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drawings/drawing19.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drawings/drawing17.xml" ContentType="application/vnd.openxmlformats-officedocument.drawing+xml"/>
  <Override PartName="/xl/drawings/drawing28.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drawings/drawing15.xml" ContentType="application/vnd.openxmlformats-officedocument.drawing+xml"/>
  <Override PartName="/xl/drawings/drawing26.xml" ContentType="application/vnd.openxmlformats-officedocument.drawing+xml"/>
  <Override PartName="/xl/drawings/drawing35.xml" ContentType="application/vnd.openxmlformats-officedocument.drawing+xml"/>
  <Override PartName="/xl/worksheets/sheet3.xml" ContentType="application/vnd.openxmlformats-officedocument.spreadsheetml.worksheet+xml"/>
  <Override PartName="/xl/drawings/drawing13.xml" ContentType="application/vnd.openxmlformats-officedocument.drawing+xml"/>
  <Override PartName="/xl/drawings/drawing22.xml" ContentType="application/vnd.openxmlformats-officedocument.drawing+xml"/>
  <Override PartName="/xl/drawings/drawing24.xml" ContentType="application/vnd.openxmlformats-officedocument.drawing+xml"/>
  <Override PartName="/xl/drawings/drawing33.xml" ContentType="application/vnd.openxmlformats-officedocument.drawing+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drawings/drawing20.xml" ContentType="application/vnd.openxmlformats-officedocument.drawing+xml"/>
  <Override PartName="/xl/drawings/drawing31.xml" ContentType="application/vnd.openxmlformats-officedocument.drawing+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drawings/drawing7.xml" ContentType="application/vnd.openxmlformats-officedocument.drawing+xml"/>
  <Override PartName="/xl/drawings/drawing29.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drawings/drawing18.xml" ContentType="application/vnd.openxmlformats-officedocument.drawing+xml"/>
  <Override PartName="/xl/drawings/drawing27.xml" ContentType="application/vnd.openxmlformats-officedocument.drawing+xml"/>
  <Override PartName="/xl/drawings/drawing36.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drawings/drawing14.xml" ContentType="application/vnd.openxmlformats-officedocument.drawing+xml"/>
  <Override PartName="/xl/drawings/drawing23.xml" ContentType="application/vnd.openxmlformats-officedocument.drawing+xml"/>
  <Override PartName="/xl/drawings/drawing32.xml" ContentType="application/vnd.openxmlformats-officedocument.drawing+xml"/>
  <Override PartName="/xl/drawings/drawing12.xml" ContentType="application/vnd.openxmlformats-officedocument.drawing+xml"/>
  <Override PartName="/xl/drawings/drawing21.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1970" windowHeight="6615"/>
  </bookViews>
  <sheets>
    <sheet name="卒後総括(中）" sheetId="64" r:id="rId1"/>
    <sheet name="卒後総括(高)" sheetId="65" r:id="rId2"/>
    <sheet name="卒後総括(通)" sheetId="66" r:id="rId3"/>
    <sheet name="卒後総括（中等前期）" sheetId="67" r:id="rId4"/>
    <sheet name="卒後総括（中等後期）" sheetId="68" r:id="rId5"/>
    <sheet name="卒後総括(特中) " sheetId="69" r:id="rId6"/>
    <sheet name="卒後総括(特高) " sheetId="70" r:id="rId7"/>
    <sheet name="112(中卒)" sheetId="21" r:id="rId8"/>
    <sheet name="113(中卒)" sheetId="22" r:id="rId9"/>
    <sheet name="114(中卒)" sheetId="23" r:id="rId10"/>
    <sheet name="115(中卒)" sheetId="24" r:id="rId11"/>
    <sheet name="116(中卒)" sheetId="25" r:id="rId12"/>
    <sheet name="117(中卒)" sheetId="26" r:id="rId13"/>
    <sheet name="118(中卒)" sheetId="27" r:id="rId14"/>
    <sheet name="119(中卒)" sheetId="28" r:id="rId15"/>
    <sheet name="120(高卒)" sheetId="29" r:id="rId16"/>
    <sheet name="121(高卒)" sheetId="30" r:id="rId17"/>
    <sheet name="122(高卒)" sheetId="31" r:id="rId18"/>
    <sheet name="123(高卒)" sheetId="32" r:id="rId19"/>
    <sheet name="124(高卒)" sheetId="33" r:id="rId20"/>
    <sheet name="125(高卒)" sheetId="34" r:id="rId21"/>
    <sheet name="126(高卒)" sheetId="35" r:id="rId22"/>
    <sheet name="127(高卒)" sheetId="36" r:id="rId23"/>
    <sheet name="128(高卒)" sheetId="37" r:id="rId24"/>
    <sheet name="129(高卒)" sheetId="38" r:id="rId25"/>
    <sheet name="130(高卒)" sheetId="39" r:id="rId26"/>
    <sheet name="131(高卒)" sheetId="40" r:id="rId27"/>
    <sheet name="132(高卒)" sheetId="41" r:id="rId28"/>
    <sheet name="133(高通卒)" sheetId="42" r:id="rId29"/>
    <sheet name="134(高通卒)" sheetId="43" r:id="rId30"/>
    <sheet name="135(高通卒)" sheetId="44" r:id="rId31"/>
    <sheet name="136(高通卒)" sheetId="45" r:id="rId32"/>
    <sheet name="137(高通卒)" sheetId="46" r:id="rId33"/>
    <sheet name="138(高通卒)" sheetId="47" r:id="rId34"/>
    <sheet name="139(高通卒)" sheetId="48" r:id="rId35"/>
    <sheet name="140(中等卒)" sheetId="49" r:id="rId36"/>
    <sheet name="141(中等卒)" sheetId="50" r:id="rId37"/>
    <sheet name="142(特中卒)" sheetId="51" r:id="rId38"/>
    <sheet name="143(特高卒)" sheetId="52" r:id="rId39"/>
    <sheet name="144(施設)" sheetId="53" r:id="rId40"/>
    <sheet name="145(施設)" sheetId="54" r:id="rId41"/>
    <sheet name="146(不就学)" sheetId="55" r:id="rId42"/>
    <sheet name="147(不就学)" sheetId="56" r:id="rId43"/>
    <sheet name="付表１" sheetId="57" r:id="rId44"/>
    <sheet name="付表２" sheetId="59" r:id="rId45"/>
    <sheet name="付表３" sheetId="60" r:id="rId46"/>
    <sheet name="付表４" sheetId="61" r:id="rId47"/>
    <sheet name="付表５" sheetId="62" r:id="rId48"/>
    <sheet name="付表６" sheetId="63" r:id="rId49"/>
  </sheets>
  <definedNames>
    <definedName name="_xlnm.Print_Area" localSheetId="7">'112(中卒)'!$A$1:$AV$81</definedName>
    <definedName name="_xlnm.Print_Area" localSheetId="10">'115(中卒)'!$A$1:$AJ$76</definedName>
    <definedName name="_xlnm.Print_Area" localSheetId="13">'118(中卒)'!$A$1:$S$76</definedName>
    <definedName name="_xlnm.Print_Area" localSheetId="14">'119(中卒)'!$A$1:$V$77</definedName>
    <definedName name="_xlnm.Print_Area" localSheetId="15">'120(高卒)'!$A$1:$AZ$49</definedName>
    <definedName name="_xlnm.Print_Area" localSheetId="17">'122(高卒)'!$A$1:$AH$48</definedName>
    <definedName name="_xlnm.Print_Area" localSheetId="18">'123(高卒)'!$A$1:$AF$76</definedName>
    <definedName name="_xlnm.Print_Area" localSheetId="20">'125(高卒)'!$A$1:$AF$76</definedName>
    <definedName name="_xlnm.Print_Area" localSheetId="23">'128(高卒)'!$A$1:$AW$49</definedName>
    <definedName name="_xlnm.Print_Area" localSheetId="24">'129(高卒)'!$A:$AC</definedName>
    <definedName name="_xlnm.Print_Area" localSheetId="30">'135(高通卒)'!$A$1:$Y$20</definedName>
    <definedName name="_xlnm.Print_Area" localSheetId="31">'136(高通卒)'!$A$1:$K$18</definedName>
    <definedName name="_xlnm.Print_Area" localSheetId="32">'137(高通卒)'!$1:$15</definedName>
    <definedName name="_xlnm.Print_Area" localSheetId="33">'138(高通卒)'!$A$1:$AX$13</definedName>
    <definedName name="_xlnm.Print_Area" localSheetId="34">'139(高通卒)'!$A$1:$AX$15</definedName>
    <definedName name="_xlnm.Print_Area" localSheetId="35">'140(中等卒)'!$A$1:$N$17</definedName>
    <definedName name="_xlnm.Print_Area" localSheetId="36">'141(中等卒)'!$A$1:$O$13</definedName>
    <definedName name="_xlnm.Print_Area" localSheetId="37">'142(特中卒)'!$A$1:$X$60</definedName>
    <definedName name="_xlnm.Print_Area" localSheetId="38">'143(特高卒)'!$A$1:$X$59</definedName>
    <definedName name="_xlnm.Print_Area" localSheetId="40">'145(施設)'!$A$1:$N$77</definedName>
    <definedName name="_xlnm.Print_Area" localSheetId="41">'146(不就学)'!$A$1:$AE$44</definedName>
    <definedName name="_xlnm.Print_Area" localSheetId="0">'卒後総括(中）'!$A$1:$N$28</definedName>
    <definedName name="_xlnm.Print_Area" localSheetId="4">'卒後総括（中等後期）'!$A$1:$O$15</definedName>
    <definedName name="_xlnm.Print_Area" localSheetId="3">'卒後総括（中等前期）'!$A$1:$N$17</definedName>
    <definedName name="_xlnm.Print_Area" localSheetId="6">'卒後総括(特高) '!$A$1:$M$28</definedName>
    <definedName name="_xlnm.Print_Area" localSheetId="5">'卒後総括(特中) '!$A$1:$M$28</definedName>
    <definedName name="_xlnm.Print_Area" localSheetId="45">付表３!$A$1:$S$53</definedName>
    <definedName name="_xlnm.Print_Area" localSheetId="47">付表５!$A$1:$Z$71</definedName>
  </definedNames>
  <calcPr calcId="125725"/>
</workbook>
</file>

<file path=xl/calcChain.xml><?xml version="1.0" encoding="utf-8"?>
<calcChain xmlns="http://schemas.openxmlformats.org/spreadsheetml/2006/main">
  <c r="W81" i="57"/>
  <c r="S80"/>
  <c r="R80"/>
  <c r="S79"/>
  <c r="R79" s="1"/>
  <c r="S77"/>
  <c r="R77"/>
  <c r="P60" i="63"/>
  <c r="C60"/>
  <c r="P57"/>
  <c r="C57"/>
  <c r="P55"/>
  <c r="C55"/>
  <c r="P54"/>
  <c r="C54"/>
  <c r="Z52"/>
  <c r="M52"/>
  <c r="Z51"/>
  <c r="M51"/>
  <c r="Z50"/>
  <c r="M50"/>
  <c r="Z49"/>
  <c r="M49"/>
  <c r="Z48"/>
  <c r="M48"/>
  <c r="Z46"/>
  <c r="M46"/>
  <c r="Z45"/>
  <c r="M45"/>
  <c r="Z44"/>
  <c r="M44"/>
  <c r="Z43"/>
  <c r="M43"/>
  <c r="Z42"/>
  <c r="M42"/>
  <c r="Z40"/>
  <c r="P60" i="62"/>
  <c r="C60"/>
  <c r="P57"/>
  <c r="C57"/>
  <c r="P55"/>
  <c r="C55"/>
  <c r="M52"/>
  <c r="Q51"/>
  <c r="M51"/>
  <c r="D51"/>
  <c r="Q50"/>
  <c r="M50"/>
  <c r="D50"/>
  <c r="Q49"/>
  <c r="M49"/>
  <c r="D49"/>
  <c r="Q48"/>
  <c r="M48"/>
  <c r="D48"/>
  <c r="Q46"/>
  <c r="M46"/>
  <c r="D46"/>
  <c r="Z45"/>
  <c r="Q45"/>
  <c r="M45"/>
  <c r="D45"/>
  <c r="Z44"/>
  <c r="Q44"/>
  <c r="M44"/>
  <c r="D44"/>
  <c r="Z43"/>
  <c r="Q43"/>
  <c r="M43"/>
  <c r="D43"/>
  <c r="Z42"/>
  <c r="Q42"/>
  <c r="M42"/>
  <c r="D42"/>
  <c r="Z40"/>
  <c r="Q40"/>
  <c r="D40"/>
  <c r="Q39"/>
  <c r="D39"/>
  <c r="Q38"/>
  <c r="D38"/>
  <c r="Q37"/>
  <c r="D37"/>
  <c r="Q36"/>
  <c r="D36"/>
  <c r="Q34"/>
  <c r="D34"/>
  <c r="Q33"/>
  <c r="D33"/>
  <c r="Q32"/>
  <c r="D32"/>
  <c r="Q31"/>
  <c r="D31"/>
  <c r="Q30"/>
  <c r="D30"/>
  <c r="Q28"/>
  <c r="D28"/>
  <c r="Q27"/>
  <c r="D27"/>
  <c r="Q26"/>
  <c r="D26"/>
  <c r="Q25"/>
  <c r="D25"/>
  <c r="Q24"/>
  <c r="D24"/>
  <c r="Q22"/>
  <c r="D22"/>
  <c r="Q21"/>
  <c r="D21"/>
  <c r="Q20"/>
  <c r="D20"/>
  <c r="Q19"/>
  <c r="D19"/>
  <c r="Q18"/>
  <c r="D18"/>
  <c r="Q16"/>
  <c r="D16"/>
  <c r="Q15"/>
  <c r="D15"/>
  <c r="Q14"/>
  <c r="D14"/>
  <c r="Q13"/>
  <c r="D13"/>
  <c r="Q12"/>
  <c r="D12"/>
  <c r="Z10"/>
  <c r="Q10"/>
  <c r="M10"/>
  <c r="Z9"/>
  <c r="M9"/>
  <c r="Z8"/>
  <c r="M8"/>
  <c r="Z7"/>
  <c r="M7"/>
  <c r="Z6"/>
  <c r="M6"/>
  <c r="P60" i="61"/>
  <c r="C60"/>
  <c r="P57"/>
  <c r="C57"/>
  <c r="P55"/>
  <c r="T54"/>
  <c r="P54" s="1"/>
  <c r="C54"/>
  <c r="S39" i="57"/>
  <c r="R39" s="1"/>
  <c r="S38"/>
  <c r="R38" s="1"/>
  <c r="S36"/>
  <c r="R36" s="1"/>
  <c r="S35"/>
  <c r="R35" s="1"/>
  <c r="S34"/>
  <c r="R34" s="1"/>
  <c r="S33"/>
  <c r="R33" s="1"/>
  <c r="S30"/>
  <c r="R30" s="1"/>
  <c r="S29"/>
  <c r="R29" s="1"/>
  <c r="S28"/>
  <c r="R28" s="1"/>
  <c r="S27"/>
  <c r="R27" s="1"/>
  <c r="S26"/>
  <c r="R26" s="1"/>
  <c r="S24"/>
  <c r="R24" s="1"/>
  <c r="S23"/>
  <c r="R23" s="1"/>
  <c r="S22"/>
  <c r="R22" s="1"/>
  <c r="S21"/>
  <c r="R21" s="1"/>
  <c r="S20"/>
  <c r="R20" s="1"/>
  <c r="S18"/>
  <c r="R18" s="1"/>
  <c r="S17"/>
  <c r="R17" s="1"/>
  <c r="S16"/>
  <c r="R16" s="1"/>
  <c r="S15"/>
  <c r="S14"/>
  <c r="R14" s="1"/>
  <c r="S12"/>
  <c r="S11"/>
  <c r="S10"/>
</calcChain>
</file>

<file path=xl/sharedStrings.xml><?xml version="1.0" encoding="utf-8"?>
<sst xmlns="http://schemas.openxmlformats.org/spreadsheetml/2006/main" count="4664" uniqueCount="857">
  <si>
    <t>112　進路別卒業者数(総数)</t>
  </si>
  <si>
    <t>区　 分</t>
  </si>
  <si>
    <t>計</t>
  </si>
  <si>
    <t>高等学校等進学者</t>
  </si>
  <si>
    <t>専修学校        (高等課程)　　　　　進学者</t>
  </si>
  <si>
    <t>専修学校　　　　　(一般課程)　　　　等入学者</t>
  </si>
  <si>
    <t xml:space="preserve">公共職業能力開発施設等  入学者 </t>
  </si>
  <si>
    <t>就 職 者</t>
  </si>
  <si>
    <t>左記及び  不詳･死亡  以外の者</t>
    <rPh sb="6" eb="8">
      <t>フショウ</t>
    </rPh>
    <rPh sb="9" eb="11">
      <t>シボウ</t>
    </rPh>
    <phoneticPr fontId="7"/>
  </si>
  <si>
    <t>不詳･死亡   の者</t>
    <rPh sb="0" eb="2">
      <t>フショウ</t>
    </rPh>
    <rPh sb="3" eb="5">
      <t>シボウ</t>
    </rPh>
    <phoneticPr fontId="7"/>
  </si>
  <si>
    <t>左記Ａ　　のうち　　他県への　進学者　(再掲)</t>
  </si>
  <si>
    <t>左記A,B,C,Dのうち就職している者(再掲)</t>
  </si>
  <si>
    <t xml:space="preserve">高等学校等   　　　　  進　学　率 </t>
  </si>
  <si>
    <t xml:space="preserve">専修学校　　　　　　　(高等課程)　　　　　　進 学 率 </t>
  </si>
  <si>
    <t xml:space="preserve">就　職　率 </t>
  </si>
  <si>
    <t xml:space="preserve">区　 分 </t>
  </si>
  <si>
    <t>専修学校(高等課程)進学者</t>
  </si>
  <si>
    <t>専修学校(一般課程)等入学者</t>
  </si>
  <si>
    <t>公共職業能力開発施設等  入学者</t>
  </si>
  <si>
    <t>男</t>
  </si>
  <si>
    <t>女</t>
  </si>
  <si>
    <t>平成20年３月</t>
  </si>
  <si>
    <t>平成21年３月</t>
  </si>
  <si>
    <t>平成22年３月</t>
  </si>
  <si>
    <t>平成23年３月</t>
  </si>
  <si>
    <t>平成24年３月</t>
    <phoneticPr fontId="7"/>
  </si>
  <si>
    <t>横浜市</t>
  </si>
  <si>
    <t>（鶴見区）</t>
  </si>
  <si>
    <t>（神奈川区）</t>
  </si>
  <si>
    <t>（西区）</t>
  </si>
  <si>
    <t>（中区）</t>
  </si>
  <si>
    <t>（南区）</t>
  </si>
  <si>
    <t>（保土ケ谷区）</t>
  </si>
  <si>
    <t>（磯子区）</t>
  </si>
  <si>
    <t>（金沢区）</t>
  </si>
  <si>
    <t>（港北区）</t>
  </si>
  <si>
    <t>0.0</t>
    <phoneticPr fontId="7"/>
  </si>
  <si>
    <t>（戸塚区）</t>
  </si>
  <si>
    <t>（港南区）</t>
  </si>
  <si>
    <t>（旭区）</t>
  </si>
  <si>
    <t>（緑区）</t>
  </si>
  <si>
    <t>（瀬谷区）</t>
  </si>
  <si>
    <t>（栄区）</t>
  </si>
  <si>
    <t>（泉区）</t>
  </si>
  <si>
    <t>（青葉区）</t>
  </si>
  <si>
    <t>0.0</t>
    <phoneticPr fontId="7"/>
  </si>
  <si>
    <t>（都筑区）</t>
  </si>
  <si>
    <t>川崎市</t>
  </si>
  <si>
    <t>（川崎区）</t>
  </si>
  <si>
    <t>（幸区）</t>
  </si>
  <si>
    <t>（中原区）</t>
  </si>
  <si>
    <t>（高津区）</t>
  </si>
  <si>
    <t>（多摩区）</t>
  </si>
  <si>
    <t>（宮前区）</t>
  </si>
  <si>
    <t>（麻生区）</t>
  </si>
  <si>
    <t>相模原市</t>
  </si>
  <si>
    <t>（緑区）</t>
    <rPh sb="1" eb="3">
      <t>ミドリク</t>
    </rPh>
    <phoneticPr fontId="7"/>
  </si>
  <si>
    <t>（中央区）</t>
    <rPh sb="1" eb="4">
      <t>チュウオウク</t>
    </rPh>
    <phoneticPr fontId="7"/>
  </si>
  <si>
    <t>（南区）</t>
    <rPh sb="1" eb="3">
      <t>ミナミク</t>
    </rPh>
    <phoneticPr fontId="7"/>
  </si>
  <si>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</si>
  <si>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</si>
  <si>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</si>
  <si>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</si>
  <si>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</si>
  <si>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</si>
  <si>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</si>
  <si>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</si>
  <si>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</si>
  <si>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</si>
  <si>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</si>
  <si>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</si>
  <si>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</si>
  <si>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</si>
  <si>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</si>
  <si>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</si>
  <si>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</si>
  <si>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</si>
  <si>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</si>
  <si>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</si>
  <si>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</si>
  <si>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</si>
  <si>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</si>
  <si>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</si>
  <si>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</si>
  <si>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</si>
  <si>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</si>
  <si>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</si>
  <si>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</si>
  <si>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</si>
  <si>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国立（内数）</t>
  </si>
  <si>
    <t xml:space="preserve"> 国立校の所在地は、横浜市南区と鎌倉市である。</t>
  </si>
  <si>
    <t>113　進路別卒業者数(公立)</t>
  </si>
  <si>
    <t>専修学校       (高等課程)        進学者</t>
  </si>
  <si>
    <t>専修学校　　　　　　　　　　　　(一般課程)        等入学者</t>
  </si>
  <si>
    <t xml:space="preserve">公共職業能力開発施設等入学者 </t>
  </si>
  <si>
    <t xml:space="preserve">左記及び不詳･ 死亡以外の者  </t>
    <rPh sb="4" eb="6">
      <t>フショウ</t>
    </rPh>
    <rPh sb="8" eb="10">
      <t>シボウ</t>
    </rPh>
    <phoneticPr fontId="7"/>
  </si>
  <si>
    <t>不　詳 ･　　　　死亡の者</t>
    <rPh sb="0" eb="1">
      <t>フ</t>
    </rPh>
    <rPh sb="2" eb="3">
      <t>ショウ</t>
    </rPh>
    <rPh sb="9" eb="11">
      <t>シボウ</t>
    </rPh>
    <phoneticPr fontId="7"/>
  </si>
  <si>
    <t>左記Ａのうち他県  への  進学者　　　　(再掲)</t>
  </si>
  <si>
    <t>左記A,B,C,Dのうち  就職している者    (再掲)</t>
  </si>
  <si>
    <t>平成24年３月</t>
    <phoneticPr fontId="7"/>
  </si>
  <si>
    <t>114　進路別卒業者数(私立）</t>
  </si>
  <si>
    <t>専修学校(一般課程)等入学者</t>
    <phoneticPr fontId="7"/>
  </si>
  <si>
    <t xml:space="preserve">公共職業能力開発施設等　入学者 </t>
  </si>
  <si>
    <t xml:space="preserve">左記及び不詳･死亡以外の者  </t>
    <rPh sb="4" eb="6">
      <t>フショウ</t>
    </rPh>
    <rPh sb="7" eb="9">
      <t>シボウ</t>
    </rPh>
    <phoneticPr fontId="7"/>
  </si>
  <si>
    <t>左記Ａのうち他県 への 進学者(再掲)</t>
  </si>
  <si>
    <t>左記A,B,C,D  のうち  就職している者 (再掲)</t>
  </si>
  <si>
    <t>平成24年３月</t>
    <phoneticPr fontId="7"/>
  </si>
  <si>
    <t>115　高等学校等への進学者数</t>
  </si>
  <si>
    <t>高　　　等　　　学　　　校　　（　 本　　科 　）</t>
  </si>
  <si>
    <t xml:space="preserve">   中等教育学校 　後期課程 (本科)</t>
  </si>
  <si>
    <t>高等学校（別科）</t>
  </si>
  <si>
    <t>中等教育学校   　後期課程（別科）</t>
  </si>
  <si>
    <t>高等専門学校</t>
  </si>
  <si>
    <t>特別支援学校高等部</t>
  </si>
  <si>
    <t>全　　　日　　　制</t>
  </si>
  <si>
    <t>定　　時　　制</t>
  </si>
  <si>
    <t>通　　信　　制</t>
  </si>
  <si>
    <t>全　日　制</t>
  </si>
  <si>
    <t>定　時　制</t>
  </si>
  <si>
    <t>本　科</t>
  </si>
  <si>
    <t>別　科</t>
  </si>
  <si>
    <t>平成24年３月</t>
    <phoneticPr fontId="7"/>
  </si>
  <si>
    <t>116　専修学校(一般課程)等への入学者数</t>
  </si>
  <si>
    <t>区　　分</t>
  </si>
  <si>
    <t>専 修 学 校 ( 一 般 課 程 )</t>
  </si>
  <si>
    <t>各　 種　 学　 校</t>
  </si>
  <si>
    <t>国　立</t>
  </si>
  <si>
    <t>公　立</t>
  </si>
  <si>
    <t>私　立</t>
  </si>
  <si>
    <t>117　高等学校等への入学志願者数</t>
  </si>
  <si>
    <t>区　分</t>
  </si>
  <si>
    <t>高等学校(本科)</t>
  </si>
  <si>
    <t>中等教育学校　     後期課程(本科)　　　　(全日制)</t>
  </si>
  <si>
    <t>特別支援学校</t>
  </si>
  <si>
    <t>全　　日　　制</t>
  </si>
  <si>
    <t xml:space="preserve">    定　　時　　制</t>
  </si>
  <si>
    <t>高等部 (本科)</t>
  </si>
  <si>
    <t>118　特別支援学級卒業者の進路状況</t>
  </si>
  <si>
    <t>高 等 学 校 等 進 学 者</t>
  </si>
  <si>
    <t>専修学校         (高等課程)        進 学 者</t>
  </si>
  <si>
    <t>公共職業  能力開発  施設等  　　　　　 入 学 者</t>
    <phoneticPr fontId="7"/>
  </si>
  <si>
    <t>左記以外の者、不詳･死亡の者</t>
    <rPh sb="7" eb="9">
      <t>フショウ</t>
    </rPh>
    <rPh sb="10" eb="12">
      <t>シボウ</t>
    </rPh>
    <phoneticPr fontId="7"/>
  </si>
  <si>
    <t>高等学校及び中等教育学校後期課程の本科及び別科･高等専門学校</t>
  </si>
  <si>
    <t>特別支援学校　　　高等部の　　　　本科及び別科</t>
  </si>
  <si>
    <t>119　産業別就職者数</t>
  </si>
  <si>
    <t>第 1 次 産 業</t>
  </si>
  <si>
    <t>第 2 次 産 業</t>
  </si>
  <si>
    <t>第 3 次 産 業</t>
  </si>
  <si>
    <t>左記以外のもの</t>
  </si>
  <si>
    <t>うち　　　　県外     就職者</t>
  </si>
  <si>
    <t>平成24年３月</t>
    <phoneticPr fontId="7"/>
  </si>
  <si>
    <t>「就職者」には進(入)学者のうち就職している者を含む。</t>
    <rPh sb="7" eb="8">
      <t>ススム</t>
    </rPh>
    <rPh sb="9" eb="10">
      <t>イリ</t>
    </rPh>
    <rPh sb="11" eb="13">
      <t>ガクシャ</t>
    </rPh>
    <rPh sb="16" eb="18">
      <t>シュウショク</t>
    </rPh>
    <rPh sb="22" eb="23">
      <t>モノ</t>
    </rPh>
    <phoneticPr fontId="7"/>
  </si>
  <si>
    <t>120　学科別進路別卒業者数</t>
    <phoneticPr fontId="7"/>
  </si>
  <si>
    <t>大学等進学者</t>
  </si>
  <si>
    <t>専修学校         (専門課程)        進学者</t>
  </si>
  <si>
    <t>専修学校         (一般課程)       等入学者</t>
  </si>
  <si>
    <t>一時的な仕事に  就いた者</t>
  </si>
  <si>
    <t>左記及び不詳･    死亡以外の者</t>
    <rPh sb="4" eb="6">
      <t>フショウ</t>
    </rPh>
    <rPh sb="11" eb="13">
      <t>シボウ</t>
    </rPh>
    <phoneticPr fontId="7"/>
  </si>
  <si>
    <t>不詳・死亡の者</t>
    <rPh sb="0" eb="2">
      <t>フショウ</t>
    </rPh>
    <rPh sb="3" eb="5">
      <t>シボウ</t>
    </rPh>
    <phoneticPr fontId="7"/>
  </si>
  <si>
    <t xml:space="preserve">大　学　等   　　　　  進　学　率 </t>
  </si>
  <si>
    <t xml:space="preserve">専修学校　　　　　　　(専門課程)　　　　　　進 学 率 </t>
  </si>
  <si>
    <t>専修学校(専門課程)　進学者</t>
  </si>
  <si>
    <t>専修学校(一般 課程)等入学者</t>
  </si>
  <si>
    <t>公共職業能力開発  施設等 入学者</t>
  </si>
  <si>
    <t>平成21年３月</t>
    <phoneticPr fontId="7"/>
  </si>
  <si>
    <t>平成22年３月</t>
    <phoneticPr fontId="7"/>
  </si>
  <si>
    <t>平成23年３月</t>
    <phoneticPr fontId="7"/>
  </si>
  <si>
    <t>普通</t>
  </si>
  <si>
    <t>農業</t>
  </si>
  <si>
    <t>工業</t>
  </si>
  <si>
    <t>商業</t>
  </si>
  <si>
    <t>水産</t>
  </si>
  <si>
    <t>家庭</t>
  </si>
  <si>
    <t>看護</t>
  </si>
  <si>
    <t>情報</t>
  </si>
  <si>
    <t>福祉</t>
  </si>
  <si>
    <t>その他</t>
  </si>
  <si>
    <t>総合学科</t>
  </si>
  <si>
    <t>全日制計</t>
  </si>
  <si>
    <t>定時制計</t>
  </si>
  <si>
    <t>121 　進路別卒業者数</t>
    <phoneticPr fontId="7"/>
  </si>
  <si>
    <t>専 修 学 校        (専門課程)           進 学 者</t>
  </si>
  <si>
    <t>専 修 学 校     (一般課程)　　　　等入学者</t>
  </si>
  <si>
    <t xml:space="preserve">公共職業    能力開発施設  等入学者 </t>
  </si>
  <si>
    <t>左記及び不詳･死亡以外の者</t>
    <rPh sb="4" eb="6">
      <t>フショウ</t>
    </rPh>
    <rPh sb="7" eb="9">
      <t>シボウ</t>
    </rPh>
    <phoneticPr fontId="7"/>
  </si>
  <si>
    <t>不詳 ･死亡の者</t>
    <rPh sb="0" eb="2">
      <t>フショウ</t>
    </rPh>
    <rPh sb="4" eb="6">
      <t>シボウ</t>
    </rPh>
    <phoneticPr fontId="7"/>
  </si>
  <si>
    <t>専修学校 (専門課程)進学者</t>
  </si>
  <si>
    <t>専修学校(一般課程)等   入学者</t>
  </si>
  <si>
    <t>122　学科別大学等への進学者数</t>
    <phoneticPr fontId="7"/>
  </si>
  <si>
    <t>大 　学  ( 学　部 )</t>
  </si>
  <si>
    <t>短 期 大 学　( 本 科 )</t>
  </si>
  <si>
    <t>大学･短期大学の　　  通信教育部及び　　  放送大学</t>
    <phoneticPr fontId="7"/>
  </si>
  <si>
    <t>大学・短期大学   (別科)</t>
  </si>
  <si>
    <t>高等学校 (専攻科)</t>
  </si>
  <si>
    <t>特別支援学校   　  高等部　  　　  （専攻科）</t>
    <phoneticPr fontId="7"/>
  </si>
  <si>
    <t>大学(学部)　　　　　　　　　進学率</t>
  </si>
  <si>
    <t>短期大学(本科)　　　　　　　　進学率</t>
  </si>
  <si>
    <t>平成21年３月</t>
    <phoneticPr fontId="7"/>
  </si>
  <si>
    <t>平成22年３月</t>
    <phoneticPr fontId="7"/>
  </si>
  <si>
    <t>平成23年３月</t>
    <phoneticPr fontId="7"/>
  </si>
  <si>
    <t>平成24年３月</t>
    <phoneticPr fontId="7"/>
  </si>
  <si>
    <t>123　大学等への進学者数(総数）</t>
    <rPh sb="14" eb="16">
      <t>ソウスウ</t>
    </rPh>
    <phoneticPr fontId="7"/>
  </si>
  <si>
    <t>大学･短期大学の通信      教育部 及び 放送大学</t>
  </si>
  <si>
    <t>大学・短期大学(別科)</t>
  </si>
  <si>
    <t>特別支援学校　　　　　高等部（専攻科）</t>
  </si>
  <si>
    <t>大学(学部)　　　　　　進　学　率</t>
  </si>
  <si>
    <t>短期大学(本科)　　　　進　 　学　　率</t>
  </si>
  <si>
    <t>平成24年３月</t>
    <phoneticPr fontId="7"/>
  </si>
  <si>
    <t>124　大学等への進学者数（公立）</t>
    <rPh sb="14" eb="16">
      <t>コウリツ</t>
    </rPh>
    <phoneticPr fontId="2"/>
  </si>
  <si>
    <t>大学･短期大学の通信教育部 及び 放送大学</t>
    <phoneticPr fontId="14"/>
  </si>
  <si>
    <t>平成24年３月</t>
    <phoneticPr fontId="14"/>
  </si>
  <si>
    <t>125　大学等への進学者数（私立）</t>
    <rPh sb="14" eb="16">
      <t>シリツ</t>
    </rPh>
    <phoneticPr fontId="2"/>
  </si>
  <si>
    <t>平成24年３月</t>
    <phoneticPr fontId="14"/>
  </si>
  <si>
    <t>126　学科別専修学校(一般課程)等への入学者数</t>
    <phoneticPr fontId="7"/>
  </si>
  <si>
    <t>専　修　学　校　( 一 般 課 程 )</t>
    <phoneticPr fontId="7"/>
  </si>
  <si>
    <t>各　　種　　学　　校</t>
    <phoneticPr fontId="7"/>
  </si>
  <si>
    <t>127　専修学校(一般課程)等への入学者数</t>
    <phoneticPr fontId="7"/>
  </si>
  <si>
    <t>(鶴見区)</t>
    <phoneticPr fontId="7"/>
  </si>
  <si>
    <t>(神奈川区)</t>
    <phoneticPr fontId="7"/>
  </si>
  <si>
    <t>(西区)</t>
    <phoneticPr fontId="7"/>
  </si>
  <si>
    <t>(中区)</t>
    <phoneticPr fontId="7"/>
  </si>
  <si>
    <t>(南区)</t>
    <phoneticPr fontId="7"/>
  </si>
  <si>
    <t>(保土ケ谷区)</t>
    <phoneticPr fontId="7"/>
  </si>
  <si>
    <t>(磯子区)</t>
    <phoneticPr fontId="7"/>
  </si>
  <si>
    <t>(金沢区)</t>
    <phoneticPr fontId="7"/>
  </si>
  <si>
    <t>(港北区)</t>
    <phoneticPr fontId="7"/>
  </si>
  <si>
    <t>(戸塚区)</t>
    <phoneticPr fontId="7"/>
  </si>
  <si>
    <t>(港南区)</t>
    <phoneticPr fontId="7"/>
  </si>
  <si>
    <t>(旭区)</t>
    <phoneticPr fontId="7"/>
  </si>
  <si>
    <t>(緑区)</t>
    <phoneticPr fontId="7"/>
  </si>
  <si>
    <t>(瀬谷区)</t>
    <phoneticPr fontId="7"/>
  </si>
  <si>
    <t>(栄区)</t>
    <phoneticPr fontId="7"/>
  </si>
  <si>
    <t>(泉区)</t>
    <phoneticPr fontId="7"/>
  </si>
  <si>
    <t>(青葉区)</t>
    <phoneticPr fontId="7"/>
  </si>
  <si>
    <t>(都筑区)</t>
    <phoneticPr fontId="7"/>
  </si>
  <si>
    <t>(川崎区)</t>
    <phoneticPr fontId="7"/>
  </si>
  <si>
    <t>(幸区)</t>
    <phoneticPr fontId="7"/>
  </si>
  <si>
    <t>(中原区)</t>
    <phoneticPr fontId="7"/>
  </si>
  <si>
    <t>(高津区)</t>
    <phoneticPr fontId="7"/>
  </si>
  <si>
    <t>(多摩区)</t>
    <phoneticPr fontId="7"/>
  </si>
  <si>
    <t>(宮前区)</t>
    <phoneticPr fontId="7"/>
  </si>
  <si>
    <t>(麻生区)</t>
    <phoneticPr fontId="7"/>
  </si>
  <si>
    <t>横須賀市</t>
    <phoneticPr fontId="7"/>
  </si>
  <si>
    <t>平塚市</t>
    <phoneticPr fontId="7"/>
  </si>
  <si>
    <t>鎌倉市</t>
    <phoneticPr fontId="7"/>
  </si>
  <si>
    <t>藤沢市</t>
    <phoneticPr fontId="7"/>
  </si>
  <si>
    <t>小田原市</t>
    <phoneticPr fontId="7"/>
  </si>
  <si>
    <t>茅ケ崎市</t>
    <phoneticPr fontId="7"/>
  </si>
  <si>
    <t>逗子市</t>
    <phoneticPr fontId="7"/>
  </si>
  <si>
    <t>三浦市</t>
    <phoneticPr fontId="7"/>
  </si>
  <si>
    <t>秦野市</t>
    <phoneticPr fontId="7"/>
  </si>
  <si>
    <t>厚木市</t>
    <phoneticPr fontId="7"/>
  </si>
  <si>
    <t>大和市</t>
    <phoneticPr fontId="7"/>
  </si>
  <si>
    <t>伊勢原市</t>
    <phoneticPr fontId="7"/>
  </si>
  <si>
    <t>海老名市</t>
    <phoneticPr fontId="7"/>
  </si>
  <si>
    <t>座間市</t>
    <phoneticPr fontId="7"/>
  </si>
  <si>
    <t>南足柄市</t>
    <phoneticPr fontId="7"/>
  </si>
  <si>
    <t>綾瀬市</t>
    <phoneticPr fontId="7"/>
  </si>
  <si>
    <t>葉山町</t>
    <phoneticPr fontId="7"/>
  </si>
  <si>
    <t>寒川町</t>
    <phoneticPr fontId="7"/>
  </si>
  <si>
    <t>大磯町</t>
    <phoneticPr fontId="7"/>
  </si>
  <si>
    <t>二宮町</t>
    <phoneticPr fontId="7"/>
  </si>
  <si>
    <t>中井町</t>
    <phoneticPr fontId="7"/>
  </si>
  <si>
    <t>大井町</t>
    <phoneticPr fontId="7"/>
  </si>
  <si>
    <t>松田町</t>
    <phoneticPr fontId="7"/>
  </si>
  <si>
    <t>山北町</t>
    <phoneticPr fontId="7"/>
  </si>
  <si>
    <t>開成町</t>
    <phoneticPr fontId="7"/>
  </si>
  <si>
    <t>箱根町</t>
    <phoneticPr fontId="7"/>
  </si>
  <si>
    <t>真鶴町</t>
    <phoneticPr fontId="7"/>
  </si>
  <si>
    <t>湯河原町</t>
    <phoneticPr fontId="7"/>
  </si>
  <si>
    <t>愛川町</t>
    <rPh sb="0" eb="1">
      <t>アイ</t>
    </rPh>
    <rPh sb="1" eb="3">
      <t>カワマチ</t>
    </rPh>
    <phoneticPr fontId="7"/>
  </si>
  <si>
    <t>清川村</t>
    <phoneticPr fontId="7"/>
  </si>
  <si>
    <t>128　学科別卒業年次別大学(学部)・短期大学(本科)への入学志願者数</t>
    <phoneticPr fontId="7"/>
  </si>
  <si>
    <t>当 年 3 月（現役） 卒 業 者</t>
    <rPh sb="0" eb="1">
      <t>トウ</t>
    </rPh>
    <rPh sb="8" eb="10">
      <t>ゲンエキ</t>
    </rPh>
    <phoneticPr fontId="7"/>
  </si>
  <si>
    <t>前 年 3 月 卒 業 者</t>
    <rPh sb="0" eb="1">
      <t>ゼン</t>
    </rPh>
    <phoneticPr fontId="7"/>
  </si>
  <si>
    <t>前 々 年 3 月 以 前 卒 業 者</t>
    <rPh sb="0" eb="1">
      <t>マエ</t>
    </rPh>
    <rPh sb="4" eb="5">
      <t>トシ</t>
    </rPh>
    <phoneticPr fontId="7"/>
  </si>
  <si>
    <t>当年3月卒業者                 の大学（学部）　　　　　　　         への入学志願率      　　　　　　　　　</t>
    <rPh sb="0" eb="1">
      <t>トウ</t>
    </rPh>
    <phoneticPr fontId="7"/>
  </si>
  <si>
    <t>当年3月卒業者の             　　　　　　　　短期大学（本科）        　　　　　　　　　への入学志願率</t>
    <rPh sb="0" eb="1">
      <t>トウ</t>
    </rPh>
    <phoneticPr fontId="7"/>
  </si>
  <si>
    <t>大学　　　　　          　（学部）</t>
  </si>
  <si>
    <t>短期大学　　　　　　　　　　　　（本科）</t>
  </si>
  <si>
    <t>大学　　　　　       　（学部）</t>
  </si>
  <si>
    <t>大学　　　　　　（学部）</t>
  </si>
  <si>
    <t>129　卒業年次別大学(学部)・短期大学(本科)への入学志願者数</t>
    <phoneticPr fontId="7"/>
  </si>
  <si>
    <t xml:space="preserve">当 年 3 月    </t>
    <phoneticPr fontId="7"/>
  </si>
  <si>
    <t xml:space="preserve">  （現役） 卒 業 者 </t>
    <phoneticPr fontId="7"/>
  </si>
  <si>
    <t>前 年 3 月 卒 業 者</t>
    <phoneticPr fontId="7"/>
  </si>
  <si>
    <t>前 々 年 3 月 以 前 卒 業 者</t>
    <phoneticPr fontId="7"/>
  </si>
  <si>
    <t>大学（学部）</t>
  </si>
  <si>
    <t>短期大学（本科）</t>
  </si>
  <si>
    <t>大学   （学部）</t>
  </si>
  <si>
    <t xml:space="preserve"> </t>
  </si>
  <si>
    <t>130　学科別職業別就職者数</t>
    <phoneticPr fontId="7"/>
  </si>
  <si>
    <t>専門的・  技術的職   業従事者</t>
  </si>
  <si>
    <t>事務従事者</t>
  </si>
  <si>
    <t>販売従事者</t>
  </si>
  <si>
    <t>サ ー ビ ス 　　 職業従事者</t>
  </si>
  <si>
    <t>保安職業   従 事 者</t>
  </si>
  <si>
    <t>農 林 漁 業 従 事 者</t>
    <rPh sb="8" eb="9">
      <t>ジュウ</t>
    </rPh>
    <rPh sb="10" eb="11">
      <t>コト</t>
    </rPh>
    <rPh sb="12" eb="13">
      <t>シャ</t>
    </rPh>
    <phoneticPr fontId="7"/>
  </si>
  <si>
    <t>生 産 工 程 従 事 者</t>
    <rPh sb="8" eb="9">
      <t>ジュウ</t>
    </rPh>
    <rPh sb="10" eb="11">
      <t>ジ</t>
    </rPh>
    <phoneticPr fontId="7"/>
  </si>
  <si>
    <t>輸送・
機械運転
従事者</t>
    <rPh sb="0" eb="1">
      <t>ユ</t>
    </rPh>
    <rPh sb="1" eb="2">
      <t>ソウ</t>
    </rPh>
    <rPh sb="4" eb="6">
      <t>キカイ</t>
    </rPh>
    <rPh sb="6" eb="8">
      <t>ウンテン</t>
    </rPh>
    <rPh sb="9" eb="12">
      <t>ジュウジシャ</t>
    </rPh>
    <phoneticPr fontId="7"/>
  </si>
  <si>
    <t>建設・
採掘
従事者</t>
    <rPh sb="0" eb="2">
      <t>ケンセツ</t>
    </rPh>
    <rPh sb="4" eb="5">
      <t>サイ</t>
    </rPh>
    <rPh sb="5" eb="6">
      <t>ホリ</t>
    </rPh>
    <phoneticPr fontId="7"/>
  </si>
  <si>
    <t>運搬・清掃等従事者</t>
    <rPh sb="0" eb="2">
      <t>ウンパン</t>
    </rPh>
    <rPh sb="3" eb="5">
      <t>セイソウ</t>
    </rPh>
    <rPh sb="5" eb="6">
      <t>トウ</t>
    </rPh>
    <rPh sb="6" eb="9">
      <t>ジュウジシャ</t>
    </rPh>
    <phoneticPr fontId="7"/>
  </si>
  <si>
    <t>左記
以外の
もの</t>
    <phoneticPr fontId="7"/>
  </si>
  <si>
    <t>職業安定所又は学校を通じて就職した者(再掲)</t>
    <phoneticPr fontId="7"/>
  </si>
  <si>
    <t>自家・自営業に就いた者
(再掲)</t>
    <phoneticPr fontId="7"/>
  </si>
  <si>
    <t>農林業   従事者</t>
    <rPh sb="6" eb="9">
      <t>ジュウジシャ</t>
    </rPh>
    <phoneticPr fontId="7"/>
  </si>
  <si>
    <t>漁　業　　　　　従事者</t>
    <rPh sb="8" eb="11">
      <t>ジュウジシャ</t>
    </rPh>
    <phoneticPr fontId="7"/>
  </si>
  <si>
    <t>計</t>
    <phoneticPr fontId="7"/>
  </si>
  <si>
    <t>製造・加工　　　　　従　事　者</t>
    <rPh sb="3" eb="5">
      <t>カコウ</t>
    </rPh>
    <rPh sb="10" eb="11">
      <t>ジュウ</t>
    </rPh>
    <rPh sb="12" eb="13">
      <t>ジ</t>
    </rPh>
    <phoneticPr fontId="7"/>
  </si>
  <si>
    <t>機械
組立
従事者</t>
    <rPh sb="0" eb="2">
      <t>キカイ</t>
    </rPh>
    <rPh sb="3" eb="5">
      <t>クミタテ</t>
    </rPh>
    <rPh sb="6" eb="8">
      <t>ジュウジ</t>
    </rPh>
    <phoneticPr fontId="7"/>
  </si>
  <si>
    <t>整備修理従事者</t>
    <rPh sb="0" eb="2">
      <t>セイビ</t>
    </rPh>
    <rPh sb="2" eb="4">
      <t>シュウリ</t>
    </rPh>
    <rPh sb="4" eb="6">
      <t>ジュウジ</t>
    </rPh>
    <phoneticPr fontId="7"/>
  </si>
  <si>
    <t>検査
従事者</t>
    <rPh sb="0" eb="2">
      <t>ケンサ</t>
    </rPh>
    <rPh sb="3" eb="6">
      <t>ジュウジシャ</t>
    </rPh>
    <phoneticPr fontId="7"/>
  </si>
  <si>
    <t>その他</t>
    <rPh sb="2" eb="3">
      <t>タ</t>
    </rPh>
    <phoneticPr fontId="7"/>
  </si>
  <si>
    <t>1「就職者」には進(入)学者のうち就職している者を含む。</t>
    <rPh sb="8" eb="9">
      <t>ススム</t>
    </rPh>
    <rPh sb="10" eb="11">
      <t>イリ</t>
    </rPh>
    <rPh sb="12" eb="14">
      <t>ガクシャ</t>
    </rPh>
    <rPh sb="17" eb="19">
      <t>シュウショク</t>
    </rPh>
    <rPh sb="23" eb="24">
      <t>モノ</t>
    </rPh>
    <phoneticPr fontId="7"/>
  </si>
  <si>
    <t>2 平成21年12月に日本標準職業分類が改訂されたことに伴い、平成23年3月から掲載。</t>
    <rPh sb="2" eb="4">
      <t>ヘイセイ</t>
    </rPh>
    <rPh sb="6" eb="7">
      <t>ネン</t>
    </rPh>
    <rPh sb="9" eb="10">
      <t>ガツ</t>
    </rPh>
    <rPh sb="11" eb="13">
      <t>ニホン</t>
    </rPh>
    <rPh sb="13" eb="15">
      <t>ヒョウジュン</t>
    </rPh>
    <rPh sb="15" eb="17">
      <t>ショクギョウ</t>
    </rPh>
    <rPh sb="17" eb="19">
      <t>ブンルイ</t>
    </rPh>
    <rPh sb="20" eb="22">
      <t>カイテイ</t>
    </rPh>
    <rPh sb="28" eb="29">
      <t>トモナ</t>
    </rPh>
    <rPh sb="31" eb="33">
      <t>ヘイセイ</t>
    </rPh>
    <rPh sb="35" eb="36">
      <t>ネン</t>
    </rPh>
    <rPh sb="37" eb="38">
      <t>ガツ</t>
    </rPh>
    <rPh sb="40" eb="42">
      <t>ケイサイ</t>
    </rPh>
    <phoneticPr fontId="7"/>
  </si>
  <si>
    <t>131　学科別産業別就職者数</t>
    <phoneticPr fontId="7"/>
  </si>
  <si>
    <t>農 業, 　林 業</t>
    <phoneticPr fontId="7"/>
  </si>
  <si>
    <t>漁　業</t>
  </si>
  <si>
    <t>鉱業,採石業,砂利採取業</t>
  </si>
  <si>
    <t>建 設 業</t>
  </si>
  <si>
    <t>製 造 業</t>
  </si>
  <si>
    <t>電気･ガス  ･熱供給･水道業</t>
  </si>
  <si>
    <t>情報通信業</t>
  </si>
  <si>
    <t>運輸業,  郵便業</t>
  </si>
  <si>
    <t>卸売業,  小売業</t>
  </si>
  <si>
    <t>金 融 ,　　　保 険 業</t>
    <phoneticPr fontId="7"/>
  </si>
  <si>
    <t>不動産業,物品賃貸業</t>
  </si>
  <si>
    <t>学術研究,専門・技術サービス業</t>
    <phoneticPr fontId="7"/>
  </si>
  <si>
    <t>宿泊業,飲食サービス業</t>
  </si>
  <si>
    <t>生活関連サービス業,娯楽業</t>
    <phoneticPr fontId="7"/>
  </si>
  <si>
    <t>教育,学習支援業</t>
  </si>
  <si>
    <t>医 療,　  福 祉</t>
    <phoneticPr fontId="7"/>
  </si>
  <si>
    <t>複合サービス事業</t>
  </si>
  <si>
    <t>サービス業</t>
  </si>
  <si>
    <t>公　務　　　　</t>
    <phoneticPr fontId="7"/>
  </si>
  <si>
    <t>左記以外　　　の も の</t>
  </si>
  <si>
    <t xml:space="preserve"> 「就職者」には進(入)学者のうち就職している者を含む｡</t>
    <rPh sb="8" eb="9">
      <t>ススム</t>
    </rPh>
    <rPh sb="10" eb="11">
      <t>イリ</t>
    </rPh>
    <rPh sb="12" eb="14">
      <t>ガクシャ</t>
    </rPh>
    <rPh sb="17" eb="19">
      <t>シュウショク</t>
    </rPh>
    <rPh sb="23" eb="24">
      <t>モノ</t>
    </rPh>
    <phoneticPr fontId="7"/>
  </si>
  <si>
    <t>132　就職先の都道府県別就職者数</t>
    <phoneticPr fontId="7"/>
  </si>
  <si>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</si>
  <si>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</si>
  <si>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</si>
  <si>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</si>
  <si>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</si>
  <si>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</si>
  <si>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</si>
  <si>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</si>
  <si>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</si>
  <si>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</si>
  <si>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</si>
  <si>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</si>
  <si>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</si>
  <si>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</si>
  <si>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</si>
  <si>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</si>
  <si>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</si>
  <si>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</si>
  <si>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</si>
  <si>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</si>
  <si>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</si>
  <si>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</si>
  <si>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</si>
  <si>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</si>
  <si>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</si>
  <si>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</si>
  <si>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</si>
  <si>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</si>
  <si>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</si>
  <si>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</si>
  <si>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</si>
  <si>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</si>
  <si>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</si>
  <si>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</si>
  <si>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</si>
  <si>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</si>
  <si>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</si>
  <si>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</si>
  <si>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</si>
  <si>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</si>
  <si>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</si>
  <si>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</si>
  <si>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</si>
  <si>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</si>
  <si>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</si>
  <si>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</si>
  <si>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</si>
  <si>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「就職者」には進(入)学者のうち就職している者を含む。</t>
    <rPh sb="7" eb="8">
      <t>ススム</t>
    </rPh>
    <rPh sb="9" eb="10">
      <t>イリ</t>
    </rPh>
    <rPh sb="11" eb="13">
      <t>ガクシャ</t>
    </rPh>
    <rPh sb="16" eb="23">
      <t>シュウショクシテイルモノ</t>
    </rPh>
    <rPh sb="24" eb="25">
      <t>フク</t>
    </rPh>
    <phoneticPr fontId="7"/>
  </si>
  <si>
    <t>133　学科別進路別卒業者数</t>
    <phoneticPr fontId="7"/>
  </si>
  <si>
    <t>専修学校
(専門課程)
進学者</t>
  </si>
  <si>
    <t>専修学校
(一般課程)　　  等入学者</t>
  </si>
  <si>
    <t>公共職業能力開発施設等入学者</t>
  </si>
  <si>
    <t>左記及び不詳･　　死亡以外の者</t>
    <rPh sb="4" eb="6">
      <t>フショウ</t>
    </rPh>
    <rPh sb="9" eb="11">
      <t>シボウ</t>
    </rPh>
    <phoneticPr fontId="7"/>
  </si>
  <si>
    <t>不詳･死亡　の者</t>
    <rPh sb="0" eb="2">
      <t>フショウ</t>
    </rPh>
    <rPh sb="3" eb="5">
      <t>シボウ</t>
    </rPh>
    <phoneticPr fontId="7"/>
  </si>
  <si>
    <t>左記Ａ,Ｂ,Ｃ,Ｄのうち就職している者(再掲)</t>
  </si>
  <si>
    <t>大学等　　進学者</t>
  </si>
  <si>
    <t>専修学校 (専門課程）進学者</t>
  </si>
  <si>
    <t>専修学校　(一般課程)　等入学者</t>
  </si>
  <si>
    <t>平成19年度間</t>
  </si>
  <si>
    <t>平成20年度間</t>
  </si>
  <si>
    <t>平成21年度間</t>
  </si>
  <si>
    <t>平成22年度間</t>
  </si>
  <si>
    <t>平成23年度間</t>
    <phoneticPr fontId="7"/>
  </si>
  <si>
    <t>平成23年度間</t>
  </si>
  <si>
    <t>公立計</t>
  </si>
  <si>
    <t>私立計</t>
  </si>
  <si>
    <t>該当者のいる学科を掲載した。</t>
  </si>
  <si>
    <t>134　進路別卒業者数</t>
    <phoneticPr fontId="7"/>
  </si>
  <si>
    <t>専修学校 　　　(専門課程) 　　　進学者</t>
  </si>
  <si>
    <t>不詳 ･死亡     の者</t>
    <rPh sb="0" eb="2">
      <t>フショウ</t>
    </rPh>
    <rPh sb="4" eb="6">
      <t>シボウ</t>
    </rPh>
    <phoneticPr fontId="7"/>
  </si>
  <si>
    <t>左記 A,B,C,D のうち就職している者(再掲)</t>
  </si>
  <si>
    <t>大学等    進学者</t>
  </si>
  <si>
    <t>専修学校    (一般課程)等入学者</t>
  </si>
  <si>
    <t>平成23年度間</t>
    <phoneticPr fontId="7"/>
  </si>
  <si>
    <t>公立計</t>
    <rPh sb="0" eb="1">
      <t>コウ</t>
    </rPh>
    <phoneticPr fontId="7"/>
  </si>
  <si>
    <t>(泉区)</t>
  </si>
  <si>
    <t>(泉区)</t>
    <phoneticPr fontId="7"/>
  </si>
  <si>
    <t>(港北区)</t>
  </si>
  <si>
    <t>(港北区)</t>
    <phoneticPr fontId="7"/>
  </si>
  <si>
    <t>大和市</t>
    <phoneticPr fontId="7"/>
  </si>
  <si>
    <t xml:space="preserve"> 学校の所在する市区町村を掲載した。 　　　　</t>
  </si>
  <si>
    <t>135　学科別大学等への進学者数</t>
    <phoneticPr fontId="7"/>
  </si>
  <si>
    <t>大　　　学　　　　　　( 学 部 )</t>
  </si>
  <si>
    <t>短 期 大 学　　　　　　( 本 科 )</t>
  </si>
  <si>
    <t>大学･短期大学の　　　　　　　通 信 教 育 部</t>
  </si>
  <si>
    <t>大　学・　　　短期大学　　　　　( 別科 )</t>
  </si>
  <si>
    <t>高 等 学 校　　　　　　　　　( 専攻科 )</t>
  </si>
  <si>
    <t>特別支援　　学校高等部      (専攻科)</t>
  </si>
  <si>
    <t>大学( 学部 )　　　　　　　　　　　進学率</t>
  </si>
  <si>
    <t>短期大学(本科)　　　　　　　　　進学率</t>
  </si>
  <si>
    <t>136　学科別専修学校(一般課程)等への入学者数</t>
    <phoneticPr fontId="7"/>
  </si>
  <si>
    <t>専 修 学 校　　　　　　(一般課程)</t>
  </si>
  <si>
    <t>各 種 学 校</t>
  </si>
  <si>
    <t>平成23年度間</t>
    <phoneticPr fontId="7"/>
  </si>
  <si>
    <t>137　学科別卒業年次別大学(学部)・短期大学(本科)への入学志願者数</t>
    <phoneticPr fontId="7"/>
  </si>
  <si>
    <t>当 年 度 間 の 卒 業 者</t>
    <rPh sb="0" eb="1">
      <t>トウ</t>
    </rPh>
    <phoneticPr fontId="7"/>
  </si>
  <si>
    <t>前 年 度 間 の 卒 業 者</t>
    <rPh sb="0" eb="1">
      <t>ゼン</t>
    </rPh>
    <phoneticPr fontId="7"/>
  </si>
  <si>
    <t>前 々 年 度 間 以 前 の 卒 業 者</t>
    <rPh sb="0" eb="1">
      <t>マエ</t>
    </rPh>
    <rPh sb="4" eb="5">
      <t>トシ</t>
    </rPh>
    <rPh sb="6" eb="7">
      <t>ド</t>
    </rPh>
    <rPh sb="8" eb="9">
      <t>カン</t>
    </rPh>
    <phoneticPr fontId="7"/>
  </si>
  <si>
    <t xml:space="preserve">  該当者のいる学科を掲載した。</t>
    <phoneticPr fontId="7"/>
  </si>
  <si>
    <t>138　学科別職業別就職者数</t>
    <phoneticPr fontId="7"/>
  </si>
  <si>
    <t>区分</t>
  </si>
  <si>
    <t>専門的・技術的職業従事者</t>
  </si>
  <si>
    <t>事務
従事者</t>
    <phoneticPr fontId="7"/>
  </si>
  <si>
    <t>販売
従事者</t>
    <phoneticPr fontId="7"/>
  </si>
  <si>
    <t>サービス
職業従事者</t>
    <phoneticPr fontId="7"/>
  </si>
  <si>
    <t>保安職業
従事者</t>
    <phoneticPr fontId="7"/>
  </si>
  <si>
    <t>農林漁業従事者</t>
    <rPh sb="4" eb="7">
      <t>ジュウジシャ</t>
    </rPh>
    <phoneticPr fontId="7"/>
  </si>
  <si>
    <t>生産工程従事者</t>
    <rPh sb="4" eb="5">
      <t>ジュウ</t>
    </rPh>
    <rPh sb="5" eb="6">
      <t>ジ</t>
    </rPh>
    <phoneticPr fontId="7"/>
  </si>
  <si>
    <t>輸送・
機械運転
従事者</t>
    <rPh sb="0" eb="1">
      <t>ユ</t>
    </rPh>
    <rPh sb="1" eb="2">
      <t>ソウ</t>
    </rPh>
    <rPh sb="4" eb="6">
      <t>キカイ</t>
    </rPh>
    <rPh sb="6" eb="8">
      <t>ウンテン</t>
    </rPh>
    <phoneticPr fontId="7"/>
  </si>
  <si>
    <t>建設・
採掘
従事者</t>
    <rPh sb="0" eb="2">
      <t>ケンセツ</t>
    </rPh>
    <rPh sb="4" eb="6">
      <t>サイクツ</t>
    </rPh>
    <rPh sb="7" eb="10">
      <t>ジュウジシャ</t>
    </rPh>
    <phoneticPr fontId="7"/>
  </si>
  <si>
    <t>運搬・
清掃等
従事者</t>
    <rPh sb="0" eb="2">
      <t>ウンパン</t>
    </rPh>
    <rPh sb="4" eb="6">
      <t>セイソウ</t>
    </rPh>
    <rPh sb="6" eb="7">
      <t>トウ</t>
    </rPh>
    <rPh sb="8" eb="11">
      <t>ジュウジシャ</t>
    </rPh>
    <phoneticPr fontId="7"/>
  </si>
  <si>
    <t>職業安定所又は学校を通じて就職した者
(再掲)</t>
    <phoneticPr fontId="7"/>
  </si>
  <si>
    <t>自家・自営業についた者(再掲)</t>
  </si>
  <si>
    <t>農林業
従事者</t>
    <rPh sb="4" eb="7">
      <t>ジュウジシャ</t>
    </rPh>
    <phoneticPr fontId="7"/>
  </si>
  <si>
    <t>漁業
従事者</t>
    <rPh sb="0" eb="2">
      <t>ギョギョウ</t>
    </rPh>
    <rPh sb="3" eb="6">
      <t>ジュウジシャ</t>
    </rPh>
    <phoneticPr fontId="7"/>
  </si>
  <si>
    <t>製造・加工
従事者</t>
    <rPh sb="3" eb="5">
      <t>カコウ</t>
    </rPh>
    <rPh sb="6" eb="9">
      <t>ジュウジシャ</t>
    </rPh>
    <phoneticPr fontId="7"/>
  </si>
  <si>
    <t>機械
組立
従事者</t>
    <rPh sb="0" eb="2">
      <t>キカイ</t>
    </rPh>
    <rPh sb="3" eb="5">
      <t>クミタテ</t>
    </rPh>
    <rPh sb="6" eb="7">
      <t>ジュウ</t>
    </rPh>
    <rPh sb="7" eb="8">
      <t>コト</t>
    </rPh>
    <rPh sb="8" eb="9">
      <t>シャ</t>
    </rPh>
    <phoneticPr fontId="7"/>
  </si>
  <si>
    <t>整備･
修理
従事者</t>
    <rPh sb="0" eb="2">
      <t>セイビ</t>
    </rPh>
    <rPh sb="4" eb="6">
      <t>シュウリ</t>
    </rPh>
    <rPh sb="7" eb="9">
      <t>ジュウジ</t>
    </rPh>
    <phoneticPr fontId="7"/>
  </si>
  <si>
    <t>男</t>
    <rPh sb="0" eb="1">
      <t>オトコ</t>
    </rPh>
    <phoneticPr fontId="7"/>
  </si>
  <si>
    <t>女</t>
    <rPh sb="0" eb="1">
      <t>オンナ</t>
    </rPh>
    <phoneticPr fontId="7"/>
  </si>
  <si>
    <t>1「就職者」には進(入)学者のうち就職している者を含む。　</t>
    <rPh sb="8" eb="9">
      <t>ススム</t>
    </rPh>
    <rPh sb="10" eb="11">
      <t>イリ</t>
    </rPh>
    <rPh sb="12" eb="14">
      <t>ガクシャ</t>
    </rPh>
    <rPh sb="17" eb="19">
      <t>シュウショク</t>
    </rPh>
    <rPh sb="23" eb="24">
      <t>モノ</t>
    </rPh>
    <phoneticPr fontId="7"/>
  </si>
  <si>
    <t>2 該当者のいる学科を掲載した。</t>
  </si>
  <si>
    <t>3 平成21年12月に日本標準職業分類が改訂されたことに伴い、平成22年度間から掲載。</t>
    <rPh sb="2" eb="4">
      <t>ヘイセイ</t>
    </rPh>
    <rPh sb="6" eb="7">
      <t>ネン</t>
    </rPh>
    <rPh sb="9" eb="10">
      <t>ガツ</t>
    </rPh>
    <rPh sb="11" eb="13">
      <t>ニホン</t>
    </rPh>
    <rPh sb="13" eb="15">
      <t>ヒョウジュン</t>
    </rPh>
    <rPh sb="15" eb="17">
      <t>ショクギョウ</t>
    </rPh>
    <rPh sb="17" eb="19">
      <t>ブンルイ</t>
    </rPh>
    <rPh sb="20" eb="22">
      <t>カイテイ</t>
    </rPh>
    <rPh sb="28" eb="29">
      <t>トモナ</t>
    </rPh>
    <rPh sb="31" eb="33">
      <t>ヘイセイ</t>
    </rPh>
    <rPh sb="35" eb="37">
      <t>ネンド</t>
    </rPh>
    <rPh sb="37" eb="38">
      <t>カン</t>
    </rPh>
    <rPh sb="40" eb="42">
      <t>ケイサイ</t>
    </rPh>
    <phoneticPr fontId="7"/>
  </si>
  <si>
    <t>139　学科別産業別就職者数</t>
    <phoneticPr fontId="7"/>
  </si>
  <si>
    <t>電気・ガス  ・熱供給・水道業</t>
  </si>
  <si>
    <t>運輸業, 　郵便業</t>
  </si>
  <si>
    <t>卸売業, 　小売業</t>
  </si>
  <si>
    <t>不動産業,物品賃貸業</t>
    <phoneticPr fontId="7"/>
  </si>
  <si>
    <t>宿泊業,飲食サービス業</t>
    <phoneticPr fontId="7"/>
  </si>
  <si>
    <t>生活関連サービス業,娯楽業</t>
  </si>
  <si>
    <t>教育,学習　支援業</t>
  </si>
  <si>
    <t>医療,福祉</t>
  </si>
  <si>
    <t>公　務　　　</t>
    <phoneticPr fontId="7"/>
  </si>
  <si>
    <t xml:space="preserve"> 1　「就職者」には進(入)学者のうち就職している者を含む。　　　　　　　　　 </t>
    <rPh sb="10" eb="11">
      <t>ススム</t>
    </rPh>
    <rPh sb="12" eb="13">
      <t>イリ</t>
    </rPh>
    <rPh sb="14" eb="16">
      <t>ガクシャ</t>
    </rPh>
    <rPh sb="19" eb="21">
      <t>シュウショク</t>
    </rPh>
    <rPh sb="25" eb="26">
      <t>モノ</t>
    </rPh>
    <phoneticPr fontId="7"/>
  </si>
  <si>
    <t xml:space="preserve"> 2　該当者のいる学科を掲載した。</t>
    <phoneticPr fontId="7"/>
  </si>
  <si>
    <r>
      <t>140　進路別修了者数(前期課程）</t>
    </r>
    <r>
      <rPr>
        <sz val="18"/>
        <rFont val="ＭＳ 明朝"/>
        <family val="1"/>
        <charset val="128"/>
      </rPr>
      <t>－</t>
    </r>
    <r>
      <rPr>
        <sz val="14"/>
        <rFont val="ＭＳ 明朝"/>
        <family val="1"/>
        <charset val="128"/>
      </rPr>
      <t>中等教育学校</t>
    </r>
    <r>
      <rPr>
        <sz val="18"/>
        <rFont val="ＭＳ 明朝"/>
        <family val="1"/>
        <charset val="128"/>
      </rPr>
      <t>－　</t>
    </r>
    <rPh sb="4" eb="6">
      <t>シンロ</t>
    </rPh>
    <rPh sb="6" eb="7">
      <t>ベツ</t>
    </rPh>
    <rPh sb="7" eb="9">
      <t>シュウリョウ</t>
    </rPh>
    <rPh sb="9" eb="10">
      <t>シャ</t>
    </rPh>
    <rPh sb="12" eb="14">
      <t>ゼンキ</t>
    </rPh>
    <rPh sb="14" eb="16">
      <t>カテイ</t>
    </rPh>
    <rPh sb="18" eb="20">
      <t>チュウトウ</t>
    </rPh>
    <rPh sb="20" eb="22">
      <t>キョウイク</t>
    </rPh>
    <rPh sb="22" eb="24">
      <t>ガッコウ</t>
    </rPh>
    <phoneticPr fontId="7"/>
  </si>
  <si>
    <t>区　 分</t>
    <rPh sb="0" eb="4">
      <t>クブン</t>
    </rPh>
    <phoneticPr fontId="7"/>
  </si>
  <si>
    <t xml:space="preserve">計　　　　                    </t>
    <phoneticPr fontId="7"/>
  </si>
  <si>
    <t>専修学校　　　(高等課程)        　　進学者</t>
    <phoneticPr fontId="7"/>
  </si>
  <si>
    <t>専修学校　　　　　(一般課程)　    　　等入学者</t>
    <phoneticPr fontId="7"/>
  </si>
  <si>
    <t>公共職業　　　　　　　　能力開発　　　　　施設等　　　　入学者</t>
    <phoneticPr fontId="7"/>
  </si>
  <si>
    <t>就職者</t>
  </si>
  <si>
    <t>左記及び　　　　　不詳･死亡　　　　以外の者</t>
    <rPh sb="12" eb="14">
      <t>シボウ</t>
    </rPh>
    <phoneticPr fontId="7"/>
  </si>
  <si>
    <t>不詳･死亡　　　の者</t>
    <rPh sb="3" eb="5">
      <t>シボウ</t>
    </rPh>
    <phoneticPr fontId="7"/>
  </si>
  <si>
    <t>左記A,B,C,Dのうち就職している者(再掲)</t>
    <rPh sb="20" eb="22">
      <t>サイケイ</t>
    </rPh>
    <phoneticPr fontId="7"/>
  </si>
  <si>
    <t>高等学校等進学率</t>
    <rPh sb="2" eb="3">
      <t>ガク</t>
    </rPh>
    <rPh sb="4" eb="5">
      <t>トウ</t>
    </rPh>
    <rPh sb="5" eb="8">
      <t>シンガクリツ</t>
    </rPh>
    <phoneticPr fontId="7"/>
  </si>
  <si>
    <t>専修学校　　　　(高等課程)　　　進学率</t>
    <rPh sb="0" eb="2">
      <t>センシュウ</t>
    </rPh>
    <rPh sb="2" eb="3">
      <t>ガク</t>
    </rPh>
    <rPh sb="9" eb="11">
      <t>コウトウ</t>
    </rPh>
    <rPh sb="11" eb="13">
      <t>カテイ</t>
    </rPh>
    <rPh sb="17" eb="20">
      <t>シンガクリツ</t>
    </rPh>
    <phoneticPr fontId="7"/>
  </si>
  <si>
    <t>就職率</t>
    <rPh sb="0" eb="3">
      <t>シュウショクリツ</t>
    </rPh>
    <phoneticPr fontId="7"/>
  </si>
  <si>
    <t>平成22年３月</t>
    <phoneticPr fontId="7"/>
  </si>
  <si>
    <t>平成23年３月</t>
    <phoneticPr fontId="7"/>
  </si>
  <si>
    <t>平成24年３月</t>
    <phoneticPr fontId="7"/>
  </si>
  <si>
    <t>公立　計</t>
    <rPh sb="0" eb="2">
      <t>コウリツ</t>
    </rPh>
    <rPh sb="3" eb="4">
      <t>ケイ</t>
    </rPh>
    <phoneticPr fontId="7"/>
  </si>
  <si>
    <t>私立　計</t>
    <rPh sb="0" eb="2">
      <t>シリツ</t>
    </rPh>
    <rPh sb="3" eb="4">
      <t>ケイ</t>
    </rPh>
    <phoneticPr fontId="7"/>
  </si>
  <si>
    <r>
      <t>141　進路別卒業者数(後期課程）　－</t>
    </r>
    <r>
      <rPr>
        <sz val="14"/>
        <rFont val="ＭＳ 明朝"/>
        <family val="1"/>
        <charset val="128"/>
      </rPr>
      <t>中等教育学校</t>
    </r>
    <r>
      <rPr>
        <sz val="20"/>
        <rFont val="ＭＳ 明朝"/>
        <family val="1"/>
        <charset val="128"/>
      </rPr>
      <t>－</t>
    </r>
    <rPh sb="12" eb="14">
      <t>コウキ</t>
    </rPh>
    <rPh sb="14" eb="16">
      <t>カテイ</t>
    </rPh>
    <rPh sb="19" eb="21">
      <t>チュウトウ</t>
    </rPh>
    <rPh sb="21" eb="23">
      <t>キョウイク</t>
    </rPh>
    <rPh sb="23" eb="25">
      <t>ガッコウ</t>
    </rPh>
    <phoneticPr fontId="7"/>
  </si>
  <si>
    <t>区　　分</t>
    <rPh sb="0" eb="4">
      <t>クブン</t>
    </rPh>
    <phoneticPr fontId="7"/>
  </si>
  <si>
    <t>計</t>
    <phoneticPr fontId="7"/>
  </si>
  <si>
    <t>大学等　　進学者</t>
    <rPh sb="0" eb="2">
      <t>ダイガク</t>
    </rPh>
    <phoneticPr fontId="7"/>
  </si>
  <si>
    <t>専修学校(専門課程)進学者</t>
    <rPh sb="5" eb="7">
      <t>センモン</t>
    </rPh>
    <phoneticPr fontId="7"/>
  </si>
  <si>
    <t>専修学校(一般課程)等入学者</t>
    <phoneticPr fontId="7"/>
  </si>
  <si>
    <t>公共職業　　　　能力開発　　　　施設等　　　入学者</t>
    <phoneticPr fontId="7"/>
  </si>
  <si>
    <t>一時的な  仕事に    就いた者</t>
    <rPh sb="0" eb="3">
      <t>イチジテキ</t>
    </rPh>
    <rPh sb="6" eb="8">
      <t>シゴト</t>
    </rPh>
    <rPh sb="13" eb="14">
      <t>ツ</t>
    </rPh>
    <rPh sb="16" eb="17">
      <t>モノ</t>
    </rPh>
    <phoneticPr fontId="7"/>
  </si>
  <si>
    <t>左記及び  不詳･死亡以外の者</t>
    <rPh sb="9" eb="11">
      <t>シボウ</t>
    </rPh>
    <phoneticPr fontId="7"/>
  </si>
  <si>
    <t>不詳･死亡の者</t>
    <rPh sb="3" eb="5">
      <t>シボウ</t>
    </rPh>
    <phoneticPr fontId="7"/>
  </si>
  <si>
    <t>左記A,B,C,Dのうち就職している者(再掲)</t>
    <phoneticPr fontId="7"/>
  </si>
  <si>
    <t>大学等　　進学率</t>
    <rPh sb="0" eb="2">
      <t>ダイガク</t>
    </rPh>
    <rPh sb="2" eb="3">
      <t>トウ</t>
    </rPh>
    <rPh sb="5" eb="8">
      <t>シンガクリツ</t>
    </rPh>
    <phoneticPr fontId="7"/>
  </si>
  <si>
    <t>専修学校(専門課程)進学率</t>
    <rPh sb="0" eb="4">
      <t>センシュウガッコウ</t>
    </rPh>
    <rPh sb="5" eb="7">
      <t>センモン</t>
    </rPh>
    <rPh sb="7" eb="9">
      <t>カテイ</t>
    </rPh>
    <rPh sb="10" eb="13">
      <t>シンガクリツ</t>
    </rPh>
    <phoneticPr fontId="7"/>
  </si>
  <si>
    <t>就職率</t>
    <rPh sb="0" eb="2">
      <t>シュウショク</t>
    </rPh>
    <rPh sb="2" eb="3">
      <t>リツ</t>
    </rPh>
    <phoneticPr fontId="7"/>
  </si>
  <si>
    <t>-</t>
  </si>
  <si>
    <t>平成23年３月</t>
    <phoneticPr fontId="7"/>
  </si>
  <si>
    <t>平成24年３月</t>
    <phoneticPr fontId="7"/>
  </si>
  <si>
    <t>公立中等教育学校の卒業者はまだ出ていない。</t>
    <rPh sb="0" eb="2">
      <t>コウリツ</t>
    </rPh>
    <rPh sb="2" eb="4">
      <t>チュウトウ</t>
    </rPh>
    <rPh sb="4" eb="6">
      <t>キョウイク</t>
    </rPh>
    <rPh sb="6" eb="8">
      <t>ガッコウ</t>
    </rPh>
    <rPh sb="9" eb="12">
      <t>ソツギョウシャ</t>
    </rPh>
    <rPh sb="15" eb="16">
      <t>デ</t>
    </rPh>
    <phoneticPr fontId="7"/>
  </si>
  <si>
    <t>142　進路別卒業者数(中学部）</t>
    <phoneticPr fontId="7"/>
  </si>
  <si>
    <t>高等学校　　　　等進学者</t>
  </si>
  <si>
    <t>専修学校　　 　(高等課程)　　　  　 進 学 者</t>
  </si>
  <si>
    <t>専修学校　                                (一般課程)　                 　　等入学者</t>
  </si>
  <si>
    <t xml:space="preserve">公共職業能力開発施設等
入学者 </t>
    <phoneticPr fontId="7"/>
  </si>
  <si>
    <t xml:space="preserve">左記及び　　　　　不詳･死亡　　　　以外の者  </t>
    <rPh sb="9" eb="11">
      <t>フショウ</t>
    </rPh>
    <rPh sb="12" eb="14">
      <t>シボウ</t>
    </rPh>
    <phoneticPr fontId="7"/>
  </si>
  <si>
    <t>不詳 ･         死亡の　者</t>
    <rPh sb="0" eb="2">
      <t>フショウ</t>
    </rPh>
    <rPh sb="13" eb="15">
      <t>シボウ</t>
    </rPh>
    <phoneticPr fontId="7"/>
  </si>
  <si>
    <t>｢左記及び不詳､死亡以外の者｣のうち社会福祉施設等入所者、通所者　(再掲)</t>
    <rPh sb="5" eb="7">
      <t>フショウ</t>
    </rPh>
    <rPh sb="8" eb="10">
      <t>シボウ</t>
    </rPh>
    <rPh sb="18" eb="20">
      <t>シャカイ</t>
    </rPh>
    <phoneticPr fontId="7"/>
  </si>
  <si>
    <t>高等学校等進学率</t>
  </si>
  <si>
    <t>就職率</t>
  </si>
  <si>
    <t>国立計</t>
  </si>
  <si>
    <t>(南区)</t>
  </si>
  <si>
    <t>(鶴見区)</t>
  </si>
  <si>
    <t>(神奈川区)</t>
  </si>
  <si>
    <t>(保土ケ谷区)</t>
  </si>
  <si>
    <t>(金沢区)</t>
  </si>
  <si>
    <t>(戸塚区)</t>
  </si>
  <si>
    <t>(港南区)</t>
  </si>
  <si>
    <t>(緑区)</t>
  </si>
  <si>
    <t>(瀬谷区)</t>
  </si>
  <si>
    <t>(栄区)</t>
  </si>
  <si>
    <t>(川崎区)</t>
  </si>
  <si>
    <t>(中原区)</t>
  </si>
  <si>
    <t>(高津区)</t>
  </si>
  <si>
    <t>(麻生区)</t>
  </si>
  <si>
    <t>(中央区)</t>
    <rPh sb="1" eb="3">
      <t>チュウオウ</t>
    </rPh>
    <rPh sb="3" eb="4">
      <t>ク</t>
    </rPh>
    <phoneticPr fontId="7"/>
  </si>
  <si>
    <t>(中区)</t>
  </si>
  <si>
    <t>障害種別計</t>
  </si>
  <si>
    <t>視覚障害</t>
  </si>
  <si>
    <t>聴覚障害</t>
  </si>
  <si>
    <t>知的障害</t>
  </si>
  <si>
    <t>肢体不自由</t>
  </si>
  <si>
    <t>病弱･身体虚弱</t>
  </si>
  <si>
    <t>1 学校の所在する市区町村を掲載した。　　　2 Ａ､Ｂ､Ｃ､Ｄのうち就職しかつ進(入)学した者はいない。</t>
  </si>
  <si>
    <t>3 平成24年3月のＡの計(463人)の内訳は、高等学校(本科)全日制(2人)、高等学校(本科)定時制(2人）、高等学校(本科)通信制(3人)、　</t>
    <rPh sb="40" eb="42">
      <t>コウトウ</t>
    </rPh>
    <rPh sb="42" eb="44">
      <t>ガッコウ</t>
    </rPh>
    <rPh sb="45" eb="47">
      <t>ホンカ</t>
    </rPh>
    <rPh sb="48" eb="50">
      <t>テイジ</t>
    </rPh>
    <rPh sb="50" eb="51">
      <t>セイ</t>
    </rPh>
    <rPh sb="53" eb="54">
      <t>ニン</t>
    </rPh>
    <rPh sb="56" eb="58">
      <t>コウトウ</t>
    </rPh>
    <rPh sb="58" eb="60">
      <t>ガッコウ</t>
    </rPh>
    <rPh sb="61" eb="63">
      <t>ホンカ</t>
    </rPh>
    <rPh sb="64" eb="67">
      <t>ツウシンセイ</t>
    </rPh>
    <rPh sb="69" eb="70">
      <t>ニン</t>
    </rPh>
    <phoneticPr fontId="7"/>
  </si>
  <si>
    <t>特別支援学校高等部(本科)(456人)へ進学。</t>
    <phoneticPr fontId="7"/>
  </si>
  <si>
    <t>143　進路別卒業者数(高等部）</t>
    <phoneticPr fontId="7"/>
  </si>
  <si>
    <t>大 学 等　　　　進 学 者</t>
  </si>
  <si>
    <t>専修学校(専門課程)
進学者</t>
    <phoneticPr fontId="7"/>
  </si>
  <si>
    <t>専修学校
(一般課程)
等入学者</t>
    <phoneticPr fontId="7"/>
  </si>
  <si>
    <t>公共職業
能力開発
施設等
入学者</t>
    <phoneticPr fontId="7"/>
  </si>
  <si>
    <t>不詳･　   死亡の　　者</t>
    <rPh sb="0" eb="2">
      <t>フショウ</t>
    </rPh>
    <rPh sb="7" eb="9">
      <t>シボウ</t>
    </rPh>
    <phoneticPr fontId="7"/>
  </si>
  <si>
    <t>「左記及び不詳・死亡以外の者」のうち社会福祉施設等入所者、通所者(再掲)</t>
    <rPh sb="5" eb="7">
      <t>フショウ</t>
    </rPh>
    <rPh sb="8" eb="10">
      <t>シボウ</t>
    </rPh>
    <phoneticPr fontId="7"/>
  </si>
  <si>
    <t>大学等  進学率</t>
  </si>
  <si>
    <t>平成24年３月</t>
    <phoneticPr fontId="7"/>
  </si>
  <si>
    <t>(南区)</t>
    <phoneticPr fontId="7"/>
  </si>
  <si>
    <t>(鶴見区)</t>
    <phoneticPr fontId="7"/>
  </si>
  <si>
    <t>(神奈川区)</t>
    <phoneticPr fontId="7"/>
  </si>
  <si>
    <t>(保土ケ谷区)</t>
    <phoneticPr fontId="7"/>
  </si>
  <si>
    <t>(金沢区)</t>
    <phoneticPr fontId="7"/>
  </si>
  <si>
    <t>(港北区)</t>
    <phoneticPr fontId="7"/>
  </si>
  <si>
    <t>(港南区)</t>
    <phoneticPr fontId="7"/>
  </si>
  <si>
    <t>(緑区)</t>
    <phoneticPr fontId="7"/>
  </si>
  <si>
    <t>(瀬谷区)</t>
    <phoneticPr fontId="7"/>
  </si>
  <si>
    <t>(栄区)</t>
    <phoneticPr fontId="7"/>
  </si>
  <si>
    <t>(川崎区)</t>
    <phoneticPr fontId="7"/>
  </si>
  <si>
    <t>(中原区)</t>
    <phoneticPr fontId="7"/>
  </si>
  <si>
    <t>(高津区)</t>
    <phoneticPr fontId="7"/>
  </si>
  <si>
    <t>(麻生区)</t>
    <phoneticPr fontId="7"/>
  </si>
  <si>
    <t>横須賀市</t>
    <phoneticPr fontId="7"/>
  </si>
  <si>
    <t>平塚市</t>
    <phoneticPr fontId="7"/>
  </si>
  <si>
    <t>鎌倉市</t>
    <phoneticPr fontId="7"/>
  </si>
  <si>
    <t>藤沢市</t>
    <phoneticPr fontId="7"/>
  </si>
  <si>
    <t>小田原市</t>
    <phoneticPr fontId="7"/>
  </si>
  <si>
    <t>茅ケ崎市</t>
    <phoneticPr fontId="7"/>
  </si>
  <si>
    <t>秦野市</t>
    <phoneticPr fontId="7"/>
  </si>
  <si>
    <t>伊勢原市</t>
    <phoneticPr fontId="7"/>
  </si>
  <si>
    <t>座間市</t>
    <phoneticPr fontId="7"/>
  </si>
  <si>
    <t>(中区)</t>
    <phoneticPr fontId="7"/>
  </si>
  <si>
    <t xml:space="preserve">1 学校の所在する市区町村を掲載した。　            2 Ａ､Ｂ､Ｃ､Ｄのうち就職しかつ進(入)学した者はいない。      </t>
  </si>
  <si>
    <t>3 平成24年3月のＡの計(24人)の内訳は、大学（学部）(3人）、短期大学（本科）(2人）、大学･短期大学通信部(2人）、高等学校の　</t>
    <rPh sb="23" eb="25">
      <t>ダイガク</t>
    </rPh>
    <rPh sb="26" eb="28">
      <t>ガクブ</t>
    </rPh>
    <rPh sb="31" eb="32">
      <t>ニン</t>
    </rPh>
    <rPh sb="34" eb="36">
      <t>タンキ</t>
    </rPh>
    <rPh sb="39" eb="41">
      <t>ホンカ</t>
    </rPh>
    <rPh sb="54" eb="57">
      <t>ツウシンブ</t>
    </rPh>
    <rPh sb="62" eb="64">
      <t>コウトウ</t>
    </rPh>
    <rPh sb="64" eb="66">
      <t>ガッコウ</t>
    </rPh>
    <phoneticPr fontId="7"/>
  </si>
  <si>
    <t>専攻科(2人）、特別支援学校高等部(専攻科)（15人）へ進学。</t>
    <phoneticPr fontId="7"/>
  </si>
  <si>
    <t>144　用途別学校種別学校建物面積及び学校土地面積</t>
    <rPh sb="7" eb="9">
      <t>ガッコウ</t>
    </rPh>
    <rPh sb="9" eb="10">
      <t>シュベツ</t>
    </rPh>
    <rPh sb="10" eb="11">
      <t>ベツ</t>
    </rPh>
    <rPh sb="11" eb="13">
      <t>ガッコウ</t>
    </rPh>
    <rPh sb="13" eb="15">
      <t>タテモノ</t>
    </rPh>
    <rPh sb="15" eb="17">
      <t>メンセキ</t>
    </rPh>
    <rPh sb="17" eb="18">
      <t>オヨ</t>
    </rPh>
    <rPh sb="19" eb="21">
      <t>ガッコウ</t>
    </rPh>
    <rPh sb="21" eb="23">
      <t>トチ</t>
    </rPh>
    <rPh sb="23" eb="25">
      <t>メンセキ</t>
    </rPh>
    <phoneticPr fontId="7"/>
  </si>
  <si>
    <t>単位（㎡）</t>
    <phoneticPr fontId="7"/>
  </si>
  <si>
    <t>区　　　分</t>
    <rPh sb="0" eb="5">
      <t>クブン</t>
    </rPh>
    <phoneticPr fontId="7"/>
  </si>
  <si>
    <t>公 立</t>
    <phoneticPr fontId="7"/>
  </si>
  <si>
    <t>私　　　　　　　　　　　　　立</t>
    <phoneticPr fontId="7"/>
  </si>
  <si>
    <t>専修学校</t>
  </si>
  <si>
    <t>幼 稚 園</t>
    <phoneticPr fontId="7"/>
  </si>
  <si>
    <t>小学校</t>
  </si>
  <si>
    <t>中学校</t>
  </si>
  <si>
    <t>高等学校</t>
  </si>
  <si>
    <t>中等教育学校</t>
    <rPh sb="0" eb="2">
      <t>チュウトウ</t>
    </rPh>
    <rPh sb="2" eb="4">
      <t>キョウイク</t>
    </rPh>
    <phoneticPr fontId="7"/>
  </si>
  <si>
    <t>特別支援学校</t>
    <rPh sb="0" eb="2">
      <t>トクベツ</t>
    </rPh>
    <rPh sb="2" eb="4">
      <t>シエン</t>
    </rPh>
    <rPh sb="4" eb="6">
      <t>ガッコウ</t>
    </rPh>
    <phoneticPr fontId="7"/>
  </si>
  <si>
    <t>各種学校</t>
  </si>
  <si>
    <t>学　校　建　物　面　積</t>
    <rPh sb="0" eb="3">
      <t>ガッコウ</t>
    </rPh>
    <rPh sb="4" eb="7">
      <t>タテモノ</t>
    </rPh>
    <rPh sb="8" eb="11">
      <t>メンセキ</t>
    </rPh>
    <phoneticPr fontId="7"/>
  </si>
  <si>
    <t>平成20年度</t>
  </si>
  <si>
    <t>平成21年度</t>
  </si>
  <si>
    <t>平成22年度</t>
  </si>
  <si>
    <t>平成23年度</t>
  </si>
  <si>
    <t>平成24年度</t>
    <phoneticPr fontId="7"/>
  </si>
  <si>
    <t>設置者所有</t>
    <phoneticPr fontId="7"/>
  </si>
  <si>
    <t>校舎</t>
    <phoneticPr fontId="7"/>
  </si>
  <si>
    <t>…</t>
  </si>
  <si>
    <t>屋内運動場</t>
  </si>
  <si>
    <t>寄宿舎</t>
  </si>
  <si>
    <t>借用</t>
    <phoneticPr fontId="7"/>
  </si>
  <si>
    <t>設置者所有建物の構造別(再掲)</t>
    <rPh sb="8" eb="11">
      <t>コウゾウベツ</t>
    </rPh>
    <rPh sb="12" eb="14">
      <t>サイケイ</t>
    </rPh>
    <phoneticPr fontId="7"/>
  </si>
  <si>
    <t>木造</t>
  </si>
  <si>
    <t>鉄　筋　　　　　　　ｺﾝｸﾘｰﾄ造</t>
    <rPh sb="16" eb="17">
      <t>ツク</t>
    </rPh>
    <phoneticPr fontId="7"/>
  </si>
  <si>
    <t>鉄骨造･     その他</t>
    <rPh sb="2" eb="3">
      <t>ゾウ</t>
    </rPh>
    <phoneticPr fontId="7"/>
  </si>
  <si>
    <t>学　校　土　地　面　積</t>
    <rPh sb="0" eb="3">
      <t>ガッコウ</t>
    </rPh>
    <rPh sb="4" eb="7">
      <t>トチ</t>
    </rPh>
    <rPh sb="8" eb="11">
      <t>メンセキ</t>
    </rPh>
    <phoneticPr fontId="7"/>
  </si>
  <si>
    <t>屋外運動場</t>
    <phoneticPr fontId="7"/>
  </si>
  <si>
    <t>実験実習場</t>
    <phoneticPr fontId="7"/>
  </si>
  <si>
    <t>建物敷地　　　　　　･その他</t>
    <rPh sb="11" eb="14">
      <t>ソノタ</t>
    </rPh>
    <phoneticPr fontId="7"/>
  </si>
  <si>
    <t>借用</t>
    <rPh sb="1" eb="2">
      <t>ヨウ</t>
    </rPh>
    <phoneticPr fontId="7"/>
  </si>
  <si>
    <t>調査対象学校数</t>
    <rPh sb="0" eb="2">
      <t>チョウサ</t>
    </rPh>
    <rPh sb="2" eb="4">
      <t>タイショウ</t>
    </rPh>
    <rPh sb="4" eb="7">
      <t>ガッコウスウ</t>
    </rPh>
    <phoneticPr fontId="7"/>
  </si>
  <si>
    <t>145　学校建物面積及び学校土地面積(私立幼稚園･私立高等学校)</t>
    <phoneticPr fontId="7"/>
  </si>
  <si>
    <t>単位（㎡）</t>
  </si>
  <si>
    <t>私　　立　　幼　　稚　　園</t>
  </si>
  <si>
    <t>私　　立　　高　　等　　学　　校</t>
    <rPh sb="6" eb="7">
      <t>タカ</t>
    </rPh>
    <rPh sb="9" eb="10">
      <t>トウ</t>
    </rPh>
    <rPh sb="12" eb="13">
      <t>ガク</t>
    </rPh>
    <rPh sb="15" eb="16">
      <t>コウ</t>
    </rPh>
    <phoneticPr fontId="7"/>
  </si>
  <si>
    <t>学 校 建 物 面 積</t>
  </si>
  <si>
    <t>学 校 土 地 面 積</t>
  </si>
  <si>
    <t>設置者所有</t>
  </si>
  <si>
    <t>借 用</t>
  </si>
  <si>
    <t>借　用</t>
  </si>
  <si>
    <t>平成24年度</t>
    <phoneticPr fontId="7"/>
  </si>
  <si>
    <t xml:space="preserve">（南区） </t>
  </si>
  <si>
    <t>146　不就学学齢児童生徒数</t>
    <phoneticPr fontId="7"/>
  </si>
  <si>
    <t>区　　 分</t>
  </si>
  <si>
    <t>学　　　齢　　　児　　　童　　　数</t>
  </si>
  <si>
    <t>学　齢　生  徒　数</t>
  </si>
  <si>
    <t>６ 歳</t>
  </si>
  <si>
    <t>７ 歳</t>
  </si>
  <si>
    <t>８ 歳</t>
  </si>
  <si>
    <t>９ 歳</t>
  </si>
  <si>
    <t>10 歳</t>
  </si>
  <si>
    <t>11 歳</t>
  </si>
  <si>
    <t>12 歳</t>
  </si>
  <si>
    <t>13 歳</t>
  </si>
  <si>
    <t>14 歳</t>
  </si>
  <si>
    <t>就　　学　　免　　除　　者　　</t>
  </si>
  <si>
    <t>平成24年度</t>
    <phoneticPr fontId="7"/>
  </si>
  <si>
    <t>病弱・虚弱</t>
  </si>
  <si>
    <t>児童自立支援施設又は少年院にいるため</t>
  </si>
  <si>
    <t>就　　学　　猶　　予　　者</t>
  </si>
  <si>
    <t>弱視</t>
  </si>
  <si>
    <t>難聴</t>
  </si>
  <si>
    <t>１年以上居所不明者</t>
  </si>
  <si>
    <t>死　亡　者</t>
  </si>
  <si>
    <t>平成23年度間</t>
    <phoneticPr fontId="7"/>
  </si>
  <si>
    <t>147　市町村別不就学学齢児童生徒数</t>
    <phoneticPr fontId="7"/>
  </si>
  <si>
    <t>就学免除者</t>
  </si>
  <si>
    <t>就学猶予者</t>
  </si>
  <si>
    <r>
      <t xml:space="preserve">死亡者
</t>
    </r>
    <r>
      <rPr>
        <sz val="9"/>
        <rFont val="ＭＳ ゴシック"/>
        <family val="3"/>
        <charset val="128"/>
      </rPr>
      <t>(前年度間)</t>
    </r>
    <rPh sb="5" eb="6">
      <t>ゼン</t>
    </rPh>
    <rPh sb="6" eb="7">
      <t>ネン</t>
    </rPh>
    <phoneticPr fontId="7"/>
  </si>
  <si>
    <t>6 歳 ～ 11 歳</t>
  </si>
  <si>
    <t>12 歳 ～ 14 歳</t>
  </si>
  <si>
    <t>平成24年度</t>
    <phoneticPr fontId="7"/>
  </si>
  <si>
    <t>　付表１　学校数・在学者数の推移(その１)</t>
    <phoneticPr fontId="7"/>
  </si>
  <si>
    <t>区　　　分</t>
    <phoneticPr fontId="7"/>
  </si>
  <si>
    <t>学　　　　校　　　　数</t>
  </si>
  <si>
    <t>在　　　　　学　　　　　者　　　　　数</t>
    <rPh sb="18" eb="19">
      <t>スウ</t>
    </rPh>
    <phoneticPr fontId="7"/>
  </si>
  <si>
    <t>幼稚園</t>
  </si>
  <si>
    <t>高等学校</t>
    <phoneticPr fontId="7"/>
  </si>
  <si>
    <t>中等教育学校</t>
    <rPh sb="0" eb="2">
      <t>チュウトウ</t>
    </rPh>
    <rPh sb="2" eb="4">
      <t>キョウイク</t>
    </rPh>
    <rPh sb="4" eb="6">
      <t>ガッコウ</t>
    </rPh>
    <phoneticPr fontId="7"/>
  </si>
  <si>
    <t>高等学校通信制</t>
    <rPh sb="0" eb="2">
      <t>コウトウ</t>
    </rPh>
    <rPh sb="2" eb="4">
      <t>ガッコウ</t>
    </rPh>
    <rPh sb="4" eb="6">
      <t>ツウシン</t>
    </rPh>
    <rPh sb="6" eb="7">
      <t>セイ</t>
    </rPh>
    <phoneticPr fontId="7"/>
  </si>
  <si>
    <t>高等学校計</t>
    <rPh sb="0" eb="2">
      <t>コウトウ</t>
    </rPh>
    <rPh sb="2" eb="4">
      <t>ガッコウ</t>
    </rPh>
    <phoneticPr fontId="7"/>
  </si>
  <si>
    <t>本　科　計</t>
    <phoneticPr fontId="7"/>
  </si>
  <si>
    <t>専　攻　科</t>
    <phoneticPr fontId="7"/>
  </si>
  <si>
    <t>別　　　科</t>
    <phoneticPr fontId="7"/>
  </si>
  <si>
    <t>盲学校</t>
  </si>
  <si>
    <t>聾学校</t>
  </si>
  <si>
    <t>養護学校</t>
  </si>
  <si>
    <t>全日制</t>
    <phoneticPr fontId="7"/>
  </si>
  <si>
    <t>定時制</t>
    <phoneticPr fontId="7"/>
  </si>
  <si>
    <t>前期</t>
    <rPh sb="0" eb="2">
      <t>ゼンキ</t>
    </rPh>
    <phoneticPr fontId="7"/>
  </si>
  <si>
    <t>後期</t>
    <rPh sb="0" eb="2">
      <t>コウキ</t>
    </rPh>
    <phoneticPr fontId="7"/>
  </si>
  <si>
    <t>昭和23年度</t>
    <phoneticPr fontId="7"/>
  </si>
  <si>
    <t>…</t>
    <phoneticPr fontId="7"/>
  </si>
  <si>
    <t>-</t>
    <phoneticPr fontId="7"/>
  </si>
  <si>
    <t>-</t>
    <phoneticPr fontId="7"/>
  </si>
  <si>
    <t>…</t>
    <phoneticPr fontId="7"/>
  </si>
  <si>
    <t>1 専修学校は昭和51年度から調査。    2 中等教育学校は平成11年度から調査。    3 高等学校通信制は外数である。    4　特別支援学校は平成19年度に盲・聾・養護学校が一本化された。</t>
    <rPh sb="12" eb="13">
      <t>ド</t>
    </rPh>
    <rPh sb="15" eb="17">
      <t>チョウサ</t>
    </rPh>
    <rPh sb="24" eb="28">
      <t>チュウトウキョウイク</t>
    </rPh>
    <rPh sb="28" eb="30">
      <t>ガッコウ</t>
    </rPh>
    <rPh sb="31" eb="33">
      <t>ヘイセイ</t>
    </rPh>
    <rPh sb="35" eb="36">
      <t>ネン</t>
    </rPh>
    <rPh sb="36" eb="37">
      <t>ド</t>
    </rPh>
    <rPh sb="39" eb="41">
      <t>チョウサ</t>
    </rPh>
    <rPh sb="48" eb="50">
      <t>コウトウ</t>
    </rPh>
    <rPh sb="50" eb="52">
      <t>ガッコウ</t>
    </rPh>
    <rPh sb="52" eb="54">
      <t>ツウシン</t>
    </rPh>
    <rPh sb="54" eb="55">
      <t>セイ</t>
    </rPh>
    <rPh sb="56" eb="57">
      <t>ソト</t>
    </rPh>
    <rPh sb="57" eb="58">
      <t>スウ</t>
    </rPh>
    <rPh sb="68" eb="70">
      <t>トクベツ</t>
    </rPh>
    <rPh sb="70" eb="72">
      <t>シエン</t>
    </rPh>
    <rPh sb="72" eb="74">
      <t>ガッコウ</t>
    </rPh>
    <rPh sb="75" eb="77">
      <t>ヘイセイ</t>
    </rPh>
    <rPh sb="79" eb="80">
      <t>ネン</t>
    </rPh>
    <rPh sb="80" eb="81">
      <t>ド</t>
    </rPh>
    <rPh sb="82" eb="83">
      <t>モウ</t>
    </rPh>
    <rPh sb="84" eb="85">
      <t>ロウ</t>
    </rPh>
    <rPh sb="86" eb="88">
      <t>ヨウゴ</t>
    </rPh>
    <rPh sb="88" eb="90">
      <t>ガッコウ</t>
    </rPh>
    <rPh sb="91" eb="94">
      <t>イッポンカ</t>
    </rPh>
    <phoneticPr fontId="7"/>
  </si>
  <si>
    <t>平成元</t>
    <rPh sb="1" eb="2">
      <t>セイ</t>
    </rPh>
    <phoneticPr fontId="7"/>
  </si>
  <si>
    <t>-</t>
    <phoneticPr fontId="7"/>
  </si>
  <si>
    <t>　付表２　進路別卒業者数の推移(中学校･高等学校)</t>
    <rPh sb="5" eb="7">
      <t>シンロ</t>
    </rPh>
    <rPh sb="7" eb="8">
      <t>ベツ</t>
    </rPh>
    <rPh sb="11" eb="12">
      <t>スウ</t>
    </rPh>
    <rPh sb="13" eb="15">
      <t>スイイ</t>
    </rPh>
    <rPh sb="16" eb="19">
      <t>チュウガッコウ</t>
    </rPh>
    <rPh sb="20" eb="22">
      <t>コウトウ</t>
    </rPh>
    <rPh sb="22" eb="24">
      <t>ガッコウ</t>
    </rPh>
    <phoneticPr fontId="7"/>
  </si>
  <si>
    <t>区　　　　　分</t>
    <phoneticPr fontId="7"/>
  </si>
  <si>
    <t>中　　　　　　学　　　　　　校</t>
  </si>
  <si>
    <t>高　　等　　学　　校　（　全　日　制　・　定　時　制　）</t>
    <phoneticPr fontId="7"/>
  </si>
  <si>
    <t>(再掲)</t>
    <phoneticPr fontId="7"/>
  </si>
  <si>
    <t>卒業者総数</t>
  </si>
  <si>
    <t>高等学校等進学者</t>
    <phoneticPr fontId="7"/>
  </si>
  <si>
    <t>進学者             専修学校（高等課程）</t>
    <phoneticPr fontId="7"/>
  </si>
  <si>
    <t>等入学者            専修学校（一般課程）</t>
    <phoneticPr fontId="7"/>
  </si>
  <si>
    <t>施設等入学者       公共職業能力開発</t>
    <rPh sb="0" eb="2">
      <t>シセツ</t>
    </rPh>
    <rPh sb="2" eb="3">
      <t>トウ</t>
    </rPh>
    <rPh sb="3" eb="6">
      <t>ニュウガクシャ</t>
    </rPh>
    <phoneticPr fontId="7"/>
  </si>
  <si>
    <t>就職者</t>
    <rPh sb="0" eb="3">
      <t>シュウショクシャ</t>
    </rPh>
    <phoneticPr fontId="7"/>
  </si>
  <si>
    <t>以外の者             左記及び不詳・死亡</t>
    <rPh sb="0" eb="2">
      <t>イガイ</t>
    </rPh>
    <rPh sb="3" eb="4">
      <t>モノ</t>
    </rPh>
    <rPh sb="21" eb="23">
      <t>フショウ</t>
    </rPh>
    <rPh sb="24" eb="26">
      <t>シボウ</t>
    </rPh>
    <phoneticPr fontId="7"/>
  </si>
  <si>
    <t>不詳・死亡の者　</t>
    <rPh sb="0" eb="2">
      <t>フショウ</t>
    </rPh>
    <rPh sb="3" eb="5">
      <t>シボウ</t>
    </rPh>
    <phoneticPr fontId="7"/>
  </si>
  <si>
    <t>高等学校等進学率</t>
    <phoneticPr fontId="7"/>
  </si>
  <si>
    <t>就職率</t>
    <phoneticPr fontId="7"/>
  </si>
  <si>
    <t>大学等進学者</t>
    <phoneticPr fontId="7"/>
  </si>
  <si>
    <t>進学者              専修学校（専門課程）</t>
    <phoneticPr fontId="7"/>
  </si>
  <si>
    <t>等入学者          専修学校（一般課程）</t>
    <phoneticPr fontId="7"/>
  </si>
  <si>
    <t>施設等入学者              公共職業能力開発</t>
    <rPh sb="0" eb="2">
      <t>シセツ</t>
    </rPh>
    <rPh sb="2" eb="3">
      <t>トウ</t>
    </rPh>
    <rPh sb="3" eb="6">
      <t>ニュウガクシャ</t>
    </rPh>
    <phoneticPr fontId="7"/>
  </si>
  <si>
    <t>就職者</t>
    <phoneticPr fontId="7"/>
  </si>
  <si>
    <t>就いた者　　　　　　　　一時的な仕事に</t>
    <rPh sb="0" eb="1">
      <t>ツ</t>
    </rPh>
    <rPh sb="3" eb="4">
      <t>モノ</t>
    </rPh>
    <rPh sb="12" eb="15">
      <t>イチジテキ</t>
    </rPh>
    <rPh sb="16" eb="18">
      <t>シゴト</t>
    </rPh>
    <phoneticPr fontId="7"/>
  </si>
  <si>
    <t>以外の者          左記及び不詳・死亡</t>
    <rPh sb="0" eb="2">
      <t>イガイ</t>
    </rPh>
    <rPh sb="3" eb="4">
      <t>モノ</t>
    </rPh>
    <rPh sb="18" eb="20">
      <t>フショウ</t>
    </rPh>
    <rPh sb="21" eb="23">
      <t>シボウ</t>
    </rPh>
    <phoneticPr fontId="7"/>
  </si>
  <si>
    <t>大学等進学率</t>
    <phoneticPr fontId="7"/>
  </si>
  <si>
    <t>ＡＢＣＤのうち就職者</t>
    <phoneticPr fontId="7"/>
  </si>
  <si>
    <t>Ａ</t>
    <phoneticPr fontId="7"/>
  </si>
  <si>
    <t>Ｂ</t>
    <phoneticPr fontId="7"/>
  </si>
  <si>
    <t>Ｃ</t>
    <phoneticPr fontId="7"/>
  </si>
  <si>
    <t>Ｄ</t>
    <phoneticPr fontId="7"/>
  </si>
  <si>
    <t>(%)</t>
    <phoneticPr fontId="7"/>
  </si>
  <si>
    <t>昭和50年3月</t>
    <rPh sb="6" eb="7">
      <t>ガツ</t>
    </rPh>
    <phoneticPr fontId="7"/>
  </si>
  <si>
    <t>平成元</t>
  </si>
  <si>
    <t xml:space="preserve">  980</t>
    <phoneticPr fontId="7"/>
  </si>
  <si>
    <t xml:space="preserve">  816</t>
    <phoneticPr fontId="7"/>
  </si>
  <si>
    <t xml:space="preserve">  814</t>
    <phoneticPr fontId="7"/>
  </si>
  <si>
    <t xml:space="preserve">  655</t>
    <phoneticPr fontId="7"/>
  </si>
  <si>
    <t xml:space="preserve">  589</t>
    <phoneticPr fontId="7"/>
  </si>
  <si>
    <t xml:space="preserve">  459</t>
    <phoneticPr fontId="7"/>
  </si>
  <si>
    <t xml:space="preserve">  433</t>
    <phoneticPr fontId="7"/>
  </si>
  <si>
    <t xml:space="preserve"> </t>
    <phoneticPr fontId="7"/>
  </si>
  <si>
    <t xml:space="preserve">1  Ｂ～Ｄは昭和51年3月から調査対象となり、昭和52年3月からはＢとＣ+Ｄの２区分に、平成11年3月からはＢ,Ｃ,Ｄの３区分に細分化して調査。    </t>
    <rPh sb="7" eb="9">
      <t>ショウワ</t>
    </rPh>
    <rPh sb="11" eb="12">
      <t>ネン</t>
    </rPh>
    <rPh sb="13" eb="14">
      <t>ガツ</t>
    </rPh>
    <rPh sb="16" eb="18">
      <t>チョウサ</t>
    </rPh>
    <rPh sb="18" eb="20">
      <t>タイショウ</t>
    </rPh>
    <rPh sb="24" eb="26">
      <t>ショウワ</t>
    </rPh>
    <rPh sb="28" eb="29">
      <t>ネン</t>
    </rPh>
    <rPh sb="30" eb="31">
      <t>ガツ</t>
    </rPh>
    <rPh sb="41" eb="43">
      <t>クブン</t>
    </rPh>
    <rPh sb="45" eb="47">
      <t>ヘイセイ</t>
    </rPh>
    <rPh sb="49" eb="50">
      <t>ネン</t>
    </rPh>
    <rPh sb="51" eb="52">
      <t>ガツ</t>
    </rPh>
    <rPh sb="62" eb="64">
      <t>クブン</t>
    </rPh>
    <rPh sb="65" eb="68">
      <t>サイブンカ</t>
    </rPh>
    <rPh sb="70" eb="72">
      <t>チョウサ</t>
    </rPh>
    <phoneticPr fontId="7"/>
  </si>
  <si>
    <t>2　高等学校の「一時的な仕事に就いた者」は平成16年3月から調査。平成15年3月以前は、「左記及び不詳・死亡以外の者」として調査。</t>
    <rPh sb="2" eb="4">
      <t>コウトウ</t>
    </rPh>
    <rPh sb="4" eb="6">
      <t>ガッコウ</t>
    </rPh>
    <rPh sb="8" eb="11">
      <t>イチジテキ</t>
    </rPh>
    <rPh sb="12" eb="14">
      <t>シゴト</t>
    </rPh>
    <rPh sb="15" eb="16">
      <t>ツ</t>
    </rPh>
    <rPh sb="18" eb="19">
      <t>モノ</t>
    </rPh>
    <rPh sb="21" eb="23">
      <t>ヘイセイ</t>
    </rPh>
    <rPh sb="25" eb="26">
      <t>ネン</t>
    </rPh>
    <rPh sb="27" eb="28">
      <t>ガツ</t>
    </rPh>
    <rPh sb="30" eb="32">
      <t>チョウサ</t>
    </rPh>
    <rPh sb="33" eb="35">
      <t>ヘイセイ</t>
    </rPh>
    <rPh sb="37" eb="38">
      <t>ネン</t>
    </rPh>
    <rPh sb="39" eb="40">
      <t>ガツ</t>
    </rPh>
    <rPh sb="40" eb="42">
      <t>イゼン</t>
    </rPh>
    <rPh sb="45" eb="47">
      <t>サキ</t>
    </rPh>
    <rPh sb="47" eb="48">
      <t>オヨ</t>
    </rPh>
    <rPh sb="49" eb="51">
      <t>フショウ</t>
    </rPh>
    <rPh sb="52" eb="54">
      <t>シボウ</t>
    </rPh>
    <rPh sb="54" eb="56">
      <t>イガイ</t>
    </rPh>
    <rPh sb="57" eb="58">
      <t>モノ</t>
    </rPh>
    <rPh sb="62" eb="64">
      <t>チョウサ</t>
    </rPh>
    <phoneticPr fontId="7"/>
  </si>
  <si>
    <t>　付表３　大学等への進学者数の推移(高等学校 全日制･定時制)</t>
    <rPh sb="5" eb="7">
      <t>ダイガク</t>
    </rPh>
    <rPh sb="7" eb="8">
      <t>トウ</t>
    </rPh>
    <rPh sb="10" eb="13">
      <t>シンガクシャ</t>
    </rPh>
    <rPh sb="13" eb="14">
      <t>スウ</t>
    </rPh>
    <rPh sb="15" eb="17">
      <t>スイイ</t>
    </rPh>
    <rPh sb="18" eb="20">
      <t>コウトウ</t>
    </rPh>
    <rPh sb="20" eb="22">
      <t>ガッコウ</t>
    </rPh>
    <rPh sb="23" eb="26">
      <t>ゼンニチセイ</t>
    </rPh>
    <rPh sb="27" eb="30">
      <t>テイジセイ</t>
    </rPh>
    <phoneticPr fontId="7"/>
  </si>
  <si>
    <t>区　分</t>
    <phoneticPr fontId="7"/>
  </si>
  <si>
    <t>卒 業 者 総 数</t>
    <phoneticPr fontId="7"/>
  </si>
  <si>
    <t>入学志願者数</t>
    <rPh sb="4" eb="5">
      <t>モノ</t>
    </rPh>
    <rPh sb="5" eb="6">
      <t>スウ</t>
    </rPh>
    <phoneticPr fontId="7"/>
  </si>
  <si>
    <t>入学  志願率</t>
    <rPh sb="6" eb="7">
      <t>リツ</t>
    </rPh>
    <phoneticPr fontId="7"/>
  </si>
  <si>
    <t>進　　学　　者　　数</t>
    <phoneticPr fontId="7"/>
  </si>
  <si>
    <t>進　 学　 率</t>
    <phoneticPr fontId="7"/>
  </si>
  <si>
    <t xml:space="preserve">男 </t>
    <phoneticPr fontId="7"/>
  </si>
  <si>
    <t xml:space="preserve">女 </t>
    <phoneticPr fontId="7"/>
  </si>
  <si>
    <t>　　　　　　計　　　　　　</t>
    <phoneticPr fontId="7"/>
  </si>
  <si>
    <t>大　学</t>
    <phoneticPr fontId="7"/>
  </si>
  <si>
    <t>短期大学</t>
  </si>
  <si>
    <t>Ｃ/Ａ（%）</t>
  </si>
  <si>
    <t>Ｂ　　</t>
    <phoneticPr fontId="7"/>
  </si>
  <si>
    <t>Ｂ/Ａ(%)</t>
    <phoneticPr fontId="7"/>
  </si>
  <si>
    <t>男</t>
    <phoneticPr fontId="7"/>
  </si>
  <si>
    <t>女</t>
    <phoneticPr fontId="7"/>
  </si>
  <si>
    <t xml:space="preserve"> 1 入学志願者数(入学志願率)は大学学部・短期大学本科への入学志願者数である。        2 進学者数には就職しかつ進学した者を含む。</t>
    <rPh sb="10" eb="12">
      <t>ニュウガク</t>
    </rPh>
    <rPh sb="12" eb="15">
      <t>シガンリツ</t>
    </rPh>
    <rPh sb="30" eb="32">
      <t>ニュウガク</t>
    </rPh>
    <rPh sb="67" eb="68">
      <t>フク</t>
    </rPh>
    <phoneticPr fontId="7"/>
  </si>
  <si>
    <t xml:space="preserve"> 3 その他とは大学･短期大学の通信教育部及び放送大学、大学･短期大学の別科、高等学校の専攻科並びに特別支援学校高等部の専攻科への進学者である。</t>
    <rPh sb="21" eb="22">
      <t>オヨ</t>
    </rPh>
    <rPh sb="23" eb="25">
      <t>ホウソウ</t>
    </rPh>
    <rPh sb="25" eb="27">
      <t>ダイガク</t>
    </rPh>
    <rPh sb="36" eb="38">
      <t>ベッカ</t>
    </rPh>
    <rPh sb="47" eb="48">
      <t>ナラ</t>
    </rPh>
    <rPh sb="50" eb="52">
      <t>トクベツ</t>
    </rPh>
    <rPh sb="52" eb="54">
      <t>シエン</t>
    </rPh>
    <phoneticPr fontId="7"/>
  </si>
  <si>
    <t>　付表４　理由別長期欠席者数の推移(総数)</t>
    <rPh sb="1" eb="3">
      <t>フヒョウ</t>
    </rPh>
    <rPh sb="5" eb="7">
      <t>リユウ</t>
    </rPh>
    <rPh sb="7" eb="8">
      <t>ベツ</t>
    </rPh>
    <rPh sb="8" eb="10">
      <t>チョウキ</t>
    </rPh>
    <rPh sb="10" eb="13">
      <t>ケッセキシャ</t>
    </rPh>
    <rPh sb="15" eb="17">
      <t>スイイ</t>
    </rPh>
    <rPh sb="18" eb="20">
      <t>ソウスウ</t>
    </rPh>
    <phoneticPr fontId="7"/>
  </si>
  <si>
    <t>小　　　学　　　校</t>
    <rPh sb="0" eb="9">
      <t>ショウガッコウ</t>
    </rPh>
    <phoneticPr fontId="7"/>
  </si>
  <si>
    <t>中　　　学　　　校</t>
    <rPh sb="0" eb="1">
      <t>チュウ</t>
    </rPh>
    <rPh sb="4" eb="9">
      <t>ガッコウ</t>
    </rPh>
    <phoneticPr fontId="7"/>
  </si>
  <si>
    <t>区　分</t>
    <rPh sb="0" eb="3">
      <t>クブン</t>
    </rPh>
    <phoneticPr fontId="7"/>
  </si>
  <si>
    <t>計</t>
    <rPh sb="0" eb="1">
      <t>ケイ</t>
    </rPh>
    <phoneticPr fontId="7"/>
  </si>
  <si>
    <t>病　　気</t>
    <rPh sb="0" eb="4">
      <t>ビョウキ</t>
    </rPh>
    <phoneticPr fontId="7"/>
  </si>
  <si>
    <t>経済的理由</t>
    <rPh sb="0" eb="3">
      <t>ケイザイテキ</t>
    </rPh>
    <rPh sb="3" eb="5">
      <t>リユウ</t>
    </rPh>
    <phoneticPr fontId="7"/>
  </si>
  <si>
    <t>不 登 校</t>
    <rPh sb="0" eb="5">
      <t>フトウコウ</t>
    </rPh>
    <phoneticPr fontId="7"/>
  </si>
  <si>
    <t>そ の 他</t>
    <rPh sb="0" eb="5">
      <t>ソノタ</t>
    </rPh>
    <phoneticPr fontId="7"/>
  </si>
  <si>
    <t>児 童 数</t>
    <rPh sb="0" eb="3">
      <t>ジドウ</t>
    </rPh>
    <rPh sb="3" eb="5">
      <t>セイトスウ</t>
    </rPh>
    <phoneticPr fontId="7"/>
  </si>
  <si>
    <t>生 徒 数</t>
    <rPh sb="0" eb="5">
      <t>セイトスウ</t>
    </rPh>
    <phoneticPr fontId="7"/>
  </si>
  <si>
    <t>(年度間)</t>
    <rPh sb="1" eb="4">
      <t>ネンドカン</t>
    </rPh>
    <phoneticPr fontId="7"/>
  </si>
  <si>
    <t>昭和34　</t>
    <rPh sb="0" eb="2">
      <t>ショウワ</t>
    </rPh>
    <phoneticPr fontId="7"/>
  </si>
  <si>
    <t>…</t>
    <phoneticPr fontId="7"/>
  </si>
  <si>
    <t>平成元　</t>
    <rPh sb="0" eb="2">
      <t>ヘイセイ</t>
    </rPh>
    <phoneticPr fontId="7"/>
  </si>
  <si>
    <t xml:space="preserve"> 1 各年度間30日以上の欠席者数。平成10年度間まで調査していた50日以上は(  )内に表章、平成３年度間から10年度間は内数である。 　　　　　2　 30日以上は平成3年度間から、50日以上は昭和34年度間から調査。　</t>
    <phoneticPr fontId="7"/>
  </si>
  <si>
    <t xml:space="preserve"> 3 「…」印は調査内訳なし。　　　　　　　　　4 児童生徒数は各年の5月1日現在。　</t>
    <phoneticPr fontId="7"/>
  </si>
  <si>
    <t>　付表５　理由別長期欠席者数の推移(公立)</t>
    <rPh sb="1" eb="3">
      <t>フヒョウ</t>
    </rPh>
    <rPh sb="5" eb="7">
      <t>リユウ</t>
    </rPh>
    <rPh sb="7" eb="8">
      <t>ベツ</t>
    </rPh>
    <rPh sb="8" eb="10">
      <t>チョウキ</t>
    </rPh>
    <rPh sb="10" eb="13">
      <t>ケッセキシャ</t>
    </rPh>
    <rPh sb="15" eb="17">
      <t>スイイ</t>
    </rPh>
    <rPh sb="18" eb="20">
      <t>コウリツ</t>
    </rPh>
    <phoneticPr fontId="7"/>
  </si>
  <si>
    <t xml:space="preserve"> 1 各年度間30日以上の欠席者数。平成10年度間まで調査していた50日以上は(  )内に表章、平成３年度間から10年度間は内数である。 　　　　　2　 30日以上は平成３年度間から、50日以上は昭和34年度間から調査。　</t>
    <phoneticPr fontId="7"/>
  </si>
  <si>
    <t xml:space="preserve"> 3 「…」印は調査内訳なし。　　　　　　　　　4 児童生徒数は各年の5月1日現在。　</t>
    <phoneticPr fontId="7"/>
  </si>
  <si>
    <t>　付表６　理由別長期欠席者数の推移(私立)</t>
    <rPh sb="1" eb="3">
      <t>フヒョウ</t>
    </rPh>
    <rPh sb="5" eb="7">
      <t>リユウ</t>
    </rPh>
    <rPh sb="7" eb="8">
      <t>ベツ</t>
    </rPh>
    <rPh sb="8" eb="10">
      <t>チョウキ</t>
    </rPh>
    <rPh sb="10" eb="13">
      <t>ケッセキシャ</t>
    </rPh>
    <rPh sb="15" eb="17">
      <t>スイイ</t>
    </rPh>
    <rPh sb="18" eb="20">
      <t>シリツ</t>
    </rPh>
    <phoneticPr fontId="7"/>
  </si>
  <si>
    <t>(-)</t>
    <phoneticPr fontId="7"/>
  </si>
  <si>
    <t xml:space="preserve"> 1  各年度間30日以上の欠席者数。平成10年度間まで調査していた50日以上は(  )内に表章、平成3年度間から10年度間は内数である。 　　　　2 　30日以上は平成３年度間から、50日以上は昭和34年度間から調査。　</t>
    <phoneticPr fontId="7"/>
  </si>
  <si>
    <t xml:space="preserve"> 3　「…」印は調査内訳なし。　　　　　　　　　4　 児童生徒数は各年の５月１日現在。　</t>
    <phoneticPr fontId="7"/>
  </si>
  <si>
    <t>卒 業 後 の 状 況 調 査　総 括 表</t>
  </si>
  <si>
    <t>＜ 中 学 校 ＞</t>
  </si>
  <si>
    <t>区　　　分</t>
  </si>
  <si>
    <t>進　　　路　　　別　　　状　　　況</t>
  </si>
  <si>
    <t>卒業者　　総数</t>
  </si>
  <si>
    <t>公共職業能力開発施設等入学者　</t>
  </si>
  <si>
    <t>左記及び  不詳・死亡以外の者</t>
    <rPh sb="9" eb="11">
      <t>シボウ</t>
    </rPh>
    <rPh sb="11" eb="13">
      <t>イガイ</t>
    </rPh>
    <phoneticPr fontId="7"/>
  </si>
  <si>
    <t>不詳・　死亡の　者</t>
    <rPh sb="0" eb="2">
      <t>フショウ</t>
    </rPh>
    <rPh sb="4" eb="6">
      <t>シボウ</t>
    </rPh>
    <phoneticPr fontId="7"/>
  </si>
  <si>
    <t>ＡＢＣＤのうち就職している者　(再掲）</t>
  </si>
  <si>
    <t>Ａ</t>
  </si>
  <si>
    <t>Ｂ</t>
  </si>
  <si>
    <t>Ｃ</t>
  </si>
  <si>
    <t>Ｄ</t>
  </si>
  <si>
    <t>(％)</t>
  </si>
  <si>
    <t>国　　立</t>
  </si>
  <si>
    <t>公　　立</t>
  </si>
  <si>
    <t>私　　立</t>
  </si>
  <si>
    <t>＜ 高 等 学 校 ＞</t>
  </si>
  <si>
    <t>大学等進学率</t>
  </si>
  <si>
    <t>卒業者   総数</t>
  </si>
  <si>
    <t>大学等　　　　進学者</t>
  </si>
  <si>
    <t>専修学校(専門課程)進学者</t>
  </si>
  <si>
    <t>専修学校(一般課程)等入学者　　</t>
  </si>
  <si>
    <t>左記及び 不詳・死亡以外の者</t>
    <rPh sb="5" eb="7">
      <t>フショウ</t>
    </rPh>
    <rPh sb="8" eb="10">
      <t>シボウ</t>
    </rPh>
    <rPh sb="10" eb="12">
      <t>イガイ</t>
    </rPh>
    <phoneticPr fontId="7"/>
  </si>
  <si>
    <t>ＡＢＣＤのうち就職している者(再掲)</t>
  </si>
  <si>
    <t>＜ 通信制（高等学校） ＞</t>
  </si>
  <si>
    <t>専修学校(一般課程)等入学者　　　　</t>
  </si>
  <si>
    <t>不詳・ 死亡の 者</t>
    <rPh sb="0" eb="2">
      <t>フショウ</t>
    </rPh>
    <rPh sb="4" eb="6">
      <t>シボウ</t>
    </rPh>
    <phoneticPr fontId="7"/>
  </si>
  <si>
    <t>ＡＢＣＤの うち就職し ている者 (再掲)</t>
  </si>
  <si>
    <t>平成23年度間</t>
    <phoneticPr fontId="7"/>
  </si>
  <si>
    <t>＜ 中等教育学校（前期課程） ＞</t>
    <rPh sb="2" eb="4">
      <t>チュウトウ</t>
    </rPh>
    <rPh sb="4" eb="6">
      <t>キョウイク</t>
    </rPh>
    <rPh sb="9" eb="11">
      <t>ゼンキ</t>
    </rPh>
    <rPh sb="11" eb="13">
      <t>カテイ</t>
    </rPh>
    <phoneticPr fontId="7"/>
  </si>
  <si>
    <t>進　　路　　別　　状　　況</t>
    <rPh sb="0" eb="1">
      <t>ススム</t>
    </rPh>
    <rPh sb="3" eb="4">
      <t>ロ</t>
    </rPh>
    <rPh sb="6" eb="7">
      <t>ベツ</t>
    </rPh>
    <rPh sb="9" eb="10">
      <t>ジョウ</t>
    </rPh>
    <rPh sb="12" eb="13">
      <t>キョウ</t>
    </rPh>
    <phoneticPr fontId="7"/>
  </si>
  <si>
    <t>修了者　　総数</t>
    <rPh sb="0" eb="3">
      <t>シュウリョウシャ</t>
    </rPh>
    <rPh sb="5" eb="7">
      <t>ソウスウ</t>
    </rPh>
    <phoneticPr fontId="7"/>
  </si>
  <si>
    <t>専修学校　　　(高等課程)        　　進学者</t>
  </si>
  <si>
    <t>専修学校　　　　　(一般課程)　    　　等入学者</t>
  </si>
  <si>
    <t>公共職業能　力開発施設　等入学者</t>
  </si>
  <si>
    <t>左記及び　　　　　不詳・死亡　　　　以外の者</t>
    <rPh sb="12" eb="14">
      <t>シボウ</t>
    </rPh>
    <phoneticPr fontId="7"/>
  </si>
  <si>
    <t>ＡＢＣＤのうち就職している者　(再掲）</t>
    <rPh sb="7" eb="9">
      <t>シュウショク</t>
    </rPh>
    <rPh sb="13" eb="14">
      <t>モノ</t>
    </rPh>
    <rPh sb="16" eb="18">
      <t>サイケイ</t>
    </rPh>
    <phoneticPr fontId="7"/>
  </si>
  <si>
    <t>平成20年３月</t>
    <rPh sb="6" eb="7">
      <t>ガツ</t>
    </rPh>
    <phoneticPr fontId="7"/>
  </si>
  <si>
    <t>平成21年３月</t>
    <phoneticPr fontId="7"/>
  </si>
  <si>
    <t>平成22年３月</t>
    <rPh sb="4" eb="5">
      <t>ネン</t>
    </rPh>
    <phoneticPr fontId="7"/>
  </si>
  <si>
    <t>平成23年３月</t>
    <phoneticPr fontId="7"/>
  </si>
  <si>
    <t>平成24年３月</t>
    <phoneticPr fontId="7"/>
  </si>
  <si>
    <t>公　　立</t>
    <rPh sb="0" eb="1">
      <t>コウ</t>
    </rPh>
    <rPh sb="3" eb="4">
      <t>リツ</t>
    </rPh>
    <phoneticPr fontId="7"/>
  </si>
  <si>
    <t>男</t>
    <phoneticPr fontId="7"/>
  </si>
  <si>
    <t>私　　立</t>
    <rPh sb="0" eb="1">
      <t>ワタシ</t>
    </rPh>
    <rPh sb="3" eb="4">
      <t>リツ</t>
    </rPh>
    <phoneticPr fontId="7"/>
  </si>
  <si>
    <t>＜ 中等教育学校（後期課程） ＞</t>
    <rPh sb="2" eb="4">
      <t>チュウトウ</t>
    </rPh>
    <rPh sb="4" eb="6">
      <t>キョウイク</t>
    </rPh>
    <rPh sb="9" eb="11">
      <t>コウキ</t>
    </rPh>
    <rPh sb="11" eb="13">
      <t>カテイ</t>
    </rPh>
    <phoneticPr fontId="7"/>
  </si>
  <si>
    <t>卒業者　　総数</t>
    <rPh sb="0" eb="1">
      <t>ソツ</t>
    </rPh>
    <rPh sb="1" eb="3">
      <t>ギョウシャ</t>
    </rPh>
    <rPh sb="5" eb="7">
      <t>ソウスウ</t>
    </rPh>
    <phoneticPr fontId="7"/>
  </si>
  <si>
    <t>専修学校(一般課程)等入学者</t>
    <phoneticPr fontId="7"/>
  </si>
  <si>
    <t>公共職業能力開発施設等入学者</t>
    <phoneticPr fontId="7"/>
  </si>
  <si>
    <t>左記及び  不詳･死亡以外の者</t>
    <rPh sb="6" eb="8">
      <t>フショウ</t>
    </rPh>
    <rPh sb="9" eb="11">
      <t>シボウ</t>
    </rPh>
    <phoneticPr fontId="7"/>
  </si>
  <si>
    <t>Ｄ</t>
    <phoneticPr fontId="7"/>
  </si>
  <si>
    <t>平成20年３月</t>
    <phoneticPr fontId="7"/>
  </si>
  <si>
    <t>1.2</t>
    <phoneticPr fontId="7"/>
  </si>
  <si>
    <t>平成21年３月</t>
    <phoneticPr fontId="7"/>
  </si>
  <si>
    <t>平成22年３月</t>
    <phoneticPr fontId="7"/>
  </si>
  <si>
    <t>平成23年３月</t>
    <phoneticPr fontId="7"/>
  </si>
  <si>
    <t>平成24年３月</t>
    <phoneticPr fontId="7"/>
  </si>
  <si>
    <t xml:space="preserve"> 公立中等教育学校の卒業者はまだ出ていない。</t>
    <rPh sb="1" eb="3">
      <t>コウリツ</t>
    </rPh>
    <rPh sb="3" eb="5">
      <t>チュウトウ</t>
    </rPh>
    <rPh sb="5" eb="7">
      <t>キョウイク</t>
    </rPh>
    <rPh sb="7" eb="9">
      <t>ガッコウ</t>
    </rPh>
    <rPh sb="10" eb="13">
      <t>ソツギョウシャ</t>
    </rPh>
    <rPh sb="16" eb="17">
      <t>デ</t>
    </rPh>
    <phoneticPr fontId="7"/>
  </si>
  <si>
    <t>＜ 特別支援学校（中学部） ＞</t>
  </si>
  <si>
    <t xml:space="preserve"> </t>
    <phoneticPr fontId="7"/>
  </si>
  <si>
    <t>高等学校等進学率</t>
    <phoneticPr fontId="7"/>
  </si>
  <si>
    <t>卒業者　　総数</t>
    <phoneticPr fontId="7"/>
  </si>
  <si>
    <t xml:space="preserve">高等学校等進学者        </t>
    <rPh sb="0" eb="2">
      <t>コウトウ</t>
    </rPh>
    <rPh sb="2" eb="4">
      <t>ガッコウ</t>
    </rPh>
    <rPh sb="4" eb="5">
      <t>ナド</t>
    </rPh>
    <phoneticPr fontId="7"/>
  </si>
  <si>
    <t>専修学校　　　（高等課程）進学者</t>
    <rPh sb="0" eb="2">
      <t>センシュウ</t>
    </rPh>
    <rPh sb="2" eb="4">
      <t>ガッコウ</t>
    </rPh>
    <rPh sb="10" eb="12">
      <t>カテイ</t>
    </rPh>
    <rPh sb="13" eb="16">
      <t>シンガクシャ</t>
    </rPh>
    <phoneticPr fontId="7"/>
  </si>
  <si>
    <t>専修学校　　　（一般課程）等入学者　　</t>
    <rPh sb="0" eb="2">
      <t>センシュウ</t>
    </rPh>
    <rPh sb="2" eb="4">
      <t>ガッコウ</t>
    </rPh>
    <rPh sb="14" eb="17">
      <t>ニュウガクシャ</t>
    </rPh>
    <phoneticPr fontId="7"/>
  </si>
  <si>
    <t>公共職業能力開発施設等入学者　</t>
    <rPh sb="0" eb="2">
      <t>コウキョウ</t>
    </rPh>
    <rPh sb="6" eb="8">
      <t>カイハツ</t>
    </rPh>
    <rPh sb="8" eb="10">
      <t>シセツ</t>
    </rPh>
    <rPh sb="10" eb="11">
      <t>ナド</t>
    </rPh>
    <rPh sb="11" eb="14">
      <t>ニュウガクシャ</t>
    </rPh>
    <phoneticPr fontId="7"/>
  </si>
  <si>
    <t>左記及び  不詳・死亡以外の者</t>
    <rPh sb="0" eb="2">
      <t>サキ</t>
    </rPh>
    <rPh sb="6" eb="8">
      <t>フショウ</t>
    </rPh>
    <rPh sb="9" eb="11">
      <t>シボウ</t>
    </rPh>
    <rPh sb="11" eb="13">
      <t>イガイ</t>
    </rPh>
    <rPh sb="14" eb="15">
      <t>モノ</t>
    </rPh>
    <phoneticPr fontId="7"/>
  </si>
  <si>
    <t>ＡＢＣＤのうち就職している者（再掲）</t>
    <rPh sb="7" eb="9">
      <t>シュウショク</t>
    </rPh>
    <rPh sb="13" eb="14">
      <t>モノ</t>
    </rPh>
    <rPh sb="15" eb="17">
      <t>サイケイ</t>
    </rPh>
    <phoneticPr fontId="7"/>
  </si>
  <si>
    <t>Ｄ</t>
    <phoneticPr fontId="7"/>
  </si>
  <si>
    <t>（％）</t>
    <phoneticPr fontId="7"/>
  </si>
  <si>
    <t>平成24年３月</t>
    <phoneticPr fontId="7"/>
  </si>
  <si>
    <t>男</t>
    <phoneticPr fontId="7"/>
  </si>
  <si>
    <t>女</t>
    <phoneticPr fontId="7"/>
  </si>
  <si>
    <t>国　　立</t>
    <phoneticPr fontId="7"/>
  </si>
  <si>
    <t>私　　立</t>
    <phoneticPr fontId="7"/>
  </si>
  <si>
    <t>＜ 特別支援学校（高等部） ＞</t>
  </si>
  <si>
    <t xml:space="preserve"> </t>
    <phoneticPr fontId="7"/>
  </si>
  <si>
    <t>大学等進学率</t>
    <rPh sb="0" eb="2">
      <t>ダイガク</t>
    </rPh>
    <phoneticPr fontId="7"/>
  </si>
  <si>
    <t>卒業者　　総数</t>
    <phoneticPr fontId="7"/>
  </si>
  <si>
    <t xml:space="preserve">大学等   進学者        </t>
    <rPh sb="0" eb="2">
      <t>ダイガク</t>
    </rPh>
    <rPh sb="2" eb="3">
      <t>ナド</t>
    </rPh>
    <phoneticPr fontId="7"/>
  </si>
  <si>
    <t>専修学校　　　（専門課程）進学者</t>
    <rPh sb="0" eb="2">
      <t>センシュウ</t>
    </rPh>
    <rPh sb="2" eb="4">
      <t>ガッコウ</t>
    </rPh>
    <rPh sb="8" eb="10">
      <t>センモン</t>
    </rPh>
    <rPh sb="10" eb="12">
      <t>カテイ</t>
    </rPh>
    <rPh sb="13" eb="16">
      <t>シンガクシャ</t>
    </rPh>
    <phoneticPr fontId="7"/>
  </si>
  <si>
    <t>Ｄ</t>
    <phoneticPr fontId="7"/>
  </si>
  <si>
    <t>（％）</t>
    <phoneticPr fontId="7"/>
  </si>
  <si>
    <t>平成24年３月</t>
    <phoneticPr fontId="7"/>
  </si>
  <si>
    <t>男</t>
    <phoneticPr fontId="7"/>
  </si>
  <si>
    <t>女</t>
    <phoneticPr fontId="7"/>
  </si>
  <si>
    <t>国　　立</t>
    <phoneticPr fontId="7"/>
  </si>
  <si>
    <t>私　　立</t>
    <phoneticPr fontId="7"/>
  </si>
</sst>
</file>

<file path=xl/styles.xml><?xml version="1.0" encoding="utf-8"?>
<styleSheet xmlns="http://schemas.openxmlformats.org/spreadsheetml/2006/main">
  <numFmts count="16">
    <numFmt numFmtId="41" formatCode="_ * #,##0_ ;_ * \-#,##0_ ;_ * &quot;-&quot;_ ;_ @_ "/>
    <numFmt numFmtId="43" formatCode="_ * #,##0.00_ ;_ * \-#,##0.00_ ;_ * &quot;-&quot;??_ ;_ @_ "/>
    <numFmt numFmtId="176" formatCode="0.0"/>
    <numFmt numFmtId="177" formatCode="#,##0.0;[Red]\-#,##0.0"/>
    <numFmt numFmtId="178" formatCode="_ * #,##0;_ * \-#,##0;_ * &quot;-&quot;"/>
    <numFmt numFmtId="179" formatCode="_ * #,##0.0;_ * \-#,##0.0;_ * &quot;-&quot;"/>
    <numFmt numFmtId="180" formatCode="* #,##0;* \-#,##0;* &quot;-&quot;"/>
    <numFmt numFmtId="181" formatCode="* #,##0.0;* \-#,##0.0;* &quot;-&quot;"/>
    <numFmt numFmtId="182" formatCode="_ * #,##0.0_ ;_ * \-#,##0.0_ ;_ * &quot;-&quot;??_ ;_ @_ "/>
    <numFmt numFmtId="183" formatCode="* #,##0.00;* \-#,##0.00;* &quot;-&quot;"/>
    <numFmt numFmtId="184" formatCode="\ General\ "/>
    <numFmt numFmtId="185" formatCode="\(#,##0\)"/>
    <numFmt numFmtId="186" formatCode="\(\ #,##0\ \)"/>
    <numFmt numFmtId="187" formatCode="_ * #,##0_ \ ;_ * \-#,##0_ ;_ * &quot;-&quot;_ ;_ @_ "/>
    <numFmt numFmtId="188" formatCode="#,##0.0"/>
    <numFmt numFmtId="189" formatCode="_ * #,##0.00;_ * \-#,##0.00;_ * &quot;-&quot;"/>
  </numFmts>
  <fonts count="30">
    <font>
      <sz val="11"/>
      <name val="明朝"/>
      <family val="1"/>
      <charset val="128"/>
    </font>
    <font>
      <sz val="11"/>
      <name val="明朝"/>
      <family val="1"/>
      <charset val="128"/>
    </font>
    <font>
      <sz val="6"/>
      <name val="明朝"/>
      <family val="1"/>
      <charset val="128"/>
    </font>
    <font>
      <sz val="20"/>
      <name val="ＭＳ 明朝"/>
      <family val="1"/>
      <charset val="128"/>
    </font>
    <font>
      <sz val="11"/>
      <name val="ＭＳ ゴシック"/>
      <family val="3"/>
      <charset val="128"/>
    </font>
    <font>
      <sz val="12"/>
      <name val="ＭＳ ゴシック"/>
      <family val="3"/>
      <charset val="128"/>
    </font>
    <font>
      <sz val="10"/>
      <name val="ＭＳ ゴシック"/>
      <family val="3"/>
      <charset val="128"/>
    </font>
    <font>
      <sz val="6"/>
      <name val="ＭＳ Ｐ明朝"/>
      <family val="1"/>
      <charset val="128"/>
    </font>
    <font>
      <sz val="9"/>
      <name val="ＭＳ ゴシック"/>
      <family val="3"/>
      <charset val="128"/>
    </font>
    <font>
      <sz val="14"/>
      <name val="ＭＳ ゴシック"/>
      <family val="3"/>
      <charset val="128"/>
    </font>
    <font>
      <sz val="12"/>
      <name val="明朝"/>
      <family val="1"/>
      <charset val="128"/>
    </font>
    <font>
      <sz val="11.5"/>
      <name val="ＭＳ ゴシック"/>
      <family val="3"/>
      <charset val="128"/>
    </font>
    <font>
      <sz val="11"/>
      <name val="ＭＳ 明朝"/>
      <family val="1"/>
      <charset val="128"/>
    </font>
    <font>
      <sz val="12"/>
      <name val="ＭＳ 明朝"/>
      <family val="1"/>
      <charset val="128"/>
    </font>
    <font>
      <sz val="6"/>
      <name val="ＭＳ 明朝"/>
      <family val="1"/>
      <charset val="128"/>
    </font>
    <font>
      <sz val="11"/>
      <name val="ＭＳ Ｐゴシック"/>
      <family val="3"/>
      <charset val="128"/>
    </font>
    <font>
      <sz val="18"/>
      <name val="ＭＳ 明朝"/>
      <family val="1"/>
      <charset val="128"/>
    </font>
    <font>
      <sz val="11.5"/>
      <name val="明朝"/>
      <family val="1"/>
      <charset val="128"/>
    </font>
    <font>
      <sz val="22"/>
      <name val="ＭＳ 明朝"/>
      <family val="1"/>
      <charset val="128"/>
    </font>
    <font>
      <sz val="12.5"/>
      <name val="ＭＳ ゴシック"/>
      <family val="3"/>
      <charset val="128"/>
    </font>
    <font>
      <sz val="19"/>
      <name val="ＭＳ 明朝"/>
      <family val="1"/>
      <charset val="128"/>
    </font>
    <font>
      <sz val="14"/>
      <name val="ＭＳ 明朝"/>
      <family val="1"/>
      <charset val="128"/>
    </font>
    <font>
      <sz val="9.5"/>
      <name val="ＭＳ ゴシック"/>
      <family val="3"/>
      <charset val="128"/>
    </font>
    <font>
      <sz val="18"/>
      <name val="ＭＳ ゴシック"/>
      <family val="3"/>
      <charset val="128"/>
    </font>
    <font>
      <sz val="8"/>
      <name val="ＭＳ ゴシック"/>
      <family val="3"/>
      <charset val="128"/>
    </font>
    <font>
      <sz val="13"/>
      <name val="ＭＳ ゴシック"/>
      <family val="3"/>
      <charset val="128"/>
    </font>
    <font>
      <sz val="13"/>
      <name val="明朝"/>
      <family val="3"/>
      <charset val="128"/>
    </font>
    <font>
      <sz val="16"/>
      <name val="ＭＳ 明朝"/>
      <family val="1"/>
      <charset val="128"/>
    </font>
    <font>
      <sz val="16"/>
      <name val="ＭＳ ゴシック"/>
      <family val="3"/>
      <charset val="128"/>
    </font>
    <font>
      <b/>
      <sz val="20"/>
      <name val="ＭＳ 明朝"/>
      <family val="1"/>
      <charset val="128"/>
    </font>
  </fonts>
  <fills count="2">
    <fill>
      <patternFill patternType="none"/>
    </fill>
    <fill>
      <patternFill patternType="gray125"/>
    </fill>
  </fills>
  <borders count="78">
    <border>
      <left/>
      <right/>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double">
        <color indexed="64"/>
      </right>
      <top style="medium">
        <color indexed="64"/>
      </top>
      <bottom/>
      <diagonal/>
    </border>
    <border>
      <left style="double">
        <color indexed="64"/>
      </left>
      <right style="double">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right style="double">
        <color indexed="64"/>
      </right>
      <top/>
      <bottom/>
      <diagonal/>
    </border>
    <border>
      <left style="double">
        <color indexed="64"/>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double">
        <color indexed="64"/>
      </left>
      <right/>
      <top style="medium">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top style="medium">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medium">
        <color indexed="64"/>
      </bottom>
      <diagonal/>
    </border>
    <border>
      <left style="double">
        <color indexed="64"/>
      </left>
      <right/>
      <top/>
      <bottom style="medium">
        <color indexed="64"/>
      </bottom>
      <diagonal/>
    </border>
    <border>
      <left style="double">
        <color indexed="64"/>
      </left>
      <right style="thin">
        <color indexed="64"/>
      </right>
      <top style="medium">
        <color indexed="64"/>
      </top>
      <bottom/>
      <diagonal/>
    </border>
    <border>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double">
        <color indexed="64"/>
      </right>
      <top/>
      <bottom/>
      <diagonal/>
    </border>
  </borders>
  <cellStyleXfs count="7">
    <xf numFmtId="0" fontId="0" fillId="0" borderId="0"/>
    <xf numFmtId="9" fontId="1" fillId="0" borderId="0" applyFont="0" applyFill="0" applyBorder="0" applyAlignment="0" applyProtection="0"/>
    <xf numFmtId="38" fontId="1" fillId="0" borderId="0" applyFont="0" applyFill="0" applyBorder="0" applyAlignment="0" applyProtection="0"/>
    <xf numFmtId="0" fontId="13" fillId="0" borderId="0">
      <alignment vertical="center"/>
    </xf>
    <xf numFmtId="38" fontId="13" fillId="0" borderId="0" applyFont="0" applyFill="0" applyBorder="0" applyAlignment="0" applyProtection="0">
      <alignment vertical="center"/>
    </xf>
    <xf numFmtId="0" fontId="12" fillId="0" borderId="0"/>
    <xf numFmtId="0" fontId="1" fillId="0" borderId="0"/>
  </cellStyleXfs>
  <cellXfs count="1010">
    <xf numFmtId="0" fontId="0" fillId="0" borderId="0" xfId="0"/>
    <xf numFmtId="0" fontId="3" fillId="0" borderId="1" xfId="0" applyFont="1" applyFill="1" applyBorder="1" applyAlignment="1">
      <alignment horizontal="left" vertical="top"/>
    </xf>
    <xf numFmtId="0" fontId="3" fillId="0" borderId="1" xfId="0" applyFont="1" applyFill="1" applyBorder="1" applyAlignment="1">
      <alignment horizontal="center" vertical="top"/>
    </xf>
    <xf numFmtId="0" fontId="4" fillId="0" borderId="0" xfId="0" applyFont="1" applyFill="1"/>
    <xf numFmtId="0" fontId="4" fillId="0" borderId="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0" xfId="0" applyFont="1" applyFill="1" applyAlignment="1">
      <alignment horizontal="center" vertical="center"/>
    </xf>
    <xf numFmtId="0" fontId="4"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0" xfId="0" applyFont="1" applyFill="1" applyBorder="1" applyAlignment="1">
      <alignment horizontal="distributed"/>
    </xf>
    <xf numFmtId="0" fontId="4" fillId="0" borderId="9" xfId="0" applyFont="1" applyFill="1" applyBorder="1"/>
    <xf numFmtId="180" fontId="5" fillId="0" borderId="0" xfId="0" applyNumberFormat="1" applyFont="1" applyFill="1" applyBorder="1" applyAlignment="1">
      <alignment horizontal="right"/>
    </xf>
    <xf numFmtId="181" fontId="5" fillId="0" borderId="0" xfId="0" applyNumberFormat="1" applyFont="1" applyFill="1" applyBorder="1" applyAlignment="1">
      <alignment horizontal="right"/>
    </xf>
    <xf numFmtId="0" fontId="4" fillId="0" borderId="3" xfId="0" applyFont="1" applyFill="1" applyBorder="1"/>
    <xf numFmtId="0" fontId="5" fillId="0" borderId="0" xfId="0" applyFont="1" applyFill="1" applyAlignment="1">
      <alignment horizontal="distributed"/>
    </xf>
    <xf numFmtId="0" fontId="5" fillId="0" borderId="9" xfId="0" applyFont="1" applyFill="1" applyBorder="1" applyAlignment="1">
      <alignment horizontal="distributed"/>
    </xf>
    <xf numFmtId="0" fontId="5" fillId="0" borderId="9" xfId="0" applyFont="1" applyFill="1" applyBorder="1"/>
    <xf numFmtId="0" fontId="5" fillId="0" borderId="0" xfId="0" applyFont="1" applyFill="1" applyBorder="1"/>
    <xf numFmtId="0" fontId="5" fillId="0" borderId="0" xfId="0" applyFont="1" applyFill="1"/>
    <xf numFmtId="0" fontId="5" fillId="0" borderId="16" xfId="0" applyFont="1" applyFill="1" applyBorder="1"/>
    <xf numFmtId="0" fontId="5" fillId="0" borderId="0" xfId="0" applyFont="1" applyFill="1" applyBorder="1" applyAlignment="1">
      <alignment horizontal="centerContinuous"/>
    </xf>
    <xf numFmtId="0" fontId="5" fillId="0" borderId="0" xfId="0" applyFont="1" applyFill="1" applyAlignment="1">
      <alignment horizontal="centerContinuous"/>
    </xf>
    <xf numFmtId="181" fontId="5" fillId="0" borderId="0" xfId="0" quotePrefix="1" applyNumberFormat="1" applyFont="1" applyFill="1" applyBorder="1" applyAlignment="1">
      <alignment horizontal="right"/>
    </xf>
    <xf numFmtId="178" fontId="5" fillId="0" borderId="0" xfId="0" applyNumberFormat="1" applyFont="1" applyFill="1" applyBorder="1" applyAlignment="1">
      <alignment horizontal="right"/>
    </xf>
    <xf numFmtId="0" fontId="5" fillId="0" borderId="17" xfId="0" applyFont="1" applyFill="1" applyBorder="1" applyAlignment="1">
      <alignment horizontal="distributed"/>
    </xf>
    <xf numFmtId="0" fontId="5" fillId="0" borderId="21" xfId="0" applyFont="1" applyFill="1" applyBorder="1" applyAlignment="1">
      <alignment horizontal="distributed"/>
    </xf>
    <xf numFmtId="38" fontId="5" fillId="0" borderId="17" xfId="2" applyFont="1" applyFill="1" applyBorder="1" applyAlignment="1">
      <alignment horizontal="right"/>
    </xf>
    <xf numFmtId="0" fontId="5" fillId="0" borderId="17" xfId="0" applyFont="1" applyFill="1" applyBorder="1" applyAlignment="1">
      <alignment horizontal="right"/>
    </xf>
    <xf numFmtId="181" fontId="5" fillId="0" borderId="17" xfId="0" applyNumberFormat="1" applyFont="1" applyFill="1" applyBorder="1" applyAlignment="1">
      <alignment horizontal="right"/>
    </xf>
    <xf numFmtId="0" fontId="5" fillId="0" borderId="17" xfId="0" applyFont="1" applyFill="1" applyBorder="1"/>
    <xf numFmtId="0" fontId="5" fillId="0" borderId="30" xfId="0" applyFont="1" applyFill="1" applyBorder="1"/>
    <xf numFmtId="38" fontId="5" fillId="0" borderId="0" xfId="2" applyFont="1" applyFill="1" applyBorder="1" applyAlignment="1">
      <alignment horizontal="right"/>
    </xf>
    <xf numFmtId="38" fontId="5" fillId="0" borderId="0" xfId="2" applyFont="1" applyFill="1" applyAlignment="1">
      <alignment horizontal="right"/>
    </xf>
    <xf numFmtId="38" fontId="5" fillId="0" borderId="31" xfId="2" applyFont="1" applyFill="1" applyBorder="1" applyAlignment="1">
      <alignment horizontal="right"/>
    </xf>
    <xf numFmtId="0" fontId="5" fillId="0" borderId="0" xfId="0" applyFont="1" applyFill="1" applyAlignment="1">
      <alignment horizontal="right"/>
    </xf>
    <xf numFmtId="0" fontId="5" fillId="0" borderId="0" xfId="0" applyFont="1" applyFill="1" applyBorder="1" applyAlignment="1">
      <alignment horizontal="distributed" vertical="center"/>
    </xf>
    <xf numFmtId="0" fontId="5" fillId="0" borderId="9" xfId="0" applyFont="1" applyFill="1" applyBorder="1" applyAlignment="1">
      <alignment horizontal="distributed" vertical="center"/>
    </xf>
    <xf numFmtId="0" fontId="5" fillId="0" borderId="0" xfId="0" applyFont="1" applyFill="1" applyAlignment="1">
      <alignment vertical="center"/>
    </xf>
    <xf numFmtId="0" fontId="5" fillId="0" borderId="16" xfId="0" applyFont="1" applyFill="1" applyBorder="1" applyAlignment="1">
      <alignment vertical="center"/>
    </xf>
    <xf numFmtId="0" fontId="5" fillId="0" borderId="0" xfId="0" applyFont="1" applyFill="1" applyAlignment="1">
      <alignment horizontal="distributed" vertical="center"/>
    </xf>
    <xf numFmtId="0" fontId="4" fillId="0" borderId="0" xfId="0" applyFont="1" applyFill="1" applyAlignment="1">
      <alignment vertical="center"/>
    </xf>
    <xf numFmtId="0" fontId="5" fillId="0" borderId="1" xfId="0" applyFont="1" applyFill="1" applyBorder="1" applyAlignment="1">
      <alignment horizontal="distributed"/>
    </xf>
    <xf numFmtId="0" fontId="5" fillId="0" borderId="22" xfId="0" applyFont="1" applyFill="1" applyBorder="1" applyAlignment="1">
      <alignment horizontal="distributed"/>
    </xf>
    <xf numFmtId="0" fontId="5" fillId="0" borderId="1" xfId="0" applyFont="1" applyFill="1" applyBorder="1"/>
    <xf numFmtId="0" fontId="5" fillId="0" borderId="1" xfId="0" applyFont="1" applyFill="1" applyBorder="1" applyAlignment="1">
      <alignment horizontal="right"/>
    </xf>
    <xf numFmtId="0" fontId="5" fillId="0" borderId="1" xfId="0" applyFont="1" applyFill="1" applyBorder="1" applyAlignment="1"/>
    <xf numFmtId="0" fontId="5" fillId="0" borderId="29" xfId="0" applyFont="1" applyFill="1" applyBorder="1"/>
    <xf numFmtId="0" fontId="5" fillId="0" borderId="2" xfId="0" applyFont="1" applyFill="1" applyBorder="1" applyAlignment="1">
      <alignment horizontal="left"/>
    </xf>
    <xf numFmtId="0" fontId="4" fillId="0" borderId="0" xfId="0" applyFont="1" applyFill="1" applyAlignment="1">
      <alignment horizontal="left"/>
    </xf>
    <xf numFmtId="0" fontId="4" fillId="0" borderId="0" xfId="0" applyFont="1" applyFill="1" applyAlignment="1">
      <alignment horizontal="distributed"/>
    </xf>
    <xf numFmtId="0" fontId="4" fillId="0" borderId="0" xfId="0" applyFont="1" applyFill="1" applyAlignment="1"/>
    <xf numFmtId="0" fontId="9" fillId="0" borderId="1" xfId="0" applyFont="1" applyFill="1" applyBorder="1" applyAlignment="1">
      <alignment horizontal="left" vertical="top"/>
    </xf>
    <xf numFmtId="38" fontId="9" fillId="0" borderId="0" xfId="2" applyFont="1" applyFill="1" applyBorder="1" applyAlignment="1">
      <alignment horizontal="left" vertical="top"/>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xf>
    <xf numFmtId="38" fontId="5" fillId="0" borderId="1" xfId="2" applyFont="1" applyFill="1" applyBorder="1"/>
    <xf numFmtId="0" fontId="4" fillId="0" borderId="1" xfId="0" applyFont="1" applyFill="1" applyBorder="1"/>
    <xf numFmtId="38" fontId="4" fillId="0" borderId="0" xfId="2" applyFont="1" applyFill="1"/>
    <xf numFmtId="0" fontId="3" fillId="0" borderId="1" xfId="0" applyFont="1" applyFill="1" applyBorder="1" applyAlignment="1">
      <alignment vertical="top"/>
    </xf>
    <xf numFmtId="0" fontId="9" fillId="0" borderId="1" xfId="0" applyFont="1" applyFill="1" applyBorder="1" applyAlignment="1">
      <alignment horizontal="center" vertical="top"/>
    </xf>
    <xf numFmtId="0" fontId="5" fillId="0" borderId="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9" xfId="0" applyFont="1" applyFill="1" applyBorder="1" applyAlignment="1">
      <alignment horizontal="center" vertical="center"/>
    </xf>
    <xf numFmtId="0" fontId="0" fillId="0" borderId="0" xfId="0" applyFill="1" applyAlignment="1">
      <alignment horizontal="right"/>
    </xf>
    <xf numFmtId="0" fontId="0" fillId="0" borderId="16" xfId="0" applyFill="1" applyBorder="1" applyAlignment="1">
      <alignment horizontal="right"/>
    </xf>
    <xf numFmtId="0" fontId="5" fillId="0" borderId="0" xfId="0" applyFont="1" applyFill="1" applyAlignment="1">
      <alignment horizontal="center"/>
    </xf>
    <xf numFmtId="0" fontId="5" fillId="0" borderId="22" xfId="0" applyFont="1" applyFill="1" applyBorder="1"/>
    <xf numFmtId="0" fontId="4" fillId="0" borderId="0" xfId="0" applyFont="1" applyFill="1" applyAlignment="1">
      <alignment vertical="top"/>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 xfId="0" applyFont="1" applyFill="1" applyBorder="1" applyAlignment="1">
      <alignment horizontal="distributed"/>
    </xf>
    <xf numFmtId="0" fontId="5" fillId="0" borderId="9" xfId="0" applyFont="1" applyFill="1" applyBorder="1" applyAlignment="1">
      <alignment horizontal="right"/>
    </xf>
    <xf numFmtId="0" fontId="5" fillId="0" borderId="34" xfId="0" applyFont="1" applyFill="1" applyBorder="1" applyAlignment="1">
      <alignment horizontal="left" vertical="center"/>
    </xf>
    <xf numFmtId="0" fontId="5" fillId="0" borderId="36" xfId="0" applyFont="1" applyFill="1" applyBorder="1" applyAlignment="1">
      <alignment horizontal="left" vertical="center"/>
    </xf>
    <xf numFmtId="0" fontId="5" fillId="0" borderId="18" xfId="0" applyFont="1" applyFill="1" applyBorder="1" applyAlignment="1">
      <alignment horizontal="centerContinuous" vertical="center"/>
    </xf>
    <xf numFmtId="0" fontId="5" fillId="0" borderId="17" xfId="0" applyFont="1" applyFill="1" applyBorder="1" applyAlignment="1">
      <alignment horizontal="centerContinuous" vertical="center"/>
    </xf>
    <xf numFmtId="0" fontId="5" fillId="0" borderId="18" xfId="0" applyFont="1" applyFill="1" applyBorder="1" applyAlignment="1">
      <alignment vertical="center"/>
    </xf>
    <xf numFmtId="0" fontId="5" fillId="0" borderId="1" xfId="0" applyFont="1" applyFill="1" applyBorder="1" applyAlignment="1">
      <alignment horizontal="distributed" vertical="center"/>
    </xf>
    <xf numFmtId="0" fontId="5" fillId="0" borderId="33" xfId="0" applyFont="1" applyFill="1" applyBorder="1" applyAlignment="1">
      <alignment horizontal="distributed" vertical="center"/>
    </xf>
    <xf numFmtId="0" fontId="5" fillId="0" borderId="2" xfId="0" applyFont="1" applyFill="1" applyBorder="1" applyAlignment="1"/>
    <xf numFmtId="0" fontId="5" fillId="0" borderId="2" xfId="0" applyFont="1" applyFill="1" applyBorder="1" applyAlignment="1">
      <alignment vertical="center"/>
    </xf>
    <xf numFmtId="0" fontId="5" fillId="0" borderId="1" xfId="0" applyFont="1" applyFill="1" applyBorder="1" applyAlignment="1">
      <alignment horizontal="center" vertical="center"/>
    </xf>
    <xf numFmtId="0" fontId="3" fillId="0" borderId="0" xfId="0" applyFont="1" applyFill="1" applyAlignment="1"/>
    <xf numFmtId="0" fontId="5" fillId="0" borderId="35" xfId="0" applyFont="1" applyFill="1" applyBorder="1" applyAlignment="1">
      <alignment horizontal="centerContinuous" vertical="center"/>
    </xf>
    <xf numFmtId="0" fontId="5" fillId="0" borderId="34" xfId="0" applyFont="1" applyFill="1" applyBorder="1" applyAlignment="1">
      <alignment horizontal="centerContinuous" vertical="center"/>
    </xf>
    <xf numFmtId="0" fontId="5" fillId="0" borderId="31" xfId="0" applyFont="1" applyFill="1" applyBorder="1" applyAlignment="1">
      <alignment horizontal="center" vertical="center"/>
    </xf>
    <xf numFmtId="0" fontId="5" fillId="0" borderId="0" xfId="0" applyFont="1" applyFill="1" applyBorder="1" applyAlignment="1">
      <alignment horizontal="centerContinuous" vertical="center"/>
    </xf>
    <xf numFmtId="0" fontId="6" fillId="0" borderId="24" xfId="0" applyFont="1" applyFill="1" applyBorder="1" applyAlignment="1">
      <alignment horizontal="center" vertical="center" wrapText="1"/>
    </xf>
    <xf numFmtId="0" fontId="11" fillId="0" borderId="0" xfId="0" applyFont="1" applyFill="1"/>
    <xf numFmtId="0" fontId="12" fillId="0" borderId="1" xfId="0" applyFont="1" applyFill="1" applyBorder="1" applyAlignment="1">
      <alignment horizontal="center" vertical="top"/>
    </xf>
    <xf numFmtId="0" fontId="12" fillId="0" borderId="1" xfId="0" applyFont="1" applyFill="1" applyBorder="1" applyAlignment="1">
      <alignment horizontal="left" vertical="top"/>
    </xf>
    <xf numFmtId="0" fontId="5" fillId="0" borderId="5" xfId="0" applyFont="1" applyFill="1" applyBorder="1" applyAlignment="1">
      <alignment horizontal="center" vertical="center" wrapText="1"/>
    </xf>
    <xf numFmtId="0" fontId="5" fillId="0" borderId="0" xfId="0" applyFont="1" applyFill="1" applyAlignment="1">
      <alignment horizontal="center" vertical="center"/>
    </xf>
    <xf numFmtId="0" fontId="5" fillId="0" borderId="11"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5" xfId="0" applyFont="1" applyFill="1" applyBorder="1" applyAlignment="1">
      <alignment horizontal="center" vertical="center"/>
    </xf>
    <xf numFmtId="180" fontId="4" fillId="0" borderId="0" xfId="0" applyNumberFormat="1" applyFont="1" applyFill="1" applyBorder="1" applyAlignment="1">
      <alignment horizontal="right"/>
    </xf>
    <xf numFmtId="180" fontId="4" fillId="0" borderId="0" xfId="0" applyNumberFormat="1" applyFont="1" applyFill="1" applyBorder="1" applyAlignment="1">
      <alignment horizontal="center"/>
    </xf>
    <xf numFmtId="181" fontId="4" fillId="0" borderId="0" xfId="0" applyNumberFormat="1" applyFont="1" applyFill="1" applyBorder="1" applyAlignment="1">
      <alignment horizontal="right"/>
    </xf>
    <xf numFmtId="0" fontId="5" fillId="0" borderId="3" xfId="0" applyFont="1" applyFill="1" applyBorder="1"/>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8" xfId="0" applyFont="1" applyFill="1" applyBorder="1" applyAlignment="1">
      <alignment horizontal="center" vertical="center" wrapText="1"/>
    </xf>
    <xf numFmtId="0" fontId="4" fillId="0" borderId="0" xfId="0" applyFont="1" applyFill="1" applyBorder="1" applyAlignment="1">
      <alignment horizontal="distributed"/>
    </xf>
    <xf numFmtId="180" fontId="6" fillId="0" borderId="0" xfId="0" applyNumberFormat="1" applyFont="1" applyFill="1" applyBorder="1" applyAlignment="1">
      <alignment horizontal="right"/>
    </xf>
    <xf numFmtId="181" fontId="6" fillId="0" borderId="0" xfId="0" applyNumberFormat="1" applyFont="1" applyFill="1" applyBorder="1" applyAlignment="1">
      <alignment horizontal="right"/>
    </xf>
    <xf numFmtId="0" fontId="4" fillId="0" borderId="9" xfId="0" applyFont="1" applyFill="1" applyBorder="1" applyAlignment="1">
      <alignment horizontal="distributed"/>
    </xf>
    <xf numFmtId="0" fontId="4" fillId="0" borderId="0" xfId="0" applyFont="1" applyFill="1" applyBorder="1"/>
    <xf numFmtId="0" fontId="4" fillId="0" borderId="16" xfId="0" applyFont="1" applyFill="1" applyBorder="1"/>
    <xf numFmtId="178" fontId="6" fillId="0" borderId="0" xfId="0" applyNumberFormat="1" applyFont="1" applyFill="1" applyBorder="1" applyAlignment="1">
      <alignment horizontal="right"/>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1" xfId="0" applyFont="1" applyFill="1" applyBorder="1" applyAlignment="1">
      <alignment horizontal="distributed"/>
    </xf>
    <xf numFmtId="0" fontId="4" fillId="0" borderId="29" xfId="0" applyFont="1" applyFill="1" applyBorder="1"/>
    <xf numFmtId="0" fontId="4" fillId="0" borderId="1" xfId="0" applyFont="1" applyFill="1" applyBorder="1" applyAlignment="1">
      <alignment horizontal="right"/>
    </xf>
    <xf numFmtId="0" fontId="4" fillId="0" borderId="1" xfId="0" applyFont="1" applyFill="1" applyBorder="1" applyAlignment="1"/>
    <xf numFmtId="179" fontId="4" fillId="0" borderId="1" xfId="0" applyNumberFormat="1" applyFont="1" applyFill="1" applyBorder="1" applyAlignment="1">
      <alignment horizontal="right"/>
    </xf>
    <xf numFmtId="0" fontId="3" fillId="0" borderId="0" xfId="0" applyFont="1" applyFill="1"/>
    <xf numFmtId="0" fontId="3" fillId="0" borderId="1" xfId="0" applyFont="1" applyFill="1" applyBorder="1" applyAlignment="1">
      <alignment horizontal="centerContinuous" vertical="top"/>
    </xf>
    <xf numFmtId="0" fontId="3" fillId="0" borderId="0" xfId="0" applyFont="1" applyFill="1" applyBorder="1" applyAlignment="1">
      <alignment horizontal="centerContinuous" vertical="top"/>
    </xf>
    <xf numFmtId="0" fontId="5" fillId="0" borderId="24" xfId="0" applyFont="1" applyFill="1" applyBorder="1" applyAlignment="1">
      <alignment horizontal="distributed" vertical="center"/>
    </xf>
    <xf numFmtId="0" fontId="5" fillId="0" borderId="27" xfId="0" applyFont="1" applyFill="1" applyBorder="1" applyAlignment="1">
      <alignment horizontal="distributed" vertical="center"/>
    </xf>
    <xf numFmtId="0" fontId="5" fillId="0" borderId="28" xfId="0" applyFont="1" applyFill="1" applyBorder="1" applyAlignment="1">
      <alignment horizontal="center" vertical="center"/>
    </xf>
    <xf numFmtId="179"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3" fontId="5" fillId="0" borderId="0" xfId="0" applyNumberFormat="1" applyFont="1" applyFill="1" applyAlignment="1">
      <alignment horizontal="right"/>
    </xf>
    <xf numFmtId="182" fontId="5" fillId="0" borderId="1" xfId="0" applyNumberFormat="1" applyFont="1" applyFill="1" applyBorder="1"/>
    <xf numFmtId="181" fontId="5" fillId="0" borderId="0" xfId="2" applyNumberFormat="1" applyFont="1" applyFill="1" applyBorder="1" applyAlignment="1">
      <alignment horizontal="right"/>
    </xf>
    <xf numFmtId="0" fontId="3" fillId="0" borderId="1" xfId="3" applyFont="1" applyFill="1" applyBorder="1" applyAlignment="1">
      <alignment horizontal="left" vertical="top"/>
    </xf>
    <xf numFmtId="0" fontId="3" fillId="0" borderId="1" xfId="3" applyFont="1" applyFill="1" applyBorder="1" applyAlignment="1">
      <alignment horizontal="centerContinuous" vertical="top"/>
    </xf>
    <xf numFmtId="0" fontId="3" fillId="0" borderId="0" xfId="3" applyFont="1" applyFill="1" applyBorder="1" applyAlignment="1">
      <alignment horizontal="centerContinuous" vertical="top"/>
    </xf>
    <xf numFmtId="0" fontId="3" fillId="0" borderId="0" xfId="3" applyFont="1" applyFill="1">
      <alignment vertical="center"/>
    </xf>
    <xf numFmtId="0" fontId="5" fillId="0" borderId="3" xfId="3" applyFont="1" applyFill="1" applyBorder="1" applyAlignment="1">
      <alignment horizontal="center" vertical="center" wrapText="1"/>
    </xf>
    <xf numFmtId="0" fontId="4" fillId="0" borderId="0" xfId="3" applyFont="1" applyFill="1" applyAlignment="1">
      <alignment vertical="center"/>
    </xf>
    <xf numFmtId="0" fontId="5" fillId="0" borderId="21" xfId="3" applyFont="1" applyFill="1" applyBorder="1" applyAlignment="1">
      <alignment horizontal="center" vertical="center" wrapText="1"/>
    </xf>
    <xf numFmtId="0" fontId="5" fillId="0" borderId="1" xfId="3" applyFont="1" applyFill="1" applyBorder="1" applyAlignment="1">
      <alignment horizontal="distributed" vertical="center"/>
    </xf>
    <xf numFmtId="0" fontId="5" fillId="0" borderId="24" xfId="3" applyFont="1" applyFill="1" applyBorder="1" applyAlignment="1">
      <alignment horizontal="distributed" vertical="center"/>
    </xf>
    <xf numFmtId="0" fontId="5" fillId="0" borderId="27" xfId="3" applyFont="1" applyFill="1" applyBorder="1" applyAlignment="1">
      <alignment horizontal="distributed" vertical="center"/>
    </xf>
    <xf numFmtId="0" fontId="5" fillId="0" borderId="27" xfId="3" applyFont="1" applyFill="1" applyBorder="1" applyAlignment="1">
      <alignment horizontal="center" vertical="center"/>
    </xf>
    <xf numFmtId="0" fontId="5" fillId="0" borderId="28" xfId="3" applyFont="1" applyFill="1" applyBorder="1" applyAlignment="1">
      <alignment horizontal="center" vertical="center"/>
    </xf>
    <xf numFmtId="0" fontId="5" fillId="0" borderId="0" xfId="3" applyFont="1" applyFill="1" applyBorder="1" applyAlignment="1">
      <alignment horizontal="distributed"/>
    </xf>
    <xf numFmtId="0" fontId="5" fillId="0" borderId="9" xfId="3" applyFont="1" applyFill="1" applyBorder="1" applyAlignment="1">
      <alignment horizontal="distributed"/>
    </xf>
    <xf numFmtId="178" fontId="5" fillId="0" borderId="0" xfId="3" applyNumberFormat="1" applyFont="1" applyFill="1" applyBorder="1" applyAlignment="1">
      <alignment horizontal="right"/>
    </xf>
    <xf numFmtId="181" fontId="5" fillId="0" borderId="0" xfId="3" applyNumberFormat="1" applyFont="1" applyFill="1" applyBorder="1" applyAlignment="1">
      <alignment horizontal="right"/>
    </xf>
    <xf numFmtId="0" fontId="4" fillId="0" borderId="3" xfId="3" applyFont="1" applyFill="1" applyBorder="1">
      <alignment vertical="center"/>
    </xf>
    <xf numFmtId="0" fontId="4" fillId="0" borderId="0" xfId="3" applyFont="1" applyFill="1">
      <alignment vertical="center"/>
    </xf>
    <xf numFmtId="0" fontId="5" fillId="0" borderId="0" xfId="3" applyFont="1" applyFill="1" applyAlignment="1">
      <alignment horizontal="distributed"/>
    </xf>
    <xf numFmtId="0" fontId="5" fillId="0" borderId="0" xfId="3" applyFont="1" applyFill="1">
      <alignment vertical="center"/>
    </xf>
    <xf numFmtId="0" fontId="5" fillId="0" borderId="16" xfId="3" applyFont="1" applyFill="1" applyBorder="1">
      <alignment vertical="center"/>
    </xf>
    <xf numFmtId="181" fontId="5" fillId="0" borderId="0" xfId="4" applyNumberFormat="1" applyFont="1" applyFill="1" applyBorder="1" applyAlignment="1">
      <alignment horizontal="right"/>
    </xf>
    <xf numFmtId="0" fontId="5" fillId="0" borderId="1" xfId="3" applyFont="1" applyFill="1" applyBorder="1" applyAlignment="1">
      <alignment horizontal="distributed"/>
    </xf>
    <xf numFmtId="0" fontId="5" fillId="0" borderId="29" xfId="3" applyFont="1" applyFill="1" applyBorder="1">
      <alignment vertical="center"/>
    </xf>
    <xf numFmtId="0" fontId="5" fillId="0" borderId="1" xfId="3" applyFont="1" applyFill="1" applyBorder="1">
      <alignment vertical="center"/>
    </xf>
    <xf numFmtId="0" fontId="5" fillId="0" borderId="1" xfId="3" applyFont="1" applyFill="1" applyBorder="1" applyAlignment="1">
      <alignment horizontal="right"/>
    </xf>
    <xf numFmtId="0" fontId="5" fillId="0" borderId="1" xfId="3" applyFont="1" applyFill="1" applyBorder="1" applyAlignment="1"/>
    <xf numFmtId="0" fontId="4" fillId="0" borderId="2" xfId="3" applyFont="1" applyFill="1" applyBorder="1">
      <alignment vertical="center"/>
    </xf>
    <xf numFmtId="0" fontId="4" fillId="0" borderId="8" xfId="3" applyFont="1" applyFill="1" applyBorder="1">
      <alignment vertical="center"/>
    </xf>
    <xf numFmtId="0" fontId="3" fillId="0" borderId="0" xfId="0" applyFont="1" applyFill="1" applyBorder="1" applyAlignment="1">
      <alignment horizontal="left" vertical="top"/>
    </xf>
    <xf numFmtId="0" fontId="5" fillId="0" borderId="4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Alignment="1">
      <alignment horizontal="left" vertical="center"/>
    </xf>
    <xf numFmtId="180" fontId="5" fillId="0" borderId="0" xfId="2" applyNumberFormat="1" applyFont="1" applyFill="1"/>
    <xf numFmtId="0" fontId="9" fillId="0" borderId="0" xfId="0" applyFont="1" applyFill="1" applyBorder="1" applyAlignment="1">
      <alignment horizontal="centerContinuous" vertical="top"/>
    </xf>
    <xf numFmtId="0" fontId="5" fillId="0" borderId="3" xfId="0" applyFont="1" applyFill="1" applyBorder="1" applyAlignment="1">
      <alignment horizontal="center" vertical="center"/>
    </xf>
    <xf numFmtId="178" fontId="15" fillId="0" borderId="0" xfId="0" applyNumberFormat="1" applyFont="1" applyFill="1" applyBorder="1" applyAlignment="1">
      <alignment horizontal="right"/>
    </xf>
    <xf numFmtId="179" fontId="15" fillId="0" borderId="0" xfId="0" applyNumberFormat="1" applyFont="1" applyFill="1" applyBorder="1" applyAlignment="1">
      <alignment horizontal="right"/>
    </xf>
    <xf numFmtId="0" fontId="5" fillId="0" borderId="26" xfId="0" applyFont="1" applyFill="1" applyBorder="1" applyAlignment="1">
      <alignment horizontal="center" vertical="center"/>
    </xf>
    <xf numFmtId="0" fontId="11" fillId="0" borderId="0" xfId="0" applyFont="1" applyFill="1" applyBorder="1" applyAlignment="1">
      <alignment horizontal="distributed"/>
    </xf>
    <xf numFmtId="0" fontId="11" fillId="0" borderId="0" xfId="0" applyFont="1" applyFill="1" applyAlignment="1">
      <alignment horizontal="left"/>
    </xf>
    <xf numFmtId="0" fontId="5" fillId="0" borderId="61" xfId="0" applyFont="1" applyFill="1" applyBorder="1" applyAlignment="1">
      <alignment horizontal="center" vertical="center"/>
    </xf>
    <xf numFmtId="0" fontId="4" fillId="0" borderId="22" xfId="0" applyFont="1" applyFill="1" applyBorder="1"/>
    <xf numFmtId="0" fontId="5" fillId="0" borderId="2"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6"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8" xfId="0" applyFont="1" applyFill="1" applyBorder="1" applyAlignment="1">
      <alignment vertical="center"/>
    </xf>
    <xf numFmtId="0" fontId="5" fillId="0" borderId="0" xfId="0" applyFont="1" applyFill="1" applyBorder="1" applyAlignment="1">
      <alignment horizontal="center" vertical="distributed" textRotation="255"/>
    </xf>
    <xf numFmtId="0" fontId="5" fillId="0" borderId="62" xfId="0" applyFont="1" applyFill="1" applyBorder="1" applyAlignment="1">
      <alignment horizontal="center" vertical="distributed" textRotation="255"/>
    </xf>
    <xf numFmtId="0" fontId="5" fillId="0" borderId="10" xfId="0" applyFont="1" applyFill="1" applyBorder="1" applyAlignment="1">
      <alignment horizontal="center" vertical="distributed" textRotation="255"/>
    </xf>
    <xf numFmtId="0" fontId="5" fillId="0" borderId="0" xfId="0" applyFont="1" applyFill="1" applyBorder="1" applyAlignment="1">
      <alignment horizontal="center" vertical="center"/>
    </xf>
    <xf numFmtId="0" fontId="5" fillId="0" borderId="29" xfId="0" applyFont="1" applyFill="1" applyBorder="1" applyAlignment="1">
      <alignment vertical="center"/>
    </xf>
    <xf numFmtId="0" fontId="5" fillId="0" borderId="0" xfId="0" applyFont="1" applyFill="1" applyBorder="1" applyAlignment="1">
      <alignment horizontal="right"/>
    </xf>
    <xf numFmtId="0" fontId="5" fillId="0" borderId="0" xfId="0" applyFont="1" applyFill="1" applyAlignment="1">
      <alignment horizontal="left"/>
    </xf>
    <xf numFmtId="0" fontId="4" fillId="0" borderId="1" xfId="0" applyFont="1" applyFill="1" applyBorder="1" applyAlignment="1">
      <alignment horizontal="left"/>
    </xf>
    <xf numFmtId="0" fontId="3" fillId="0" borderId="0" xfId="0" applyFont="1" applyFill="1" applyAlignment="1">
      <alignment vertical="top"/>
    </xf>
    <xf numFmtId="180" fontId="5" fillId="0" borderId="16" xfId="0" applyNumberFormat="1" applyFont="1" applyFill="1" applyBorder="1" applyAlignment="1">
      <alignment horizontal="right"/>
    </xf>
    <xf numFmtId="3" fontId="5" fillId="0" borderId="29" xfId="0" applyNumberFormat="1" applyFont="1" applyFill="1" applyBorder="1" applyAlignment="1">
      <alignment horizontal="right"/>
    </xf>
    <xf numFmtId="3" fontId="5" fillId="0" borderId="1" xfId="0" applyNumberFormat="1" applyFont="1" applyFill="1" applyBorder="1" applyAlignment="1">
      <alignment horizontal="right"/>
    </xf>
    <xf numFmtId="177" fontId="5" fillId="0" borderId="1" xfId="0" applyNumberFormat="1" applyFont="1" applyFill="1" applyBorder="1" applyAlignment="1">
      <alignment horizontal="right"/>
    </xf>
    <xf numFmtId="180" fontId="5" fillId="0" borderId="8" xfId="0" applyNumberFormat="1" applyFont="1" applyFill="1" applyBorder="1" applyAlignment="1">
      <alignment horizontal="right"/>
    </xf>
    <xf numFmtId="183" fontId="5" fillId="0" borderId="1" xfId="0" applyNumberFormat="1" applyFont="1" applyFill="1" applyBorder="1" applyAlignment="1">
      <alignment horizontal="right"/>
    </xf>
    <xf numFmtId="0" fontId="3" fillId="0" borderId="0" xfId="0" applyFont="1" applyFill="1" applyBorder="1" applyAlignment="1">
      <alignment horizontal="center" vertical="top"/>
    </xf>
    <xf numFmtId="0" fontId="5" fillId="0" borderId="49" xfId="0" applyFont="1" applyFill="1" applyBorder="1" applyAlignment="1">
      <alignment horizontal="centerContinuous" vertical="center"/>
    </xf>
    <xf numFmtId="0" fontId="5" fillId="0" borderId="1" xfId="0" applyFont="1" applyFill="1" applyBorder="1" applyAlignment="1">
      <alignment horizontal="left"/>
    </xf>
    <xf numFmtId="0" fontId="5" fillId="0" borderId="29" xfId="0" applyFont="1" applyFill="1" applyBorder="1" applyAlignment="1">
      <alignment horizontal="left"/>
    </xf>
    <xf numFmtId="0" fontId="18" fillId="0" borderId="1" xfId="0" applyFont="1" applyFill="1" applyBorder="1" applyAlignment="1">
      <alignment horizontal="left" vertical="top"/>
    </xf>
    <xf numFmtId="0" fontId="19" fillId="0" borderId="2" xfId="0" applyFont="1" applyFill="1" applyBorder="1" applyAlignment="1">
      <alignment horizontal="center" vertical="center"/>
    </xf>
    <xf numFmtId="0" fontId="19" fillId="0" borderId="48"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27" xfId="0" applyFont="1" applyFill="1" applyBorder="1" applyAlignment="1">
      <alignment horizontal="center" vertical="center"/>
    </xf>
    <xf numFmtId="0" fontId="19" fillId="0" borderId="32" xfId="0" applyFont="1" applyFill="1" applyBorder="1" applyAlignment="1">
      <alignment horizontal="center" vertical="center"/>
    </xf>
    <xf numFmtId="180" fontId="19" fillId="0" borderId="16" xfId="0" applyNumberFormat="1" applyFont="1" applyFill="1" applyBorder="1" applyAlignment="1">
      <alignment horizontal="right"/>
    </xf>
    <xf numFmtId="180" fontId="19" fillId="0" borderId="0" xfId="0" applyNumberFormat="1" applyFont="1" applyFill="1" applyBorder="1" applyAlignment="1">
      <alignment horizontal="right"/>
    </xf>
    <xf numFmtId="0" fontId="19" fillId="0" borderId="0" xfId="0" applyFont="1" applyFill="1" applyBorder="1"/>
    <xf numFmtId="0" fontId="19" fillId="0" borderId="16" xfId="0" applyFont="1" applyFill="1" applyBorder="1"/>
    <xf numFmtId="0" fontId="19" fillId="0" borderId="0" xfId="0" applyFont="1" applyFill="1"/>
    <xf numFmtId="38" fontId="19" fillId="0" borderId="0" xfId="2" applyFont="1" applyFill="1" applyBorder="1"/>
    <xf numFmtId="0" fontId="19" fillId="0" borderId="0" xfId="0" applyFont="1" applyFill="1" applyAlignment="1">
      <alignment horizontal="center"/>
    </xf>
    <xf numFmtId="0" fontId="19" fillId="0" borderId="0" xfId="0" applyFont="1" applyFill="1" applyAlignment="1">
      <alignment horizontal="distributed"/>
    </xf>
    <xf numFmtId="180" fontId="5" fillId="0" borderId="29" xfId="0" applyNumberFormat="1" applyFont="1" applyFill="1" applyBorder="1" applyAlignment="1">
      <alignment horizontal="right"/>
    </xf>
    <xf numFmtId="180" fontId="5" fillId="0" borderId="1" xfId="0" applyNumberFormat="1" applyFont="1" applyFill="1" applyBorder="1" applyAlignment="1">
      <alignment horizontal="right"/>
    </xf>
    <xf numFmtId="0" fontId="20" fillId="0" borderId="1" xfId="5" applyFont="1" applyBorder="1" applyAlignment="1">
      <alignment horizontal="left" vertical="top"/>
    </xf>
    <xf numFmtId="0" fontId="9" fillId="0" borderId="1" xfId="5" applyFont="1" applyBorder="1" applyAlignment="1">
      <alignment horizontal="left" vertical="top"/>
    </xf>
    <xf numFmtId="0" fontId="3" fillId="0" borderId="1" xfId="5" applyFont="1" applyBorder="1" applyAlignment="1">
      <alignment horizontal="distributed" vertical="top"/>
    </xf>
    <xf numFmtId="0" fontId="21" fillId="0" borderId="1" xfId="5" applyFont="1" applyBorder="1" applyAlignment="1">
      <alignment vertical="center"/>
    </xf>
    <xf numFmtId="0" fontId="4" fillId="0" borderId="0" xfId="5" applyFont="1" applyAlignment="1">
      <alignment vertical="top"/>
    </xf>
    <xf numFmtId="0" fontId="6" fillId="0" borderId="0" xfId="5" applyFont="1" applyAlignment="1">
      <alignment horizontal="center" vertical="center"/>
    </xf>
    <xf numFmtId="0" fontId="4" fillId="0" borderId="0" xfId="5" applyFont="1" applyBorder="1" applyAlignment="1">
      <alignment horizontal="distributed"/>
    </xf>
    <xf numFmtId="0" fontId="4" fillId="0" borderId="9" xfId="5" applyFont="1" applyBorder="1"/>
    <xf numFmtId="178" fontId="4" fillId="0" borderId="0" xfId="5" applyNumberFormat="1" applyFont="1" applyFill="1" applyBorder="1" applyAlignment="1">
      <alignment horizontal="right"/>
    </xf>
    <xf numFmtId="178" fontId="4" fillId="0" borderId="0" xfId="5" applyNumberFormat="1" applyFont="1" applyFill="1" applyBorder="1" applyAlignment="1">
      <alignment horizontal="right" wrapText="1"/>
    </xf>
    <xf numFmtId="181" fontId="4" fillId="0" borderId="0" xfId="5" applyNumberFormat="1" applyFont="1" applyFill="1" applyBorder="1" applyAlignment="1">
      <alignment horizontal="right"/>
    </xf>
    <xf numFmtId="179" fontId="4" fillId="0" borderId="0" xfId="5" applyNumberFormat="1" applyFont="1" applyFill="1" applyBorder="1" applyAlignment="1">
      <alignment horizontal="right"/>
    </xf>
    <xf numFmtId="0" fontId="4" fillId="0" borderId="0" xfId="5" applyFont="1"/>
    <xf numFmtId="0" fontId="4" fillId="0" borderId="9" xfId="5" applyFont="1" applyBorder="1" applyAlignment="1">
      <alignment horizontal="distributed"/>
    </xf>
    <xf numFmtId="0" fontId="4" fillId="0" borderId="0" xfId="5" applyFont="1" applyFill="1" applyBorder="1" applyAlignment="1">
      <alignment horizontal="distributed"/>
    </xf>
    <xf numFmtId="0" fontId="4" fillId="0" borderId="9" xfId="5" applyFont="1" applyFill="1" applyBorder="1" applyAlignment="1">
      <alignment horizontal="distributed"/>
    </xf>
    <xf numFmtId="0" fontId="4" fillId="0" borderId="0" xfId="5" applyFont="1" applyFill="1"/>
    <xf numFmtId="0" fontId="4" fillId="0" borderId="0" xfId="5" applyFont="1" applyBorder="1" applyAlignment="1">
      <alignment horizontal="right"/>
    </xf>
    <xf numFmtId="0" fontId="4" fillId="0" borderId="1" xfId="5" applyFont="1" applyBorder="1" applyAlignment="1"/>
    <xf numFmtId="0" fontId="4" fillId="0" borderId="22" xfId="5" applyFont="1" applyBorder="1" applyAlignment="1">
      <alignment horizontal="distributed"/>
    </xf>
    <xf numFmtId="0" fontId="4" fillId="0" borderId="1" xfId="5" applyFont="1" applyFill="1" applyBorder="1"/>
    <xf numFmtId="0" fontId="4" fillId="0" borderId="0" xfId="5" applyFont="1" applyBorder="1" applyAlignment="1">
      <alignment horizontal="left"/>
    </xf>
    <xf numFmtId="0" fontId="4" fillId="0" borderId="2" xfId="5" applyFont="1" applyBorder="1" applyAlignment="1">
      <alignment horizontal="left"/>
    </xf>
    <xf numFmtId="0" fontId="4" fillId="0" borderId="2" xfId="5" applyFont="1" applyFill="1" applyBorder="1" applyAlignment="1">
      <alignment horizontal="left"/>
    </xf>
    <xf numFmtId="0" fontId="4" fillId="0" borderId="0" xfId="5" applyFont="1" applyAlignment="1"/>
    <xf numFmtId="0" fontId="3" fillId="0" borderId="1" xfId="5" applyFont="1" applyBorder="1" applyAlignment="1">
      <alignment horizontal="left" vertical="top"/>
    </xf>
    <xf numFmtId="0" fontId="16" fillId="0" borderId="1" xfId="5" applyFont="1" applyBorder="1" applyAlignment="1">
      <alignment horizontal="center" vertical="top"/>
    </xf>
    <xf numFmtId="0" fontId="16" fillId="0" borderId="1" xfId="5" applyFont="1" applyBorder="1" applyAlignment="1">
      <alignment horizontal="left" vertical="top"/>
    </xf>
    <xf numFmtId="0" fontId="23" fillId="0" borderId="0" xfId="5" applyFont="1"/>
    <xf numFmtId="0" fontId="21" fillId="0" borderId="1" xfId="5" applyFont="1" applyBorder="1" applyAlignment="1">
      <alignment horizontal="left" vertical="center"/>
    </xf>
    <xf numFmtId="177" fontId="4" fillId="0" borderId="0" xfId="5" applyNumberFormat="1" applyFont="1" applyFill="1" applyBorder="1" applyAlignment="1">
      <alignment horizontal="right"/>
    </xf>
    <xf numFmtId="179" fontId="4" fillId="0" borderId="0" xfId="5" applyNumberFormat="1" applyFont="1" applyFill="1" applyBorder="1" applyAlignment="1"/>
    <xf numFmtId="177" fontId="4" fillId="0" borderId="0" xfId="5" applyNumberFormat="1" applyFont="1" applyFill="1" applyBorder="1" applyAlignment="1"/>
    <xf numFmtId="0" fontId="4" fillId="0" borderId="0" xfId="5" applyFont="1" applyFill="1" applyBorder="1" applyAlignment="1">
      <alignment horizontal="right"/>
    </xf>
    <xf numFmtId="178" fontId="4" fillId="0" borderId="0" xfId="5" applyNumberFormat="1" applyFont="1" applyFill="1" applyBorder="1" applyAlignment="1">
      <alignment horizontal="right" vertical="center"/>
    </xf>
    <xf numFmtId="0" fontId="4" fillId="0" borderId="1" xfId="5" applyFont="1" applyFill="1" applyBorder="1" applyAlignment="1">
      <alignment horizontal="distributed"/>
    </xf>
    <xf numFmtId="0" fontId="4" fillId="0" borderId="29" xfId="5" applyFont="1" applyFill="1" applyBorder="1"/>
    <xf numFmtId="0" fontId="4" fillId="0" borderId="1" xfId="5" applyFont="1" applyFill="1" applyBorder="1" applyAlignment="1"/>
    <xf numFmtId="0" fontId="4" fillId="0" borderId="2" xfId="5" applyFont="1" applyFill="1" applyBorder="1" applyAlignment="1">
      <alignment horizontal="left" vertical="center"/>
    </xf>
    <xf numFmtId="0" fontId="4" fillId="0" borderId="0" xfId="5" applyFont="1" applyAlignment="1">
      <alignment horizontal="distributed"/>
    </xf>
    <xf numFmtId="0" fontId="3" fillId="0" borderId="1" xfId="0" applyFont="1" applyFill="1" applyBorder="1" applyAlignment="1">
      <alignment horizontal="distributed" vertical="top"/>
    </xf>
    <xf numFmtId="0" fontId="5" fillId="0" borderId="9" xfId="0" applyFont="1" applyFill="1" applyBorder="1" applyAlignment="1"/>
    <xf numFmtId="0" fontId="5" fillId="0" borderId="0" xfId="0" applyFont="1" applyFill="1" applyAlignment="1"/>
    <xf numFmtId="0" fontId="5" fillId="0" borderId="9" xfId="0" applyFont="1" applyFill="1" applyBorder="1" applyAlignment="1">
      <alignment horizontal="centerContinuous"/>
    </xf>
    <xf numFmtId="0" fontId="5" fillId="0" borderId="0" xfId="0" applyFont="1" applyFill="1" applyBorder="1" applyAlignment="1">
      <alignment horizontal="distributed" wrapText="1"/>
    </xf>
    <xf numFmtId="0" fontId="5" fillId="0" borderId="1" xfId="0" applyFont="1" applyFill="1" applyBorder="1" applyAlignment="1">
      <alignment horizontal="distributed" wrapText="1"/>
    </xf>
    <xf numFmtId="0" fontId="5" fillId="0" borderId="0" xfId="0" applyFont="1" applyFill="1" applyBorder="1" applyAlignment="1">
      <alignment vertical="top"/>
    </xf>
    <xf numFmtId="38" fontId="3" fillId="0" borderId="0" xfId="2" applyFont="1" applyFill="1" applyBorder="1" applyAlignment="1">
      <alignment vertical="top"/>
    </xf>
    <xf numFmtId="0" fontId="3" fillId="0" borderId="0" xfId="0" applyFont="1" applyFill="1" applyBorder="1" applyAlignment="1">
      <alignment vertical="top"/>
    </xf>
    <xf numFmtId="38" fontId="5" fillId="0" borderId="0" xfId="2" applyFont="1" applyFill="1" applyBorder="1" applyAlignment="1">
      <alignment horizontal="right" vertical="top"/>
    </xf>
    <xf numFmtId="0" fontId="5" fillId="0" borderId="34" xfId="0" applyFont="1" applyFill="1" applyBorder="1" applyAlignment="1">
      <alignment horizontal="center" vertical="center"/>
    </xf>
    <xf numFmtId="0" fontId="9"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0" fontId="10" fillId="0" borderId="0" xfId="0" applyFont="1" applyFill="1" applyBorder="1" applyAlignment="1">
      <alignment horizontal="distributed"/>
    </xf>
    <xf numFmtId="0" fontId="5" fillId="0" borderId="0" xfId="0" applyFont="1" applyFill="1" applyBorder="1" applyAlignment="1">
      <alignment horizontal="left" vertical="center" textRotation="255"/>
    </xf>
    <xf numFmtId="0" fontId="5" fillId="0" borderId="9" xfId="0" applyFont="1" applyFill="1" applyBorder="1" applyAlignment="1">
      <alignment horizontal="distributed" wrapText="1"/>
    </xf>
    <xf numFmtId="0" fontId="0" fillId="0" borderId="17" xfId="0" applyFill="1" applyBorder="1" applyAlignment="1">
      <alignment horizontal="center" vertical="center" textRotation="255"/>
    </xf>
    <xf numFmtId="0" fontId="5" fillId="0" borderId="17" xfId="0" applyFont="1" applyFill="1" applyBorder="1" applyAlignment="1">
      <alignment horizontal="left" vertical="center" textRotation="255"/>
    </xf>
    <xf numFmtId="0" fontId="0" fillId="0" borderId="17" xfId="0" applyFill="1" applyBorder="1" applyAlignment="1">
      <alignment horizontal="distributed"/>
    </xf>
    <xf numFmtId="0" fontId="5" fillId="0" borderId="21" xfId="0" applyFont="1" applyFill="1" applyBorder="1" applyAlignment="1">
      <alignment horizontal="distributed" wrapText="1"/>
    </xf>
    <xf numFmtId="178" fontId="5" fillId="0" borderId="17" xfId="0" applyNumberFormat="1" applyFont="1" applyFill="1" applyBorder="1" applyAlignment="1">
      <alignment horizontal="right"/>
    </xf>
    <xf numFmtId="0" fontId="9" fillId="0" borderId="0" xfId="0" applyNumberFormat="1" applyFont="1" applyFill="1" applyBorder="1" applyAlignment="1">
      <alignment horizontal="center" vertical="center" textRotation="255"/>
    </xf>
    <xf numFmtId="0" fontId="0" fillId="0" borderId="0" xfId="0" applyFill="1" applyBorder="1" applyAlignment="1">
      <alignment horizontal="distributed"/>
    </xf>
    <xf numFmtId="0" fontId="5" fillId="0" borderId="75" xfId="0" applyFont="1" applyFill="1" applyBorder="1" applyAlignment="1">
      <alignment horizontal="right" vertical="center"/>
    </xf>
    <xf numFmtId="178" fontId="5" fillId="0" borderId="74" xfId="0" applyNumberFormat="1" applyFont="1" applyFill="1" applyBorder="1" applyAlignment="1">
      <alignment horizontal="right" vertical="center"/>
    </xf>
    <xf numFmtId="38" fontId="4" fillId="0" borderId="0" xfId="2" applyFont="1" applyFill="1" applyBorder="1"/>
    <xf numFmtId="0" fontId="5" fillId="0" borderId="0" xfId="0" applyFont="1" applyFill="1" applyBorder="1" applyAlignment="1">
      <alignment horizontal="right" vertical="top"/>
    </xf>
    <xf numFmtId="0" fontId="5" fillId="0" borderId="35" xfId="0" applyFont="1" applyFill="1" applyBorder="1" applyAlignment="1">
      <alignment horizontal="distributed" vertical="center"/>
    </xf>
    <xf numFmtId="0" fontId="4" fillId="0" borderId="42" xfId="0" applyFont="1" applyFill="1" applyBorder="1" applyAlignment="1">
      <alignment horizontal="center" vertical="center"/>
    </xf>
    <xf numFmtId="38" fontId="5" fillId="0" borderId="0" xfId="2" applyFont="1" applyFill="1" applyAlignment="1">
      <alignment horizontal="distributed"/>
    </xf>
    <xf numFmtId="38" fontId="5" fillId="0" borderId="9" xfId="2" applyFont="1" applyFill="1" applyBorder="1" applyAlignment="1">
      <alignment horizontal="distributed"/>
    </xf>
    <xf numFmtId="38" fontId="5" fillId="0" borderId="0" xfId="2" applyFont="1" applyFill="1"/>
    <xf numFmtId="0" fontId="5" fillId="0" borderId="9" xfId="0" applyFont="1" applyFill="1" applyBorder="1" applyAlignment="1">
      <alignment vertical="top"/>
    </xf>
    <xf numFmtId="0" fontId="5" fillId="0" borderId="9" xfId="0" applyFont="1" applyFill="1" applyBorder="1" applyAlignment="1">
      <alignment horizontal="distributed" vertical="top"/>
    </xf>
    <xf numFmtId="0" fontId="5" fillId="0" borderId="0" xfId="0" applyFont="1" applyFill="1" applyAlignment="1">
      <alignment vertical="top"/>
    </xf>
    <xf numFmtId="0" fontId="5" fillId="0" borderId="0" xfId="0" applyFont="1" applyFill="1" applyAlignment="1">
      <alignment horizontal="distributed" vertical="top"/>
    </xf>
    <xf numFmtId="0" fontId="5" fillId="0" borderId="0" xfId="0" applyFont="1" applyFill="1" applyBorder="1" applyAlignment="1">
      <alignment horizontal="distributed" vertical="top"/>
    </xf>
    <xf numFmtId="0" fontId="5" fillId="0" borderId="0" xfId="0" applyFont="1" applyFill="1" applyBorder="1" applyAlignment="1">
      <alignment horizontal="center" vertical="top"/>
    </xf>
    <xf numFmtId="0" fontId="24" fillId="0" borderId="0" xfId="0" applyFont="1" applyFill="1" applyBorder="1" applyAlignment="1">
      <alignment horizontal="distributed" wrapText="1"/>
    </xf>
    <xf numFmtId="0" fontId="5" fillId="0" borderId="21" xfId="0" applyFont="1" applyFill="1" applyBorder="1" applyAlignment="1">
      <alignment horizontal="right"/>
    </xf>
    <xf numFmtId="180" fontId="5" fillId="0" borderId="17" xfId="0" applyNumberFormat="1" applyFont="1" applyFill="1" applyBorder="1" applyAlignment="1">
      <alignment horizontal="right"/>
    </xf>
    <xf numFmtId="0" fontId="9" fillId="0" borderId="31" xfId="0" applyFont="1" applyFill="1" applyBorder="1" applyAlignment="1">
      <alignment horizontal="center" vertical="center" textRotation="255"/>
    </xf>
    <xf numFmtId="0" fontId="5" fillId="0" borderId="21" xfId="0" applyFont="1" applyFill="1" applyBorder="1" applyAlignment="1">
      <alignment horizontal="right" vertical="top"/>
    </xf>
    <xf numFmtId="0" fontId="0" fillId="0" borderId="1" xfId="0" applyFill="1" applyBorder="1" applyAlignment="1">
      <alignment horizontal="center" vertical="center" textRotation="255"/>
    </xf>
    <xf numFmtId="0" fontId="5" fillId="0" borderId="49" xfId="0" applyFont="1" applyFill="1" applyBorder="1" applyAlignment="1">
      <alignment horizontal="center" vertical="center"/>
    </xf>
    <xf numFmtId="0" fontId="5" fillId="0" borderId="35" xfId="0" applyFont="1" applyFill="1" applyBorder="1" applyAlignment="1">
      <alignment horizontal="center" vertical="center"/>
    </xf>
    <xf numFmtId="0" fontId="16" fillId="0" borderId="0" xfId="0" applyFont="1" applyAlignment="1">
      <alignment horizontal="centerContinuous" vertical="center"/>
    </xf>
    <xf numFmtId="0" fontId="16" fillId="0" borderId="0" xfId="0" applyFont="1" applyAlignment="1">
      <alignment vertical="center"/>
    </xf>
    <xf numFmtId="0" fontId="4" fillId="0" borderId="1" xfId="0" applyFont="1" applyBorder="1"/>
    <xf numFmtId="0" fontId="4" fillId="0" borderId="0" xfId="0" applyFont="1"/>
    <xf numFmtId="0" fontId="4" fillId="0" borderId="17" xfId="0" applyFont="1" applyBorder="1" applyAlignment="1">
      <alignment horizontal="centerContinuous" vertical="center"/>
    </xf>
    <xf numFmtId="0" fontId="4" fillId="0" borderId="34" xfId="0" applyFont="1" applyBorder="1" applyAlignment="1">
      <alignment horizontal="centerContinuous" vertical="center"/>
    </xf>
    <xf numFmtId="0" fontId="4" fillId="0" borderId="11" xfId="0" applyFont="1" applyBorder="1" applyAlignment="1">
      <alignment horizontal="center" vertical="center" textRotation="255"/>
    </xf>
    <xf numFmtId="0" fontId="4" fillId="0" borderId="62" xfId="0" applyFont="1" applyBorder="1" applyAlignment="1">
      <alignment horizontal="centerContinuous" vertical="center"/>
    </xf>
    <xf numFmtId="0" fontId="4" fillId="0" borderId="10" xfId="0" applyFont="1" applyBorder="1" applyAlignment="1">
      <alignment horizontal="centerContinuous" vertical="center"/>
    </xf>
    <xf numFmtId="0" fontId="4" fillId="0" borderId="0" xfId="0" applyFont="1" applyBorder="1" applyAlignment="1">
      <alignment horizontal="centerContinuous" vertical="center"/>
    </xf>
    <xf numFmtId="0" fontId="4" fillId="0" borderId="11" xfId="0" applyFont="1" applyBorder="1" applyAlignment="1">
      <alignment horizontal="centerContinuous" vertical="center"/>
    </xf>
    <xf numFmtId="0" fontId="4" fillId="0" borderId="31"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43" xfId="0" applyFont="1" applyBorder="1" applyAlignment="1">
      <alignment horizontal="centerContinuous" vertical="center"/>
    </xf>
    <xf numFmtId="0" fontId="4" fillId="0" borderId="15" xfId="0" applyFont="1" applyBorder="1" applyAlignment="1">
      <alignment horizontal="center" vertical="center"/>
    </xf>
    <xf numFmtId="0" fontId="4" fillId="0" borderId="31"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distributed" textRotation="255"/>
    </xf>
    <xf numFmtId="0" fontId="4" fillId="0" borderId="17" xfId="0" applyFont="1" applyBorder="1" applyAlignment="1">
      <alignment horizontal="center" vertical="center"/>
    </xf>
    <xf numFmtId="0" fontId="4" fillId="0" borderId="19" xfId="0" applyFont="1" applyBorder="1" applyAlignment="1">
      <alignment horizontal="center" vertical="center"/>
    </xf>
    <xf numFmtId="0" fontId="4" fillId="0" borderId="39" xfId="0" applyFont="1" applyBorder="1" applyAlignment="1">
      <alignment horizontal="centerContinuous" vertical="center"/>
    </xf>
    <xf numFmtId="0" fontId="4" fillId="0" borderId="40" xfId="0" applyFont="1" applyBorder="1" applyAlignment="1">
      <alignment horizontal="centerContinuous" vertical="center"/>
    </xf>
    <xf numFmtId="0" fontId="4" fillId="0" borderId="62" xfId="0" applyFont="1" applyBorder="1" applyAlignment="1">
      <alignment horizontal="center" vertical="distributed" textRotation="255"/>
    </xf>
    <xf numFmtId="0" fontId="4" fillId="0" borderId="43" xfId="0" applyFont="1" applyBorder="1" applyAlignment="1">
      <alignment horizontal="center" vertical="distributed" textRotation="255"/>
    </xf>
    <xf numFmtId="0" fontId="4" fillId="0" borderId="47" xfId="0" applyFont="1" applyBorder="1" applyAlignment="1">
      <alignment horizontal="center" vertical="distributed" textRotation="255"/>
    </xf>
    <xf numFmtId="0" fontId="4" fillId="0" borderId="18" xfId="0" applyFont="1" applyBorder="1" applyAlignment="1">
      <alignment horizontal="center" vertical="distributed" textRotation="255"/>
    </xf>
    <xf numFmtId="0" fontId="4" fillId="0" borderId="17" xfId="0" applyFont="1" applyBorder="1" applyAlignment="1">
      <alignment horizontal="center" vertical="distributed" textRotation="255"/>
    </xf>
    <xf numFmtId="0" fontId="4" fillId="0" borderId="19" xfId="0" applyFont="1" applyBorder="1" applyAlignment="1">
      <alignment horizontal="center" vertical="distributed" textRotation="255"/>
    </xf>
    <xf numFmtId="0" fontId="4" fillId="0" borderId="47" xfId="0" applyFont="1" applyBorder="1" applyAlignment="1">
      <alignment vertical="center" textRotation="255"/>
    </xf>
    <xf numFmtId="0" fontId="4" fillId="0" borderId="47" xfId="0" applyFont="1" applyBorder="1" applyAlignment="1">
      <alignment horizontal="center" vertical="center" textRotation="255"/>
    </xf>
    <xf numFmtId="0" fontId="4" fillId="0" borderId="14" xfId="0" applyFont="1" applyBorder="1"/>
    <xf numFmtId="0" fontId="4" fillId="0" borderId="31" xfId="0" applyFont="1" applyBorder="1"/>
    <xf numFmtId="0" fontId="4" fillId="0" borderId="15" xfId="0" applyFont="1" applyBorder="1"/>
    <xf numFmtId="0" fontId="4" fillId="0" borderId="0" xfId="0" applyFont="1" applyBorder="1"/>
    <xf numFmtId="0" fontId="4" fillId="0" borderId="11" xfId="0" applyFont="1" applyBorder="1" applyAlignment="1">
      <alignment horizontal="left"/>
    </xf>
    <xf numFmtId="3" fontId="4" fillId="0" borderId="0" xfId="0" applyNumberFormat="1" applyFont="1"/>
    <xf numFmtId="3" fontId="4" fillId="0" borderId="0" xfId="0" applyNumberFormat="1" applyFont="1" applyBorder="1"/>
    <xf numFmtId="43" fontId="4" fillId="0" borderId="0" xfId="2" applyNumberFormat="1" applyFont="1" applyFill="1" applyBorder="1" applyAlignment="1">
      <alignment horizontal="center"/>
    </xf>
    <xf numFmtId="3" fontId="4" fillId="0" borderId="0" xfId="0" applyNumberFormat="1" applyFont="1" applyAlignment="1">
      <alignment horizontal="right"/>
    </xf>
    <xf numFmtId="3" fontId="4" fillId="0" borderId="10" xfId="0" applyNumberFormat="1" applyFont="1" applyBorder="1"/>
    <xf numFmtId="0" fontId="4" fillId="0" borderId="11" xfId="0" applyFont="1" applyBorder="1" applyAlignment="1">
      <alignment horizontal="center"/>
    </xf>
    <xf numFmtId="38" fontId="4" fillId="0" borderId="0" xfId="2" applyFont="1"/>
    <xf numFmtId="3" fontId="4" fillId="0" borderId="0" xfId="0" applyNumberFormat="1" applyFont="1" applyFill="1" applyBorder="1"/>
    <xf numFmtId="3" fontId="4" fillId="0" borderId="10" xfId="0" applyNumberFormat="1" applyFont="1" applyFill="1" applyBorder="1"/>
    <xf numFmtId="3" fontId="4" fillId="0" borderId="0" xfId="0" applyNumberFormat="1" applyFont="1" applyFill="1"/>
    <xf numFmtId="185" fontId="4" fillId="0" borderId="0" xfId="2" applyNumberFormat="1" applyFont="1" applyFill="1" applyBorder="1" applyAlignment="1">
      <alignment horizontal="center"/>
    </xf>
    <xf numFmtId="0" fontId="4" fillId="0" borderId="33" xfId="0" applyFont="1" applyBorder="1"/>
    <xf numFmtId="0" fontId="4" fillId="0" borderId="43" xfId="0" applyFont="1" applyFill="1" applyBorder="1" applyAlignment="1">
      <alignment horizontal="centerContinuous" vertical="center"/>
    </xf>
    <xf numFmtId="0" fontId="4" fillId="0" borderId="15" xfId="0" applyFont="1" applyFill="1" applyBorder="1" applyAlignment="1">
      <alignment horizontal="centerContinuous" vertical="center"/>
    </xf>
    <xf numFmtId="0" fontId="4" fillId="0" borderId="10" xfId="0" applyFont="1" applyFill="1" applyBorder="1"/>
    <xf numFmtId="38" fontId="4" fillId="0" borderId="10" xfId="2" applyFont="1" applyFill="1" applyBorder="1"/>
    <xf numFmtId="38" fontId="4" fillId="0" borderId="0" xfId="2" applyFont="1" applyFill="1" applyAlignment="1">
      <alignment horizontal="right"/>
    </xf>
    <xf numFmtId="0" fontId="4" fillId="0" borderId="0" xfId="0" applyFont="1" applyFill="1" applyAlignment="1">
      <alignment horizontal="right"/>
    </xf>
    <xf numFmtId="38" fontId="4" fillId="0" borderId="0" xfId="2" applyFont="1" applyFill="1" applyAlignment="1">
      <alignment horizontal="center"/>
    </xf>
    <xf numFmtId="0" fontId="4" fillId="0" borderId="0" xfId="0" applyFont="1" applyFill="1" applyAlignment="1">
      <alignment horizontal="center"/>
    </xf>
    <xf numFmtId="0" fontId="4" fillId="0" borderId="33" xfId="0" applyFont="1" applyFill="1" applyBorder="1"/>
    <xf numFmtId="0" fontId="16" fillId="0" borderId="0" xfId="0" applyFont="1" applyAlignment="1">
      <alignment horizontal="left" vertical="top"/>
    </xf>
    <xf numFmtId="0" fontId="16" fillId="0" borderId="0" xfId="0" applyFont="1" applyAlignment="1">
      <alignment horizontal="centerContinuous" vertical="top"/>
    </xf>
    <xf numFmtId="0" fontId="16" fillId="0" borderId="0" xfId="0" applyFont="1" applyAlignment="1">
      <alignment vertical="top"/>
    </xf>
    <xf numFmtId="0" fontId="4" fillId="0" borderId="49" xfId="0" applyFont="1" applyBorder="1" applyAlignment="1">
      <alignment horizontal="centerContinuous" vertical="center"/>
    </xf>
    <xf numFmtId="0" fontId="4" fillId="0" borderId="35" xfId="0" applyFont="1" applyBorder="1" applyAlignment="1">
      <alignment horizontal="centerContinuous" vertical="center"/>
    </xf>
    <xf numFmtId="0" fontId="4" fillId="0" borderId="66" xfId="0" applyFont="1" applyBorder="1" applyAlignment="1">
      <alignment horizontal="centerContinuous" vertical="center"/>
    </xf>
    <xf numFmtId="0" fontId="4" fillId="0" borderId="76" xfId="0" applyFont="1" applyBorder="1" applyAlignment="1">
      <alignment horizontal="center" vertical="distributed" textRotation="255"/>
    </xf>
    <xf numFmtId="0" fontId="4" fillId="0" borderId="62" xfId="0" applyFont="1" applyBorder="1" applyAlignment="1">
      <alignment horizontal="center" wrapText="1"/>
    </xf>
    <xf numFmtId="0" fontId="4" fillId="0" borderId="10" xfId="0" applyFont="1" applyBorder="1" applyAlignment="1">
      <alignment horizontal="center" wrapText="1"/>
    </xf>
    <xf numFmtId="0" fontId="4" fillId="0" borderId="11" xfId="0" applyFont="1" applyBorder="1" applyAlignment="1">
      <alignment horizontal="center" wrapText="1"/>
    </xf>
    <xf numFmtId="0" fontId="4" fillId="0" borderId="22" xfId="0" applyFont="1" applyBorder="1" applyAlignment="1">
      <alignment horizontal="center" vertical="center" textRotation="255"/>
    </xf>
    <xf numFmtId="0" fontId="4" fillId="0" borderId="41" xfId="0" applyFont="1" applyBorder="1" applyAlignment="1">
      <alignment horizontal="center" vertical="distributed" textRotation="255"/>
    </xf>
    <xf numFmtId="0" fontId="4" fillId="0" borderId="42" xfId="0" applyFont="1" applyBorder="1" applyAlignment="1">
      <alignment horizontal="center" vertical="distributed" textRotation="255" wrapText="1"/>
    </xf>
    <xf numFmtId="0" fontId="4" fillId="0" borderId="42" xfId="0" applyFont="1" applyBorder="1" applyAlignment="1">
      <alignment horizontal="center" vertical="center" textRotation="255" wrapText="1"/>
    </xf>
    <xf numFmtId="0" fontId="4" fillId="0" borderId="42" xfId="0" applyFont="1" applyBorder="1" applyAlignment="1">
      <alignment horizontal="center" vertical="distributed" wrapText="1"/>
    </xf>
    <xf numFmtId="0" fontId="4" fillId="0" borderId="42" xfId="0" applyFont="1" applyBorder="1" applyAlignment="1">
      <alignment horizontal="center" vertical="distributed" textRotation="255"/>
    </xf>
    <xf numFmtId="0" fontId="4" fillId="0" borderId="33" xfId="0" applyFont="1" applyBorder="1" applyAlignment="1">
      <alignment horizontal="center" vertical="distributed" wrapText="1"/>
    </xf>
    <xf numFmtId="0" fontId="4" fillId="0" borderId="16" xfId="0" applyFont="1" applyBorder="1"/>
    <xf numFmtId="0" fontId="4" fillId="0" borderId="10" xfId="0" applyFont="1" applyBorder="1"/>
    <xf numFmtId="38" fontId="4" fillId="0" borderId="16" xfId="2" applyFont="1" applyBorder="1"/>
    <xf numFmtId="177" fontId="4" fillId="0" borderId="0" xfId="1" applyNumberFormat="1" applyFont="1" applyBorder="1"/>
    <xf numFmtId="177" fontId="4" fillId="0" borderId="0" xfId="0" applyNumberFormat="1" applyFont="1" applyBorder="1"/>
    <xf numFmtId="43" fontId="4" fillId="0" borderId="0" xfId="2" applyNumberFormat="1" applyFont="1" applyFill="1" applyBorder="1" applyAlignment="1">
      <alignment horizontal="right"/>
    </xf>
    <xf numFmtId="0" fontId="4" fillId="0" borderId="0" xfId="0" applyFont="1" applyBorder="1" applyAlignment="1">
      <alignment horizontal="center"/>
    </xf>
    <xf numFmtId="3" fontId="4" fillId="0" borderId="16" xfId="0" applyNumberFormat="1" applyFont="1" applyBorder="1"/>
    <xf numFmtId="3" fontId="4" fillId="0" borderId="0" xfId="0" applyNumberFormat="1" applyFont="1" applyBorder="1" applyAlignment="1">
      <alignment horizontal="center"/>
    </xf>
    <xf numFmtId="49" fontId="4" fillId="0" borderId="0" xfId="0" applyNumberFormat="1" applyFont="1" applyBorder="1" applyAlignment="1">
      <alignment horizontal="center"/>
    </xf>
    <xf numFmtId="38" fontId="4" fillId="0" borderId="0" xfId="2" applyFont="1" applyBorder="1"/>
    <xf numFmtId="177" fontId="4" fillId="0" borderId="0" xfId="2" applyNumberFormat="1" applyFont="1" applyBorder="1"/>
    <xf numFmtId="38" fontId="4" fillId="0" borderId="10" xfId="2" applyFont="1" applyBorder="1"/>
    <xf numFmtId="49" fontId="4" fillId="0" borderId="0" xfId="2" applyNumberFormat="1" applyFont="1" applyBorder="1" applyAlignment="1">
      <alignment horizontal="center"/>
    </xf>
    <xf numFmtId="38" fontId="4" fillId="0" borderId="0" xfId="2" applyFont="1" applyBorder="1" applyAlignment="1">
      <alignment horizontal="center"/>
    </xf>
    <xf numFmtId="0" fontId="4" fillId="0" borderId="9" xfId="0" applyFont="1" applyBorder="1" applyAlignment="1">
      <alignment horizontal="center"/>
    </xf>
    <xf numFmtId="38" fontId="4" fillId="0" borderId="0" xfId="2" applyFont="1" applyFill="1" applyBorder="1" applyAlignment="1">
      <alignment horizontal="right"/>
    </xf>
    <xf numFmtId="177" fontId="4" fillId="0" borderId="0" xfId="1" applyNumberFormat="1" applyFont="1" applyFill="1" applyBorder="1"/>
    <xf numFmtId="177" fontId="4" fillId="0" borderId="0" xfId="0" applyNumberFormat="1" applyFont="1" applyFill="1" applyBorder="1"/>
    <xf numFmtId="0" fontId="4" fillId="0" borderId="22" xfId="0" applyFont="1" applyBorder="1" applyAlignment="1">
      <alignment horizontal="center"/>
    </xf>
    <xf numFmtId="38" fontId="4" fillId="0" borderId="1" xfId="2" applyFont="1" applyBorder="1"/>
    <xf numFmtId="2" fontId="4" fillId="0" borderId="1" xfId="1" applyNumberFormat="1" applyFont="1" applyBorder="1"/>
    <xf numFmtId="2" fontId="4" fillId="0" borderId="1" xfId="0" applyNumberFormat="1" applyFont="1" applyBorder="1"/>
    <xf numFmtId="38" fontId="4" fillId="0" borderId="33" xfId="2" applyFont="1" applyBorder="1"/>
    <xf numFmtId="0" fontId="18" fillId="0" borderId="0" xfId="0" applyFont="1" applyAlignment="1">
      <alignment horizontal="centerContinuous" vertical="center"/>
    </xf>
    <xf numFmtId="0" fontId="18" fillId="0" borderId="0" xfId="0" applyFont="1" applyAlignment="1">
      <alignment vertical="center"/>
    </xf>
    <xf numFmtId="0" fontId="4" fillId="0" borderId="0" xfId="0" applyFont="1" applyAlignment="1">
      <alignment horizontal="centerContinuous" vertical="center"/>
    </xf>
    <xf numFmtId="0" fontId="4" fillId="0" borderId="18" xfId="0" applyFont="1" applyBorder="1" applyAlignment="1">
      <alignment horizontal="centerContinuous" vertical="center"/>
    </xf>
    <xf numFmtId="0" fontId="4" fillId="0" borderId="47" xfId="0" applyFont="1" applyBorder="1" applyAlignment="1">
      <alignment horizontal="right" vertical="center" wrapText="1"/>
    </xf>
    <xf numFmtId="0" fontId="4" fillId="0" borderId="18" xfId="0" applyFont="1" applyBorder="1" applyAlignment="1">
      <alignment horizontal="center" vertical="center"/>
    </xf>
    <xf numFmtId="3" fontId="4" fillId="0" borderId="10" xfId="0" applyNumberFormat="1" applyFont="1" applyBorder="1" applyAlignment="1">
      <alignment horizontal="right"/>
    </xf>
    <xf numFmtId="177" fontId="4" fillId="0" borderId="0" xfId="0" applyNumberFormat="1" applyFont="1"/>
    <xf numFmtId="0" fontId="4" fillId="0" borderId="0" xfId="0" applyFont="1" applyAlignment="1">
      <alignment horizontal="center"/>
    </xf>
    <xf numFmtId="176" fontId="4" fillId="0" borderId="0" xfId="0" applyNumberFormat="1" applyFont="1"/>
    <xf numFmtId="0" fontId="4" fillId="0" borderId="11" xfId="0" applyFont="1" applyBorder="1"/>
    <xf numFmtId="177" fontId="4" fillId="0" borderId="0" xfId="2" applyNumberFormat="1" applyFont="1"/>
    <xf numFmtId="177" fontId="4" fillId="0" borderId="0" xfId="2" applyNumberFormat="1" applyFont="1" applyFill="1"/>
    <xf numFmtId="177" fontId="4" fillId="0" borderId="0" xfId="0" applyNumberFormat="1" applyFont="1" applyFill="1"/>
    <xf numFmtId="0" fontId="4" fillId="0" borderId="0" xfId="0" applyFont="1" applyAlignment="1">
      <alignment horizontal="left"/>
    </xf>
    <xf numFmtId="0" fontId="6" fillId="0" borderId="0" xfId="0" applyFont="1"/>
    <xf numFmtId="0" fontId="18" fillId="0" borderId="0" xfId="0" applyFont="1" applyFill="1" applyBorder="1" applyAlignment="1">
      <alignment horizontal="distributed" vertical="top"/>
    </xf>
    <xf numFmtId="186" fontId="18" fillId="0" borderId="0" xfId="0" applyNumberFormat="1" applyFont="1" applyFill="1" applyBorder="1" applyAlignment="1">
      <alignment vertical="top"/>
    </xf>
    <xf numFmtId="3" fontId="18" fillId="0" borderId="0" xfId="0" applyNumberFormat="1" applyFont="1" applyFill="1" applyBorder="1" applyAlignment="1">
      <alignment vertical="top"/>
    </xf>
    <xf numFmtId="186" fontId="18" fillId="0" borderId="0" xfId="0" applyNumberFormat="1" applyFont="1" applyFill="1" applyBorder="1" applyAlignment="1">
      <alignment horizontal="right" vertical="top"/>
    </xf>
    <xf numFmtId="187" fontId="18" fillId="0" borderId="0" xfId="0" applyNumberFormat="1" applyFont="1" applyFill="1" applyBorder="1" applyAlignment="1">
      <alignment horizontal="right" vertical="top"/>
    </xf>
    <xf numFmtId="0" fontId="18" fillId="0" borderId="0" xfId="0" applyFont="1" applyFill="1" applyBorder="1" applyAlignment="1">
      <alignment vertical="top"/>
    </xf>
    <xf numFmtId="0" fontId="23" fillId="0" borderId="0" xfId="0" applyFont="1" applyFill="1" applyBorder="1" applyAlignment="1">
      <alignment vertical="top"/>
    </xf>
    <xf numFmtId="3" fontId="23" fillId="0" borderId="0" xfId="0" applyNumberFormat="1" applyFont="1" applyFill="1" applyBorder="1" applyAlignment="1">
      <alignment horizontal="right" vertical="top"/>
    </xf>
    <xf numFmtId="186" fontId="23" fillId="0" borderId="0" xfId="0" applyNumberFormat="1" applyFont="1" applyFill="1" applyBorder="1" applyAlignment="1">
      <alignment horizontal="right"/>
    </xf>
    <xf numFmtId="3" fontId="23" fillId="0" borderId="0" xfId="0" applyNumberFormat="1" applyFont="1" applyFill="1" applyBorder="1" applyAlignment="1"/>
    <xf numFmtId="186" fontId="23" fillId="0" borderId="0" xfId="0" applyNumberFormat="1" applyFont="1" applyFill="1" applyBorder="1" applyAlignment="1"/>
    <xf numFmtId="187" fontId="23" fillId="0" borderId="0" xfId="0" applyNumberFormat="1" applyFont="1" applyFill="1" applyBorder="1" applyAlignment="1">
      <alignment horizontal="right"/>
    </xf>
    <xf numFmtId="0" fontId="23" fillId="0" borderId="0" xfId="0" applyFont="1" applyFill="1" applyBorder="1" applyAlignment="1"/>
    <xf numFmtId="3" fontId="23" fillId="0" borderId="0" xfId="0" applyNumberFormat="1" applyFont="1" applyFill="1" applyBorder="1" applyAlignment="1">
      <alignment vertical="top"/>
    </xf>
    <xf numFmtId="186" fontId="23" fillId="0" borderId="0" xfId="0" applyNumberFormat="1" applyFont="1" applyFill="1" applyBorder="1"/>
    <xf numFmtId="3" fontId="23" fillId="0" borderId="0" xfId="0" applyNumberFormat="1" applyFont="1" applyFill="1" applyBorder="1"/>
    <xf numFmtId="186" fontId="5" fillId="0" borderId="0" xfId="0" applyNumberFormat="1" applyFont="1" applyFill="1" applyBorder="1" applyAlignment="1">
      <alignment horizontal="right" vertical="top"/>
    </xf>
    <xf numFmtId="3" fontId="5" fillId="0" borderId="0" xfId="0" applyNumberFormat="1" applyFont="1" applyFill="1" applyBorder="1" applyAlignment="1">
      <alignment horizontal="right" vertical="top"/>
    </xf>
    <xf numFmtId="186" fontId="5" fillId="0" borderId="0" xfId="0" applyNumberFormat="1" applyFont="1" applyFill="1" applyBorder="1" applyAlignment="1">
      <alignment vertical="top"/>
    </xf>
    <xf numFmtId="3" fontId="5" fillId="0" borderId="0" xfId="0" applyNumberFormat="1" applyFont="1" applyFill="1" applyBorder="1" applyAlignment="1">
      <alignment vertical="top"/>
    </xf>
    <xf numFmtId="186" fontId="5" fillId="0" borderId="0" xfId="0" applyNumberFormat="1" applyFont="1" applyFill="1" applyBorder="1" applyAlignment="1"/>
    <xf numFmtId="3" fontId="5" fillId="0" borderId="0" xfId="0" applyNumberFormat="1" applyFont="1" applyFill="1" applyBorder="1" applyAlignment="1"/>
    <xf numFmtId="186" fontId="5" fillId="0" borderId="0" xfId="0" applyNumberFormat="1" applyFont="1" applyFill="1" applyBorder="1" applyAlignment="1">
      <alignment horizontal="center" vertical="top"/>
    </xf>
    <xf numFmtId="187" fontId="5" fillId="0" borderId="0" xfId="0" applyNumberFormat="1" applyFont="1" applyFill="1" applyBorder="1" applyAlignment="1">
      <alignment horizontal="right" vertical="top"/>
    </xf>
    <xf numFmtId="0" fontId="5" fillId="0" borderId="0" xfId="0" applyFont="1" applyFill="1" applyBorder="1" applyAlignment="1"/>
    <xf numFmtId="3" fontId="5" fillId="0" borderId="0" xfId="0" applyNumberFormat="1" applyFont="1" applyFill="1" applyBorder="1" applyAlignment="1">
      <alignment horizontal="center"/>
    </xf>
    <xf numFmtId="0" fontId="4" fillId="0" borderId="1" xfId="0" applyFont="1" applyFill="1" applyBorder="1" applyAlignment="1">
      <alignment horizontal="center" vertical="center"/>
    </xf>
    <xf numFmtId="0" fontId="5" fillId="0" borderId="0" xfId="0" applyFont="1" applyFill="1" applyBorder="1" applyAlignment="1">
      <alignment horizontal="left"/>
    </xf>
    <xf numFmtId="3" fontId="5" fillId="0" borderId="8" xfId="2" applyNumberFormat="1" applyFont="1" applyFill="1" applyBorder="1" applyAlignment="1">
      <alignment horizontal="right"/>
    </xf>
    <xf numFmtId="185" fontId="5" fillId="0" borderId="0" xfId="2" applyNumberFormat="1" applyFont="1" applyFill="1" applyBorder="1" applyAlignment="1">
      <alignment horizontal="right"/>
    </xf>
    <xf numFmtId="3" fontId="5" fillId="0" borderId="4" xfId="2" applyNumberFormat="1" applyFont="1" applyFill="1" applyBorder="1" applyAlignment="1">
      <alignment horizontal="right"/>
    </xf>
    <xf numFmtId="43" fontId="5" fillId="0" borderId="0" xfId="2" applyNumberFormat="1" applyFont="1" applyFill="1" applyBorder="1" applyAlignment="1">
      <alignment horizontal="right"/>
    </xf>
    <xf numFmtId="41" fontId="5" fillId="0" borderId="16" xfId="2" applyNumberFormat="1" applyFont="1" applyFill="1" applyBorder="1" applyAlignment="1">
      <alignment horizontal="right"/>
    </xf>
    <xf numFmtId="185" fontId="5" fillId="0" borderId="0" xfId="0" applyNumberFormat="1" applyFont="1" applyFill="1" applyBorder="1"/>
    <xf numFmtId="41" fontId="5" fillId="0" borderId="0" xfId="0" applyNumberFormat="1" applyFont="1" applyFill="1" applyBorder="1" applyAlignment="1">
      <alignment horizontal="right"/>
    </xf>
    <xf numFmtId="41" fontId="5" fillId="0" borderId="9" xfId="0" applyNumberFormat="1" applyFont="1" applyFill="1" applyBorder="1" applyAlignment="1">
      <alignment horizontal="right"/>
    </xf>
    <xf numFmtId="3" fontId="5" fillId="0" borderId="16" xfId="2" applyNumberFormat="1" applyFont="1" applyFill="1" applyBorder="1" applyAlignment="1">
      <alignment horizontal="right"/>
    </xf>
    <xf numFmtId="3" fontId="5" fillId="0" borderId="10" xfId="2" applyNumberFormat="1" applyFont="1" applyFill="1" applyBorder="1" applyAlignment="1">
      <alignment horizontal="right"/>
    </xf>
    <xf numFmtId="185" fontId="5" fillId="0" borderId="0" xfId="0" applyNumberFormat="1" applyFont="1" applyFill="1" applyBorder="1" applyAlignment="1">
      <alignment horizontal="right"/>
    </xf>
    <xf numFmtId="185" fontId="5" fillId="0" borderId="9" xfId="0" applyNumberFormat="1" applyFont="1" applyFill="1" applyBorder="1" applyAlignment="1">
      <alignment horizontal="right"/>
    </xf>
    <xf numFmtId="3" fontId="5" fillId="0" borderId="16" xfId="0" applyNumberFormat="1" applyFont="1" applyFill="1" applyBorder="1" applyAlignment="1">
      <alignment horizontal="right"/>
    </xf>
    <xf numFmtId="3" fontId="5" fillId="0" borderId="10" xfId="0" applyNumberFormat="1" applyFont="1" applyFill="1" applyBorder="1" applyAlignment="1">
      <alignment horizontal="right"/>
    </xf>
    <xf numFmtId="186" fontId="5" fillId="0" borderId="0" xfId="2" applyNumberFormat="1" applyFont="1" applyFill="1" applyBorder="1" applyAlignment="1">
      <alignment horizontal="right"/>
    </xf>
    <xf numFmtId="185" fontId="5" fillId="0" borderId="0" xfId="2" applyNumberFormat="1" applyFont="1" applyFill="1" applyBorder="1" applyAlignment="1"/>
    <xf numFmtId="3" fontId="5" fillId="0" borderId="10" xfId="2" applyNumberFormat="1" applyFont="1" applyFill="1" applyBorder="1" applyAlignment="1"/>
    <xf numFmtId="3" fontId="5" fillId="0" borderId="16" xfId="0" applyNumberFormat="1" applyFont="1" applyFill="1" applyBorder="1" applyAlignment="1">
      <alignment horizontal="center"/>
    </xf>
    <xf numFmtId="3" fontId="5" fillId="0" borderId="10" xfId="0" applyNumberFormat="1" applyFont="1" applyFill="1" applyBorder="1"/>
    <xf numFmtId="3" fontId="5" fillId="0" borderId="16" xfId="2" applyNumberFormat="1" applyFont="1" applyFill="1" applyBorder="1" applyAlignment="1">
      <alignment horizontal="center"/>
    </xf>
    <xf numFmtId="185" fontId="5" fillId="0" borderId="0" xfId="2" applyNumberFormat="1" applyFont="1" applyFill="1" applyBorder="1"/>
    <xf numFmtId="3" fontId="5" fillId="0" borderId="10" xfId="2" applyNumberFormat="1" applyFont="1" applyFill="1" applyBorder="1"/>
    <xf numFmtId="185" fontId="5" fillId="0" borderId="9" xfId="2" applyNumberFormat="1" applyFont="1" applyFill="1" applyBorder="1" applyAlignment="1">
      <alignment horizontal="right"/>
    </xf>
    <xf numFmtId="41" fontId="5" fillId="0" borderId="0" xfId="2" applyNumberFormat="1" applyFont="1" applyFill="1" applyBorder="1" applyAlignment="1">
      <alignment horizontal="right"/>
    </xf>
    <xf numFmtId="0" fontId="5" fillId="0" borderId="1" xfId="0" applyFont="1" applyFill="1" applyBorder="1" applyAlignment="1">
      <alignment horizontal="center"/>
    </xf>
    <xf numFmtId="186" fontId="5" fillId="0" borderId="1" xfId="2" applyNumberFormat="1" applyFont="1" applyFill="1" applyBorder="1" applyAlignment="1">
      <alignment horizontal="right"/>
    </xf>
    <xf numFmtId="3" fontId="5" fillId="0" borderId="33" xfId="2" applyNumberFormat="1" applyFont="1" applyFill="1" applyBorder="1" applyAlignment="1">
      <alignment horizontal="right"/>
    </xf>
    <xf numFmtId="186" fontId="5" fillId="0" borderId="1" xfId="2" applyNumberFormat="1" applyFont="1" applyFill="1" applyBorder="1" applyAlignment="1"/>
    <xf numFmtId="3" fontId="5" fillId="0" borderId="33" xfId="2" applyNumberFormat="1" applyFont="1" applyFill="1" applyBorder="1" applyAlignment="1"/>
    <xf numFmtId="187" fontId="5" fillId="0" borderId="29" xfId="2" applyNumberFormat="1" applyFont="1" applyFill="1" applyBorder="1" applyAlignment="1">
      <alignment horizontal="right"/>
    </xf>
    <xf numFmtId="3" fontId="5" fillId="0" borderId="29" xfId="0" applyNumberFormat="1" applyFont="1" applyFill="1" applyBorder="1" applyAlignment="1">
      <alignment horizontal="center"/>
    </xf>
    <xf numFmtId="186" fontId="5" fillId="0" borderId="1" xfId="0" applyNumberFormat="1" applyFont="1" applyFill="1" applyBorder="1"/>
    <xf numFmtId="3" fontId="5" fillId="0" borderId="33" xfId="0" applyNumberFormat="1" applyFont="1" applyFill="1" applyBorder="1"/>
    <xf numFmtId="186" fontId="5" fillId="0" borderId="22" xfId="0" applyNumberFormat="1" applyFont="1" applyFill="1" applyBorder="1" applyAlignment="1">
      <alignment horizontal="right"/>
    </xf>
    <xf numFmtId="187" fontId="5" fillId="0" borderId="1" xfId="0" applyNumberFormat="1" applyFont="1" applyFill="1" applyBorder="1" applyAlignment="1">
      <alignment horizontal="right"/>
    </xf>
    <xf numFmtId="0" fontId="6" fillId="0" borderId="0" xfId="0" applyFont="1" applyFill="1" applyBorder="1" applyAlignment="1"/>
    <xf numFmtId="186" fontId="5" fillId="0" borderId="0" xfId="0" applyNumberFormat="1" applyFont="1" applyFill="1" applyBorder="1" applyAlignment="1">
      <alignment horizontal="right"/>
    </xf>
    <xf numFmtId="187" fontId="5" fillId="0" borderId="0" xfId="0" applyNumberFormat="1" applyFont="1" applyFill="1" applyBorder="1" applyAlignment="1">
      <alignment horizontal="right"/>
    </xf>
    <xf numFmtId="41" fontId="5" fillId="0" borderId="5" xfId="0" applyNumberFormat="1" applyFont="1" applyFill="1" applyBorder="1" applyAlignment="1">
      <alignment horizontal="right"/>
    </xf>
    <xf numFmtId="41" fontId="5" fillId="0" borderId="11" xfId="0" applyNumberFormat="1" applyFont="1" applyFill="1" applyBorder="1" applyAlignment="1">
      <alignment horizontal="right"/>
    </xf>
    <xf numFmtId="3" fontId="5" fillId="0" borderId="16" xfId="0" applyNumberFormat="1" applyFont="1" applyFill="1" applyBorder="1" applyAlignment="1"/>
    <xf numFmtId="0" fontId="5" fillId="0" borderId="0" xfId="2" applyNumberFormat="1" applyFont="1" applyFill="1" applyBorder="1" applyAlignment="1">
      <alignment horizontal="right"/>
    </xf>
    <xf numFmtId="0" fontId="5" fillId="0" borderId="9" xfId="2" applyNumberFormat="1" applyFont="1" applyFill="1" applyBorder="1" applyAlignment="1">
      <alignment horizontal="right"/>
    </xf>
    <xf numFmtId="49" fontId="5" fillId="0" borderId="0" xfId="2" applyNumberFormat="1" applyFont="1" applyFill="1" applyBorder="1" applyAlignment="1">
      <alignment horizontal="right"/>
    </xf>
    <xf numFmtId="178" fontId="4" fillId="0" borderId="10" xfId="0" applyNumberFormat="1" applyFont="1" applyFill="1" applyBorder="1" applyAlignment="1">
      <alignment horizontal="right"/>
    </xf>
    <xf numFmtId="0" fontId="29" fillId="0" borderId="0" xfId="0" applyFont="1" applyFill="1" applyBorder="1" applyAlignment="1">
      <alignment horizontal="centerContinuous" vertical="top"/>
    </xf>
    <xf numFmtId="0" fontId="28" fillId="0" borderId="1" xfId="0" applyFont="1" applyFill="1" applyBorder="1" applyAlignment="1">
      <alignment vertical="top"/>
    </xf>
    <xf numFmtId="0" fontId="4" fillId="0" borderId="1" xfId="0" applyFont="1" applyFill="1" applyBorder="1" applyAlignment="1">
      <alignment vertical="top"/>
    </xf>
    <xf numFmtId="58" fontId="5" fillId="0" borderId="1" xfId="0" applyNumberFormat="1" applyFont="1" applyFill="1" applyBorder="1" applyAlignment="1">
      <alignment horizontal="centerContinuous" vertical="top"/>
    </xf>
    <xf numFmtId="0" fontId="4" fillId="0" borderId="1" xfId="0" applyFont="1" applyFill="1" applyBorder="1" applyAlignment="1">
      <alignment horizontal="centerContinuous" vertical="top"/>
    </xf>
    <xf numFmtId="58" fontId="9" fillId="0" borderId="1" xfId="0" applyNumberFormat="1" applyFont="1" applyFill="1" applyBorder="1" applyAlignment="1">
      <alignment horizontal="right" vertical="top"/>
    </xf>
    <xf numFmtId="0" fontId="5" fillId="0" borderId="46" xfId="0" applyFont="1" applyFill="1" applyBorder="1" applyAlignment="1">
      <alignment horizontal="center" vertical="center" textRotation="255" wrapText="1"/>
    </xf>
    <xf numFmtId="0" fontId="5" fillId="0" borderId="4" xfId="0" applyFont="1" applyFill="1" applyBorder="1" applyAlignment="1">
      <alignment horizontal="center" vertical="distributed" textRotation="255" wrapText="1"/>
    </xf>
    <xf numFmtId="0" fontId="5" fillId="0" borderId="66" xfId="0" applyFont="1" applyFill="1" applyBorder="1" applyAlignment="1">
      <alignment horizontal="centerContinuous" vertical="center"/>
    </xf>
    <xf numFmtId="0" fontId="5" fillId="0" borderId="43" xfId="0" applyFont="1" applyFill="1" applyBorder="1" applyAlignment="1">
      <alignment horizontal="centerContinuous" vertical="center"/>
    </xf>
    <xf numFmtId="0" fontId="5" fillId="0" borderId="15" xfId="0" applyFont="1" applyFill="1" applyBorder="1" applyAlignment="1">
      <alignment horizontal="centerContinuous" vertical="center"/>
    </xf>
    <xf numFmtId="0" fontId="5" fillId="0" borderId="63" xfId="0" applyFont="1" applyFill="1" applyBorder="1" applyAlignment="1">
      <alignment horizontal="centerContinuous" vertical="center"/>
    </xf>
    <xf numFmtId="0" fontId="4" fillId="0" borderId="10" xfId="0" applyFont="1" applyFill="1" applyBorder="1" applyAlignment="1">
      <alignment horizontal="center" vertical="center" wrapText="1"/>
    </xf>
    <xf numFmtId="0" fontId="4" fillId="0" borderId="76"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5" fillId="0" borderId="29" xfId="0" applyFont="1" applyFill="1" applyBorder="1" applyAlignment="1">
      <alignment vertical="center" textRotation="255" wrapText="1"/>
    </xf>
    <xf numFmtId="0" fontId="4" fillId="0" borderId="33" xfId="0" applyFont="1" applyFill="1" applyBorder="1" applyAlignment="1">
      <alignment textRotation="255" wrapText="1"/>
    </xf>
    <xf numFmtId="0" fontId="4" fillId="0" borderId="33" xfId="0" applyFont="1" applyFill="1" applyBorder="1" applyAlignment="1">
      <alignment horizontal="right" wrapText="1"/>
    </xf>
    <xf numFmtId="0" fontId="5" fillId="0" borderId="16" xfId="0" applyFont="1" applyFill="1" applyBorder="1" applyAlignment="1">
      <alignment textRotation="255" wrapText="1"/>
    </xf>
    <xf numFmtId="0" fontId="5" fillId="0" borderId="0" xfId="0" applyFont="1" applyFill="1" applyBorder="1" applyAlignment="1">
      <alignment textRotation="255" wrapText="1"/>
    </xf>
    <xf numFmtId="178" fontId="5" fillId="0" borderId="16" xfId="0" applyNumberFormat="1" applyFont="1" applyFill="1" applyBorder="1" applyAlignment="1">
      <alignment horizontal="right"/>
    </xf>
    <xf numFmtId="3" fontId="5" fillId="0" borderId="29" xfId="2" applyNumberFormat="1" applyFont="1" applyFill="1" applyBorder="1" applyAlignment="1">
      <alignment horizontal="right" vertical="center"/>
    </xf>
    <xf numFmtId="3" fontId="5" fillId="0" borderId="1" xfId="2" applyNumberFormat="1" applyFont="1" applyFill="1" applyBorder="1" applyAlignment="1">
      <alignment horizontal="right" vertical="center"/>
    </xf>
    <xf numFmtId="188" fontId="5" fillId="0" borderId="1" xfId="0" applyNumberFormat="1" applyFont="1" applyFill="1" applyBorder="1" applyAlignment="1">
      <alignment horizontal="right" vertical="center"/>
    </xf>
    <xf numFmtId="3" fontId="5" fillId="0" borderId="0" xfId="2" applyNumberFormat="1" applyFont="1" applyFill="1" applyBorder="1" applyAlignment="1">
      <alignment horizontal="right" vertical="center"/>
    </xf>
    <xf numFmtId="188" fontId="5" fillId="0" borderId="0" xfId="0" applyNumberFormat="1" applyFont="1" applyFill="1" applyBorder="1" applyAlignment="1">
      <alignment horizontal="right" vertical="center"/>
    </xf>
    <xf numFmtId="0" fontId="4" fillId="0" borderId="0" xfId="0" applyFont="1" applyFill="1" applyBorder="1" applyAlignment="1"/>
    <xf numFmtId="0" fontId="4" fillId="0" borderId="0" xfId="0" applyFont="1" applyFill="1" applyBorder="1" applyAlignment="1">
      <alignment vertical="top"/>
    </xf>
    <xf numFmtId="38" fontId="4" fillId="0" borderId="0" xfId="2" applyFont="1" applyFill="1" applyBorder="1" applyAlignment="1">
      <alignment vertical="top"/>
    </xf>
    <xf numFmtId="38" fontId="4" fillId="0" borderId="0" xfId="2" applyFont="1" applyFill="1" applyBorder="1" applyAlignment="1">
      <alignment horizontal="right" vertical="top"/>
    </xf>
    <xf numFmtId="58" fontId="4" fillId="0" borderId="1" xfId="0" applyNumberFormat="1" applyFont="1" applyFill="1" applyBorder="1" applyAlignment="1">
      <alignment horizontal="right" vertical="top"/>
    </xf>
    <xf numFmtId="0" fontId="4" fillId="0" borderId="66" xfId="0" applyFont="1" applyFill="1" applyBorder="1" applyAlignment="1">
      <alignment horizontal="centerContinuous" vertical="center"/>
    </xf>
    <xf numFmtId="0" fontId="4" fillId="0" borderId="63" xfId="0" applyFont="1" applyFill="1" applyBorder="1" applyAlignment="1">
      <alignment horizontal="centerContinuous" vertical="center"/>
    </xf>
    <xf numFmtId="0" fontId="4" fillId="0" borderId="29" xfId="0" applyFont="1" applyFill="1" applyBorder="1" applyAlignment="1">
      <alignment vertical="center" textRotation="255" wrapText="1"/>
    </xf>
    <xf numFmtId="0" fontId="5" fillId="0" borderId="16" xfId="0" applyFont="1" applyFill="1" applyBorder="1" applyAlignment="1">
      <alignment vertical="center" textRotation="255" wrapText="1"/>
    </xf>
    <xf numFmtId="0" fontId="5" fillId="0" borderId="0" xfId="0" applyFont="1" applyFill="1" applyBorder="1" applyAlignment="1">
      <alignment vertical="center" textRotation="255" wrapText="1"/>
    </xf>
    <xf numFmtId="38" fontId="5" fillId="0" borderId="29" xfId="2" applyFont="1" applyFill="1" applyBorder="1" applyAlignment="1">
      <alignment horizontal="right" vertical="center"/>
    </xf>
    <xf numFmtId="38" fontId="5" fillId="0" borderId="1" xfId="2" applyFont="1" applyFill="1" applyBorder="1" applyAlignment="1">
      <alignment horizontal="right" vertical="center"/>
    </xf>
    <xf numFmtId="189" fontId="5" fillId="0" borderId="1" xfId="0" applyNumberFormat="1" applyFont="1" applyFill="1" applyBorder="1" applyAlignment="1">
      <alignment horizontal="right" vertical="center"/>
    </xf>
    <xf numFmtId="0" fontId="6" fillId="0" borderId="0" xfId="0" applyFont="1" applyFill="1"/>
    <xf numFmtId="180" fontId="4" fillId="0" borderId="0" xfId="0" applyNumberFormat="1" applyFont="1" applyFill="1"/>
    <xf numFmtId="0" fontId="28" fillId="0" borderId="1" xfId="5" applyFont="1" applyFill="1" applyBorder="1" applyAlignment="1">
      <alignment vertical="top"/>
    </xf>
    <xf numFmtId="0" fontId="4" fillId="0" borderId="76" xfId="5" applyFont="1" applyBorder="1" applyAlignment="1">
      <alignment horizontal="center" vertical="center" wrapText="1"/>
    </xf>
    <xf numFmtId="0" fontId="4" fillId="0" borderId="62" xfId="5" applyFont="1" applyBorder="1" applyAlignment="1">
      <alignment horizontal="center" vertical="center" wrapText="1"/>
    </xf>
    <xf numFmtId="0" fontId="4" fillId="0" borderId="62" xfId="5" applyFont="1" applyBorder="1" applyAlignment="1">
      <alignment horizontal="center" vertical="center"/>
    </xf>
    <xf numFmtId="0" fontId="4" fillId="0" borderId="77" xfId="5" applyFont="1" applyBorder="1" applyAlignment="1">
      <alignment horizontal="center" vertical="center" wrapText="1"/>
    </xf>
    <xf numFmtId="0" fontId="4" fillId="0" borderId="41" xfId="5" applyFont="1" applyBorder="1" applyAlignment="1">
      <alignment horizontal="center" vertical="center" wrapText="1"/>
    </xf>
    <xf numFmtId="0" fontId="4" fillId="0" borderId="42" xfId="5" applyFont="1" applyBorder="1" applyAlignment="1">
      <alignment horizontal="center" vertical="center" wrapText="1"/>
    </xf>
    <xf numFmtId="0" fontId="4" fillId="0" borderId="42" xfId="5" applyFont="1" applyBorder="1" applyAlignment="1">
      <alignment horizontal="center" vertical="center"/>
    </xf>
    <xf numFmtId="0" fontId="4" fillId="0" borderId="70" xfId="5" applyFont="1" applyBorder="1" applyAlignment="1">
      <alignment horizontal="center" vertical="center" wrapText="1"/>
    </xf>
    <xf numFmtId="178" fontId="5" fillId="0" borderId="0" xfId="5" applyNumberFormat="1" applyFont="1" applyBorder="1" applyAlignment="1">
      <alignment horizontal="right"/>
    </xf>
    <xf numFmtId="181" fontId="5" fillId="0" borderId="0" xfId="5" applyNumberFormat="1" applyFont="1" applyBorder="1" applyAlignment="1">
      <alignment horizontal="right"/>
    </xf>
    <xf numFmtId="179" fontId="5" fillId="0" borderId="0" xfId="5" applyNumberFormat="1" applyFont="1" applyBorder="1" applyAlignment="1">
      <alignment horizontal="right"/>
    </xf>
    <xf numFmtId="0" fontId="4" fillId="0" borderId="0" xfId="5" applyFont="1" applyBorder="1"/>
    <xf numFmtId="0" fontId="5" fillId="0" borderId="0" xfId="5" applyFont="1" applyBorder="1" applyAlignment="1">
      <alignment horizontal="distributed"/>
    </xf>
    <xf numFmtId="0" fontId="5" fillId="0" borderId="0" xfId="5" applyFont="1" applyBorder="1" applyAlignment="1">
      <alignment horizontal="right"/>
    </xf>
    <xf numFmtId="0" fontId="5" fillId="0" borderId="0" xfId="5" applyFont="1" applyBorder="1" applyAlignment="1">
      <alignment horizontal="center" vertical="center"/>
    </xf>
    <xf numFmtId="0" fontId="4" fillId="0" borderId="1" xfId="5" applyFont="1" applyBorder="1"/>
    <xf numFmtId="0" fontId="4" fillId="0" borderId="1" xfId="6" applyFont="1" applyFill="1" applyBorder="1"/>
    <xf numFmtId="0" fontId="4" fillId="0" borderId="2" xfId="5" applyFont="1" applyBorder="1"/>
    <xf numFmtId="0" fontId="4" fillId="0" borderId="46" xfId="5" applyFont="1" applyBorder="1" applyAlignment="1">
      <alignment horizontal="center" vertical="center" wrapText="1"/>
    </xf>
    <xf numFmtId="0" fontId="4" fillId="0" borderId="2" xfId="5" applyFont="1" applyBorder="1" applyAlignment="1">
      <alignment horizontal="center" vertical="center" wrapText="1"/>
    </xf>
    <xf numFmtId="0" fontId="4" fillId="0" borderId="11" xfId="5" applyFont="1" applyBorder="1" applyAlignment="1">
      <alignment horizontal="center" vertical="center" wrapText="1"/>
    </xf>
    <xf numFmtId="0" fontId="4" fillId="0" borderId="0" xfId="5" applyFont="1" applyBorder="1" applyAlignment="1">
      <alignment horizontal="center" vertical="center" wrapText="1"/>
    </xf>
    <xf numFmtId="0" fontId="4" fillId="0" borderId="33" xfId="5" applyFont="1" applyFill="1" applyBorder="1" applyAlignment="1">
      <alignment textRotation="255" wrapText="1"/>
    </xf>
    <xf numFmtId="0" fontId="4" fillId="0" borderId="1" xfId="5" applyFont="1" applyBorder="1" applyAlignment="1">
      <alignment horizontal="center" vertical="center" wrapText="1"/>
    </xf>
    <xf numFmtId="178" fontId="4" fillId="0" borderId="0" xfId="5" applyNumberFormat="1" applyFont="1" applyBorder="1" applyAlignment="1">
      <alignment horizontal="right"/>
    </xf>
    <xf numFmtId="181" fontId="4" fillId="0" borderId="0" xfId="5" applyNumberFormat="1" applyFont="1" applyBorder="1" applyAlignment="1">
      <alignment horizontal="right"/>
    </xf>
    <xf numFmtId="49" fontId="4" fillId="0" borderId="0" xfId="5" applyNumberFormat="1" applyFont="1" applyBorder="1" applyAlignment="1">
      <alignment horizontal="right"/>
    </xf>
    <xf numFmtId="179" fontId="4" fillId="0" borderId="0" xfId="5" applyNumberFormat="1" applyFont="1" applyBorder="1" applyAlignment="1">
      <alignment horizontal="right"/>
    </xf>
    <xf numFmtId="177" fontId="4" fillId="0" borderId="0" xfId="5" applyNumberFormat="1" applyFont="1" applyBorder="1" applyAlignment="1">
      <alignment horizontal="right"/>
    </xf>
    <xf numFmtId="179" fontId="4" fillId="0" borderId="0" xfId="5" applyNumberFormat="1" applyFont="1" applyBorder="1" applyAlignment="1"/>
    <xf numFmtId="177" fontId="4" fillId="0" borderId="0" xfId="5" applyNumberFormat="1" applyFont="1" applyBorder="1" applyAlignment="1"/>
    <xf numFmtId="0" fontId="4" fillId="0" borderId="0" xfId="5" applyNumberFormat="1" applyFont="1" applyBorder="1" applyAlignment="1">
      <alignment horizontal="right"/>
    </xf>
    <xf numFmtId="178" fontId="4" fillId="0" borderId="0" xfId="5" applyNumberFormat="1" applyFont="1" applyBorder="1" applyAlignment="1">
      <alignment horizontal="right" vertical="center"/>
    </xf>
    <xf numFmtId="0" fontId="4" fillId="0" borderId="1" xfId="5" applyFont="1" applyBorder="1" applyAlignment="1">
      <alignment horizontal="distributed"/>
    </xf>
    <xf numFmtId="0" fontId="4" fillId="0" borderId="29" xfId="5" applyFont="1" applyBorder="1"/>
    <xf numFmtId="0" fontId="4" fillId="0" borderId="2" xfId="5" applyFont="1" applyBorder="1" applyAlignment="1">
      <alignment horizontal="left" vertical="center"/>
    </xf>
    <xf numFmtId="0" fontId="4" fillId="0" borderId="0" xfId="5" applyFont="1" applyBorder="1" applyAlignment="1">
      <alignment horizontal="left" vertical="center"/>
    </xf>
    <xf numFmtId="0" fontId="29" fillId="0" borderId="0" xfId="0" applyFont="1" applyBorder="1" applyAlignment="1">
      <alignment horizontal="centerContinuous" vertical="top"/>
    </xf>
    <xf numFmtId="0" fontId="3" fillId="0" borderId="0" xfId="0" applyFont="1" applyBorder="1" applyAlignment="1">
      <alignment horizontal="centerContinuous" vertical="top"/>
    </xf>
    <xf numFmtId="0" fontId="3" fillId="0" borderId="0" xfId="0" applyFont="1" applyBorder="1" applyAlignment="1">
      <alignment vertical="top"/>
    </xf>
    <xf numFmtId="178" fontId="5" fillId="0" borderId="16" xfId="0" applyNumberFormat="1" applyFont="1" applyBorder="1" applyAlignment="1">
      <alignment horizontal="right"/>
    </xf>
    <xf numFmtId="178" fontId="5" fillId="0" borderId="0" xfId="0" applyNumberFormat="1" applyFont="1" applyBorder="1" applyAlignment="1">
      <alignment horizontal="right"/>
    </xf>
    <xf numFmtId="179" fontId="5" fillId="0" borderId="0" xfId="0" applyNumberFormat="1" applyFont="1" applyBorder="1" applyAlignment="1">
      <alignment horizontal="right"/>
    </xf>
    <xf numFmtId="0" fontId="4" fillId="0" borderId="10" xfId="0" applyFont="1" applyFill="1" applyBorder="1" applyAlignment="1">
      <alignment horizontal="center" vertical="center" textRotation="255" wrapText="1"/>
    </xf>
    <xf numFmtId="189" fontId="5" fillId="0" borderId="0" xfId="0" applyNumberFormat="1" applyFont="1" applyFill="1" applyBorder="1" applyAlignment="1">
      <alignment horizontal="right"/>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6" xfId="0" applyFont="1" applyFill="1" applyBorder="1" applyAlignment="1">
      <alignment horizontal="center" vertical="center"/>
    </xf>
    <xf numFmtId="0" fontId="8" fillId="0" borderId="1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4" fillId="0" borderId="4" xfId="0"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Alignment="1">
      <alignment horizontal="center" vertical="center" wrapText="1"/>
    </xf>
    <xf numFmtId="0" fontId="0" fillId="0" borderId="18" xfId="0" applyFill="1" applyBorder="1" applyAlignment="1">
      <alignment horizontal="center" vertical="center" wrapText="1"/>
    </xf>
    <xf numFmtId="0" fontId="0" fillId="0" borderId="17" xfId="0"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5"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9" xfId="0" applyFont="1" applyFill="1" applyBorder="1" applyAlignment="1">
      <alignment horizontal="center" vertical="center" wrapText="1"/>
    </xf>
    <xf numFmtId="38" fontId="8" fillId="0" borderId="7" xfId="2" applyFont="1" applyFill="1" applyBorder="1" applyAlignment="1">
      <alignment horizontal="center" vertical="center" wrapText="1"/>
    </xf>
    <xf numFmtId="38" fontId="8" fillId="0" borderId="13" xfId="2" applyFont="1" applyFill="1" applyBorder="1" applyAlignment="1">
      <alignment horizontal="center" vertical="center" wrapText="1"/>
    </xf>
    <xf numFmtId="38" fontId="8" fillId="0" borderId="25" xfId="2"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0" xfId="0" applyFont="1" applyFill="1" applyBorder="1" applyAlignment="1">
      <alignment horizontal="center" vertical="center" wrapText="1"/>
    </xf>
    <xf numFmtId="38" fontId="6" fillId="0" borderId="7" xfId="2" applyFont="1" applyFill="1" applyBorder="1" applyAlignment="1">
      <alignment horizontal="center" vertical="center" wrapText="1"/>
    </xf>
    <xf numFmtId="38" fontId="6" fillId="0" borderId="13" xfId="2" applyFont="1" applyFill="1" applyBorder="1" applyAlignment="1">
      <alignment horizontal="center" vertical="center" wrapText="1"/>
    </xf>
    <xf numFmtId="38" fontId="6" fillId="0" borderId="25" xfId="2" applyFont="1" applyFill="1" applyBorder="1" applyAlignment="1">
      <alignment horizontal="center" vertical="center" wrapText="1"/>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4" xfId="0" applyFont="1" applyFill="1" applyBorder="1" applyAlignment="1">
      <alignment horizontal="left" vertical="center"/>
    </xf>
    <xf numFmtId="0" fontId="5" fillId="0" borderId="35" xfId="0" applyFont="1" applyFill="1" applyBorder="1" applyAlignment="1">
      <alignment horizontal="left" vertical="center"/>
    </xf>
    <xf numFmtId="0" fontId="5" fillId="0" borderId="36" xfId="0" applyFont="1" applyFill="1" applyBorder="1" applyAlignment="1">
      <alignment horizontal="left" vertical="center"/>
    </xf>
    <xf numFmtId="0" fontId="5" fillId="0" borderId="36" xfId="0" applyFont="1" applyFill="1" applyBorder="1" applyAlignment="1">
      <alignment horizontal="center" vertical="center"/>
    </xf>
    <xf numFmtId="0" fontId="5" fillId="0" borderId="2" xfId="0" applyFont="1" applyFill="1" applyBorder="1" applyAlignment="1">
      <alignment horizontal="left" vertical="center"/>
    </xf>
    <xf numFmtId="0" fontId="5" fillId="0" borderId="30" xfId="0" applyFont="1" applyFill="1" applyBorder="1" applyAlignment="1">
      <alignment horizontal="center" vertical="center"/>
    </xf>
    <xf numFmtId="0" fontId="5" fillId="0" borderId="35" xfId="0" applyFont="1" applyFill="1" applyBorder="1" applyAlignment="1">
      <alignment horizontal="distributed" vertical="center"/>
    </xf>
    <xf numFmtId="0" fontId="4" fillId="0" borderId="4" xfId="0" applyFont="1" applyFill="1" applyBorder="1" applyAlignment="1">
      <alignment horizontal="center" vertical="center" wrapText="1" shrinkToFit="1"/>
    </xf>
    <xf numFmtId="0" fontId="1" fillId="0" borderId="2" xfId="0" applyFont="1" applyFill="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18" xfId="0" applyFont="1" applyFill="1" applyBorder="1" applyAlignment="1">
      <alignment horizontal="center" vertical="center" wrapText="1" shrinkToFit="1"/>
    </xf>
    <xf numFmtId="0" fontId="1" fillId="0" borderId="17"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4" fillId="0" borderId="4"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4" fillId="0" borderId="4" xfId="0" applyFont="1" applyFill="1" applyBorder="1" applyAlignment="1">
      <alignment horizontal="center"/>
    </xf>
    <xf numFmtId="0" fontId="4" fillId="0" borderId="2" xfId="0" applyFont="1" applyFill="1" applyBorder="1" applyAlignment="1">
      <alignment horizontal="center"/>
    </xf>
    <xf numFmtId="0" fontId="4" fillId="0" borderId="18" xfId="0" applyFont="1" applyFill="1" applyBorder="1" applyAlignment="1">
      <alignment horizontal="center" vertical="top"/>
    </xf>
    <xf numFmtId="0" fontId="4" fillId="0" borderId="17" xfId="0" applyFont="1" applyFill="1" applyBorder="1" applyAlignment="1">
      <alignment horizontal="center" vertical="top"/>
    </xf>
    <xf numFmtId="0" fontId="4" fillId="0" borderId="38"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10" fillId="0" borderId="5" xfId="0" applyFont="1" applyFill="1" applyBorder="1" applyAlignment="1">
      <alignment wrapText="1"/>
    </xf>
    <xf numFmtId="0" fontId="10" fillId="0" borderId="19" xfId="0" applyFont="1" applyFill="1" applyBorder="1" applyAlignment="1">
      <alignment wrapText="1"/>
    </xf>
    <xf numFmtId="0" fontId="5" fillId="0" borderId="15"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0" xfId="0" applyFont="1" applyFill="1" applyBorder="1" applyAlignment="1">
      <alignment horizontal="distributed"/>
    </xf>
    <xf numFmtId="0" fontId="5" fillId="0" borderId="0" xfId="0" applyFont="1" applyFill="1" applyAlignment="1">
      <alignment horizontal="distributed"/>
    </xf>
    <xf numFmtId="0" fontId="5" fillId="0" borderId="0" xfId="0" applyFont="1" applyFill="1" applyBorder="1" applyAlignment="1">
      <alignment horizontal="center"/>
    </xf>
    <xf numFmtId="0" fontId="5" fillId="0" borderId="0" xfId="0" applyFont="1" applyFill="1" applyAlignment="1">
      <alignment horizontal="center"/>
    </xf>
    <xf numFmtId="0" fontId="5" fillId="0" borderId="14"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0" xfId="0" applyFont="1" applyFill="1" applyAlignment="1">
      <alignment horizontal="center" vertical="center" wrapText="1"/>
    </xf>
    <xf numFmtId="0" fontId="10" fillId="0" borderId="18"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4"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9"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2" xfId="0" applyFont="1" applyFill="1" applyBorder="1" applyAlignment="1">
      <alignment horizontal="center" vertical="center"/>
    </xf>
    <xf numFmtId="0" fontId="5" fillId="0" borderId="0" xfId="0" applyFont="1" applyFill="1" applyAlignment="1">
      <alignment horizontal="left"/>
    </xf>
    <xf numFmtId="0" fontId="5" fillId="0" borderId="46"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5" fillId="0" borderId="46" xfId="3" applyFont="1" applyFill="1" applyBorder="1" applyAlignment="1">
      <alignment horizontal="center" vertical="center"/>
    </xf>
    <xf numFmtId="0" fontId="5" fillId="0" borderId="47" xfId="3" applyFont="1" applyFill="1" applyBorder="1" applyAlignment="1">
      <alignment horizontal="center" vertical="center"/>
    </xf>
    <xf numFmtId="0" fontId="5" fillId="0" borderId="4" xfId="3" applyFont="1" applyFill="1" applyBorder="1" applyAlignment="1">
      <alignment horizontal="center" vertical="center" wrapText="1"/>
    </xf>
    <xf numFmtId="0" fontId="5" fillId="0" borderId="2" xfId="3" applyFont="1" applyFill="1" applyBorder="1" applyAlignment="1">
      <alignment horizontal="center" vertical="center" wrapText="1"/>
    </xf>
    <xf numFmtId="0" fontId="5" fillId="0" borderId="18" xfId="3" applyFont="1" applyFill="1" applyBorder="1" applyAlignment="1">
      <alignment horizontal="center" vertical="center" wrapText="1"/>
    </xf>
    <xf numFmtId="0" fontId="5" fillId="0" borderId="17" xfId="3" applyFont="1" applyFill="1" applyBorder="1" applyAlignment="1">
      <alignment horizontal="center" vertical="center" wrapText="1"/>
    </xf>
    <xf numFmtId="0" fontId="5" fillId="0" borderId="5" xfId="3" applyFont="1" applyFill="1" applyBorder="1" applyAlignment="1">
      <alignment horizontal="center" vertical="center" wrapText="1"/>
    </xf>
    <xf numFmtId="0" fontId="5" fillId="0" borderId="19" xfId="3" applyFont="1" applyFill="1" applyBorder="1" applyAlignment="1">
      <alignment horizontal="center" vertical="center" wrapText="1"/>
    </xf>
    <xf numFmtId="0" fontId="5" fillId="0" borderId="8"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16"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29" xfId="3" applyFont="1" applyFill="1" applyBorder="1" applyAlignment="1">
      <alignment horizontal="center" vertical="center"/>
    </xf>
    <xf numFmtId="0" fontId="5" fillId="0" borderId="1" xfId="3" applyFont="1" applyFill="1" applyBorder="1" applyAlignment="1">
      <alignment horizontal="center" vertical="center"/>
    </xf>
    <xf numFmtId="0" fontId="5" fillId="0" borderId="3"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22" xfId="3" applyFont="1" applyFill="1" applyBorder="1" applyAlignment="1">
      <alignment horizontal="center" vertical="center"/>
    </xf>
    <xf numFmtId="0" fontId="5" fillId="0" borderId="17" xfId="3" applyFont="1" applyFill="1" applyBorder="1" applyAlignment="1">
      <alignment horizontal="center" vertical="center"/>
    </xf>
    <xf numFmtId="0" fontId="5" fillId="0" borderId="4" xfId="3" applyFont="1" applyFill="1" applyBorder="1" applyAlignment="1">
      <alignment horizontal="center" vertical="center"/>
    </xf>
    <xf numFmtId="0" fontId="5" fillId="0" borderId="5" xfId="3" applyFont="1" applyFill="1" applyBorder="1" applyAlignment="1">
      <alignment horizontal="center" vertical="center"/>
    </xf>
    <xf numFmtId="0" fontId="5" fillId="0" borderId="18" xfId="3" applyFont="1" applyFill="1" applyBorder="1" applyAlignment="1">
      <alignment horizontal="center" vertical="center"/>
    </xf>
    <xf numFmtId="0" fontId="5" fillId="0" borderId="19" xfId="3" applyFont="1" applyFill="1" applyBorder="1" applyAlignment="1">
      <alignment horizontal="center" vertical="center"/>
    </xf>
    <xf numFmtId="0" fontId="5" fillId="0" borderId="46" xfId="3" applyFont="1" applyFill="1" applyBorder="1" applyAlignment="1">
      <alignment horizontal="center" vertical="center" wrapText="1"/>
    </xf>
    <xf numFmtId="0" fontId="10" fillId="0" borderId="47" xfId="3" applyFont="1" applyFill="1" applyBorder="1" applyAlignment="1">
      <alignment horizontal="center" vertical="center" wrapText="1"/>
    </xf>
    <xf numFmtId="0" fontId="10" fillId="0" borderId="18" xfId="3" applyFont="1" applyFill="1" applyBorder="1" applyAlignment="1">
      <alignment horizontal="center" vertical="center" wrapText="1"/>
    </xf>
    <xf numFmtId="0" fontId="5" fillId="0" borderId="0" xfId="0" applyFont="1" applyFill="1" applyBorder="1" applyAlignment="1">
      <alignment horizontal="distributed" wrapText="1"/>
    </xf>
    <xf numFmtId="0" fontId="5" fillId="0" borderId="2" xfId="0" applyFont="1" applyFill="1" applyBorder="1" applyAlignment="1">
      <alignment horizontal="distributed" wrapText="1"/>
    </xf>
    <xf numFmtId="0" fontId="5" fillId="0" borderId="50"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9" xfId="0" applyFont="1" applyFill="1" applyBorder="1" applyAlignment="1">
      <alignment horizontal="center" vertical="center"/>
    </xf>
    <xf numFmtId="0" fontId="5" fillId="0" borderId="52" xfId="0" applyFont="1" applyFill="1" applyBorder="1" applyAlignment="1">
      <alignment horizontal="center" vertical="center"/>
    </xf>
    <xf numFmtId="0" fontId="11" fillId="0" borderId="2" xfId="0" applyFont="1" applyFill="1" applyBorder="1" applyAlignment="1">
      <alignment horizontal="left"/>
    </xf>
    <xf numFmtId="0" fontId="5" fillId="0" borderId="34" xfId="0" applyFont="1" applyFill="1" applyBorder="1" applyAlignment="1">
      <alignment horizontal="right" vertical="center"/>
    </xf>
    <xf numFmtId="0" fontId="0" fillId="0" borderId="35" xfId="0" applyBorder="1"/>
    <xf numFmtId="0" fontId="0" fillId="0" borderId="36" xfId="0" applyBorder="1"/>
    <xf numFmtId="0" fontId="5" fillId="0" borderId="51" xfId="0" applyFont="1" applyFill="1" applyBorder="1" applyAlignment="1">
      <alignment horizontal="center" vertical="center"/>
    </xf>
    <xf numFmtId="0" fontId="5" fillId="0" borderId="53"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5" fillId="0" borderId="53"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34" xfId="0" applyFont="1" applyFill="1" applyBorder="1" applyAlignment="1">
      <alignment horizontal="center" vertical="top" wrapText="1"/>
    </xf>
    <xf numFmtId="0" fontId="5" fillId="0" borderId="36" xfId="0" applyFont="1" applyFill="1" applyBorder="1" applyAlignment="1">
      <alignment horizontal="center" vertical="top" wrapText="1"/>
    </xf>
    <xf numFmtId="0" fontId="0" fillId="0" borderId="0" xfId="0" applyFill="1" applyAlignment="1"/>
    <xf numFmtId="0" fontId="5" fillId="0" borderId="2" xfId="0" applyFont="1" applyFill="1" applyBorder="1" applyAlignment="1">
      <alignment horizontal="left" vertical="center" wrapText="1"/>
    </xf>
    <xf numFmtId="0" fontId="5" fillId="0" borderId="0" xfId="0" applyFont="1" applyFill="1" applyAlignment="1">
      <alignment horizontal="distributed" wrapText="1"/>
    </xf>
    <xf numFmtId="0" fontId="5" fillId="0" borderId="0" xfId="0" applyFont="1" applyFill="1" applyBorder="1" applyAlignment="1">
      <alignment horizontal="right"/>
    </xf>
    <xf numFmtId="0" fontId="5" fillId="0" borderId="2" xfId="0" applyFont="1" applyFill="1" applyBorder="1" applyAlignment="1">
      <alignment horizontal="right"/>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56" xfId="0" applyFont="1" applyFill="1" applyBorder="1" applyAlignment="1">
      <alignment horizontal="center" vertical="center"/>
    </xf>
    <xf numFmtId="0" fontId="5" fillId="0" borderId="2" xfId="0" applyFont="1" applyFill="1" applyBorder="1" applyAlignment="1">
      <alignment horizontal="distributed"/>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16" fillId="0" borderId="1" xfId="0" applyFont="1" applyFill="1" applyBorder="1" applyAlignment="1">
      <alignment horizontal="left" vertical="top"/>
    </xf>
    <xf numFmtId="0" fontId="5" fillId="0" borderId="2" xfId="0" applyFont="1" applyFill="1" applyBorder="1" applyAlignment="1">
      <alignment horizontal="left"/>
    </xf>
    <xf numFmtId="0" fontId="5" fillId="0" borderId="27"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 xfId="0" applyFont="1" applyFill="1" applyBorder="1" applyAlignment="1">
      <alignment horizontal="center"/>
    </xf>
    <xf numFmtId="0" fontId="5" fillId="0" borderId="66" xfId="0" applyFont="1" applyFill="1" applyBorder="1" applyAlignment="1">
      <alignment horizontal="center" vertical="center"/>
    </xf>
    <xf numFmtId="0" fontId="5" fillId="0" borderId="41" xfId="0" applyFont="1" applyFill="1" applyBorder="1" applyAlignment="1">
      <alignment horizontal="center" vertical="center"/>
    </xf>
    <xf numFmtId="0" fontId="11" fillId="0" borderId="56" xfId="0" applyFont="1" applyFill="1" applyBorder="1" applyAlignment="1">
      <alignment horizontal="center" vertical="center" wrapText="1"/>
    </xf>
    <xf numFmtId="0" fontId="17" fillId="0" borderId="6" xfId="0" applyFont="1" applyBorder="1" applyAlignment="1">
      <alignment wrapText="1"/>
    </xf>
    <xf numFmtId="0" fontId="17" fillId="0" borderId="60" xfId="0" applyFont="1" applyBorder="1" applyAlignment="1">
      <alignment wrapText="1"/>
    </xf>
    <xf numFmtId="0" fontId="17" fillId="0" borderId="20" xfId="0" applyFont="1" applyBorder="1" applyAlignment="1">
      <alignment wrapText="1"/>
    </xf>
    <xf numFmtId="0" fontId="19" fillId="0" borderId="0" xfId="0" applyFont="1" applyFill="1" applyAlignment="1">
      <alignment horizontal="right"/>
    </xf>
    <xf numFmtId="0" fontId="19" fillId="0" borderId="0" xfId="0" applyFont="1" applyFill="1" applyBorder="1" applyAlignment="1">
      <alignment horizontal="left"/>
    </xf>
    <xf numFmtId="0" fontId="19" fillId="0" borderId="3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34" xfId="0" applyFont="1" applyFill="1" applyBorder="1" applyAlignment="1">
      <alignment horizontal="center" vertical="top" wrapText="1"/>
    </xf>
    <xf numFmtId="0" fontId="19" fillId="0" borderId="36" xfId="0" applyFont="1" applyFill="1" applyBorder="1" applyAlignment="1">
      <alignment horizontal="center" vertical="top" wrapText="1"/>
    </xf>
    <xf numFmtId="0" fontId="19" fillId="0" borderId="53" xfId="0" applyFont="1" applyFill="1" applyBorder="1" applyAlignment="1">
      <alignment horizontal="center" vertical="center" wrapText="1"/>
    </xf>
    <xf numFmtId="0" fontId="19" fillId="0" borderId="8"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right"/>
    </xf>
    <xf numFmtId="0" fontId="19" fillId="0" borderId="2" xfId="0" applyFont="1" applyFill="1" applyBorder="1" applyAlignment="1">
      <alignment horizontal="left"/>
    </xf>
    <xf numFmtId="0" fontId="19" fillId="0" borderId="67" xfId="0" applyFont="1" applyFill="1" applyBorder="1" applyAlignment="1">
      <alignment horizontal="center" vertical="center"/>
    </xf>
    <xf numFmtId="0" fontId="19" fillId="0" borderId="53" xfId="0" applyFont="1" applyFill="1" applyBorder="1" applyAlignment="1">
      <alignment horizontal="center" vertical="center"/>
    </xf>
    <xf numFmtId="0" fontId="6" fillId="0" borderId="4" xfId="5" applyFont="1" applyBorder="1" applyAlignment="1">
      <alignment horizontal="center" vertical="center"/>
    </xf>
    <xf numFmtId="0" fontId="6" fillId="0" borderId="33" xfId="5" applyFont="1" applyBorder="1" applyAlignment="1">
      <alignment horizontal="center" vertical="center"/>
    </xf>
    <xf numFmtId="0" fontId="6" fillId="0" borderId="46" xfId="5" applyFont="1" applyBorder="1" applyAlignment="1">
      <alignment horizontal="center" vertical="center"/>
    </xf>
    <xf numFmtId="0" fontId="6" fillId="0" borderId="42" xfId="5" applyFont="1" applyBorder="1" applyAlignment="1">
      <alignment horizontal="center" vertical="center"/>
    </xf>
    <xf numFmtId="0" fontId="6" fillId="0" borderId="46" xfId="5" applyFont="1" applyBorder="1" applyAlignment="1">
      <alignment horizontal="center" vertical="center" wrapText="1"/>
    </xf>
    <xf numFmtId="0" fontId="6" fillId="0" borderId="42" xfId="5" applyFont="1" applyBorder="1" applyAlignment="1">
      <alignment horizontal="center" vertical="center" wrapText="1"/>
    </xf>
    <xf numFmtId="0" fontId="6" fillId="0" borderId="69" xfId="5" applyFont="1" applyBorder="1" applyAlignment="1">
      <alignment horizontal="center" vertical="center" wrapText="1"/>
    </xf>
    <xf numFmtId="0" fontId="6" fillId="0" borderId="70" xfId="5" applyFont="1" applyBorder="1" applyAlignment="1">
      <alignment horizontal="center" vertical="center" wrapText="1"/>
    </xf>
    <xf numFmtId="0" fontId="6" fillId="0" borderId="56" xfId="5" applyFont="1" applyBorder="1" applyAlignment="1">
      <alignment horizontal="center" vertical="center" wrapText="1"/>
    </xf>
    <xf numFmtId="0" fontId="6" fillId="0" borderId="71" xfId="5" applyFont="1" applyBorder="1" applyAlignment="1">
      <alignment horizontal="center" vertical="center" wrapText="1"/>
    </xf>
    <xf numFmtId="0" fontId="22" fillId="0" borderId="46" xfId="5" applyFont="1" applyBorder="1" applyAlignment="1">
      <alignment horizontal="center" vertical="center" wrapText="1"/>
    </xf>
    <xf numFmtId="0" fontId="22" fillId="0" borderId="42" xfId="5" applyFont="1" applyBorder="1" applyAlignment="1">
      <alignment horizontal="center" vertical="center" wrapText="1"/>
    </xf>
    <xf numFmtId="0" fontId="6" fillId="0" borderId="2" xfId="5" applyFont="1" applyBorder="1" applyAlignment="1">
      <alignment horizontal="center" vertical="center"/>
    </xf>
    <xf numFmtId="0" fontId="6" fillId="0" borderId="3" xfId="5" applyFont="1" applyBorder="1" applyAlignment="1">
      <alignment horizontal="center" vertical="center"/>
    </xf>
    <xf numFmtId="0" fontId="6" fillId="0" borderId="1" xfId="5" applyFont="1" applyBorder="1" applyAlignment="1">
      <alignment horizontal="center" vertical="center"/>
    </xf>
    <xf numFmtId="0" fontId="6" fillId="0" borderId="22" xfId="5" applyFont="1" applyBorder="1" applyAlignment="1">
      <alignment horizontal="center" vertical="center"/>
    </xf>
    <xf numFmtId="0" fontId="6" fillId="0" borderId="68" xfId="5" applyFont="1" applyBorder="1" applyAlignment="1">
      <alignment horizontal="center" vertical="center" wrapText="1"/>
    </xf>
    <xf numFmtId="0" fontId="6" fillId="0" borderId="41" xfId="5" applyFont="1" applyBorder="1" applyAlignment="1">
      <alignment horizontal="center" vertical="center" wrapText="1"/>
    </xf>
    <xf numFmtId="0" fontId="6" fillId="0" borderId="2" xfId="5" applyFont="1" applyBorder="1" applyAlignment="1">
      <alignment horizontal="center" vertical="center" wrapText="1"/>
    </xf>
    <xf numFmtId="0" fontId="6" fillId="0" borderId="1" xfId="5" applyFont="1" applyBorder="1" applyAlignment="1">
      <alignment horizontal="center" vertical="center" wrapText="1"/>
    </xf>
    <xf numFmtId="0" fontId="6" fillId="0" borderId="68" xfId="5" applyFont="1" applyBorder="1" applyAlignment="1">
      <alignment horizontal="center" vertical="center"/>
    </xf>
    <xf numFmtId="0" fontId="6" fillId="0" borderId="41" xfId="5" applyFont="1" applyBorder="1" applyAlignment="1">
      <alignment horizontal="center" vertical="center"/>
    </xf>
    <xf numFmtId="0" fontId="6" fillId="0" borderId="5" xfId="5" applyFont="1" applyBorder="1" applyAlignment="1">
      <alignment horizontal="center" vertical="center" wrapText="1"/>
    </xf>
    <xf numFmtId="0" fontId="6" fillId="0" borderId="26" xfId="5" applyFont="1" applyBorder="1" applyAlignment="1">
      <alignment horizontal="center" vertical="center" wrapText="1"/>
    </xf>
    <xf numFmtId="0" fontId="6" fillId="0" borderId="0" xfId="0" applyFont="1" applyFill="1" applyBorder="1" applyAlignment="1">
      <alignment horizontal="distributed"/>
    </xf>
    <xf numFmtId="0" fontId="0" fillId="0" borderId="0" xfId="0" applyAlignment="1"/>
    <xf numFmtId="0" fontId="11" fillId="0" borderId="4"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4"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22" fillId="0" borderId="72"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22" fillId="0" borderId="6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6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5" fillId="0" borderId="0" xfId="0" applyFont="1" applyFill="1" applyAlignment="1">
      <alignment horizontal="left" vertical="center"/>
    </xf>
    <xf numFmtId="0" fontId="0" fillId="0" borderId="0" xfId="0" applyFill="1" applyAlignment="1">
      <alignment horizontal="left" vertical="center"/>
    </xf>
    <xf numFmtId="0" fontId="8" fillId="0" borderId="7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33" xfId="0" applyFont="1" applyFill="1" applyBorder="1" applyAlignment="1">
      <alignment horizontal="center" vertical="center"/>
    </xf>
    <xf numFmtId="0" fontId="5" fillId="0" borderId="74" xfId="0" applyFont="1" applyFill="1" applyBorder="1" applyAlignment="1">
      <alignment horizontal="center" vertical="center"/>
    </xf>
    <xf numFmtId="0" fontId="0" fillId="0" borderId="0" xfId="0" applyFill="1" applyBorder="1" applyAlignment="1">
      <alignment horizontal="distributed"/>
    </xf>
    <xf numFmtId="0" fontId="9" fillId="0" borderId="73" xfId="0" applyNumberFormat="1" applyFont="1" applyFill="1" applyBorder="1" applyAlignment="1">
      <alignment horizontal="center" vertical="center" textRotation="255"/>
    </xf>
    <xf numFmtId="0" fontId="0" fillId="0" borderId="9" xfId="0" applyFill="1" applyBorder="1" applyAlignment="1">
      <alignment horizontal="center" vertical="center" textRotation="255"/>
    </xf>
    <xf numFmtId="0" fontId="5" fillId="0" borderId="31" xfId="0" applyFont="1" applyFill="1" applyBorder="1" applyAlignment="1">
      <alignment horizontal="distributed" wrapText="1"/>
    </xf>
    <xf numFmtId="0" fontId="10" fillId="0" borderId="0" xfId="0" applyFont="1" applyFill="1" applyBorder="1" applyAlignment="1">
      <alignment horizontal="distributed" wrapText="1"/>
    </xf>
    <xf numFmtId="0" fontId="5" fillId="0" borderId="43" xfId="0" applyFont="1" applyFill="1" applyBorder="1" applyAlignment="1">
      <alignment horizontal="center" vertical="center" wrapText="1"/>
    </xf>
    <xf numFmtId="0" fontId="0" fillId="0" borderId="42" xfId="0" applyFill="1" applyBorder="1" applyAlignment="1">
      <alignment horizontal="center" vertical="center" wrapText="1"/>
    </xf>
    <xf numFmtId="38" fontId="5" fillId="0" borderId="15" xfId="2" applyFont="1" applyFill="1" applyBorder="1" applyAlignment="1">
      <alignment horizontal="center" vertical="center"/>
    </xf>
    <xf numFmtId="38" fontId="5" fillId="0" borderId="33" xfId="2" applyFont="1" applyFill="1" applyBorder="1" applyAlignment="1">
      <alignment horizontal="center" vertical="center"/>
    </xf>
    <xf numFmtId="0" fontId="9" fillId="0" borderId="3" xfId="0" applyFont="1" applyFill="1" applyBorder="1" applyAlignment="1">
      <alignment horizontal="center" vertical="center" textRotation="255"/>
    </xf>
    <xf numFmtId="0" fontId="0" fillId="0" borderId="21" xfId="0" applyFill="1" applyBorder="1" applyAlignment="1">
      <alignment horizontal="center" vertical="center" textRotation="255"/>
    </xf>
    <xf numFmtId="0" fontId="3" fillId="0" borderId="0" xfId="0" applyFont="1" applyFill="1" applyBorder="1" applyAlignment="1">
      <alignment horizontal="left" vertical="top"/>
    </xf>
    <xf numFmtId="38" fontId="5" fillId="0" borderId="34" xfId="2" applyFont="1" applyFill="1" applyBorder="1" applyAlignment="1">
      <alignment horizontal="center" vertical="center"/>
    </xf>
    <xf numFmtId="38" fontId="5" fillId="0" borderId="35" xfId="2" applyFont="1" applyFill="1" applyBorder="1" applyAlignment="1">
      <alignment horizontal="center" vertical="center"/>
    </xf>
    <xf numFmtId="0" fontId="5" fillId="0" borderId="42" xfId="0" applyFont="1" applyFill="1" applyBorder="1" applyAlignment="1">
      <alignment horizontal="center" vertical="center" wrapText="1"/>
    </xf>
    <xf numFmtId="184" fontId="5" fillId="0" borderId="2" xfId="0" applyNumberFormat="1" applyFont="1" applyFill="1" applyBorder="1" applyAlignment="1">
      <alignment horizontal="center" vertical="center"/>
    </xf>
    <xf numFmtId="184" fontId="5" fillId="0" borderId="3" xfId="0" applyNumberFormat="1" applyFont="1" applyFill="1" applyBorder="1" applyAlignment="1">
      <alignment horizontal="center" vertical="center"/>
    </xf>
    <xf numFmtId="184" fontId="5" fillId="0" borderId="0" xfId="0" applyNumberFormat="1" applyFont="1" applyFill="1" applyBorder="1" applyAlignment="1">
      <alignment horizontal="center" vertical="center"/>
    </xf>
    <xf numFmtId="184" fontId="5" fillId="0" borderId="9" xfId="0" applyNumberFormat="1" applyFont="1" applyFill="1" applyBorder="1" applyAlignment="1">
      <alignment horizontal="center" vertical="center"/>
    </xf>
    <xf numFmtId="184" fontId="5" fillId="0" borderId="1" xfId="0" applyNumberFormat="1" applyFont="1" applyFill="1" applyBorder="1" applyAlignment="1">
      <alignment horizontal="center" vertical="center"/>
    </xf>
    <xf numFmtId="184" fontId="5" fillId="0" borderId="22" xfId="0" applyNumberFormat="1" applyFont="1" applyFill="1" applyBorder="1" applyAlignment="1">
      <alignment horizontal="center" vertical="center"/>
    </xf>
    <xf numFmtId="0" fontId="5" fillId="0" borderId="39" xfId="0" applyFont="1" applyFill="1" applyBorder="1" applyAlignment="1">
      <alignment horizontal="center" vertical="center" wrapText="1"/>
    </xf>
    <xf numFmtId="0" fontId="9" fillId="0" borderId="14" xfId="0" applyFont="1" applyFill="1" applyBorder="1" applyAlignment="1">
      <alignment horizontal="center" vertical="center" textRotation="255"/>
    </xf>
    <xf numFmtId="0" fontId="9" fillId="0" borderId="11" xfId="0" applyFont="1" applyFill="1" applyBorder="1" applyAlignment="1">
      <alignment horizontal="center" vertical="center" textRotation="255"/>
    </xf>
    <xf numFmtId="0" fontId="9" fillId="0" borderId="19" xfId="0" applyFont="1" applyFill="1" applyBorder="1" applyAlignment="1">
      <alignment horizontal="center" vertical="center" textRotation="255"/>
    </xf>
    <xf numFmtId="0" fontId="25" fillId="0" borderId="14" xfId="0" applyFont="1" applyFill="1" applyBorder="1" applyAlignment="1">
      <alignment horizontal="center" vertical="center" textRotation="255"/>
    </xf>
    <xf numFmtId="0" fontId="26" fillId="0" borderId="11" xfId="0" applyFont="1" applyFill="1" applyBorder="1" applyAlignment="1">
      <alignment horizontal="center" vertical="center" textRotation="255"/>
    </xf>
    <xf numFmtId="0" fontId="26" fillId="0" borderId="19" xfId="0" applyFont="1" applyFill="1" applyBorder="1" applyAlignment="1">
      <alignment horizontal="center" vertical="center" textRotation="255"/>
    </xf>
    <xf numFmtId="0" fontId="0" fillId="0" borderId="11" xfId="0" applyFill="1" applyBorder="1" applyAlignment="1">
      <alignment horizontal="center" vertical="center" textRotation="255"/>
    </xf>
    <xf numFmtId="0" fontId="0" fillId="0" borderId="26" xfId="0" applyFill="1" applyBorder="1" applyAlignment="1">
      <alignment horizontal="center" vertical="center" textRotation="255"/>
    </xf>
    <xf numFmtId="0" fontId="5" fillId="0" borderId="33" xfId="0" applyFont="1" applyFill="1" applyBorder="1" applyAlignment="1">
      <alignment horizontal="center" vertical="center" wrapText="1"/>
    </xf>
    <xf numFmtId="0" fontId="4" fillId="0" borderId="43" xfId="0" applyFont="1" applyBorder="1" applyAlignment="1">
      <alignment horizontal="center" vertical="center" textRotation="255"/>
    </xf>
    <xf numFmtId="0" fontId="4" fillId="0" borderId="47" xfId="0" applyFont="1" applyBorder="1" applyAlignment="1">
      <alignment horizontal="center" vertical="center" textRotation="255"/>
    </xf>
    <xf numFmtId="0" fontId="4" fillId="0" borderId="10" xfId="0" applyFont="1" applyBorder="1" applyAlignment="1">
      <alignment horizontal="center" vertical="distributed" textRotation="255"/>
    </xf>
    <xf numFmtId="0" fontId="4" fillId="0" borderId="10" xfId="0" applyFont="1" applyBorder="1" applyAlignment="1">
      <alignment horizontal="center" vertical="distributed"/>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8" xfId="0" applyNumberFormat="1" applyFont="1" applyBorder="1" applyAlignment="1">
      <alignment horizontal="center" vertical="center" wrapText="1"/>
    </xf>
    <xf numFmtId="3" fontId="4" fillId="0" borderId="19"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3" fontId="4" fillId="0" borderId="17" xfId="0" applyNumberFormat="1" applyFont="1" applyBorder="1" applyAlignment="1">
      <alignment horizontal="center" vertical="center" wrapText="1"/>
    </xf>
    <xf numFmtId="0" fontId="4" fillId="0" borderId="62" xfId="0" applyFont="1" applyBorder="1" applyAlignment="1">
      <alignment horizontal="center" vertical="distributed" textRotation="255"/>
    </xf>
    <xf numFmtId="0" fontId="4" fillId="0" borderId="10"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62" xfId="0" applyFont="1" applyBorder="1" applyAlignment="1">
      <alignment horizontal="center" vertical="center" textRotation="255"/>
    </xf>
    <xf numFmtId="0" fontId="4" fillId="0" borderId="11" xfId="0" applyFont="1" applyBorder="1" applyAlignment="1">
      <alignment horizontal="center" vertical="distributed" textRotation="255"/>
    </xf>
    <xf numFmtId="0" fontId="16" fillId="0" borderId="0" xfId="0" applyFont="1" applyAlignment="1">
      <alignment horizontal="left" vertical="top"/>
    </xf>
    <xf numFmtId="0" fontId="4" fillId="0" borderId="5" xfId="0" applyFont="1" applyBorder="1" applyAlignment="1">
      <alignment horizontal="center" vertical="center" textRotation="255"/>
    </xf>
    <xf numFmtId="0" fontId="4" fillId="0" borderId="11"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34" xfId="0" applyFont="1" applyBorder="1" applyAlignment="1">
      <alignment horizontal="center" vertical="center"/>
    </xf>
    <xf numFmtId="0" fontId="4" fillId="0" borderId="35" xfId="0" applyFont="1" applyBorder="1" applyAlignment="1">
      <alignment horizontal="center" vertical="center"/>
    </xf>
    <xf numFmtId="38" fontId="4" fillId="0" borderId="0" xfId="2" applyFont="1" applyFill="1" applyAlignment="1">
      <alignment horizontal="center"/>
    </xf>
    <xf numFmtId="0" fontId="4" fillId="0" borderId="0" xfId="0" applyFont="1" applyFill="1" applyAlignment="1">
      <alignment horizontal="center"/>
    </xf>
    <xf numFmtId="49" fontId="4" fillId="0" borderId="0" xfId="0" applyNumberFormat="1" applyFont="1" applyBorder="1" applyAlignment="1">
      <alignment horizontal="center"/>
    </xf>
    <xf numFmtId="3" fontId="4" fillId="0" borderId="0" xfId="0" applyNumberFormat="1" applyFont="1" applyBorder="1" applyAlignment="1">
      <alignment horizontal="center"/>
    </xf>
    <xf numFmtId="49" fontId="4" fillId="0" borderId="0" xfId="2" applyNumberFormat="1" applyFont="1" applyBorder="1" applyAlignment="1">
      <alignment horizontal="center"/>
    </xf>
    <xf numFmtId="38" fontId="4" fillId="0" borderId="0" xfId="2" applyFont="1" applyBorder="1" applyAlignment="1">
      <alignment horizontal="center"/>
    </xf>
    <xf numFmtId="0" fontId="4" fillId="0" borderId="0" xfId="0" applyFont="1" applyBorder="1" applyAlignment="1">
      <alignment horizontal="center"/>
    </xf>
    <xf numFmtId="0" fontId="4" fillId="0" borderId="62" xfId="0" applyFont="1" applyBorder="1" applyAlignment="1">
      <alignment horizontal="center" vertical="distributed" textRotation="255" wrapText="1"/>
    </xf>
    <xf numFmtId="0" fontId="4" fillId="0" borderId="10" xfId="0" applyFont="1" applyBorder="1" applyAlignment="1">
      <alignment horizontal="center" vertical="distributed" textRotation="255" wrapText="1"/>
    </xf>
    <xf numFmtId="0" fontId="4" fillId="0" borderId="43" xfId="0" applyFont="1" applyBorder="1" applyAlignment="1">
      <alignment horizontal="center" vertical="distributed" textRotation="255" wrapText="1"/>
    </xf>
    <xf numFmtId="0" fontId="4" fillId="0" borderId="33" xfId="0" applyFont="1" applyBorder="1" applyAlignment="1">
      <alignment horizontal="center" vertical="distributed" wrapText="1"/>
    </xf>
    <xf numFmtId="0" fontId="4" fillId="0" borderId="26" xfId="0" applyFont="1" applyBorder="1" applyAlignment="1">
      <alignment horizontal="center" vertical="distributed" wrapText="1"/>
    </xf>
    <xf numFmtId="0" fontId="4" fillId="0" borderId="11" xfId="0" applyFont="1" applyBorder="1" applyAlignment="1">
      <alignment horizontal="center" vertical="distributed" textRotation="255" wrapText="1"/>
    </xf>
    <xf numFmtId="0" fontId="4" fillId="0" borderId="3"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43" xfId="0" applyFont="1" applyBorder="1" applyAlignment="1">
      <alignment horizontal="center" vertical="center"/>
    </xf>
    <xf numFmtId="0" fontId="4" fillId="0" borderId="47"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Border="1" applyAlignment="1">
      <alignment horizontal="center" vertical="center"/>
    </xf>
    <xf numFmtId="0" fontId="4" fillId="0" borderId="76" xfId="0" applyFont="1" applyBorder="1" applyAlignment="1">
      <alignment horizontal="center" vertical="distributed" textRotation="255"/>
    </xf>
    <xf numFmtId="0" fontId="4" fillId="0" borderId="18" xfId="0" applyFont="1" applyBorder="1" applyAlignment="1">
      <alignment horizontal="right" vertical="center"/>
    </xf>
    <xf numFmtId="0" fontId="4" fillId="0" borderId="17" xfId="0" applyFont="1" applyBorder="1" applyAlignment="1">
      <alignment horizontal="right" vertical="center"/>
    </xf>
    <xf numFmtId="0" fontId="27" fillId="0" borderId="0" xfId="0" applyFont="1" applyAlignment="1">
      <alignment horizontal="left" vertical="center"/>
    </xf>
    <xf numFmtId="0" fontId="4" fillId="0" borderId="5" xfId="0" applyFont="1" applyBorder="1" applyAlignment="1">
      <alignment horizontal="center" vertical="center"/>
    </xf>
    <xf numFmtId="0" fontId="4" fillId="0" borderId="11" xfId="0" applyFont="1" applyBorder="1" applyAlignment="1">
      <alignment horizontal="center" vertical="center"/>
    </xf>
    <xf numFmtId="0" fontId="4" fillId="0" borderId="19" xfId="0" applyFont="1" applyBorder="1" applyAlignment="1">
      <alignment horizontal="center" vertical="center"/>
    </xf>
    <xf numFmtId="0" fontId="4" fillId="0" borderId="36" xfId="0" applyFont="1" applyBorder="1" applyAlignment="1">
      <alignment horizontal="center" vertical="center"/>
    </xf>
    <xf numFmtId="0" fontId="4" fillId="0" borderId="46" xfId="0" applyFont="1" applyBorder="1" applyAlignment="1">
      <alignment horizontal="center" vertical="center" wrapText="1"/>
    </xf>
    <xf numFmtId="0" fontId="4" fillId="0" borderId="62" xfId="0" applyFont="1" applyBorder="1" applyAlignment="1">
      <alignment horizontal="center" vertical="center" wrapText="1"/>
    </xf>
    <xf numFmtId="49" fontId="4" fillId="0" borderId="0" xfId="0" applyNumberFormat="1" applyFont="1" applyFill="1" applyBorder="1" applyAlignment="1">
      <alignment horizontal="left"/>
    </xf>
    <xf numFmtId="3" fontId="5" fillId="0" borderId="4" xfId="0"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33"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0" fontId="0" fillId="0" borderId="33" xfId="0" applyBorder="1" applyAlignment="1">
      <alignment horizontal="center" vertical="center"/>
    </xf>
    <xf numFmtId="0" fontId="0" fillId="0" borderId="26" xfId="0" applyBorder="1" applyAlignment="1">
      <alignment horizontal="center" vertical="center"/>
    </xf>
    <xf numFmtId="3" fontId="5" fillId="0" borderId="3" xfId="0" applyNumberFormat="1" applyFont="1" applyFill="1" applyBorder="1" applyAlignment="1">
      <alignment horizontal="center" vertical="center"/>
    </xf>
    <xf numFmtId="3" fontId="5" fillId="0" borderId="22" xfId="0" applyNumberFormat="1" applyFont="1" applyFill="1" applyBorder="1" applyAlignment="1">
      <alignment horizontal="center" vertical="center"/>
    </xf>
    <xf numFmtId="187" fontId="5" fillId="0" borderId="8" xfId="0" applyNumberFormat="1" applyFont="1" applyFill="1" applyBorder="1" applyAlignment="1">
      <alignment horizontal="center" vertical="center"/>
    </xf>
    <xf numFmtId="187" fontId="5" fillId="0" borderId="29" xfId="0" applyNumberFormat="1" applyFont="1" applyFill="1" applyBorder="1" applyAlignment="1">
      <alignment horizontal="center" vertical="center"/>
    </xf>
    <xf numFmtId="0" fontId="4" fillId="0" borderId="0" xfId="0" applyFont="1" applyFill="1" applyBorder="1" applyAlignment="1">
      <alignment horizontal="left"/>
    </xf>
    <xf numFmtId="0" fontId="18" fillId="0" borderId="0" xfId="0" applyFont="1" applyFill="1" applyBorder="1" applyAlignment="1">
      <alignment horizontal="left" vertical="top"/>
    </xf>
    <xf numFmtId="3" fontId="23" fillId="0" borderId="0" xfId="0" applyNumberFormat="1" applyFont="1" applyFill="1" applyBorder="1" applyAlignment="1">
      <alignment horizontal="center"/>
    </xf>
    <xf numFmtId="3" fontId="5" fillId="0" borderId="8" xfId="0" applyNumberFormat="1" applyFont="1" applyFill="1" applyBorder="1" applyAlignment="1">
      <alignment horizontal="center" vertical="center"/>
    </xf>
    <xf numFmtId="3" fontId="5" fillId="0" borderId="29" xfId="0" applyNumberFormat="1" applyFont="1" applyFill="1" applyBorder="1" applyAlignment="1">
      <alignment horizontal="center" vertical="center"/>
    </xf>
    <xf numFmtId="3" fontId="28" fillId="0" borderId="0" xfId="0" applyNumberFormat="1" applyFont="1" applyFill="1" applyBorder="1" applyAlignment="1">
      <alignment horizontal="center"/>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4" xfId="0" applyFont="1" applyFill="1" applyBorder="1" applyAlignment="1">
      <alignment horizontal="center" vertical="top" wrapText="1"/>
    </xf>
    <xf numFmtId="0" fontId="4" fillId="0" borderId="65" xfId="0" applyFont="1" applyFill="1" applyBorder="1" applyAlignment="1">
      <alignment horizontal="center" vertical="top" wrapText="1"/>
    </xf>
    <xf numFmtId="0" fontId="5" fillId="0" borderId="0" xfId="5" applyFont="1" applyBorder="1" applyAlignment="1">
      <alignment horizontal="center"/>
    </xf>
    <xf numFmtId="0" fontId="4" fillId="0" borderId="2" xfId="5" applyFont="1" applyBorder="1" applyAlignment="1">
      <alignment horizontal="center" vertical="center"/>
    </xf>
    <xf numFmtId="0" fontId="4" fillId="0" borderId="3" xfId="5" applyFont="1" applyBorder="1" applyAlignment="1">
      <alignment horizontal="center" vertical="center"/>
    </xf>
    <xf numFmtId="0" fontId="4" fillId="0" borderId="0" xfId="5" applyFont="1" applyBorder="1" applyAlignment="1">
      <alignment horizontal="center" vertical="center"/>
    </xf>
    <xf numFmtId="0" fontId="4" fillId="0" borderId="9" xfId="5" applyFont="1" applyBorder="1" applyAlignment="1">
      <alignment horizontal="center" vertical="center"/>
    </xf>
    <xf numFmtId="0" fontId="4" fillId="0" borderId="1" xfId="5" applyFont="1" applyBorder="1" applyAlignment="1">
      <alignment horizontal="center" vertical="center"/>
    </xf>
    <xf numFmtId="0" fontId="4" fillId="0" borderId="22" xfId="5" applyFont="1" applyBorder="1" applyAlignment="1">
      <alignment horizontal="center" vertical="center"/>
    </xf>
    <xf numFmtId="0" fontId="4" fillId="0" borderId="49" xfId="5" applyFont="1" applyBorder="1" applyAlignment="1">
      <alignment horizontal="center" vertical="center" wrapText="1"/>
    </xf>
    <xf numFmtId="0" fontId="4" fillId="0" borderId="35" xfId="5" applyFont="1" applyBorder="1" applyAlignment="1">
      <alignment horizontal="center" vertical="center" wrapText="1"/>
    </xf>
    <xf numFmtId="0" fontId="4" fillId="0" borderId="36" xfId="5" applyFont="1" applyBorder="1" applyAlignment="1">
      <alignment horizontal="center" vertical="center" wrapText="1"/>
    </xf>
    <xf numFmtId="0" fontId="4" fillId="0" borderId="46" xfId="5" applyFont="1" applyBorder="1" applyAlignment="1">
      <alignment horizontal="center" vertical="center" wrapText="1"/>
    </xf>
    <xf numFmtId="0" fontId="4" fillId="0" borderId="62" xfId="5" applyFont="1" applyBorder="1" applyAlignment="1">
      <alignment horizontal="center" vertical="center" wrapText="1"/>
    </xf>
    <xf numFmtId="0" fontId="4" fillId="0" borderId="42" xfId="5" applyFont="1" applyBorder="1" applyAlignment="1">
      <alignment horizontal="center" vertical="center" wrapText="1"/>
    </xf>
    <xf numFmtId="0" fontId="4" fillId="0" borderId="4" xfId="5" applyFont="1" applyBorder="1" applyAlignment="1">
      <alignment horizontal="center" vertical="center"/>
    </xf>
    <xf numFmtId="0" fontId="4" fillId="0" borderId="10" xfId="5" applyFont="1" applyBorder="1" applyAlignment="1">
      <alignment horizontal="center" vertical="center"/>
    </xf>
    <xf numFmtId="0" fontId="4" fillId="0" borderId="33" xfId="5" applyFont="1" applyBorder="1" applyAlignment="1">
      <alignment horizontal="center" vertical="center"/>
    </xf>
    <xf numFmtId="0" fontId="4" fillId="0" borderId="63" xfId="5" applyFont="1" applyFill="1" applyBorder="1" applyAlignment="1">
      <alignment horizontal="center" vertical="center" wrapText="1"/>
    </xf>
    <xf numFmtId="0" fontId="4" fillId="0" borderId="65" xfId="5" applyFont="1" applyFill="1" applyBorder="1" applyAlignment="1">
      <alignment horizontal="center" vertical="center" wrapText="1"/>
    </xf>
    <xf numFmtId="0" fontId="5" fillId="0" borderId="2" xfId="5" applyFont="1" applyBorder="1" applyAlignment="1">
      <alignment horizontal="center"/>
    </xf>
    <xf numFmtId="0" fontId="5" fillId="0" borderId="0" xfId="5" applyFont="1" applyBorder="1" applyAlignment="1">
      <alignment horizontal="center" vertical="center"/>
    </xf>
    <xf numFmtId="0" fontId="5" fillId="0" borderId="2" xfId="5" applyFont="1" applyBorder="1" applyAlignment="1">
      <alignment horizontal="center" vertical="center"/>
    </xf>
    <xf numFmtId="0" fontId="5" fillId="0" borderId="1" xfId="5" applyFont="1" applyBorder="1" applyAlignment="1">
      <alignment horizontal="center" vertical="center"/>
    </xf>
    <xf numFmtId="0" fontId="5" fillId="0" borderId="9" xfId="0" applyFont="1" applyFill="1" applyBorder="1" applyAlignment="1">
      <alignment horizontal="distributed" wrapText="1"/>
    </xf>
  </cellXfs>
  <cellStyles count="7">
    <cellStyle name="パーセント" xfId="1" builtinId="5"/>
    <cellStyle name="桁区切り" xfId="2" builtinId="6"/>
    <cellStyle name="桁区切り 2" xfId="4"/>
    <cellStyle name="標準" xfId="0" builtinId="0"/>
    <cellStyle name="標準 2" xfId="3"/>
    <cellStyle name="標準 3" xfId="5"/>
    <cellStyle name="標準_H13小学校" xfId="6"/>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352425</xdr:colOff>
      <xdr:row>1</xdr:row>
      <xdr:rowOff>0</xdr:rowOff>
    </xdr:from>
    <xdr:to>
      <xdr:col>5</xdr:col>
      <xdr:colOff>638175</xdr:colOff>
      <xdr:row>1</xdr:row>
      <xdr:rowOff>161925</xdr:rowOff>
    </xdr:to>
    <xdr:sp macro="" textlink="">
      <xdr:nvSpPr>
        <xdr:cNvPr id="2" name="Text Box 2"/>
        <xdr:cNvSpPr txBox="1">
          <a:spLocks noChangeArrowheads="1"/>
        </xdr:cNvSpPr>
      </xdr:nvSpPr>
      <xdr:spPr bwMode="auto">
        <a:xfrm>
          <a:off x="3409950" y="295275"/>
          <a:ext cx="285750" cy="161925"/>
        </a:xfrm>
        <a:prstGeom prst="rect">
          <a:avLst/>
        </a:prstGeom>
        <a:noFill/>
        <a:ln w="9525">
          <a:noFill/>
          <a:miter lim="800000"/>
          <a:headEnd/>
          <a:tailEnd/>
        </a:ln>
      </xdr:spPr>
    </xdr:sp>
    <xdr:clientData/>
  </xdr:twoCellAnchor>
  <xdr:oneCellAnchor>
    <xdr:from>
      <xdr:col>5</xdr:col>
      <xdr:colOff>0</xdr:colOff>
      <xdr:row>12</xdr:row>
      <xdr:rowOff>0</xdr:rowOff>
    </xdr:from>
    <xdr:ext cx="104775" cy="225425"/>
    <xdr:sp macro="" textlink="">
      <xdr:nvSpPr>
        <xdr:cNvPr id="3" name="Text Box 8"/>
        <xdr:cNvSpPr txBox="1">
          <a:spLocks noChangeArrowheads="1"/>
        </xdr:cNvSpPr>
      </xdr:nvSpPr>
      <xdr:spPr bwMode="auto">
        <a:xfrm>
          <a:off x="3057525" y="2514600"/>
          <a:ext cx="104775" cy="225425"/>
        </a:xfrm>
        <a:prstGeom prst="rect">
          <a:avLst/>
        </a:prstGeom>
        <a:noFill/>
        <a:ln w="9525">
          <a:noFill/>
          <a:miter lim="800000"/>
          <a:headEnd/>
          <a:tailEnd/>
        </a:ln>
      </xdr:spPr>
    </xdr:sp>
    <xdr:clientData/>
  </xdr:oneCellAnchor>
  <xdr:twoCellAnchor>
    <xdr:from>
      <xdr:col>3</xdr:col>
      <xdr:colOff>600075</xdr:colOff>
      <xdr:row>1</xdr:row>
      <xdr:rowOff>0</xdr:rowOff>
    </xdr:from>
    <xdr:to>
      <xdr:col>3</xdr:col>
      <xdr:colOff>752475</xdr:colOff>
      <xdr:row>1</xdr:row>
      <xdr:rowOff>19050</xdr:rowOff>
    </xdr:to>
    <xdr:sp macro="" textlink="">
      <xdr:nvSpPr>
        <xdr:cNvPr id="4" name="Text Box 15"/>
        <xdr:cNvSpPr txBox="1">
          <a:spLocks noChangeArrowheads="1"/>
        </xdr:cNvSpPr>
      </xdr:nvSpPr>
      <xdr:spPr bwMode="auto">
        <a:xfrm>
          <a:off x="1847850" y="295275"/>
          <a:ext cx="152400" cy="19050"/>
        </a:xfrm>
        <a:prstGeom prst="rect">
          <a:avLst/>
        </a:prstGeom>
        <a:noFill/>
        <a:ln w="9525">
          <a:noFill/>
          <a:miter lim="800000"/>
          <a:headEnd/>
          <a:tailEnd/>
        </a:ln>
        <a:effectLst/>
      </xdr:spPr>
    </xdr:sp>
    <xdr:clientData/>
  </xdr:twoCellAnchor>
  <xdr:twoCellAnchor>
    <xdr:from>
      <xdr:col>14</xdr:col>
      <xdr:colOff>0</xdr:colOff>
      <xdr:row>1</xdr:row>
      <xdr:rowOff>285750</xdr:rowOff>
    </xdr:from>
    <xdr:to>
      <xdr:col>14</xdr:col>
      <xdr:colOff>0</xdr:colOff>
      <xdr:row>3</xdr:row>
      <xdr:rowOff>47625</xdr:rowOff>
    </xdr:to>
    <xdr:sp macro="" textlink="">
      <xdr:nvSpPr>
        <xdr:cNvPr id="5" name="Text Box 16"/>
        <xdr:cNvSpPr txBox="1">
          <a:spLocks noChangeArrowheads="1"/>
        </xdr:cNvSpPr>
      </xdr:nvSpPr>
      <xdr:spPr bwMode="auto">
        <a:xfrm>
          <a:off x="10201275" y="552450"/>
          <a:ext cx="0" cy="2286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1</xdr:row>
      <xdr:rowOff>114300</xdr:rowOff>
    </xdr:from>
    <xdr:to>
      <xdr:col>14</xdr:col>
      <xdr:colOff>0</xdr:colOff>
      <xdr:row>2</xdr:row>
      <xdr:rowOff>104775</xdr:rowOff>
    </xdr:to>
    <xdr:sp macro="" textlink="">
      <xdr:nvSpPr>
        <xdr:cNvPr id="6" name="Text Box 17"/>
        <xdr:cNvSpPr txBox="1">
          <a:spLocks noChangeArrowheads="1"/>
        </xdr:cNvSpPr>
      </xdr:nvSpPr>
      <xdr:spPr bwMode="auto">
        <a:xfrm>
          <a:off x="10201275" y="409575"/>
          <a:ext cx="0" cy="2476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12</xdr:col>
      <xdr:colOff>95250</xdr:colOff>
      <xdr:row>1</xdr:row>
      <xdr:rowOff>133350</xdr:rowOff>
    </xdr:from>
    <xdr:to>
      <xdr:col>12</xdr:col>
      <xdr:colOff>314325</xdr:colOff>
      <xdr:row>1</xdr:row>
      <xdr:rowOff>390525</xdr:rowOff>
    </xdr:to>
    <xdr:sp macro="" textlink="">
      <xdr:nvSpPr>
        <xdr:cNvPr id="7" name="Text Box 20"/>
        <xdr:cNvSpPr txBox="1">
          <a:spLocks noChangeArrowheads="1"/>
        </xdr:cNvSpPr>
      </xdr:nvSpPr>
      <xdr:spPr bwMode="auto">
        <a:xfrm>
          <a:off x="8801100" y="428625"/>
          <a:ext cx="219075" cy="123825"/>
        </a:xfrm>
        <a:prstGeom prst="rect">
          <a:avLst/>
        </a:prstGeom>
        <a:noFill/>
        <a:ln w="9525">
          <a:noFill/>
          <a:miter lim="800000"/>
          <a:headEnd/>
          <a:tailEnd/>
        </a:ln>
      </xdr:spPr>
    </xdr:sp>
    <xdr:clientData/>
  </xdr:twoCellAnchor>
  <xdr:twoCellAnchor>
    <xdr:from>
      <xdr:col>1</xdr:col>
      <xdr:colOff>0</xdr:colOff>
      <xdr:row>16</xdr:row>
      <xdr:rowOff>28575</xdr:rowOff>
    </xdr:from>
    <xdr:to>
      <xdr:col>1</xdr:col>
      <xdr:colOff>161925</xdr:colOff>
      <xdr:row>18</xdr:row>
      <xdr:rowOff>180975</xdr:rowOff>
    </xdr:to>
    <xdr:sp macro="" textlink="">
      <xdr:nvSpPr>
        <xdr:cNvPr id="8" name="AutoShape 48"/>
        <xdr:cNvSpPr>
          <a:spLocks/>
        </xdr:cNvSpPr>
      </xdr:nvSpPr>
      <xdr:spPr bwMode="auto">
        <a:xfrm>
          <a:off x="704850" y="3057525"/>
          <a:ext cx="161925" cy="533400"/>
        </a:xfrm>
        <a:prstGeom prst="leftBrace">
          <a:avLst>
            <a:gd name="adj1" fmla="val 27451"/>
            <a:gd name="adj2" fmla="val 50000"/>
          </a:avLst>
        </a:prstGeom>
        <a:noFill/>
        <a:ln w="3175">
          <a:solidFill>
            <a:srgbClr val="000000"/>
          </a:solidFill>
          <a:round/>
          <a:headEnd/>
          <a:tailEnd/>
        </a:ln>
        <a:effectLst/>
      </xdr:spPr>
    </xdr:sp>
    <xdr:clientData/>
  </xdr:twoCellAnchor>
  <xdr:twoCellAnchor>
    <xdr:from>
      <xdr:col>5</xdr:col>
      <xdr:colOff>352425</xdr:colOff>
      <xdr:row>1</xdr:row>
      <xdr:rowOff>0</xdr:rowOff>
    </xdr:from>
    <xdr:to>
      <xdr:col>5</xdr:col>
      <xdr:colOff>638175</xdr:colOff>
      <xdr:row>1</xdr:row>
      <xdr:rowOff>161925</xdr:rowOff>
    </xdr:to>
    <xdr:sp macro="" textlink="">
      <xdr:nvSpPr>
        <xdr:cNvPr id="9" name="Text Box 62"/>
        <xdr:cNvSpPr txBox="1">
          <a:spLocks noChangeArrowheads="1"/>
        </xdr:cNvSpPr>
      </xdr:nvSpPr>
      <xdr:spPr bwMode="auto">
        <a:xfrm>
          <a:off x="3409950" y="295275"/>
          <a:ext cx="285750" cy="161925"/>
        </a:xfrm>
        <a:prstGeom prst="rect">
          <a:avLst/>
        </a:prstGeom>
        <a:noFill/>
        <a:ln w="9525">
          <a:noFill/>
          <a:miter lim="800000"/>
          <a:headEnd/>
          <a:tailEnd/>
        </a:ln>
      </xdr:spPr>
    </xdr:sp>
    <xdr:clientData/>
  </xdr:twoCellAnchor>
  <xdr:oneCellAnchor>
    <xdr:from>
      <xdr:col>5</xdr:col>
      <xdr:colOff>0</xdr:colOff>
      <xdr:row>12</xdr:row>
      <xdr:rowOff>0</xdr:rowOff>
    </xdr:from>
    <xdr:ext cx="104775" cy="225425"/>
    <xdr:sp macro="" textlink="">
      <xdr:nvSpPr>
        <xdr:cNvPr id="10" name="Text Box 63"/>
        <xdr:cNvSpPr txBox="1">
          <a:spLocks noChangeArrowheads="1"/>
        </xdr:cNvSpPr>
      </xdr:nvSpPr>
      <xdr:spPr bwMode="auto">
        <a:xfrm>
          <a:off x="3057525" y="2514600"/>
          <a:ext cx="104775" cy="225425"/>
        </a:xfrm>
        <a:prstGeom prst="rect">
          <a:avLst/>
        </a:prstGeom>
        <a:noFill/>
        <a:ln w="9525">
          <a:noFill/>
          <a:miter lim="800000"/>
          <a:headEnd/>
          <a:tailEnd/>
        </a:ln>
      </xdr:spPr>
    </xdr:sp>
    <xdr:clientData/>
  </xdr:oneCellAnchor>
  <xdr:twoCellAnchor>
    <xdr:from>
      <xdr:col>3</xdr:col>
      <xdr:colOff>600075</xdr:colOff>
      <xdr:row>1</xdr:row>
      <xdr:rowOff>0</xdr:rowOff>
    </xdr:from>
    <xdr:to>
      <xdr:col>3</xdr:col>
      <xdr:colOff>752475</xdr:colOff>
      <xdr:row>1</xdr:row>
      <xdr:rowOff>19050</xdr:rowOff>
    </xdr:to>
    <xdr:sp macro="" textlink="">
      <xdr:nvSpPr>
        <xdr:cNvPr id="11" name="Text Box 64"/>
        <xdr:cNvSpPr txBox="1">
          <a:spLocks noChangeArrowheads="1"/>
        </xdr:cNvSpPr>
      </xdr:nvSpPr>
      <xdr:spPr bwMode="auto">
        <a:xfrm>
          <a:off x="1847850" y="295275"/>
          <a:ext cx="152400" cy="19050"/>
        </a:xfrm>
        <a:prstGeom prst="rect">
          <a:avLst/>
        </a:prstGeom>
        <a:noFill/>
        <a:ln w="9525">
          <a:noFill/>
          <a:miter lim="800000"/>
          <a:headEnd/>
          <a:tailEnd/>
        </a:ln>
        <a:effectLst/>
      </xdr:spPr>
    </xdr:sp>
    <xdr:clientData/>
  </xdr:twoCellAnchor>
  <xdr:twoCellAnchor>
    <xdr:from>
      <xdr:col>12</xdr:col>
      <xdr:colOff>95250</xdr:colOff>
      <xdr:row>1</xdr:row>
      <xdr:rowOff>133350</xdr:rowOff>
    </xdr:from>
    <xdr:to>
      <xdr:col>12</xdr:col>
      <xdr:colOff>314325</xdr:colOff>
      <xdr:row>1</xdr:row>
      <xdr:rowOff>390525</xdr:rowOff>
    </xdr:to>
    <xdr:sp macro="" textlink="">
      <xdr:nvSpPr>
        <xdr:cNvPr id="12" name="Text Box 65"/>
        <xdr:cNvSpPr txBox="1">
          <a:spLocks noChangeArrowheads="1"/>
        </xdr:cNvSpPr>
      </xdr:nvSpPr>
      <xdr:spPr bwMode="auto">
        <a:xfrm>
          <a:off x="8801100" y="428625"/>
          <a:ext cx="219075" cy="123825"/>
        </a:xfrm>
        <a:prstGeom prst="rect">
          <a:avLst/>
        </a:prstGeom>
        <a:noFill/>
        <a:ln w="9525">
          <a:noFill/>
          <a:miter lim="800000"/>
          <a:headEnd/>
          <a:tailEnd/>
        </a:ln>
      </xdr:spPr>
    </xdr:sp>
    <xdr:clientData/>
  </xdr:twoCellAnchor>
  <xdr:oneCellAnchor>
    <xdr:from>
      <xdr:col>5</xdr:col>
      <xdr:colOff>0</xdr:colOff>
      <xdr:row>13</xdr:row>
      <xdr:rowOff>0</xdr:rowOff>
    </xdr:from>
    <xdr:ext cx="104775" cy="228600"/>
    <xdr:sp macro="" textlink="">
      <xdr:nvSpPr>
        <xdr:cNvPr id="13" name="Text Box 69"/>
        <xdr:cNvSpPr txBox="1">
          <a:spLocks noChangeArrowheads="1"/>
        </xdr:cNvSpPr>
      </xdr:nvSpPr>
      <xdr:spPr bwMode="auto">
        <a:xfrm>
          <a:off x="3057525" y="2581275"/>
          <a:ext cx="104775" cy="228600"/>
        </a:xfrm>
        <a:prstGeom prst="rect">
          <a:avLst/>
        </a:prstGeom>
        <a:noFill/>
        <a:ln w="9525">
          <a:noFill/>
          <a:miter lim="800000"/>
          <a:headEnd/>
          <a:tailEnd/>
        </a:ln>
      </xdr:spPr>
    </xdr:sp>
    <xdr:clientData/>
  </xdr:oneCellAnchor>
  <xdr:oneCellAnchor>
    <xdr:from>
      <xdr:col>5</xdr:col>
      <xdr:colOff>0</xdr:colOff>
      <xdr:row>13</xdr:row>
      <xdr:rowOff>0</xdr:rowOff>
    </xdr:from>
    <xdr:ext cx="104775" cy="228600"/>
    <xdr:sp macro="" textlink="">
      <xdr:nvSpPr>
        <xdr:cNvPr id="14" name="Text Box 70"/>
        <xdr:cNvSpPr txBox="1">
          <a:spLocks noChangeArrowheads="1"/>
        </xdr:cNvSpPr>
      </xdr:nvSpPr>
      <xdr:spPr bwMode="auto">
        <a:xfrm>
          <a:off x="3057525" y="2581275"/>
          <a:ext cx="104775" cy="228600"/>
        </a:xfrm>
        <a:prstGeom prst="rect">
          <a:avLst/>
        </a:prstGeom>
        <a:noFill/>
        <a:ln w="9525">
          <a:noFill/>
          <a:miter lim="800000"/>
          <a:headEnd/>
          <a:tailEnd/>
        </a:ln>
      </xdr:spPr>
    </xdr:sp>
    <xdr:clientData/>
  </xdr:oneCellAnchor>
  <xdr:oneCellAnchor>
    <xdr:from>
      <xdr:col>6</xdr:col>
      <xdr:colOff>0</xdr:colOff>
      <xdr:row>12</xdr:row>
      <xdr:rowOff>0</xdr:rowOff>
    </xdr:from>
    <xdr:ext cx="104775" cy="225425"/>
    <xdr:sp macro="" textlink="">
      <xdr:nvSpPr>
        <xdr:cNvPr id="15" name="Text Box 71"/>
        <xdr:cNvSpPr txBox="1">
          <a:spLocks noChangeArrowheads="1"/>
        </xdr:cNvSpPr>
      </xdr:nvSpPr>
      <xdr:spPr bwMode="auto">
        <a:xfrm>
          <a:off x="3867150" y="2514600"/>
          <a:ext cx="104775" cy="225425"/>
        </a:xfrm>
        <a:prstGeom prst="rect">
          <a:avLst/>
        </a:prstGeom>
        <a:noFill/>
        <a:ln w="9525">
          <a:noFill/>
          <a:miter lim="800000"/>
          <a:headEnd/>
          <a:tailEnd/>
        </a:ln>
      </xdr:spPr>
    </xdr:sp>
    <xdr:clientData/>
  </xdr:oneCellAnchor>
  <xdr:oneCellAnchor>
    <xdr:from>
      <xdr:col>6</xdr:col>
      <xdr:colOff>0</xdr:colOff>
      <xdr:row>12</xdr:row>
      <xdr:rowOff>0</xdr:rowOff>
    </xdr:from>
    <xdr:ext cx="104775" cy="225425"/>
    <xdr:sp macro="" textlink="">
      <xdr:nvSpPr>
        <xdr:cNvPr id="16" name="Text Box 72"/>
        <xdr:cNvSpPr txBox="1">
          <a:spLocks noChangeArrowheads="1"/>
        </xdr:cNvSpPr>
      </xdr:nvSpPr>
      <xdr:spPr bwMode="auto">
        <a:xfrm>
          <a:off x="3867150" y="2514600"/>
          <a:ext cx="104775" cy="225425"/>
        </a:xfrm>
        <a:prstGeom prst="rect">
          <a:avLst/>
        </a:prstGeom>
        <a:noFill/>
        <a:ln w="9525">
          <a:noFill/>
          <a:miter lim="800000"/>
          <a:headEnd/>
          <a:tailEnd/>
        </a:ln>
      </xdr:spPr>
    </xdr:sp>
    <xdr:clientData/>
  </xdr:oneCellAnchor>
  <xdr:oneCellAnchor>
    <xdr:from>
      <xdr:col>6</xdr:col>
      <xdr:colOff>0</xdr:colOff>
      <xdr:row>13</xdr:row>
      <xdr:rowOff>0</xdr:rowOff>
    </xdr:from>
    <xdr:ext cx="104775" cy="228600"/>
    <xdr:sp macro="" textlink="">
      <xdr:nvSpPr>
        <xdr:cNvPr id="17" name="Text Box 73"/>
        <xdr:cNvSpPr txBox="1">
          <a:spLocks noChangeArrowheads="1"/>
        </xdr:cNvSpPr>
      </xdr:nvSpPr>
      <xdr:spPr bwMode="auto">
        <a:xfrm>
          <a:off x="3867150" y="2581275"/>
          <a:ext cx="104775" cy="228600"/>
        </a:xfrm>
        <a:prstGeom prst="rect">
          <a:avLst/>
        </a:prstGeom>
        <a:noFill/>
        <a:ln w="9525">
          <a:noFill/>
          <a:miter lim="800000"/>
          <a:headEnd/>
          <a:tailEnd/>
        </a:ln>
      </xdr:spPr>
    </xdr:sp>
    <xdr:clientData/>
  </xdr:oneCellAnchor>
  <xdr:oneCellAnchor>
    <xdr:from>
      <xdr:col>6</xdr:col>
      <xdr:colOff>0</xdr:colOff>
      <xdr:row>13</xdr:row>
      <xdr:rowOff>0</xdr:rowOff>
    </xdr:from>
    <xdr:ext cx="104775" cy="228600"/>
    <xdr:sp macro="" textlink="">
      <xdr:nvSpPr>
        <xdr:cNvPr id="18" name="Text Box 74"/>
        <xdr:cNvSpPr txBox="1">
          <a:spLocks noChangeArrowheads="1"/>
        </xdr:cNvSpPr>
      </xdr:nvSpPr>
      <xdr:spPr bwMode="auto">
        <a:xfrm>
          <a:off x="3867150" y="2581275"/>
          <a:ext cx="104775" cy="228600"/>
        </a:xfrm>
        <a:prstGeom prst="rect">
          <a:avLst/>
        </a:prstGeom>
        <a:noFill/>
        <a:ln w="9525">
          <a:noFill/>
          <a:miter lim="800000"/>
          <a:headEnd/>
          <a:tailEnd/>
        </a:ln>
      </xdr:spPr>
    </xdr:sp>
    <xdr:clientData/>
  </xdr:oneCellAnchor>
  <xdr:oneCellAnchor>
    <xdr:from>
      <xdr:col>7</xdr:col>
      <xdr:colOff>0</xdr:colOff>
      <xdr:row>12</xdr:row>
      <xdr:rowOff>0</xdr:rowOff>
    </xdr:from>
    <xdr:ext cx="104775" cy="225425"/>
    <xdr:sp macro="" textlink="">
      <xdr:nvSpPr>
        <xdr:cNvPr id="19" name="Text Box 75"/>
        <xdr:cNvSpPr txBox="1">
          <a:spLocks noChangeArrowheads="1"/>
        </xdr:cNvSpPr>
      </xdr:nvSpPr>
      <xdr:spPr bwMode="auto">
        <a:xfrm>
          <a:off x="4724400" y="2514600"/>
          <a:ext cx="104775" cy="225425"/>
        </a:xfrm>
        <a:prstGeom prst="rect">
          <a:avLst/>
        </a:prstGeom>
        <a:noFill/>
        <a:ln w="9525">
          <a:noFill/>
          <a:miter lim="800000"/>
          <a:headEnd/>
          <a:tailEnd/>
        </a:ln>
      </xdr:spPr>
    </xdr:sp>
    <xdr:clientData/>
  </xdr:oneCellAnchor>
  <xdr:oneCellAnchor>
    <xdr:from>
      <xdr:col>7</xdr:col>
      <xdr:colOff>0</xdr:colOff>
      <xdr:row>12</xdr:row>
      <xdr:rowOff>0</xdr:rowOff>
    </xdr:from>
    <xdr:ext cx="104775" cy="225425"/>
    <xdr:sp macro="" textlink="">
      <xdr:nvSpPr>
        <xdr:cNvPr id="20" name="Text Box 76"/>
        <xdr:cNvSpPr txBox="1">
          <a:spLocks noChangeArrowheads="1"/>
        </xdr:cNvSpPr>
      </xdr:nvSpPr>
      <xdr:spPr bwMode="auto">
        <a:xfrm>
          <a:off x="4724400" y="2514600"/>
          <a:ext cx="104775" cy="225425"/>
        </a:xfrm>
        <a:prstGeom prst="rect">
          <a:avLst/>
        </a:prstGeom>
        <a:noFill/>
        <a:ln w="9525">
          <a:noFill/>
          <a:miter lim="800000"/>
          <a:headEnd/>
          <a:tailEnd/>
        </a:ln>
      </xdr:spPr>
    </xdr:sp>
    <xdr:clientData/>
  </xdr:oneCellAnchor>
  <xdr:oneCellAnchor>
    <xdr:from>
      <xdr:col>7</xdr:col>
      <xdr:colOff>0</xdr:colOff>
      <xdr:row>13</xdr:row>
      <xdr:rowOff>0</xdr:rowOff>
    </xdr:from>
    <xdr:ext cx="104775" cy="228600"/>
    <xdr:sp macro="" textlink="">
      <xdr:nvSpPr>
        <xdr:cNvPr id="21" name="Text Box 77"/>
        <xdr:cNvSpPr txBox="1">
          <a:spLocks noChangeArrowheads="1"/>
        </xdr:cNvSpPr>
      </xdr:nvSpPr>
      <xdr:spPr bwMode="auto">
        <a:xfrm>
          <a:off x="4724400" y="2581275"/>
          <a:ext cx="104775" cy="228600"/>
        </a:xfrm>
        <a:prstGeom prst="rect">
          <a:avLst/>
        </a:prstGeom>
        <a:noFill/>
        <a:ln w="9525">
          <a:noFill/>
          <a:miter lim="800000"/>
          <a:headEnd/>
          <a:tailEnd/>
        </a:ln>
      </xdr:spPr>
    </xdr:sp>
    <xdr:clientData/>
  </xdr:oneCellAnchor>
  <xdr:oneCellAnchor>
    <xdr:from>
      <xdr:col>7</xdr:col>
      <xdr:colOff>0</xdr:colOff>
      <xdr:row>13</xdr:row>
      <xdr:rowOff>0</xdr:rowOff>
    </xdr:from>
    <xdr:ext cx="104775" cy="228600"/>
    <xdr:sp macro="" textlink="">
      <xdr:nvSpPr>
        <xdr:cNvPr id="22" name="Text Box 78"/>
        <xdr:cNvSpPr txBox="1">
          <a:spLocks noChangeArrowheads="1"/>
        </xdr:cNvSpPr>
      </xdr:nvSpPr>
      <xdr:spPr bwMode="auto">
        <a:xfrm>
          <a:off x="4724400" y="2581275"/>
          <a:ext cx="104775" cy="228600"/>
        </a:xfrm>
        <a:prstGeom prst="rect">
          <a:avLst/>
        </a:prstGeom>
        <a:noFill/>
        <a:ln w="9525">
          <a:noFill/>
          <a:miter lim="800000"/>
          <a:headEnd/>
          <a:tailEnd/>
        </a:ln>
      </xdr:spPr>
    </xdr:sp>
    <xdr:clientData/>
  </xdr:oneCellAnchor>
  <xdr:oneCellAnchor>
    <xdr:from>
      <xdr:col>8</xdr:col>
      <xdr:colOff>0</xdr:colOff>
      <xdr:row>12</xdr:row>
      <xdr:rowOff>0</xdr:rowOff>
    </xdr:from>
    <xdr:ext cx="104775" cy="225425"/>
    <xdr:sp macro="" textlink="">
      <xdr:nvSpPr>
        <xdr:cNvPr id="23" name="Text Box 79"/>
        <xdr:cNvSpPr txBox="1">
          <a:spLocks noChangeArrowheads="1"/>
        </xdr:cNvSpPr>
      </xdr:nvSpPr>
      <xdr:spPr bwMode="auto">
        <a:xfrm>
          <a:off x="5553075" y="2514600"/>
          <a:ext cx="104775" cy="225425"/>
        </a:xfrm>
        <a:prstGeom prst="rect">
          <a:avLst/>
        </a:prstGeom>
        <a:noFill/>
        <a:ln w="9525">
          <a:noFill/>
          <a:miter lim="800000"/>
          <a:headEnd/>
          <a:tailEnd/>
        </a:ln>
      </xdr:spPr>
    </xdr:sp>
    <xdr:clientData/>
  </xdr:oneCellAnchor>
  <xdr:oneCellAnchor>
    <xdr:from>
      <xdr:col>8</xdr:col>
      <xdr:colOff>0</xdr:colOff>
      <xdr:row>12</xdr:row>
      <xdr:rowOff>0</xdr:rowOff>
    </xdr:from>
    <xdr:ext cx="104775" cy="225425"/>
    <xdr:sp macro="" textlink="">
      <xdr:nvSpPr>
        <xdr:cNvPr id="24" name="Text Box 80"/>
        <xdr:cNvSpPr txBox="1">
          <a:spLocks noChangeArrowheads="1"/>
        </xdr:cNvSpPr>
      </xdr:nvSpPr>
      <xdr:spPr bwMode="auto">
        <a:xfrm>
          <a:off x="5553075" y="2514600"/>
          <a:ext cx="104775" cy="225425"/>
        </a:xfrm>
        <a:prstGeom prst="rect">
          <a:avLst/>
        </a:prstGeom>
        <a:noFill/>
        <a:ln w="9525">
          <a:noFill/>
          <a:miter lim="800000"/>
          <a:headEnd/>
          <a:tailEnd/>
        </a:ln>
      </xdr:spPr>
    </xdr:sp>
    <xdr:clientData/>
  </xdr:oneCellAnchor>
  <xdr:oneCellAnchor>
    <xdr:from>
      <xdr:col>8</xdr:col>
      <xdr:colOff>0</xdr:colOff>
      <xdr:row>13</xdr:row>
      <xdr:rowOff>0</xdr:rowOff>
    </xdr:from>
    <xdr:ext cx="104775" cy="228600"/>
    <xdr:sp macro="" textlink="">
      <xdr:nvSpPr>
        <xdr:cNvPr id="25" name="Text Box 81"/>
        <xdr:cNvSpPr txBox="1">
          <a:spLocks noChangeArrowheads="1"/>
        </xdr:cNvSpPr>
      </xdr:nvSpPr>
      <xdr:spPr bwMode="auto">
        <a:xfrm>
          <a:off x="5553075" y="2581275"/>
          <a:ext cx="104775" cy="228600"/>
        </a:xfrm>
        <a:prstGeom prst="rect">
          <a:avLst/>
        </a:prstGeom>
        <a:noFill/>
        <a:ln w="9525">
          <a:noFill/>
          <a:miter lim="800000"/>
          <a:headEnd/>
          <a:tailEnd/>
        </a:ln>
      </xdr:spPr>
    </xdr:sp>
    <xdr:clientData/>
  </xdr:oneCellAnchor>
  <xdr:oneCellAnchor>
    <xdr:from>
      <xdr:col>8</xdr:col>
      <xdr:colOff>0</xdr:colOff>
      <xdr:row>13</xdr:row>
      <xdr:rowOff>0</xdr:rowOff>
    </xdr:from>
    <xdr:ext cx="104775" cy="228600"/>
    <xdr:sp macro="" textlink="">
      <xdr:nvSpPr>
        <xdr:cNvPr id="26" name="Text Box 82"/>
        <xdr:cNvSpPr txBox="1">
          <a:spLocks noChangeArrowheads="1"/>
        </xdr:cNvSpPr>
      </xdr:nvSpPr>
      <xdr:spPr bwMode="auto">
        <a:xfrm>
          <a:off x="5553075" y="2581275"/>
          <a:ext cx="104775" cy="228600"/>
        </a:xfrm>
        <a:prstGeom prst="rect">
          <a:avLst/>
        </a:prstGeom>
        <a:noFill/>
        <a:ln w="9525">
          <a:noFill/>
          <a:miter lim="800000"/>
          <a:headEnd/>
          <a:tailEnd/>
        </a:ln>
      </xdr:spPr>
    </xdr:sp>
    <xdr:clientData/>
  </xdr:oneCellAnchor>
  <xdr:oneCellAnchor>
    <xdr:from>
      <xdr:col>9</xdr:col>
      <xdr:colOff>0</xdr:colOff>
      <xdr:row>12</xdr:row>
      <xdr:rowOff>0</xdr:rowOff>
    </xdr:from>
    <xdr:ext cx="104775" cy="225425"/>
    <xdr:sp macro="" textlink="">
      <xdr:nvSpPr>
        <xdr:cNvPr id="27" name="Text Box 83"/>
        <xdr:cNvSpPr txBox="1">
          <a:spLocks noChangeArrowheads="1"/>
        </xdr:cNvSpPr>
      </xdr:nvSpPr>
      <xdr:spPr bwMode="auto">
        <a:xfrm>
          <a:off x="6305550" y="2514600"/>
          <a:ext cx="104775" cy="225425"/>
        </a:xfrm>
        <a:prstGeom prst="rect">
          <a:avLst/>
        </a:prstGeom>
        <a:noFill/>
        <a:ln w="9525">
          <a:noFill/>
          <a:miter lim="800000"/>
          <a:headEnd/>
          <a:tailEnd/>
        </a:ln>
      </xdr:spPr>
    </xdr:sp>
    <xdr:clientData/>
  </xdr:oneCellAnchor>
  <xdr:oneCellAnchor>
    <xdr:from>
      <xdr:col>9</xdr:col>
      <xdr:colOff>0</xdr:colOff>
      <xdr:row>12</xdr:row>
      <xdr:rowOff>0</xdr:rowOff>
    </xdr:from>
    <xdr:ext cx="104775" cy="225425"/>
    <xdr:sp macro="" textlink="">
      <xdr:nvSpPr>
        <xdr:cNvPr id="28" name="Text Box 84"/>
        <xdr:cNvSpPr txBox="1">
          <a:spLocks noChangeArrowheads="1"/>
        </xdr:cNvSpPr>
      </xdr:nvSpPr>
      <xdr:spPr bwMode="auto">
        <a:xfrm>
          <a:off x="6305550" y="2514600"/>
          <a:ext cx="104775" cy="225425"/>
        </a:xfrm>
        <a:prstGeom prst="rect">
          <a:avLst/>
        </a:prstGeom>
        <a:noFill/>
        <a:ln w="9525">
          <a:noFill/>
          <a:miter lim="800000"/>
          <a:headEnd/>
          <a:tailEnd/>
        </a:ln>
      </xdr:spPr>
    </xdr:sp>
    <xdr:clientData/>
  </xdr:oneCellAnchor>
  <xdr:oneCellAnchor>
    <xdr:from>
      <xdr:col>9</xdr:col>
      <xdr:colOff>0</xdr:colOff>
      <xdr:row>13</xdr:row>
      <xdr:rowOff>0</xdr:rowOff>
    </xdr:from>
    <xdr:ext cx="104775" cy="228600"/>
    <xdr:sp macro="" textlink="">
      <xdr:nvSpPr>
        <xdr:cNvPr id="29" name="Text Box 85"/>
        <xdr:cNvSpPr txBox="1">
          <a:spLocks noChangeArrowheads="1"/>
        </xdr:cNvSpPr>
      </xdr:nvSpPr>
      <xdr:spPr bwMode="auto">
        <a:xfrm>
          <a:off x="6305550" y="2581275"/>
          <a:ext cx="104775" cy="228600"/>
        </a:xfrm>
        <a:prstGeom prst="rect">
          <a:avLst/>
        </a:prstGeom>
        <a:noFill/>
        <a:ln w="9525">
          <a:noFill/>
          <a:miter lim="800000"/>
          <a:headEnd/>
          <a:tailEnd/>
        </a:ln>
      </xdr:spPr>
    </xdr:sp>
    <xdr:clientData/>
  </xdr:oneCellAnchor>
  <xdr:oneCellAnchor>
    <xdr:from>
      <xdr:col>9</xdr:col>
      <xdr:colOff>0</xdr:colOff>
      <xdr:row>13</xdr:row>
      <xdr:rowOff>0</xdr:rowOff>
    </xdr:from>
    <xdr:ext cx="104775" cy="228600"/>
    <xdr:sp macro="" textlink="">
      <xdr:nvSpPr>
        <xdr:cNvPr id="30" name="Text Box 86"/>
        <xdr:cNvSpPr txBox="1">
          <a:spLocks noChangeArrowheads="1"/>
        </xdr:cNvSpPr>
      </xdr:nvSpPr>
      <xdr:spPr bwMode="auto">
        <a:xfrm>
          <a:off x="6305550" y="2581275"/>
          <a:ext cx="104775" cy="228600"/>
        </a:xfrm>
        <a:prstGeom prst="rect">
          <a:avLst/>
        </a:prstGeom>
        <a:noFill/>
        <a:ln w="9525">
          <a:noFill/>
          <a:miter lim="800000"/>
          <a:headEnd/>
          <a:tailEnd/>
        </a:ln>
      </xdr:spPr>
    </xdr:sp>
    <xdr:clientData/>
  </xdr:oneCellAnchor>
  <xdr:oneCellAnchor>
    <xdr:from>
      <xdr:col>10</xdr:col>
      <xdr:colOff>0</xdr:colOff>
      <xdr:row>12</xdr:row>
      <xdr:rowOff>0</xdr:rowOff>
    </xdr:from>
    <xdr:ext cx="104775" cy="225425"/>
    <xdr:sp macro="" textlink="">
      <xdr:nvSpPr>
        <xdr:cNvPr id="31" name="Text Box 87"/>
        <xdr:cNvSpPr txBox="1">
          <a:spLocks noChangeArrowheads="1"/>
        </xdr:cNvSpPr>
      </xdr:nvSpPr>
      <xdr:spPr bwMode="auto">
        <a:xfrm>
          <a:off x="7143750" y="2514600"/>
          <a:ext cx="104775" cy="225425"/>
        </a:xfrm>
        <a:prstGeom prst="rect">
          <a:avLst/>
        </a:prstGeom>
        <a:noFill/>
        <a:ln w="9525">
          <a:noFill/>
          <a:miter lim="800000"/>
          <a:headEnd/>
          <a:tailEnd/>
        </a:ln>
      </xdr:spPr>
    </xdr:sp>
    <xdr:clientData/>
  </xdr:oneCellAnchor>
  <xdr:oneCellAnchor>
    <xdr:from>
      <xdr:col>10</xdr:col>
      <xdr:colOff>0</xdr:colOff>
      <xdr:row>12</xdr:row>
      <xdr:rowOff>0</xdr:rowOff>
    </xdr:from>
    <xdr:ext cx="104775" cy="225425"/>
    <xdr:sp macro="" textlink="">
      <xdr:nvSpPr>
        <xdr:cNvPr id="32" name="Text Box 88"/>
        <xdr:cNvSpPr txBox="1">
          <a:spLocks noChangeArrowheads="1"/>
        </xdr:cNvSpPr>
      </xdr:nvSpPr>
      <xdr:spPr bwMode="auto">
        <a:xfrm>
          <a:off x="7143750" y="2514600"/>
          <a:ext cx="104775" cy="225425"/>
        </a:xfrm>
        <a:prstGeom prst="rect">
          <a:avLst/>
        </a:prstGeom>
        <a:noFill/>
        <a:ln w="9525">
          <a:noFill/>
          <a:miter lim="800000"/>
          <a:headEnd/>
          <a:tailEnd/>
        </a:ln>
      </xdr:spPr>
    </xdr:sp>
    <xdr:clientData/>
  </xdr:oneCellAnchor>
  <xdr:oneCellAnchor>
    <xdr:from>
      <xdr:col>10</xdr:col>
      <xdr:colOff>0</xdr:colOff>
      <xdr:row>13</xdr:row>
      <xdr:rowOff>0</xdr:rowOff>
    </xdr:from>
    <xdr:ext cx="104775" cy="228600"/>
    <xdr:sp macro="" textlink="">
      <xdr:nvSpPr>
        <xdr:cNvPr id="33" name="Text Box 89"/>
        <xdr:cNvSpPr txBox="1">
          <a:spLocks noChangeArrowheads="1"/>
        </xdr:cNvSpPr>
      </xdr:nvSpPr>
      <xdr:spPr bwMode="auto">
        <a:xfrm>
          <a:off x="7143750" y="2581275"/>
          <a:ext cx="104775" cy="228600"/>
        </a:xfrm>
        <a:prstGeom prst="rect">
          <a:avLst/>
        </a:prstGeom>
        <a:noFill/>
        <a:ln w="9525">
          <a:noFill/>
          <a:miter lim="800000"/>
          <a:headEnd/>
          <a:tailEnd/>
        </a:ln>
      </xdr:spPr>
    </xdr:sp>
    <xdr:clientData/>
  </xdr:oneCellAnchor>
  <xdr:oneCellAnchor>
    <xdr:from>
      <xdr:col>10</xdr:col>
      <xdr:colOff>0</xdr:colOff>
      <xdr:row>13</xdr:row>
      <xdr:rowOff>0</xdr:rowOff>
    </xdr:from>
    <xdr:ext cx="104775" cy="228600"/>
    <xdr:sp macro="" textlink="">
      <xdr:nvSpPr>
        <xdr:cNvPr id="34" name="Text Box 90"/>
        <xdr:cNvSpPr txBox="1">
          <a:spLocks noChangeArrowheads="1"/>
        </xdr:cNvSpPr>
      </xdr:nvSpPr>
      <xdr:spPr bwMode="auto">
        <a:xfrm>
          <a:off x="7143750" y="2581275"/>
          <a:ext cx="104775" cy="228600"/>
        </a:xfrm>
        <a:prstGeom prst="rect">
          <a:avLst/>
        </a:prstGeom>
        <a:noFill/>
        <a:ln w="9525">
          <a:noFill/>
          <a:miter lim="800000"/>
          <a:headEnd/>
          <a:tailEnd/>
        </a:ln>
      </xdr:spPr>
    </xdr:sp>
    <xdr:clientData/>
  </xdr:oneCellAnchor>
  <xdr:oneCellAnchor>
    <xdr:from>
      <xdr:col>11</xdr:col>
      <xdr:colOff>0</xdr:colOff>
      <xdr:row>12</xdr:row>
      <xdr:rowOff>0</xdr:rowOff>
    </xdr:from>
    <xdr:ext cx="104775" cy="225425"/>
    <xdr:sp macro="" textlink="">
      <xdr:nvSpPr>
        <xdr:cNvPr id="35" name="Text Box 91"/>
        <xdr:cNvSpPr txBox="1">
          <a:spLocks noChangeArrowheads="1"/>
        </xdr:cNvSpPr>
      </xdr:nvSpPr>
      <xdr:spPr bwMode="auto">
        <a:xfrm>
          <a:off x="7820025" y="2514600"/>
          <a:ext cx="104775" cy="225425"/>
        </a:xfrm>
        <a:prstGeom prst="rect">
          <a:avLst/>
        </a:prstGeom>
        <a:noFill/>
        <a:ln w="9525">
          <a:noFill/>
          <a:miter lim="800000"/>
          <a:headEnd/>
          <a:tailEnd/>
        </a:ln>
      </xdr:spPr>
    </xdr:sp>
    <xdr:clientData/>
  </xdr:oneCellAnchor>
  <xdr:oneCellAnchor>
    <xdr:from>
      <xdr:col>11</xdr:col>
      <xdr:colOff>0</xdr:colOff>
      <xdr:row>12</xdr:row>
      <xdr:rowOff>0</xdr:rowOff>
    </xdr:from>
    <xdr:ext cx="104775" cy="225425"/>
    <xdr:sp macro="" textlink="">
      <xdr:nvSpPr>
        <xdr:cNvPr id="36" name="Text Box 92"/>
        <xdr:cNvSpPr txBox="1">
          <a:spLocks noChangeArrowheads="1"/>
        </xdr:cNvSpPr>
      </xdr:nvSpPr>
      <xdr:spPr bwMode="auto">
        <a:xfrm>
          <a:off x="7820025" y="2514600"/>
          <a:ext cx="104775" cy="225425"/>
        </a:xfrm>
        <a:prstGeom prst="rect">
          <a:avLst/>
        </a:prstGeom>
        <a:noFill/>
        <a:ln w="9525">
          <a:noFill/>
          <a:miter lim="800000"/>
          <a:headEnd/>
          <a:tailEnd/>
        </a:ln>
      </xdr:spPr>
    </xdr:sp>
    <xdr:clientData/>
  </xdr:oneCellAnchor>
  <xdr:oneCellAnchor>
    <xdr:from>
      <xdr:col>11</xdr:col>
      <xdr:colOff>0</xdr:colOff>
      <xdr:row>13</xdr:row>
      <xdr:rowOff>0</xdr:rowOff>
    </xdr:from>
    <xdr:ext cx="104775" cy="228600"/>
    <xdr:sp macro="" textlink="">
      <xdr:nvSpPr>
        <xdr:cNvPr id="37" name="Text Box 93"/>
        <xdr:cNvSpPr txBox="1">
          <a:spLocks noChangeArrowheads="1"/>
        </xdr:cNvSpPr>
      </xdr:nvSpPr>
      <xdr:spPr bwMode="auto">
        <a:xfrm>
          <a:off x="7820025" y="2581275"/>
          <a:ext cx="104775" cy="228600"/>
        </a:xfrm>
        <a:prstGeom prst="rect">
          <a:avLst/>
        </a:prstGeom>
        <a:noFill/>
        <a:ln w="9525">
          <a:noFill/>
          <a:miter lim="800000"/>
          <a:headEnd/>
          <a:tailEnd/>
        </a:ln>
      </xdr:spPr>
    </xdr:sp>
    <xdr:clientData/>
  </xdr:oneCellAnchor>
  <xdr:oneCellAnchor>
    <xdr:from>
      <xdr:col>11</xdr:col>
      <xdr:colOff>0</xdr:colOff>
      <xdr:row>13</xdr:row>
      <xdr:rowOff>0</xdr:rowOff>
    </xdr:from>
    <xdr:ext cx="104775" cy="228600"/>
    <xdr:sp macro="" textlink="">
      <xdr:nvSpPr>
        <xdr:cNvPr id="38" name="Text Box 94"/>
        <xdr:cNvSpPr txBox="1">
          <a:spLocks noChangeArrowheads="1"/>
        </xdr:cNvSpPr>
      </xdr:nvSpPr>
      <xdr:spPr bwMode="auto">
        <a:xfrm>
          <a:off x="7820025" y="2581275"/>
          <a:ext cx="104775" cy="228600"/>
        </a:xfrm>
        <a:prstGeom prst="rect">
          <a:avLst/>
        </a:prstGeom>
        <a:noFill/>
        <a:ln w="9525">
          <a:noFill/>
          <a:miter lim="800000"/>
          <a:headEnd/>
          <a:tailEnd/>
        </a:ln>
      </xdr:spPr>
    </xdr:sp>
    <xdr:clientData/>
  </xdr:oneCellAnchor>
  <xdr:oneCellAnchor>
    <xdr:from>
      <xdr:col>12</xdr:col>
      <xdr:colOff>0</xdr:colOff>
      <xdr:row>12</xdr:row>
      <xdr:rowOff>0</xdr:rowOff>
    </xdr:from>
    <xdr:ext cx="104775" cy="225425"/>
    <xdr:sp macro="" textlink="">
      <xdr:nvSpPr>
        <xdr:cNvPr id="39" name="Text Box 95"/>
        <xdr:cNvSpPr txBox="1">
          <a:spLocks noChangeArrowheads="1"/>
        </xdr:cNvSpPr>
      </xdr:nvSpPr>
      <xdr:spPr bwMode="auto">
        <a:xfrm>
          <a:off x="8705850" y="2514600"/>
          <a:ext cx="104775" cy="225425"/>
        </a:xfrm>
        <a:prstGeom prst="rect">
          <a:avLst/>
        </a:prstGeom>
        <a:noFill/>
        <a:ln w="9525">
          <a:noFill/>
          <a:miter lim="800000"/>
          <a:headEnd/>
          <a:tailEnd/>
        </a:ln>
      </xdr:spPr>
    </xdr:sp>
    <xdr:clientData/>
  </xdr:oneCellAnchor>
  <xdr:oneCellAnchor>
    <xdr:from>
      <xdr:col>12</xdr:col>
      <xdr:colOff>0</xdr:colOff>
      <xdr:row>12</xdr:row>
      <xdr:rowOff>0</xdr:rowOff>
    </xdr:from>
    <xdr:ext cx="104775" cy="225425"/>
    <xdr:sp macro="" textlink="">
      <xdr:nvSpPr>
        <xdr:cNvPr id="40" name="Text Box 96"/>
        <xdr:cNvSpPr txBox="1">
          <a:spLocks noChangeArrowheads="1"/>
        </xdr:cNvSpPr>
      </xdr:nvSpPr>
      <xdr:spPr bwMode="auto">
        <a:xfrm>
          <a:off x="8705850" y="2514600"/>
          <a:ext cx="104775" cy="225425"/>
        </a:xfrm>
        <a:prstGeom prst="rect">
          <a:avLst/>
        </a:prstGeom>
        <a:noFill/>
        <a:ln w="9525">
          <a:noFill/>
          <a:miter lim="800000"/>
          <a:headEnd/>
          <a:tailEnd/>
        </a:ln>
      </xdr:spPr>
    </xdr:sp>
    <xdr:clientData/>
  </xdr:oneCellAnchor>
  <xdr:oneCellAnchor>
    <xdr:from>
      <xdr:col>12</xdr:col>
      <xdr:colOff>0</xdr:colOff>
      <xdr:row>13</xdr:row>
      <xdr:rowOff>0</xdr:rowOff>
    </xdr:from>
    <xdr:ext cx="104775" cy="228600"/>
    <xdr:sp macro="" textlink="">
      <xdr:nvSpPr>
        <xdr:cNvPr id="41" name="Text Box 97"/>
        <xdr:cNvSpPr txBox="1">
          <a:spLocks noChangeArrowheads="1"/>
        </xdr:cNvSpPr>
      </xdr:nvSpPr>
      <xdr:spPr bwMode="auto">
        <a:xfrm>
          <a:off x="8705850" y="2581275"/>
          <a:ext cx="104775" cy="228600"/>
        </a:xfrm>
        <a:prstGeom prst="rect">
          <a:avLst/>
        </a:prstGeom>
        <a:noFill/>
        <a:ln w="9525">
          <a:noFill/>
          <a:miter lim="800000"/>
          <a:headEnd/>
          <a:tailEnd/>
        </a:ln>
      </xdr:spPr>
    </xdr:sp>
    <xdr:clientData/>
  </xdr:oneCellAnchor>
  <xdr:oneCellAnchor>
    <xdr:from>
      <xdr:col>12</xdr:col>
      <xdr:colOff>0</xdr:colOff>
      <xdr:row>13</xdr:row>
      <xdr:rowOff>0</xdr:rowOff>
    </xdr:from>
    <xdr:ext cx="104775" cy="228600"/>
    <xdr:sp macro="" textlink="">
      <xdr:nvSpPr>
        <xdr:cNvPr id="42" name="Text Box 98"/>
        <xdr:cNvSpPr txBox="1">
          <a:spLocks noChangeArrowheads="1"/>
        </xdr:cNvSpPr>
      </xdr:nvSpPr>
      <xdr:spPr bwMode="auto">
        <a:xfrm>
          <a:off x="8705850" y="2581275"/>
          <a:ext cx="104775" cy="228600"/>
        </a:xfrm>
        <a:prstGeom prst="rect">
          <a:avLst/>
        </a:prstGeom>
        <a:noFill/>
        <a:ln w="9525">
          <a:noFill/>
          <a:miter lim="800000"/>
          <a:headEnd/>
          <a:tailEnd/>
        </a:ln>
      </xdr:spPr>
    </xdr:sp>
    <xdr:clientData/>
  </xdr:oneCellAnchor>
  <xdr:twoCellAnchor>
    <xdr:from>
      <xdr:col>0</xdr:col>
      <xdr:colOff>685800</xdr:colOff>
      <xdr:row>20</xdr:row>
      <xdr:rowOff>9525</xdr:rowOff>
    </xdr:from>
    <xdr:to>
      <xdr:col>1</xdr:col>
      <xdr:colOff>142875</xdr:colOff>
      <xdr:row>22</xdr:row>
      <xdr:rowOff>180975</xdr:rowOff>
    </xdr:to>
    <xdr:sp macro="" textlink="">
      <xdr:nvSpPr>
        <xdr:cNvPr id="43" name="AutoShape 100"/>
        <xdr:cNvSpPr>
          <a:spLocks/>
        </xdr:cNvSpPr>
      </xdr:nvSpPr>
      <xdr:spPr bwMode="auto">
        <a:xfrm>
          <a:off x="685800" y="3676650"/>
          <a:ext cx="161925" cy="552450"/>
        </a:xfrm>
        <a:prstGeom prst="leftBrace">
          <a:avLst>
            <a:gd name="adj1" fmla="val 28431"/>
            <a:gd name="adj2" fmla="val 50000"/>
          </a:avLst>
        </a:prstGeom>
        <a:noFill/>
        <a:ln w="3175">
          <a:solidFill>
            <a:srgbClr val="000000"/>
          </a:solidFill>
          <a:round/>
          <a:headEnd/>
          <a:tailEnd/>
        </a:ln>
        <a:effectLst/>
      </xdr:spPr>
    </xdr:sp>
    <xdr:clientData/>
  </xdr:twoCellAnchor>
  <xdr:twoCellAnchor>
    <xdr:from>
      <xdr:col>1</xdr:col>
      <xdr:colOff>0</xdr:colOff>
      <xdr:row>24</xdr:row>
      <xdr:rowOff>28575</xdr:rowOff>
    </xdr:from>
    <xdr:to>
      <xdr:col>1</xdr:col>
      <xdr:colOff>161925</xdr:colOff>
      <xdr:row>27</xdr:row>
      <xdr:rowOff>9525</xdr:rowOff>
    </xdr:to>
    <xdr:sp macro="" textlink="">
      <xdr:nvSpPr>
        <xdr:cNvPr id="44" name="AutoShape 101"/>
        <xdr:cNvSpPr>
          <a:spLocks/>
        </xdr:cNvSpPr>
      </xdr:nvSpPr>
      <xdr:spPr bwMode="auto">
        <a:xfrm>
          <a:off x="704850" y="4333875"/>
          <a:ext cx="161925" cy="552450"/>
        </a:xfrm>
        <a:prstGeom prst="leftBrace">
          <a:avLst>
            <a:gd name="adj1" fmla="val 28431"/>
            <a:gd name="adj2" fmla="val 50000"/>
          </a:avLst>
        </a:prstGeom>
        <a:noFill/>
        <a:ln w="3175">
          <a:solidFill>
            <a:srgbClr val="000000"/>
          </a:solidFill>
          <a:round/>
          <a:headEnd/>
          <a:tailEnd/>
        </a:ln>
        <a:effec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85725</xdr:colOff>
      <xdr:row>2</xdr:row>
      <xdr:rowOff>104775</xdr:rowOff>
    </xdr:from>
    <xdr:to>
      <xdr:col>12</xdr:col>
      <xdr:colOff>28575</xdr:colOff>
      <xdr:row>2</xdr:row>
      <xdr:rowOff>285750</xdr:rowOff>
    </xdr:to>
    <xdr:sp macro="" textlink="">
      <xdr:nvSpPr>
        <xdr:cNvPr id="2" name="Text Box 13"/>
        <xdr:cNvSpPr txBox="1">
          <a:spLocks noChangeArrowheads="1"/>
        </xdr:cNvSpPr>
      </xdr:nvSpPr>
      <xdr:spPr bwMode="auto">
        <a:xfrm>
          <a:off x="4981575" y="981075"/>
          <a:ext cx="238125" cy="180975"/>
        </a:xfrm>
        <a:prstGeom prst="rect">
          <a:avLst/>
        </a:prstGeom>
        <a:noFill/>
        <a:ln w="9525">
          <a:noFill/>
          <a:miter lim="800000"/>
          <a:headEnd/>
          <a:tailEnd/>
        </a:ln>
        <a:effectLst/>
      </xdr:spPr>
    </xdr:sp>
    <xdr:clientData/>
  </xdr:twoCellAnchor>
  <xdr:twoCellAnchor>
    <xdr:from>
      <xdr:col>5</xdr:col>
      <xdr:colOff>304800</xdr:colOff>
      <xdr:row>2</xdr:row>
      <xdr:rowOff>104775</xdr:rowOff>
    </xdr:from>
    <xdr:to>
      <xdr:col>5</xdr:col>
      <xdr:colOff>447675</xdr:colOff>
      <xdr:row>2</xdr:row>
      <xdr:rowOff>371475</xdr:rowOff>
    </xdr:to>
    <xdr:sp macro="" textlink="">
      <xdr:nvSpPr>
        <xdr:cNvPr id="3" name="Text Box 11"/>
        <xdr:cNvSpPr txBox="1">
          <a:spLocks noChangeArrowheads="1"/>
        </xdr:cNvSpPr>
      </xdr:nvSpPr>
      <xdr:spPr bwMode="auto">
        <a:xfrm>
          <a:off x="3114675" y="981075"/>
          <a:ext cx="142875" cy="266700"/>
        </a:xfrm>
        <a:prstGeom prst="rect">
          <a:avLst/>
        </a:prstGeom>
        <a:noFill/>
        <a:ln w="9525">
          <a:noFill/>
          <a:miter lim="800000"/>
          <a:headEnd/>
          <a:tailEnd/>
        </a:ln>
        <a:effectLst/>
      </xdr:spPr>
    </xdr:sp>
    <xdr:clientData/>
  </xdr:twoCellAnchor>
  <xdr:twoCellAnchor>
    <xdr:from>
      <xdr:col>19</xdr:col>
      <xdr:colOff>104775</xdr:colOff>
      <xdr:row>2</xdr:row>
      <xdr:rowOff>38100</xdr:rowOff>
    </xdr:from>
    <xdr:to>
      <xdr:col>21</xdr:col>
      <xdr:colOff>133350</xdr:colOff>
      <xdr:row>3</xdr:row>
      <xdr:rowOff>295275</xdr:rowOff>
    </xdr:to>
    <xdr:sp macro="" textlink="">
      <xdr:nvSpPr>
        <xdr:cNvPr id="4" name="Text Box 16"/>
        <xdr:cNvSpPr txBox="1">
          <a:spLocks noChangeArrowheads="1"/>
        </xdr:cNvSpPr>
      </xdr:nvSpPr>
      <xdr:spPr bwMode="auto">
        <a:xfrm>
          <a:off x="7277100" y="914400"/>
          <a:ext cx="847725" cy="800100"/>
        </a:xfrm>
        <a:prstGeom prst="rect">
          <a:avLst/>
        </a:prstGeom>
        <a:noFill/>
        <a:ln w="9525">
          <a:noFill/>
          <a:miter lim="800000"/>
          <a:headEnd/>
          <a:tailEnd/>
        </a:ln>
        <a:effectLst/>
      </xdr:spPr>
    </xdr:sp>
    <xdr:clientData/>
  </xdr:twoCellAnchor>
  <xdr:twoCellAnchor>
    <xdr:from>
      <xdr:col>23</xdr:col>
      <xdr:colOff>209550</xdr:colOff>
      <xdr:row>2</xdr:row>
      <xdr:rowOff>66675</xdr:rowOff>
    </xdr:from>
    <xdr:to>
      <xdr:col>23</xdr:col>
      <xdr:colOff>381000</xdr:colOff>
      <xdr:row>3</xdr:row>
      <xdr:rowOff>0</xdr:rowOff>
    </xdr:to>
    <xdr:sp macro="" textlink="">
      <xdr:nvSpPr>
        <xdr:cNvPr id="5" name="Text Box 17"/>
        <xdr:cNvSpPr txBox="1">
          <a:spLocks noChangeArrowheads="1"/>
        </xdr:cNvSpPr>
      </xdr:nvSpPr>
      <xdr:spPr bwMode="auto">
        <a:xfrm>
          <a:off x="8848725" y="942975"/>
          <a:ext cx="114300" cy="476250"/>
        </a:xfrm>
        <a:prstGeom prst="rect">
          <a:avLst/>
        </a:prstGeom>
        <a:noFill/>
        <a:ln w="9525">
          <a:noFill/>
          <a:miter lim="800000"/>
          <a:headEnd/>
          <a:tailEnd/>
        </a:ln>
        <a:effectLst/>
      </xdr:spPr>
    </xdr:sp>
    <xdr:clientData/>
  </xdr:twoCellAnchor>
  <xdr:twoCellAnchor>
    <xdr:from>
      <xdr:col>24</xdr:col>
      <xdr:colOff>0</xdr:colOff>
      <xdr:row>1</xdr:row>
      <xdr:rowOff>0</xdr:rowOff>
    </xdr:from>
    <xdr:to>
      <xdr:col>24</xdr:col>
      <xdr:colOff>0</xdr:colOff>
      <xdr:row>1</xdr:row>
      <xdr:rowOff>0</xdr:rowOff>
    </xdr:to>
    <xdr:sp macro="" textlink="">
      <xdr:nvSpPr>
        <xdr:cNvPr id="6" name="テキスト 7"/>
        <xdr:cNvSpPr txBox="1">
          <a:spLocks noChangeArrowheads="1"/>
        </xdr:cNvSpPr>
      </xdr:nvSpPr>
      <xdr:spPr bwMode="auto">
        <a:xfrm>
          <a:off x="8963025"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計</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24</xdr:col>
      <xdr:colOff>0</xdr:colOff>
      <xdr:row>1</xdr:row>
      <xdr:rowOff>0</xdr:rowOff>
    </xdr:from>
    <xdr:to>
      <xdr:col>24</xdr:col>
      <xdr:colOff>0</xdr:colOff>
      <xdr:row>1</xdr:row>
      <xdr:rowOff>0</xdr:rowOff>
    </xdr:to>
    <xdr:sp macro="" textlink="">
      <xdr:nvSpPr>
        <xdr:cNvPr id="7" name="テキスト 8"/>
        <xdr:cNvSpPr txBox="1">
          <a:spLocks noChangeArrowheads="1"/>
        </xdr:cNvSpPr>
      </xdr:nvSpPr>
      <xdr:spPr bwMode="auto">
        <a:xfrm>
          <a:off x="8963025"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高等学校等進学率％</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24</xdr:col>
      <xdr:colOff>0</xdr:colOff>
      <xdr:row>1</xdr:row>
      <xdr:rowOff>0</xdr:rowOff>
    </xdr:from>
    <xdr:to>
      <xdr:col>24</xdr:col>
      <xdr:colOff>0</xdr:colOff>
      <xdr:row>1</xdr:row>
      <xdr:rowOff>0</xdr:rowOff>
    </xdr:to>
    <xdr:sp macro="" textlink="">
      <xdr:nvSpPr>
        <xdr:cNvPr id="8" name="テキスト 9"/>
        <xdr:cNvSpPr txBox="1">
          <a:spLocks noChangeArrowheads="1"/>
        </xdr:cNvSpPr>
      </xdr:nvSpPr>
      <xdr:spPr bwMode="auto">
        <a:xfrm>
          <a:off x="8963025"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就職率</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8</xdr:col>
      <xdr:colOff>76200</xdr:colOff>
      <xdr:row>2</xdr:row>
      <xdr:rowOff>295275</xdr:rowOff>
    </xdr:from>
    <xdr:to>
      <xdr:col>8</xdr:col>
      <xdr:colOff>247650</xdr:colOff>
      <xdr:row>2</xdr:row>
      <xdr:rowOff>523875</xdr:rowOff>
    </xdr:to>
    <xdr:sp macro="" textlink="">
      <xdr:nvSpPr>
        <xdr:cNvPr id="9" name="Text Box 5"/>
        <xdr:cNvSpPr txBox="1">
          <a:spLocks noChangeArrowheads="1"/>
        </xdr:cNvSpPr>
      </xdr:nvSpPr>
      <xdr:spPr bwMode="auto">
        <a:xfrm>
          <a:off x="4048125" y="1171575"/>
          <a:ext cx="171450" cy="228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314325</xdr:colOff>
      <xdr:row>2</xdr:row>
      <xdr:rowOff>295275</xdr:rowOff>
    </xdr:from>
    <xdr:to>
      <xdr:col>5</xdr:col>
      <xdr:colOff>476250</xdr:colOff>
      <xdr:row>2</xdr:row>
      <xdr:rowOff>514350</xdr:rowOff>
    </xdr:to>
    <xdr:sp macro="" textlink="">
      <xdr:nvSpPr>
        <xdr:cNvPr id="10" name="Text Box 4"/>
        <xdr:cNvSpPr txBox="1">
          <a:spLocks noChangeArrowheads="1"/>
        </xdr:cNvSpPr>
      </xdr:nvSpPr>
      <xdr:spPr bwMode="auto">
        <a:xfrm>
          <a:off x="3124200" y="1171575"/>
          <a:ext cx="161925" cy="2190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2</xdr:row>
      <xdr:rowOff>219075</xdr:rowOff>
    </xdr:from>
    <xdr:to>
      <xdr:col>11</xdr:col>
      <xdr:colOff>219075</xdr:colOff>
      <xdr:row>3</xdr:row>
      <xdr:rowOff>0</xdr:rowOff>
    </xdr:to>
    <xdr:sp macro="" textlink="">
      <xdr:nvSpPr>
        <xdr:cNvPr id="11" name="Text Box 6"/>
        <xdr:cNvSpPr txBox="1">
          <a:spLocks noChangeArrowheads="1"/>
        </xdr:cNvSpPr>
      </xdr:nvSpPr>
      <xdr:spPr bwMode="auto">
        <a:xfrm>
          <a:off x="4895850" y="1095375"/>
          <a:ext cx="219075" cy="3238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17</xdr:col>
      <xdr:colOff>295275</xdr:colOff>
      <xdr:row>2</xdr:row>
      <xdr:rowOff>114300</xdr:rowOff>
    </xdr:from>
    <xdr:to>
      <xdr:col>18</xdr:col>
      <xdr:colOff>0</xdr:colOff>
      <xdr:row>3</xdr:row>
      <xdr:rowOff>0</xdr:rowOff>
    </xdr:to>
    <xdr:sp macro="" textlink="">
      <xdr:nvSpPr>
        <xdr:cNvPr id="12" name="Text Box 8"/>
        <xdr:cNvSpPr txBox="1">
          <a:spLocks noChangeArrowheads="1"/>
        </xdr:cNvSpPr>
      </xdr:nvSpPr>
      <xdr:spPr bwMode="auto">
        <a:xfrm>
          <a:off x="6762750" y="990600"/>
          <a:ext cx="0" cy="4286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14</xdr:col>
      <xdr:colOff>161925</xdr:colOff>
      <xdr:row>2</xdr:row>
      <xdr:rowOff>104775</xdr:rowOff>
    </xdr:from>
    <xdr:to>
      <xdr:col>15</xdr:col>
      <xdr:colOff>0</xdr:colOff>
      <xdr:row>2</xdr:row>
      <xdr:rowOff>276225</xdr:rowOff>
    </xdr:to>
    <xdr:sp macro="" textlink="">
      <xdr:nvSpPr>
        <xdr:cNvPr id="13" name="Text Box 7"/>
        <xdr:cNvSpPr txBox="1">
          <a:spLocks noChangeArrowheads="1"/>
        </xdr:cNvSpPr>
      </xdr:nvSpPr>
      <xdr:spPr bwMode="auto">
        <a:xfrm>
          <a:off x="5867400" y="981075"/>
          <a:ext cx="95250" cy="171450"/>
        </a:xfrm>
        <a:prstGeom prst="rect">
          <a:avLst/>
        </a:prstGeom>
        <a:solidFill>
          <a:srgbClr val="FFFFFF"/>
        </a:solidFill>
        <a:ln w="9525">
          <a:noFill/>
          <a:miter lim="800000"/>
          <a:headEnd/>
          <a:tailEnd/>
        </a:ln>
        <a:effectLst/>
      </xdr:spPr>
    </xdr:sp>
    <xdr:clientData/>
  </xdr:twoCellAnchor>
  <xdr:twoCellAnchor>
    <xdr:from>
      <xdr:col>20</xdr:col>
      <xdr:colOff>295275</xdr:colOff>
      <xdr:row>2</xdr:row>
      <xdr:rowOff>114300</xdr:rowOff>
    </xdr:from>
    <xdr:to>
      <xdr:col>21</xdr:col>
      <xdr:colOff>0</xdr:colOff>
      <xdr:row>3</xdr:row>
      <xdr:rowOff>0</xdr:rowOff>
    </xdr:to>
    <xdr:sp macro="" textlink="">
      <xdr:nvSpPr>
        <xdr:cNvPr id="14" name="Text Box 9"/>
        <xdr:cNvSpPr txBox="1">
          <a:spLocks noChangeArrowheads="1"/>
        </xdr:cNvSpPr>
      </xdr:nvSpPr>
      <xdr:spPr bwMode="auto">
        <a:xfrm>
          <a:off x="7877175" y="990600"/>
          <a:ext cx="114300" cy="428625"/>
        </a:xfrm>
        <a:prstGeom prst="rect">
          <a:avLst/>
        </a:prstGeom>
        <a:noFill/>
        <a:ln w="9525">
          <a:noFill/>
          <a:miter lim="800000"/>
          <a:headEnd/>
          <a:tailEnd/>
        </a:ln>
        <a:effectLst/>
      </xdr:spPr>
    </xdr:sp>
    <xdr:clientData/>
  </xdr:twoCellAnchor>
  <xdr:twoCellAnchor>
    <xdr:from>
      <xdr:col>23</xdr:col>
      <xdr:colOff>200025</xdr:colOff>
      <xdr:row>2</xdr:row>
      <xdr:rowOff>114300</xdr:rowOff>
    </xdr:from>
    <xdr:to>
      <xdr:col>24</xdr:col>
      <xdr:colOff>0</xdr:colOff>
      <xdr:row>3</xdr:row>
      <xdr:rowOff>0</xdr:rowOff>
    </xdr:to>
    <xdr:sp macro="" textlink="">
      <xdr:nvSpPr>
        <xdr:cNvPr id="15" name="Text Box 10"/>
        <xdr:cNvSpPr txBox="1">
          <a:spLocks noChangeArrowheads="1"/>
        </xdr:cNvSpPr>
      </xdr:nvSpPr>
      <xdr:spPr bwMode="auto">
        <a:xfrm>
          <a:off x="8839200" y="990600"/>
          <a:ext cx="123825" cy="428625"/>
        </a:xfrm>
        <a:prstGeom prst="rect">
          <a:avLst/>
        </a:prstGeom>
        <a:noFill/>
        <a:ln w="9525">
          <a:noFill/>
          <a:miter lim="800000"/>
          <a:headEnd/>
          <a:tailEnd/>
        </a:ln>
        <a:effectLst/>
      </xdr:spPr>
    </xdr:sp>
    <xdr:clientData/>
  </xdr:twoCellAnchor>
  <xdr:twoCellAnchor>
    <xdr:from>
      <xdr:col>8</xdr:col>
      <xdr:colOff>28575</xdr:colOff>
      <xdr:row>2</xdr:row>
      <xdr:rowOff>104775</xdr:rowOff>
    </xdr:from>
    <xdr:to>
      <xdr:col>8</xdr:col>
      <xdr:colOff>209550</xdr:colOff>
      <xdr:row>2</xdr:row>
      <xdr:rowOff>304800</xdr:rowOff>
    </xdr:to>
    <xdr:sp macro="" textlink="">
      <xdr:nvSpPr>
        <xdr:cNvPr id="16" name="Text Box 12"/>
        <xdr:cNvSpPr txBox="1">
          <a:spLocks noChangeArrowheads="1"/>
        </xdr:cNvSpPr>
      </xdr:nvSpPr>
      <xdr:spPr bwMode="auto">
        <a:xfrm>
          <a:off x="4000500" y="981075"/>
          <a:ext cx="180975" cy="200025"/>
        </a:xfrm>
        <a:prstGeom prst="rect">
          <a:avLst/>
        </a:prstGeom>
        <a:noFill/>
        <a:ln w="9525">
          <a:noFill/>
          <a:miter lim="800000"/>
          <a:headEnd/>
          <a:tailEnd/>
        </a:ln>
        <a:effectLst/>
      </xdr:spPr>
    </xdr:sp>
    <xdr:clientData/>
  </xdr:twoCellAnchor>
  <xdr:twoCellAnchor>
    <xdr:from>
      <xdr:col>14</xdr:col>
      <xdr:colOff>38100</xdr:colOff>
      <xdr:row>2</xdr:row>
      <xdr:rowOff>142875</xdr:rowOff>
    </xdr:from>
    <xdr:to>
      <xdr:col>14</xdr:col>
      <xdr:colOff>219075</xdr:colOff>
      <xdr:row>3</xdr:row>
      <xdr:rowOff>9525</xdr:rowOff>
    </xdr:to>
    <xdr:sp macro="" textlink="">
      <xdr:nvSpPr>
        <xdr:cNvPr id="17" name="Text Box 14"/>
        <xdr:cNvSpPr txBox="1">
          <a:spLocks noChangeArrowheads="1"/>
        </xdr:cNvSpPr>
      </xdr:nvSpPr>
      <xdr:spPr bwMode="auto">
        <a:xfrm>
          <a:off x="5743575" y="1019175"/>
          <a:ext cx="180975" cy="4095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Ｄ</a:t>
          </a:r>
        </a:p>
      </xdr:txBody>
    </xdr:sp>
    <xdr:clientData/>
  </xdr:twoCellAnchor>
  <xdr:twoCellAnchor>
    <xdr:from>
      <xdr:col>17</xdr:col>
      <xdr:colOff>314325</xdr:colOff>
      <xdr:row>2</xdr:row>
      <xdr:rowOff>66675</xdr:rowOff>
    </xdr:from>
    <xdr:to>
      <xdr:col>17</xdr:col>
      <xdr:colOff>485775</xdr:colOff>
      <xdr:row>3</xdr:row>
      <xdr:rowOff>0</xdr:rowOff>
    </xdr:to>
    <xdr:sp macro="" textlink="">
      <xdr:nvSpPr>
        <xdr:cNvPr id="18" name="Text Box 15"/>
        <xdr:cNvSpPr txBox="1">
          <a:spLocks noChangeArrowheads="1"/>
        </xdr:cNvSpPr>
      </xdr:nvSpPr>
      <xdr:spPr bwMode="auto">
        <a:xfrm>
          <a:off x="6762750" y="942975"/>
          <a:ext cx="0" cy="476250"/>
        </a:xfrm>
        <a:prstGeom prst="rect">
          <a:avLst/>
        </a:prstGeom>
        <a:solidFill>
          <a:srgbClr val="FFFFFF"/>
        </a:solidFill>
        <a:ln w="9525">
          <a:noFill/>
          <a:miter lim="800000"/>
          <a:headEnd/>
          <a:tailEnd/>
        </a:ln>
        <a:effec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0</xdr:colOff>
      <xdr:row>1</xdr:row>
      <xdr:rowOff>0</xdr:rowOff>
    </xdr:from>
    <xdr:to>
      <xdr:col>19</xdr:col>
      <xdr:colOff>0</xdr:colOff>
      <xdr:row>1</xdr:row>
      <xdr:rowOff>0</xdr:rowOff>
    </xdr:to>
    <xdr:sp macro="" textlink="">
      <xdr:nvSpPr>
        <xdr:cNvPr id="2" name="テキスト 7"/>
        <xdr:cNvSpPr txBox="1">
          <a:spLocks noChangeArrowheads="1"/>
        </xdr:cNvSpPr>
      </xdr:nvSpPr>
      <xdr:spPr bwMode="auto">
        <a:xfrm>
          <a:off x="10191750"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計</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19</xdr:col>
      <xdr:colOff>0</xdr:colOff>
      <xdr:row>1</xdr:row>
      <xdr:rowOff>0</xdr:rowOff>
    </xdr:from>
    <xdr:to>
      <xdr:col>19</xdr:col>
      <xdr:colOff>0</xdr:colOff>
      <xdr:row>1</xdr:row>
      <xdr:rowOff>0</xdr:rowOff>
    </xdr:to>
    <xdr:sp macro="" textlink="">
      <xdr:nvSpPr>
        <xdr:cNvPr id="3" name="テキスト 8"/>
        <xdr:cNvSpPr txBox="1">
          <a:spLocks noChangeArrowheads="1"/>
        </xdr:cNvSpPr>
      </xdr:nvSpPr>
      <xdr:spPr bwMode="auto">
        <a:xfrm>
          <a:off x="10191750"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高等学校等進学率％</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19</xdr:col>
      <xdr:colOff>0</xdr:colOff>
      <xdr:row>1</xdr:row>
      <xdr:rowOff>0</xdr:rowOff>
    </xdr:from>
    <xdr:to>
      <xdr:col>19</xdr:col>
      <xdr:colOff>0</xdr:colOff>
      <xdr:row>1</xdr:row>
      <xdr:rowOff>0</xdr:rowOff>
    </xdr:to>
    <xdr:sp macro="" textlink="">
      <xdr:nvSpPr>
        <xdr:cNvPr id="4" name="テキスト 9"/>
        <xdr:cNvSpPr txBox="1">
          <a:spLocks noChangeArrowheads="1"/>
        </xdr:cNvSpPr>
      </xdr:nvSpPr>
      <xdr:spPr bwMode="auto">
        <a:xfrm>
          <a:off x="10191750"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就職率</a:t>
          </a:r>
        </a:p>
        <a:p>
          <a:pPr algn="dist" rtl="0">
            <a:defRPr sz="1000"/>
          </a:pPr>
          <a:endParaRPr lang="ja-JP" altLang="en-US" sz="1100" b="0" i="0" u="none" strike="noStrike" baseline="0">
            <a:solidFill>
              <a:srgbClr val="000000"/>
            </a:solidFill>
            <a:latin typeface="明朝"/>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514350</xdr:colOff>
      <xdr:row>0</xdr:row>
      <xdr:rowOff>0</xdr:rowOff>
    </xdr:from>
    <xdr:to>
      <xdr:col>10</xdr:col>
      <xdr:colOff>85725</xdr:colOff>
      <xdr:row>0</xdr:row>
      <xdr:rowOff>0</xdr:rowOff>
    </xdr:to>
    <xdr:sp macro="" textlink="">
      <xdr:nvSpPr>
        <xdr:cNvPr id="2" name="Text Box 1"/>
        <xdr:cNvSpPr txBox="1">
          <a:spLocks noChangeArrowheads="1"/>
        </xdr:cNvSpPr>
      </xdr:nvSpPr>
      <xdr:spPr bwMode="auto">
        <a:xfrm>
          <a:off x="4276725" y="0"/>
          <a:ext cx="6762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Ａ</a:t>
          </a:r>
        </a:p>
      </xdr:txBody>
    </xdr:sp>
    <xdr:clientData/>
  </xdr:twoCellAnchor>
  <xdr:twoCellAnchor>
    <xdr:from>
      <xdr:col>5</xdr:col>
      <xdr:colOff>352425</xdr:colOff>
      <xdr:row>0</xdr:row>
      <xdr:rowOff>0</xdr:rowOff>
    </xdr:from>
    <xdr:to>
      <xdr:col>5</xdr:col>
      <xdr:colOff>514350</xdr:colOff>
      <xdr:row>0</xdr:row>
      <xdr:rowOff>0</xdr:rowOff>
    </xdr:to>
    <xdr:sp macro="" textlink="">
      <xdr:nvSpPr>
        <xdr:cNvPr id="3" name="Text Box 2"/>
        <xdr:cNvSpPr txBox="1">
          <a:spLocks noChangeArrowheads="1"/>
        </xdr:cNvSpPr>
      </xdr:nvSpPr>
      <xdr:spPr bwMode="auto">
        <a:xfrm>
          <a:off x="2457450" y="0"/>
          <a:ext cx="161925" cy="0"/>
        </a:xfrm>
        <a:prstGeom prst="rect">
          <a:avLst/>
        </a:prstGeom>
        <a:noFill/>
        <a:ln w="9525">
          <a:noFill/>
          <a:miter lim="800000"/>
          <a:headEnd/>
          <a:tailEnd/>
        </a:ln>
      </xdr:spPr>
    </xdr:sp>
    <xdr:clientData/>
  </xdr:twoCellAnchor>
  <xdr:oneCellAnchor>
    <xdr:from>
      <xdr:col>9</xdr:col>
      <xdr:colOff>0</xdr:colOff>
      <xdr:row>0</xdr:row>
      <xdr:rowOff>0</xdr:rowOff>
    </xdr:from>
    <xdr:ext cx="104775" cy="228600"/>
    <xdr:sp macro="" textlink="">
      <xdr:nvSpPr>
        <xdr:cNvPr id="4" name="Text Box 3"/>
        <xdr:cNvSpPr txBox="1">
          <a:spLocks noChangeArrowheads="1"/>
        </xdr:cNvSpPr>
      </xdr:nvSpPr>
      <xdr:spPr bwMode="auto">
        <a:xfrm>
          <a:off x="4314825" y="0"/>
          <a:ext cx="104775" cy="228600"/>
        </a:xfrm>
        <a:prstGeom prst="rect">
          <a:avLst/>
        </a:prstGeom>
        <a:noFill/>
        <a:ln w="9525">
          <a:noFill/>
          <a:miter lim="800000"/>
          <a:headEnd/>
          <a:tailEnd/>
        </a:ln>
      </xdr:spPr>
    </xdr:sp>
    <xdr:clientData/>
  </xdr:oneCellAnchor>
  <xdr:oneCellAnchor>
    <xdr:from>
      <xdr:col>9</xdr:col>
      <xdr:colOff>0</xdr:colOff>
      <xdr:row>0</xdr:row>
      <xdr:rowOff>0</xdr:rowOff>
    </xdr:from>
    <xdr:ext cx="18531" cy="441659"/>
    <xdr:sp macro="" textlink="">
      <xdr:nvSpPr>
        <xdr:cNvPr id="5" name="Text Box 4"/>
        <xdr:cNvSpPr txBox="1">
          <a:spLocks noChangeArrowheads="1"/>
        </xdr:cNvSpPr>
      </xdr:nvSpPr>
      <xdr:spPr bwMode="auto">
        <a:xfrm>
          <a:off x="4314825" y="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9</xdr:col>
      <xdr:colOff>0</xdr:colOff>
      <xdr:row>0</xdr:row>
      <xdr:rowOff>0</xdr:rowOff>
    </xdr:from>
    <xdr:ext cx="104775" cy="228600"/>
    <xdr:sp macro="" textlink="">
      <xdr:nvSpPr>
        <xdr:cNvPr id="6" name="Text Box 5"/>
        <xdr:cNvSpPr txBox="1">
          <a:spLocks noChangeArrowheads="1"/>
        </xdr:cNvSpPr>
      </xdr:nvSpPr>
      <xdr:spPr bwMode="auto">
        <a:xfrm>
          <a:off x="4314825" y="0"/>
          <a:ext cx="104775" cy="228600"/>
        </a:xfrm>
        <a:prstGeom prst="rect">
          <a:avLst/>
        </a:prstGeom>
        <a:noFill/>
        <a:ln w="9525">
          <a:noFill/>
          <a:miter lim="800000"/>
          <a:headEnd/>
          <a:tailEnd/>
        </a:ln>
      </xdr:spPr>
    </xdr:sp>
    <xdr:clientData/>
  </xdr:oneCellAnchor>
  <xdr:oneCellAnchor>
    <xdr:from>
      <xdr:col>9</xdr:col>
      <xdr:colOff>0</xdr:colOff>
      <xdr:row>0</xdr:row>
      <xdr:rowOff>0</xdr:rowOff>
    </xdr:from>
    <xdr:ext cx="104775" cy="228600"/>
    <xdr:sp macro="" textlink="">
      <xdr:nvSpPr>
        <xdr:cNvPr id="7" name="Text Box 6"/>
        <xdr:cNvSpPr txBox="1">
          <a:spLocks noChangeArrowheads="1"/>
        </xdr:cNvSpPr>
      </xdr:nvSpPr>
      <xdr:spPr bwMode="auto">
        <a:xfrm>
          <a:off x="4314825" y="0"/>
          <a:ext cx="104775" cy="228600"/>
        </a:xfrm>
        <a:prstGeom prst="rect">
          <a:avLst/>
        </a:prstGeom>
        <a:noFill/>
        <a:ln w="9525">
          <a:noFill/>
          <a:miter lim="800000"/>
          <a:headEnd/>
          <a:tailEnd/>
        </a:ln>
      </xdr:spPr>
    </xdr:sp>
    <xdr:clientData/>
  </xdr:oneCellAnchor>
  <xdr:twoCellAnchor>
    <xdr:from>
      <xdr:col>14</xdr:col>
      <xdr:colOff>485775</xdr:colOff>
      <xdr:row>0</xdr:row>
      <xdr:rowOff>0</xdr:rowOff>
    </xdr:from>
    <xdr:to>
      <xdr:col>16</xdr:col>
      <xdr:colOff>247650</xdr:colOff>
      <xdr:row>0</xdr:row>
      <xdr:rowOff>0</xdr:rowOff>
    </xdr:to>
    <xdr:sp macro="" textlink="">
      <xdr:nvSpPr>
        <xdr:cNvPr id="8" name="Text Box 7"/>
        <xdr:cNvSpPr txBox="1">
          <a:spLocks noChangeArrowheads="1"/>
        </xdr:cNvSpPr>
      </xdr:nvSpPr>
      <xdr:spPr bwMode="auto">
        <a:xfrm>
          <a:off x="7248525" y="0"/>
          <a:ext cx="5715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Ｃ</a:t>
          </a:r>
        </a:p>
      </xdr:txBody>
    </xdr:sp>
    <xdr:clientData/>
  </xdr:twoCellAnchor>
  <xdr:twoCellAnchor>
    <xdr:from>
      <xdr:col>11</xdr:col>
      <xdr:colOff>495300</xdr:colOff>
      <xdr:row>0</xdr:row>
      <xdr:rowOff>0</xdr:rowOff>
    </xdr:from>
    <xdr:to>
      <xdr:col>13</xdr:col>
      <xdr:colOff>276225</xdr:colOff>
      <xdr:row>0</xdr:row>
      <xdr:rowOff>0</xdr:rowOff>
    </xdr:to>
    <xdr:sp macro="" textlink="">
      <xdr:nvSpPr>
        <xdr:cNvPr id="9" name="Text Box 8"/>
        <xdr:cNvSpPr txBox="1">
          <a:spLocks noChangeArrowheads="1"/>
        </xdr:cNvSpPr>
      </xdr:nvSpPr>
      <xdr:spPr bwMode="auto">
        <a:xfrm>
          <a:off x="5819775" y="0"/>
          <a:ext cx="7524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Ｂ</a:t>
          </a:r>
        </a:p>
      </xdr:txBody>
    </xdr:sp>
    <xdr:clientData/>
  </xdr:twoCellAnchor>
  <xdr:twoCellAnchor>
    <xdr:from>
      <xdr:col>3</xdr:col>
      <xdr:colOff>600075</xdr:colOff>
      <xdr:row>0</xdr:row>
      <xdr:rowOff>0</xdr:rowOff>
    </xdr:from>
    <xdr:to>
      <xdr:col>3</xdr:col>
      <xdr:colOff>514350</xdr:colOff>
      <xdr:row>0</xdr:row>
      <xdr:rowOff>0</xdr:rowOff>
    </xdr:to>
    <xdr:sp macro="" textlink="">
      <xdr:nvSpPr>
        <xdr:cNvPr id="10" name="Text Box 9"/>
        <xdr:cNvSpPr txBox="1">
          <a:spLocks noChangeArrowheads="1"/>
        </xdr:cNvSpPr>
      </xdr:nvSpPr>
      <xdr:spPr bwMode="auto">
        <a:xfrm>
          <a:off x="1552575" y="0"/>
          <a:ext cx="0" cy="0"/>
        </a:xfrm>
        <a:prstGeom prst="rect">
          <a:avLst/>
        </a:prstGeom>
        <a:noFill/>
        <a:ln w="9525">
          <a:noFill/>
          <a:miter lim="800000"/>
          <a:headEnd/>
          <a:tailEnd/>
        </a:ln>
        <a:effectLst/>
      </xdr:spPr>
    </xdr:sp>
    <xdr:clientData/>
  </xdr:twoCellAnchor>
  <xdr:twoCellAnchor>
    <xdr:from>
      <xdr:col>41</xdr:col>
      <xdr:colOff>371475</xdr:colOff>
      <xdr:row>0</xdr:row>
      <xdr:rowOff>0</xdr:rowOff>
    </xdr:from>
    <xdr:to>
      <xdr:col>44</xdr:col>
      <xdr:colOff>0</xdr:colOff>
      <xdr:row>0</xdr:row>
      <xdr:rowOff>0</xdr:rowOff>
    </xdr:to>
    <xdr:sp macro="" textlink="">
      <xdr:nvSpPr>
        <xdr:cNvPr id="11" name="Text Box 10"/>
        <xdr:cNvSpPr txBox="1">
          <a:spLocks noChangeArrowheads="1"/>
        </xdr:cNvSpPr>
      </xdr:nvSpPr>
      <xdr:spPr bwMode="auto">
        <a:xfrm>
          <a:off x="16992600" y="0"/>
          <a:ext cx="104775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40</xdr:col>
      <xdr:colOff>323850</xdr:colOff>
      <xdr:row>0</xdr:row>
      <xdr:rowOff>0</xdr:rowOff>
    </xdr:from>
    <xdr:to>
      <xdr:col>41</xdr:col>
      <xdr:colOff>161925</xdr:colOff>
      <xdr:row>0</xdr:row>
      <xdr:rowOff>0</xdr:rowOff>
    </xdr:to>
    <xdr:sp macro="" textlink="">
      <xdr:nvSpPr>
        <xdr:cNvPr id="12" name="Text Box 11"/>
        <xdr:cNvSpPr txBox="1">
          <a:spLocks noChangeArrowheads="1"/>
        </xdr:cNvSpPr>
      </xdr:nvSpPr>
      <xdr:spPr bwMode="auto">
        <a:xfrm>
          <a:off x="16478250" y="0"/>
          <a:ext cx="30480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16</xdr:col>
      <xdr:colOff>95250</xdr:colOff>
      <xdr:row>0</xdr:row>
      <xdr:rowOff>0</xdr:rowOff>
    </xdr:from>
    <xdr:to>
      <xdr:col>16</xdr:col>
      <xdr:colOff>314325</xdr:colOff>
      <xdr:row>0</xdr:row>
      <xdr:rowOff>0</xdr:rowOff>
    </xdr:to>
    <xdr:sp macro="" textlink="">
      <xdr:nvSpPr>
        <xdr:cNvPr id="13" name="Text Box 12"/>
        <xdr:cNvSpPr txBox="1">
          <a:spLocks noChangeArrowheads="1"/>
        </xdr:cNvSpPr>
      </xdr:nvSpPr>
      <xdr:spPr bwMode="auto">
        <a:xfrm>
          <a:off x="7667625" y="0"/>
          <a:ext cx="219075" cy="0"/>
        </a:xfrm>
        <a:prstGeom prst="rect">
          <a:avLst/>
        </a:prstGeom>
        <a:noFill/>
        <a:ln w="9525">
          <a:noFill/>
          <a:miter lim="800000"/>
          <a:headEnd/>
          <a:tailEnd/>
        </a:ln>
      </xdr:spPr>
    </xdr:sp>
    <xdr:clientData/>
  </xdr:twoCellAnchor>
  <xdr:twoCellAnchor>
    <xdr:from>
      <xdr:col>17</xdr:col>
      <xdr:colOff>514350</xdr:colOff>
      <xdr:row>0</xdr:row>
      <xdr:rowOff>0</xdr:rowOff>
    </xdr:from>
    <xdr:to>
      <xdr:col>19</xdr:col>
      <xdr:colOff>285750</xdr:colOff>
      <xdr:row>0</xdr:row>
      <xdr:rowOff>0</xdr:rowOff>
    </xdr:to>
    <xdr:sp macro="" textlink="">
      <xdr:nvSpPr>
        <xdr:cNvPr id="14" name="Text Box 13"/>
        <xdr:cNvSpPr txBox="1">
          <a:spLocks noChangeArrowheads="1"/>
        </xdr:cNvSpPr>
      </xdr:nvSpPr>
      <xdr:spPr bwMode="auto">
        <a:xfrm>
          <a:off x="8229600" y="0"/>
          <a:ext cx="7620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Ｄ</a:t>
          </a:r>
        </a:p>
      </xdr:txBody>
    </xdr:sp>
    <xdr:clientData/>
  </xdr:twoCellAnchor>
  <xdr:twoCellAnchor>
    <xdr:from>
      <xdr:col>20</xdr:col>
      <xdr:colOff>381000</xdr:colOff>
      <xdr:row>0</xdr:row>
      <xdr:rowOff>0</xdr:rowOff>
    </xdr:from>
    <xdr:to>
      <xdr:col>25</xdr:col>
      <xdr:colOff>161925</xdr:colOff>
      <xdr:row>0</xdr:row>
      <xdr:rowOff>0</xdr:rowOff>
    </xdr:to>
    <xdr:sp macro="" textlink="">
      <xdr:nvSpPr>
        <xdr:cNvPr id="15" name="Text Box 14"/>
        <xdr:cNvSpPr txBox="1">
          <a:spLocks noChangeArrowheads="1"/>
        </xdr:cNvSpPr>
      </xdr:nvSpPr>
      <xdr:spPr bwMode="auto">
        <a:xfrm>
          <a:off x="9572625" y="0"/>
          <a:ext cx="21145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Ｅ</a:t>
          </a:r>
        </a:p>
      </xdr:txBody>
    </xdr:sp>
    <xdr:clientData/>
  </xdr:twoCellAnchor>
  <xdr:twoCellAnchor>
    <xdr:from>
      <xdr:col>29</xdr:col>
      <xdr:colOff>257175</xdr:colOff>
      <xdr:row>0</xdr:row>
      <xdr:rowOff>0</xdr:rowOff>
    </xdr:from>
    <xdr:to>
      <xdr:col>30</xdr:col>
      <xdr:colOff>0</xdr:colOff>
      <xdr:row>0</xdr:row>
      <xdr:rowOff>0</xdr:rowOff>
    </xdr:to>
    <xdr:sp macro="" textlink="">
      <xdr:nvSpPr>
        <xdr:cNvPr id="16" name="Text Box 15"/>
        <xdr:cNvSpPr txBox="1">
          <a:spLocks noChangeArrowheads="1"/>
        </xdr:cNvSpPr>
      </xdr:nvSpPr>
      <xdr:spPr bwMode="auto">
        <a:xfrm>
          <a:off x="13154025"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Ｇ</a:t>
          </a:r>
        </a:p>
      </xdr:txBody>
    </xdr:sp>
    <xdr:clientData/>
  </xdr:twoCellAnchor>
  <xdr:twoCellAnchor>
    <xdr:from>
      <xdr:col>26</xdr:col>
      <xdr:colOff>495300</xdr:colOff>
      <xdr:row>0</xdr:row>
      <xdr:rowOff>0</xdr:rowOff>
    </xdr:from>
    <xdr:to>
      <xdr:col>28</xdr:col>
      <xdr:colOff>276225</xdr:colOff>
      <xdr:row>0</xdr:row>
      <xdr:rowOff>0</xdr:rowOff>
    </xdr:to>
    <xdr:sp macro="" textlink="">
      <xdr:nvSpPr>
        <xdr:cNvPr id="17" name="Text Box 16"/>
        <xdr:cNvSpPr txBox="1">
          <a:spLocks noChangeArrowheads="1"/>
        </xdr:cNvSpPr>
      </xdr:nvSpPr>
      <xdr:spPr bwMode="auto">
        <a:xfrm>
          <a:off x="12439650" y="0"/>
          <a:ext cx="4762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Ｆ</a:t>
          </a:r>
        </a:p>
      </xdr:txBody>
    </xdr:sp>
    <xdr:clientData/>
  </xdr:twoCellAnchor>
  <xdr:twoCellAnchor>
    <xdr:from>
      <xdr:col>8</xdr:col>
      <xdr:colOff>314325</xdr:colOff>
      <xdr:row>2</xdr:row>
      <xdr:rowOff>180975</xdr:rowOff>
    </xdr:from>
    <xdr:to>
      <xdr:col>8</xdr:col>
      <xdr:colOff>485775</xdr:colOff>
      <xdr:row>4</xdr:row>
      <xdr:rowOff>9525</xdr:rowOff>
    </xdr:to>
    <xdr:sp macro="" textlink="">
      <xdr:nvSpPr>
        <xdr:cNvPr id="18" name="Text Box 17"/>
        <xdr:cNvSpPr txBox="1">
          <a:spLocks noChangeArrowheads="1"/>
        </xdr:cNvSpPr>
      </xdr:nvSpPr>
      <xdr:spPr bwMode="auto">
        <a:xfrm>
          <a:off x="4076700" y="819150"/>
          <a:ext cx="171450" cy="781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11</xdr:col>
      <xdr:colOff>238125</xdr:colOff>
      <xdr:row>2</xdr:row>
      <xdr:rowOff>171450</xdr:rowOff>
    </xdr:from>
    <xdr:to>
      <xdr:col>11</xdr:col>
      <xdr:colOff>438150</xdr:colOff>
      <xdr:row>4</xdr:row>
      <xdr:rowOff>0</xdr:rowOff>
    </xdr:to>
    <xdr:sp macro="" textlink="">
      <xdr:nvSpPr>
        <xdr:cNvPr id="19" name="Text Box 18"/>
        <xdr:cNvSpPr txBox="1">
          <a:spLocks noChangeArrowheads="1"/>
        </xdr:cNvSpPr>
      </xdr:nvSpPr>
      <xdr:spPr bwMode="auto">
        <a:xfrm>
          <a:off x="5581650" y="809625"/>
          <a:ext cx="200025" cy="781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13</xdr:col>
      <xdr:colOff>371475</xdr:colOff>
      <xdr:row>3</xdr:row>
      <xdr:rowOff>371475</xdr:rowOff>
    </xdr:from>
    <xdr:to>
      <xdr:col>14</xdr:col>
      <xdr:colOff>447675</xdr:colOff>
      <xdr:row>3</xdr:row>
      <xdr:rowOff>657225</xdr:rowOff>
    </xdr:to>
    <xdr:sp macro="" textlink="">
      <xdr:nvSpPr>
        <xdr:cNvPr id="20" name="Text Box 19"/>
        <xdr:cNvSpPr txBox="1">
          <a:spLocks noChangeArrowheads="1"/>
        </xdr:cNvSpPr>
      </xdr:nvSpPr>
      <xdr:spPr bwMode="auto">
        <a:xfrm>
          <a:off x="6667500" y="1295400"/>
          <a:ext cx="552450"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17</xdr:col>
      <xdr:colOff>180975</xdr:colOff>
      <xdr:row>3</xdr:row>
      <xdr:rowOff>409575</xdr:rowOff>
    </xdr:from>
    <xdr:to>
      <xdr:col>17</xdr:col>
      <xdr:colOff>333375</xdr:colOff>
      <xdr:row>3</xdr:row>
      <xdr:rowOff>657225</xdr:rowOff>
    </xdr:to>
    <xdr:sp macro="" textlink="">
      <xdr:nvSpPr>
        <xdr:cNvPr id="21" name="Text Box 20"/>
        <xdr:cNvSpPr txBox="1">
          <a:spLocks noChangeArrowheads="1"/>
        </xdr:cNvSpPr>
      </xdr:nvSpPr>
      <xdr:spPr bwMode="auto">
        <a:xfrm>
          <a:off x="8077200" y="1333500"/>
          <a:ext cx="152400" cy="2476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20</xdr:col>
      <xdr:colOff>381000</xdr:colOff>
      <xdr:row>2</xdr:row>
      <xdr:rowOff>171450</xdr:rowOff>
    </xdr:from>
    <xdr:to>
      <xdr:col>20</xdr:col>
      <xdr:colOff>581025</xdr:colOff>
      <xdr:row>4</xdr:row>
      <xdr:rowOff>0</xdr:rowOff>
    </xdr:to>
    <xdr:sp macro="" textlink="">
      <xdr:nvSpPr>
        <xdr:cNvPr id="22" name="Text Box 21"/>
        <xdr:cNvSpPr txBox="1">
          <a:spLocks noChangeArrowheads="1"/>
        </xdr:cNvSpPr>
      </xdr:nvSpPr>
      <xdr:spPr bwMode="auto">
        <a:xfrm>
          <a:off x="9572625" y="809625"/>
          <a:ext cx="123825" cy="781050"/>
        </a:xfrm>
        <a:prstGeom prst="rect">
          <a:avLst/>
        </a:prstGeom>
        <a:noFill/>
        <a:ln w="9525">
          <a:noFill/>
          <a:miter lim="800000"/>
          <a:headEnd/>
          <a:tailEnd/>
        </a:ln>
        <a:effectLst/>
      </xdr:spPr>
    </xdr:sp>
    <xdr:clientData/>
  </xdr:twoCellAnchor>
  <xdr:twoCellAnchor>
    <xdr:from>
      <xdr:col>23</xdr:col>
      <xdr:colOff>266700</xdr:colOff>
      <xdr:row>2</xdr:row>
      <xdr:rowOff>171450</xdr:rowOff>
    </xdr:from>
    <xdr:to>
      <xdr:col>23</xdr:col>
      <xdr:colOff>581025</xdr:colOff>
      <xdr:row>4</xdr:row>
      <xdr:rowOff>0</xdr:rowOff>
    </xdr:to>
    <xdr:sp macro="" textlink="">
      <xdr:nvSpPr>
        <xdr:cNvPr id="23" name="Text Box 22"/>
        <xdr:cNvSpPr txBox="1">
          <a:spLocks noChangeArrowheads="1"/>
        </xdr:cNvSpPr>
      </xdr:nvSpPr>
      <xdr:spPr bwMode="auto">
        <a:xfrm>
          <a:off x="10763250" y="809625"/>
          <a:ext cx="209550" cy="781050"/>
        </a:xfrm>
        <a:prstGeom prst="rect">
          <a:avLst/>
        </a:prstGeom>
        <a:noFill/>
        <a:ln w="9525">
          <a:noFill/>
          <a:miter lim="800000"/>
          <a:headEnd/>
          <a:tailEnd/>
        </a:ln>
        <a:effectLst/>
      </xdr:spPr>
    </xdr:sp>
    <xdr:clientData/>
  </xdr:twoCellAnchor>
  <xdr:twoCellAnchor>
    <xdr:from>
      <xdr:col>26</xdr:col>
      <xdr:colOff>390525</xdr:colOff>
      <xdr:row>2</xdr:row>
      <xdr:rowOff>180975</xdr:rowOff>
    </xdr:from>
    <xdr:to>
      <xdr:col>26</xdr:col>
      <xdr:colOff>571500</xdr:colOff>
      <xdr:row>4</xdr:row>
      <xdr:rowOff>0</xdr:rowOff>
    </xdr:to>
    <xdr:sp macro="" textlink="">
      <xdr:nvSpPr>
        <xdr:cNvPr id="24" name="Text Box 23"/>
        <xdr:cNvSpPr txBox="1">
          <a:spLocks noChangeArrowheads="1"/>
        </xdr:cNvSpPr>
      </xdr:nvSpPr>
      <xdr:spPr bwMode="auto">
        <a:xfrm>
          <a:off x="12372975" y="819150"/>
          <a:ext cx="66675" cy="771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41</xdr:col>
      <xdr:colOff>104775</xdr:colOff>
      <xdr:row>3</xdr:row>
      <xdr:rowOff>304800</xdr:rowOff>
    </xdr:from>
    <xdr:to>
      <xdr:col>41</xdr:col>
      <xdr:colOff>390525</xdr:colOff>
      <xdr:row>3</xdr:row>
      <xdr:rowOff>619125</xdr:rowOff>
    </xdr:to>
    <xdr:sp macro="" textlink="">
      <xdr:nvSpPr>
        <xdr:cNvPr id="25" name="Text Box 24"/>
        <xdr:cNvSpPr txBox="1">
          <a:spLocks noChangeArrowheads="1"/>
        </xdr:cNvSpPr>
      </xdr:nvSpPr>
      <xdr:spPr bwMode="auto">
        <a:xfrm>
          <a:off x="16725900" y="1228725"/>
          <a:ext cx="285750" cy="3143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43</xdr:col>
      <xdr:colOff>390525</xdr:colOff>
      <xdr:row>2</xdr:row>
      <xdr:rowOff>47625</xdr:rowOff>
    </xdr:from>
    <xdr:to>
      <xdr:col>44</xdr:col>
      <xdr:colOff>419100</xdr:colOff>
      <xdr:row>3</xdr:row>
      <xdr:rowOff>619125</xdr:rowOff>
    </xdr:to>
    <xdr:sp macro="" textlink="">
      <xdr:nvSpPr>
        <xdr:cNvPr id="26" name="Text Box 25"/>
        <xdr:cNvSpPr txBox="1">
          <a:spLocks noChangeArrowheads="1"/>
        </xdr:cNvSpPr>
      </xdr:nvSpPr>
      <xdr:spPr bwMode="auto">
        <a:xfrm>
          <a:off x="17954625" y="685800"/>
          <a:ext cx="504825" cy="8572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47</xdr:col>
      <xdr:colOff>66675</xdr:colOff>
      <xdr:row>2</xdr:row>
      <xdr:rowOff>142875</xdr:rowOff>
    </xdr:from>
    <xdr:to>
      <xdr:col>47</xdr:col>
      <xdr:colOff>409575</xdr:colOff>
      <xdr:row>3</xdr:row>
      <xdr:rowOff>638175</xdr:rowOff>
    </xdr:to>
    <xdr:sp macro="" textlink="">
      <xdr:nvSpPr>
        <xdr:cNvPr id="27" name="Text Box 26"/>
        <xdr:cNvSpPr txBox="1">
          <a:spLocks noChangeArrowheads="1"/>
        </xdr:cNvSpPr>
      </xdr:nvSpPr>
      <xdr:spPr bwMode="auto">
        <a:xfrm>
          <a:off x="19526250" y="781050"/>
          <a:ext cx="342900" cy="7810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29</xdr:col>
      <xdr:colOff>219075</xdr:colOff>
      <xdr:row>3</xdr:row>
      <xdr:rowOff>47625</xdr:rowOff>
    </xdr:from>
    <xdr:to>
      <xdr:col>30</xdr:col>
      <xdr:colOff>95250</xdr:colOff>
      <xdr:row>3</xdr:row>
      <xdr:rowOff>219075</xdr:rowOff>
    </xdr:to>
    <xdr:sp macro="" textlink="">
      <xdr:nvSpPr>
        <xdr:cNvPr id="28" name="Text Box 27"/>
        <xdr:cNvSpPr txBox="1">
          <a:spLocks noChangeArrowheads="1"/>
        </xdr:cNvSpPr>
      </xdr:nvSpPr>
      <xdr:spPr bwMode="auto">
        <a:xfrm>
          <a:off x="13134975" y="971550"/>
          <a:ext cx="114300" cy="171450"/>
        </a:xfrm>
        <a:prstGeom prst="rect">
          <a:avLst/>
        </a:prstGeom>
        <a:noFill/>
        <a:ln w="9525">
          <a:noFill/>
          <a:miter lim="800000"/>
          <a:headEnd/>
          <a:tailEnd/>
        </a:ln>
        <a:effec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514350</xdr:colOff>
      <xdr:row>0</xdr:row>
      <xdr:rowOff>0</xdr:rowOff>
    </xdr:from>
    <xdr:to>
      <xdr:col>9</xdr:col>
      <xdr:colOff>85725</xdr:colOff>
      <xdr:row>0</xdr:row>
      <xdr:rowOff>0</xdr:rowOff>
    </xdr:to>
    <xdr:sp macro="" textlink="">
      <xdr:nvSpPr>
        <xdr:cNvPr id="2" name="Text Box 1"/>
        <xdr:cNvSpPr txBox="1">
          <a:spLocks noChangeArrowheads="1"/>
        </xdr:cNvSpPr>
      </xdr:nvSpPr>
      <xdr:spPr bwMode="auto">
        <a:xfrm>
          <a:off x="4200525" y="0"/>
          <a:ext cx="6096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Ａ</a:t>
          </a:r>
        </a:p>
      </xdr:txBody>
    </xdr:sp>
    <xdr:clientData/>
  </xdr:twoCellAnchor>
  <xdr:twoCellAnchor>
    <xdr:from>
      <xdr:col>4</xdr:col>
      <xdr:colOff>352425</xdr:colOff>
      <xdr:row>0</xdr:row>
      <xdr:rowOff>0</xdr:rowOff>
    </xdr:from>
    <xdr:to>
      <xdr:col>4</xdr:col>
      <xdr:colOff>514350</xdr:colOff>
      <xdr:row>0</xdr:row>
      <xdr:rowOff>0</xdr:rowOff>
    </xdr:to>
    <xdr:sp macro="" textlink="">
      <xdr:nvSpPr>
        <xdr:cNvPr id="3" name="Text Box 2"/>
        <xdr:cNvSpPr txBox="1">
          <a:spLocks noChangeArrowheads="1"/>
        </xdr:cNvSpPr>
      </xdr:nvSpPr>
      <xdr:spPr bwMode="auto">
        <a:xfrm>
          <a:off x="2495550" y="0"/>
          <a:ext cx="161925" cy="0"/>
        </a:xfrm>
        <a:prstGeom prst="rect">
          <a:avLst/>
        </a:prstGeom>
        <a:noFill/>
        <a:ln w="9525">
          <a:noFill/>
          <a:miter lim="800000"/>
          <a:headEnd/>
          <a:tailEnd/>
        </a:ln>
      </xdr:spPr>
    </xdr:sp>
    <xdr:clientData/>
  </xdr:twoCellAnchor>
  <xdr:oneCellAnchor>
    <xdr:from>
      <xdr:col>8</xdr:col>
      <xdr:colOff>0</xdr:colOff>
      <xdr:row>0</xdr:row>
      <xdr:rowOff>0</xdr:rowOff>
    </xdr:from>
    <xdr:ext cx="104775" cy="228600"/>
    <xdr:sp macro="" textlink="">
      <xdr:nvSpPr>
        <xdr:cNvPr id="4" name="Text Box 3"/>
        <xdr:cNvSpPr txBox="1">
          <a:spLocks noChangeArrowheads="1"/>
        </xdr:cNvSpPr>
      </xdr:nvSpPr>
      <xdr:spPr bwMode="auto">
        <a:xfrm>
          <a:off x="4200525"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8531" cy="441659"/>
    <xdr:sp macro="" textlink="">
      <xdr:nvSpPr>
        <xdr:cNvPr id="5" name="Text Box 4"/>
        <xdr:cNvSpPr txBox="1">
          <a:spLocks noChangeArrowheads="1"/>
        </xdr:cNvSpPr>
      </xdr:nvSpPr>
      <xdr:spPr bwMode="auto">
        <a:xfrm>
          <a:off x="4200525" y="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8</xdr:col>
      <xdr:colOff>0</xdr:colOff>
      <xdr:row>0</xdr:row>
      <xdr:rowOff>0</xdr:rowOff>
    </xdr:from>
    <xdr:ext cx="104775" cy="228600"/>
    <xdr:sp macro="" textlink="">
      <xdr:nvSpPr>
        <xdr:cNvPr id="6" name="Text Box 5"/>
        <xdr:cNvSpPr txBox="1">
          <a:spLocks noChangeArrowheads="1"/>
        </xdr:cNvSpPr>
      </xdr:nvSpPr>
      <xdr:spPr bwMode="auto">
        <a:xfrm>
          <a:off x="4200525"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7" name="Text Box 6"/>
        <xdr:cNvSpPr txBox="1">
          <a:spLocks noChangeArrowheads="1"/>
        </xdr:cNvSpPr>
      </xdr:nvSpPr>
      <xdr:spPr bwMode="auto">
        <a:xfrm>
          <a:off x="4200525" y="0"/>
          <a:ext cx="104775" cy="228600"/>
        </a:xfrm>
        <a:prstGeom prst="rect">
          <a:avLst/>
        </a:prstGeom>
        <a:noFill/>
        <a:ln w="9525">
          <a:noFill/>
          <a:miter lim="800000"/>
          <a:headEnd/>
          <a:tailEnd/>
        </a:ln>
      </xdr:spPr>
    </xdr:sp>
    <xdr:clientData/>
  </xdr:oneCellAnchor>
  <xdr:twoCellAnchor>
    <xdr:from>
      <xdr:col>13</xdr:col>
      <xdr:colOff>485775</xdr:colOff>
      <xdr:row>0</xdr:row>
      <xdr:rowOff>0</xdr:rowOff>
    </xdr:from>
    <xdr:to>
      <xdr:col>15</xdr:col>
      <xdr:colOff>247650</xdr:colOff>
      <xdr:row>0</xdr:row>
      <xdr:rowOff>0</xdr:rowOff>
    </xdr:to>
    <xdr:sp macro="" textlink="">
      <xdr:nvSpPr>
        <xdr:cNvPr id="8" name="Text Box 7"/>
        <xdr:cNvSpPr txBox="1">
          <a:spLocks noChangeArrowheads="1"/>
        </xdr:cNvSpPr>
      </xdr:nvSpPr>
      <xdr:spPr bwMode="auto">
        <a:xfrm>
          <a:off x="6962775" y="0"/>
          <a:ext cx="5810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Ｃ</a:t>
          </a:r>
        </a:p>
      </xdr:txBody>
    </xdr:sp>
    <xdr:clientData/>
  </xdr:twoCellAnchor>
  <xdr:twoCellAnchor>
    <xdr:from>
      <xdr:col>10</xdr:col>
      <xdr:colOff>495300</xdr:colOff>
      <xdr:row>0</xdr:row>
      <xdr:rowOff>0</xdr:rowOff>
    </xdr:from>
    <xdr:to>
      <xdr:col>12</xdr:col>
      <xdr:colOff>276225</xdr:colOff>
      <xdr:row>0</xdr:row>
      <xdr:rowOff>0</xdr:rowOff>
    </xdr:to>
    <xdr:sp macro="" textlink="">
      <xdr:nvSpPr>
        <xdr:cNvPr id="9" name="Text Box 8"/>
        <xdr:cNvSpPr txBox="1">
          <a:spLocks noChangeArrowheads="1"/>
        </xdr:cNvSpPr>
      </xdr:nvSpPr>
      <xdr:spPr bwMode="auto">
        <a:xfrm>
          <a:off x="5619750" y="0"/>
          <a:ext cx="7239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Ｂ</a:t>
          </a:r>
        </a:p>
      </xdr:txBody>
    </xdr:sp>
    <xdr:clientData/>
  </xdr:twoCellAnchor>
  <xdr:twoCellAnchor>
    <xdr:from>
      <xdr:col>2</xdr:col>
      <xdr:colOff>600075</xdr:colOff>
      <xdr:row>0</xdr:row>
      <xdr:rowOff>0</xdr:rowOff>
    </xdr:from>
    <xdr:to>
      <xdr:col>2</xdr:col>
      <xdr:colOff>514350</xdr:colOff>
      <xdr:row>0</xdr:row>
      <xdr:rowOff>0</xdr:rowOff>
    </xdr:to>
    <xdr:sp macro="" textlink="">
      <xdr:nvSpPr>
        <xdr:cNvPr id="10" name="Text Box 9"/>
        <xdr:cNvSpPr txBox="1">
          <a:spLocks noChangeArrowheads="1"/>
        </xdr:cNvSpPr>
      </xdr:nvSpPr>
      <xdr:spPr bwMode="auto">
        <a:xfrm>
          <a:off x="1628775" y="0"/>
          <a:ext cx="0" cy="0"/>
        </a:xfrm>
        <a:prstGeom prst="rect">
          <a:avLst/>
        </a:prstGeom>
        <a:noFill/>
        <a:ln w="9525">
          <a:noFill/>
          <a:miter lim="800000"/>
          <a:headEnd/>
          <a:tailEnd/>
        </a:ln>
        <a:effectLst/>
      </xdr:spPr>
    </xdr:sp>
    <xdr:clientData/>
  </xdr:twoCellAnchor>
  <xdr:twoCellAnchor>
    <xdr:from>
      <xdr:col>40</xdr:col>
      <xdr:colOff>371475</xdr:colOff>
      <xdr:row>0</xdr:row>
      <xdr:rowOff>0</xdr:rowOff>
    </xdr:from>
    <xdr:to>
      <xdr:col>43</xdr:col>
      <xdr:colOff>0</xdr:colOff>
      <xdr:row>0</xdr:row>
      <xdr:rowOff>0</xdr:rowOff>
    </xdr:to>
    <xdr:sp macro="" textlink="">
      <xdr:nvSpPr>
        <xdr:cNvPr id="11" name="Text Box 10"/>
        <xdr:cNvSpPr txBox="1">
          <a:spLocks noChangeArrowheads="1"/>
        </xdr:cNvSpPr>
      </xdr:nvSpPr>
      <xdr:spPr bwMode="auto">
        <a:xfrm>
          <a:off x="16097250" y="0"/>
          <a:ext cx="105727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39</xdr:col>
      <xdr:colOff>323850</xdr:colOff>
      <xdr:row>0</xdr:row>
      <xdr:rowOff>0</xdr:rowOff>
    </xdr:from>
    <xdr:to>
      <xdr:col>40</xdr:col>
      <xdr:colOff>161925</xdr:colOff>
      <xdr:row>0</xdr:row>
      <xdr:rowOff>0</xdr:rowOff>
    </xdr:to>
    <xdr:sp macro="" textlink="">
      <xdr:nvSpPr>
        <xdr:cNvPr id="12" name="Text Box 11"/>
        <xdr:cNvSpPr txBox="1">
          <a:spLocks noChangeArrowheads="1"/>
        </xdr:cNvSpPr>
      </xdr:nvSpPr>
      <xdr:spPr bwMode="auto">
        <a:xfrm>
          <a:off x="15573375" y="0"/>
          <a:ext cx="31432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15</xdr:col>
      <xdr:colOff>95250</xdr:colOff>
      <xdr:row>0</xdr:row>
      <xdr:rowOff>0</xdr:rowOff>
    </xdr:from>
    <xdr:to>
      <xdr:col>15</xdr:col>
      <xdr:colOff>314325</xdr:colOff>
      <xdr:row>0</xdr:row>
      <xdr:rowOff>0</xdr:rowOff>
    </xdr:to>
    <xdr:sp macro="" textlink="">
      <xdr:nvSpPr>
        <xdr:cNvPr id="13" name="Text Box 12"/>
        <xdr:cNvSpPr txBox="1">
          <a:spLocks noChangeArrowheads="1"/>
        </xdr:cNvSpPr>
      </xdr:nvSpPr>
      <xdr:spPr bwMode="auto">
        <a:xfrm>
          <a:off x="7391400" y="0"/>
          <a:ext cx="219075" cy="0"/>
        </a:xfrm>
        <a:prstGeom prst="rect">
          <a:avLst/>
        </a:prstGeom>
        <a:noFill/>
        <a:ln w="9525">
          <a:noFill/>
          <a:miter lim="800000"/>
          <a:headEnd/>
          <a:tailEnd/>
        </a:ln>
      </xdr:spPr>
    </xdr:sp>
    <xdr:clientData/>
  </xdr:twoCellAnchor>
  <xdr:twoCellAnchor>
    <xdr:from>
      <xdr:col>16</xdr:col>
      <xdr:colOff>514350</xdr:colOff>
      <xdr:row>0</xdr:row>
      <xdr:rowOff>0</xdr:rowOff>
    </xdr:from>
    <xdr:to>
      <xdr:col>18</xdr:col>
      <xdr:colOff>285750</xdr:colOff>
      <xdr:row>0</xdr:row>
      <xdr:rowOff>0</xdr:rowOff>
    </xdr:to>
    <xdr:sp macro="" textlink="">
      <xdr:nvSpPr>
        <xdr:cNvPr id="14" name="Text Box 13"/>
        <xdr:cNvSpPr txBox="1">
          <a:spLocks noChangeArrowheads="1"/>
        </xdr:cNvSpPr>
      </xdr:nvSpPr>
      <xdr:spPr bwMode="auto">
        <a:xfrm>
          <a:off x="7962900" y="0"/>
          <a:ext cx="7239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Ｄ</a:t>
          </a:r>
        </a:p>
      </xdr:txBody>
    </xdr:sp>
    <xdr:clientData/>
  </xdr:twoCellAnchor>
  <xdr:twoCellAnchor>
    <xdr:from>
      <xdr:col>19</xdr:col>
      <xdr:colOff>381000</xdr:colOff>
      <xdr:row>0</xdr:row>
      <xdr:rowOff>0</xdr:rowOff>
    </xdr:from>
    <xdr:to>
      <xdr:col>24</xdr:col>
      <xdr:colOff>161925</xdr:colOff>
      <xdr:row>0</xdr:row>
      <xdr:rowOff>0</xdr:rowOff>
    </xdr:to>
    <xdr:sp macro="" textlink="">
      <xdr:nvSpPr>
        <xdr:cNvPr id="15" name="Text Box 14"/>
        <xdr:cNvSpPr txBox="1">
          <a:spLocks noChangeArrowheads="1"/>
        </xdr:cNvSpPr>
      </xdr:nvSpPr>
      <xdr:spPr bwMode="auto">
        <a:xfrm>
          <a:off x="9220200" y="0"/>
          <a:ext cx="19240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Ｅ</a:t>
          </a:r>
        </a:p>
      </xdr:txBody>
    </xdr:sp>
    <xdr:clientData/>
  </xdr:twoCellAnchor>
  <xdr:twoCellAnchor>
    <xdr:from>
      <xdr:col>28</xdr:col>
      <xdr:colOff>257175</xdr:colOff>
      <xdr:row>0</xdr:row>
      <xdr:rowOff>0</xdr:rowOff>
    </xdr:from>
    <xdr:to>
      <xdr:col>29</xdr:col>
      <xdr:colOff>0</xdr:colOff>
      <xdr:row>0</xdr:row>
      <xdr:rowOff>0</xdr:rowOff>
    </xdr:to>
    <xdr:sp macro="" textlink="">
      <xdr:nvSpPr>
        <xdr:cNvPr id="16" name="Text Box 15"/>
        <xdr:cNvSpPr txBox="1">
          <a:spLocks noChangeArrowheads="1"/>
        </xdr:cNvSpPr>
      </xdr:nvSpPr>
      <xdr:spPr bwMode="auto">
        <a:xfrm>
          <a:off x="12496800"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Ｇ</a:t>
          </a:r>
        </a:p>
      </xdr:txBody>
    </xdr:sp>
    <xdr:clientData/>
  </xdr:twoCellAnchor>
  <xdr:twoCellAnchor>
    <xdr:from>
      <xdr:col>25</xdr:col>
      <xdr:colOff>495300</xdr:colOff>
      <xdr:row>0</xdr:row>
      <xdr:rowOff>0</xdr:rowOff>
    </xdr:from>
    <xdr:to>
      <xdr:col>27</xdr:col>
      <xdr:colOff>276225</xdr:colOff>
      <xdr:row>0</xdr:row>
      <xdr:rowOff>0</xdr:rowOff>
    </xdr:to>
    <xdr:sp macro="" textlink="">
      <xdr:nvSpPr>
        <xdr:cNvPr id="17" name="Text Box 16"/>
        <xdr:cNvSpPr txBox="1">
          <a:spLocks noChangeArrowheads="1"/>
        </xdr:cNvSpPr>
      </xdr:nvSpPr>
      <xdr:spPr bwMode="auto">
        <a:xfrm>
          <a:off x="11896725" y="0"/>
          <a:ext cx="4095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Ｆ</a:t>
          </a:r>
        </a:p>
      </xdr:txBody>
    </xdr:sp>
    <xdr:clientData/>
  </xdr:twoCellAnchor>
  <xdr:twoCellAnchor>
    <xdr:from>
      <xdr:col>7</xdr:col>
      <xdr:colOff>161925</xdr:colOff>
      <xdr:row>3</xdr:row>
      <xdr:rowOff>257175</xdr:rowOff>
    </xdr:from>
    <xdr:to>
      <xdr:col>7</xdr:col>
      <xdr:colOff>457200</xdr:colOff>
      <xdr:row>3</xdr:row>
      <xdr:rowOff>733425</xdr:rowOff>
    </xdr:to>
    <xdr:sp macro="" textlink="">
      <xdr:nvSpPr>
        <xdr:cNvPr id="18" name="Text Box 17"/>
        <xdr:cNvSpPr txBox="1">
          <a:spLocks noChangeArrowheads="1"/>
        </xdr:cNvSpPr>
      </xdr:nvSpPr>
      <xdr:spPr bwMode="auto">
        <a:xfrm>
          <a:off x="3848100" y="866775"/>
          <a:ext cx="295275" cy="4762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238125</xdr:colOff>
      <xdr:row>2</xdr:row>
      <xdr:rowOff>66675</xdr:rowOff>
    </xdr:from>
    <xdr:to>
      <xdr:col>10</xdr:col>
      <xdr:colOff>409575</xdr:colOff>
      <xdr:row>3</xdr:row>
      <xdr:rowOff>742950</xdr:rowOff>
    </xdr:to>
    <xdr:sp macro="" textlink="">
      <xdr:nvSpPr>
        <xdr:cNvPr id="19" name="Text Box 18"/>
        <xdr:cNvSpPr txBox="1">
          <a:spLocks noChangeArrowheads="1"/>
        </xdr:cNvSpPr>
      </xdr:nvSpPr>
      <xdr:spPr bwMode="auto">
        <a:xfrm>
          <a:off x="5410200" y="600075"/>
          <a:ext cx="171450" cy="7524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12</xdr:col>
      <xdr:colOff>333375</xdr:colOff>
      <xdr:row>3</xdr:row>
      <xdr:rowOff>523875</xdr:rowOff>
    </xdr:from>
    <xdr:to>
      <xdr:col>13</xdr:col>
      <xdr:colOff>400050</xdr:colOff>
      <xdr:row>3</xdr:row>
      <xdr:rowOff>733425</xdr:rowOff>
    </xdr:to>
    <xdr:sp macro="" textlink="">
      <xdr:nvSpPr>
        <xdr:cNvPr id="20" name="Text Box 19"/>
        <xdr:cNvSpPr txBox="1">
          <a:spLocks noChangeArrowheads="1"/>
        </xdr:cNvSpPr>
      </xdr:nvSpPr>
      <xdr:spPr bwMode="auto">
        <a:xfrm>
          <a:off x="6400800" y="1133475"/>
          <a:ext cx="51435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16</xdr:col>
      <xdr:colOff>123825</xdr:colOff>
      <xdr:row>3</xdr:row>
      <xdr:rowOff>495300</xdr:rowOff>
    </xdr:from>
    <xdr:to>
      <xdr:col>16</xdr:col>
      <xdr:colOff>295275</xdr:colOff>
      <xdr:row>3</xdr:row>
      <xdr:rowOff>723900</xdr:rowOff>
    </xdr:to>
    <xdr:sp macro="" textlink="">
      <xdr:nvSpPr>
        <xdr:cNvPr id="21" name="Text Box 20"/>
        <xdr:cNvSpPr txBox="1">
          <a:spLocks noChangeArrowheads="1"/>
        </xdr:cNvSpPr>
      </xdr:nvSpPr>
      <xdr:spPr bwMode="auto">
        <a:xfrm>
          <a:off x="7753350" y="1104900"/>
          <a:ext cx="171450" cy="22860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19</xdr:col>
      <xdr:colOff>342900</xdr:colOff>
      <xdr:row>3</xdr:row>
      <xdr:rowOff>0</xdr:rowOff>
    </xdr:from>
    <xdr:to>
      <xdr:col>19</xdr:col>
      <xdr:colOff>400050</xdr:colOff>
      <xdr:row>4</xdr:row>
      <xdr:rowOff>0</xdr:rowOff>
    </xdr:to>
    <xdr:sp macro="" textlink="">
      <xdr:nvSpPr>
        <xdr:cNvPr id="22" name="Text Box 21"/>
        <xdr:cNvSpPr txBox="1">
          <a:spLocks noChangeArrowheads="1"/>
        </xdr:cNvSpPr>
      </xdr:nvSpPr>
      <xdr:spPr bwMode="auto">
        <a:xfrm>
          <a:off x="9194800" y="609600"/>
          <a:ext cx="57150" cy="7493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25</xdr:col>
      <xdr:colOff>276225</xdr:colOff>
      <xdr:row>2</xdr:row>
      <xdr:rowOff>180975</xdr:rowOff>
    </xdr:from>
    <xdr:to>
      <xdr:col>26</xdr:col>
      <xdr:colOff>0</xdr:colOff>
      <xdr:row>4</xdr:row>
      <xdr:rowOff>0</xdr:rowOff>
    </xdr:to>
    <xdr:sp macro="" textlink="">
      <xdr:nvSpPr>
        <xdr:cNvPr id="23" name="Text Box 22"/>
        <xdr:cNvSpPr txBox="1">
          <a:spLocks noChangeArrowheads="1"/>
        </xdr:cNvSpPr>
      </xdr:nvSpPr>
      <xdr:spPr bwMode="auto">
        <a:xfrm>
          <a:off x="11715750" y="609600"/>
          <a:ext cx="180975" cy="752475"/>
        </a:xfrm>
        <a:prstGeom prst="rect">
          <a:avLst/>
        </a:prstGeom>
        <a:noFill/>
        <a:ln w="9525">
          <a:noFill/>
          <a:miter lim="800000"/>
          <a:headEnd/>
          <a:tailEnd/>
        </a:ln>
        <a:effectLst/>
      </xdr:spPr>
    </xdr:sp>
    <xdr:clientData/>
  </xdr:twoCellAnchor>
  <xdr:twoCellAnchor>
    <xdr:from>
      <xdr:col>28</xdr:col>
      <xdr:colOff>200025</xdr:colOff>
      <xdr:row>2</xdr:row>
      <xdr:rowOff>180975</xdr:rowOff>
    </xdr:from>
    <xdr:to>
      <xdr:col>28</xdr:col>
      <xdr:colOff>381000</xdr:colOff>
      <xdr:row>4</xdr:row>
      <xdr:rowOff>0</xdr:rowOff>
    </xdr:to>
    <xdr:sp macro="" textlink="">
      <xdr:nvSpPr>
        <xdr:cNvPr id="24" name="Text Box 23"/>
        <xdr:cNvSpPr txBox="1">
          <a:spLocks noChangeArrowheads="1"/>
        </xdr:cNvSpPr>
      </xdr:nvSpPr>
      <xdr:spPr bwMode="auto">
        <a:xfrm>
          <a:off x="12496800" y="609600"/>
          <a:ext cx="0" cy="752475"/>
        </a:xfrm>
        <a:prstGeom prst="rect">
          <a:avLst/>
        </a:prstGeom>
        <a:noFill/>
        <a:ln w="9525">
          <a:noFill/>
          <a:miter lim="800000"/>
          <a:headEnd/>
          <a:tailEnd/>
        </a:ln>
        <a:effectLst/>
      </xdr:spPr>
    </xdr:sp>
    <xdr:clientData/>
  </xdr:twoCellAnchor>
  <xdr:twoCellAnchor>
    <xdr:from>
      <xdr:col>40</xdr:col>
      <xdr:colOff>142875</xdr:colOff>
      <xdr:row>3</xdr:row>
      <xdr:rowOff>504825</xdr:rowOff>
    </xdr:from>
    <xdr:to>
      <xdr:col>40</xdr:col>
      <xdr:colOff>428625</xdr:colOff>
      <xdr:row>4</xdr:row>
      <xdr:rowOff>9525</xdr:rowOff>
    </xdr:to>
    <xdr:sp macro="" textlink="">
      <xdr:nvSpPr>
        <xdr:cNvPr id="25" name="Text Box 24"/>
        <xdr:cNvSpPr txBox="1">
          <a:spLocks noChangeArrowheads="1"/>
        </xdr:cNvSpPr>
      </xdr:nvSpPr>
      <xdr:spPr bwMode="auto">
        <a:xfrm>
          <a:off x="15868650" y="1114425"/>
          <a:ext cx="285750" cy="2571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43</xdr:col>
      <xdr:colOff>104775</xdr:colOff>
      <xdr:row>3</xdr:row>
      <xdr:rowOff>0</xdr:rowOff>
    </xdr:from>
    <xdr:to>
      <xdr:col>43</xdr:col>
      <xdr:colOff>419100</xdr:colOff>
      <xdr:row>4</xdr:row>
      <xdr:rowOff>0</xdr:rowOff>
    </xdr:to>
    <xdr:sp macro="" textlink="">
      <xdr:nvSpPr>
        <xdr:cNvPr id="26" name="Text Box 25"/>
        <xdr:cNvSpPr txBox="1">
          <a:spLocks noChangeArrowheads="1"/>
        </xdr:cNvSpPr>
      </xdr:nvSpPr>
      <xdr:spPr bwMode="auto">
        <a:xfrm>
          <a:off x="17259300" y="609600"/>
          <a:ext cx="314325" cy="7524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46</xdr:col>
      <xdr:colOff>28575</xdr:colOff>
      <xdr:row>2</xdr:row>
      <xdr:rowOff>66675</xdr:rowOff>
    </xdr:from>
    <xdr:to>
      <xdr:col>46</xdr:col>
      <xdr:colOff>428625</xdr:colOff>
      <xdr:row>3</xdr:row>
      <xdr:rowOff>742950</xdr:rowOff>
    </xdr:to>
    <xdr:sp macro="" textlink="">
      <xdr:nvSpPr>
        <xdr:cNvPr id="27" name="Text Box 26"/>
        <xdr:cNvSpPr txBox="1">
          <a:spLocks noChangeArrowheads="1"/>
        </xdr:cNvSpPr>
      </xdr:nvSpPr>
      <xdr:spPr bwMode="auto">
        <a:xfrm>
          <a:off x="18630900" y="600075"/>
          <a:ext cx="400050" cy="7524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26</xdr:col>
      <xdr:colOff>314325</xdr:colOff>
      <xdr:row>2</xdr:row>
      <xdr:rowOff>66675</xdr:rowOff>
    </xdr:from>
    <xdr:to>
      <xdr:col>26</xdr:col>
      <xdr:colOff>600075</xdr:colOff>
      <xdr:row>2</xdr:row>
      <xdr:rowOff>314325</xdr:rowOff>
    </xdr:to>
    <xdr:sp macro="" textlink="">
      <xdr:nvSpPr>
        <xdr:cNvPr id="2" name="Text Box 1"/>
        <xdr:cNvSpPr txBox="1">
          <a:spLocks noChangeArrowheads="1"/>
        </xdr:cNvSpPr>
      </xdr:nvSpPr>
      <xdr:spPr bwMode="auto">
        <a:xfrm>
          <a:off x="16563975" y="762000"/>
          <a:ext cx="285750" cy="2476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29</xdr:col>
      <xdr:colOff>276225</xdr:colOff>
      <xdr:row>2</xdr:row>
      <xdr:rowOff>76200</xdr:rowOff>
    </xdr:from>
    <xdr:to>
      <xdr:col>29</xdr:col>
      <xdr:colOff>723900</xdr:colOff>
      <xdr:row>2</xdr:row>
      <xdr:rowOff>314325</xdr:rowOff>
    </xdr:to>
    <xdr:sp macro="" textlink="">
      <xdr:nvSpPr>
        <xdr:cNvPr id="3" name="Text Box 2"/>
        <xdr:cNvSpPr txBox="1">
          <a:spLocks noChangeArrowheads="1"/>
        </xdr:cNvSpPr>
      </xdr:nvSpPr>
      <xdr:spPr bwMode="auto">
        <a:xfrm>
          <a:off x="18726150" y="771525"/>
          <a:ext cx="447675"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25</xdr:col>
      <xdr:colOff>219075</xdr:colOff>
      <xdr:row>1</xdr:row>
      <xdr:rowOff>200025</xdr:rowOff>
    </xdr:from>
    <xdr:to>
      <xdr:col>25</xdr:col>
      <xdr:colOff>552450</xdr:colOff>
      <xdr:row>3</xdr:row>
      <xdr:rowOff>0</xdr:rowOff>
    </xdr:to>
    <xdr:sp macro="" textlink="">
      <xdr:nvSpPr>
        <xdr:cNvPr id="2" name="Text Box 1"/>
        <xdr:cNvSpPr txBox="1">
          <a:spLocks noChangeArrowheads="1"/>
        </xdr:cNvSpPr>
      </xdr:nvSpPr>
      <xdr:spPr bwMode="auto">
        <a:xfrm>
          <a:off x="16792575" y="581025"/>
          <a:ext cx="333375" cy="2571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28</xdr:col>
      <xdr:colOff>257175</xdr:colOff>
      <xdr:row>1</xdr:row>
      <xdr:rowOff>104775</xdr:rowOff>
    </xdr:from>
    <xdr:to>
      <xdr:col>29</xdr:col>
      <xdr:colOff>19050</xdr:colOff>
      <xdr:row>3</xdr:row>
      <xdr:rowOff>0</xdr:rowOff>
    </xdr:to>
    <xdr:sp macro="" textlink="">
      <xdr:nvSpPr>
        <xdr:cNvPr id="3" name="Text Box 2"/>
        <xdr:cNvSpPr txBox="1">
          <a:spLocks noChangeArrowheads="1"/>
        </xdr:cNvSpPr>
      </xdr:nvSpPr>
      <xdr:spPr bwMode="auto">
        <a:xfrm>
          <a:off x="18630900" y="485775"/>
          <a:ext cx="361950"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25</xdr:col>
      <xdr:colOff>219075</xdr:colOff>
      <xdr:row>1</xdr:row>
      <xdr:rowOff>200025</xdr:rowOff>
    </xdr:from>
    <xdr:to>
      <xdr:col>25</xdr:col>
      <xdr:colOff>552450</xdr:colOff>
      <xdr:row>3</xdr:row>
      <xdr:rowOff>0</xdr:rowOff>
    </xdr:to>
    <xdr:sp macro="" textlink="">
      <xdr:nvSpPr>
        <xdr:cNvPr id="2" name="Text Box 1"/>
        <xdr:cNvSpPr txBox="1">
          <a:spLocks noChangeArrowheads="1"/>
        </xdr:cNvSpPr>
      </xdr:nvSpPr>
      <xdr:spPr bwMode="auto">
        <a:xfrm>
          <a:off x="15735300" y="581025"/>
          <a:ext cx="333375"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28</xdr:col>
      <xdr:colOff>257175</xdr:colOff>
      <xdr:row>1</xdr:row>
      <xdr:rowOff>104775</xdr:rowOff>
    </xdr:from>
    <xdr:to>
      <xdr:col>29</xdr:col>
      <xdr:colOff>19050</xdr:colOff>
      <xdr:row>3</xdr:row>
      <xdr:rowOff>0</xdr:rowOff>
    </xdr:to>
    <xdr:sp macro="" textlink="">
      <xdr:nvSpPr>
        <xdr:cNvPr id="3" name="Text Box 2"/>
        <xdr:cNvSpPr txBox="1">
          <a:spLocks noChangeArrowheads="1"/>
        </xdr:cNvSpPr>
      </xdr:nvSpPr>
      <xdr:spPr bwMode="auto">
        <a:xfrm>
          <a:off x="17573625" y="485775"/>
          <a:ext cx="361950" cy="4476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25</xdr:col>
      <xdr:colOff>219075</xdr:colOff>
      <xdr:row>1</xdr:row>
      <xdr:rowOff>200025</xdr:rowOff>
    </xdr:from>
    <xdr:to>
      <xdr:col>25</xdr:col>
      <xdr:colOff>552450</xdr:colOff>
      <xdr:row>3</xdr:row>
      <xdr:rowOff>0</xdr:rowOff>
    </xdr:to>
    <xdr:sp macro="" textlink="">
      <xdr:nvSpPr>
        <xdr:cNvPr id="2" name="Text Box 1"/>
        <xdr:cNvSpPr txBox="1">
          <a:spLocks noChangeArrowheads="1"/>
        </xdr:cNvSpPr>
      </xdr:nvSpPr>
      <xdr:spPr bwMode="auto">
        <a:xfrm>
          <a:off x="15182850" y="581025"/>
          <a:ext cx="333375" cy="2571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28</xdr:col>
      <xdr:colOff>257175</xdr:colOff>
      <xdr:row>1</xdr:row>
      <xdr:rowOff>104775</xdr:rowOff>
    </xdr:from>
    <xdr:to>
      <xdr:col>29</xdr:col>
      <xdr:colOff>19050</xdr:colOff>
      <xdr:row>3</xdr:row>
      <xdr:rowOff>0</xdr:rowOff>
    </xdr:to>
    <xdr:sp macro="" textlink="">
      <xdr:nvSpPr>
        <xdr:cNvPr id="3" name="Text Box 2"/>
        <xdr:cNvSpPr txBox="1">
          <a:spLocks noChangeArrowheads="1"/>
        </xdr:cNvSpPr>
      </xdr:nvSpPr>
      <xdr:spPr bwMode="auto">
        <a:xfrm>
          <a:off x="17021175" y="485775"/>
          <a:ext cx="361950"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44</xdr:col>
      <xdr:colOff>180975</xdr:colOff>
      <xdr:row>2</xdr:row>
      <xdr:rowOff>390525</xdr:rowOff>
    </xdr:from>
    <xdr:to>
      <xdr:col>47</xdr:col>
      <xdr:colOff>66675</xdr:colOff>
      <xdr:row>3</xdr:row>
      <xdr:rowOff>114300</xdr:rowOff>
    </xdr:to>
    <xdr:sp macro="" textlink="">
      <xdr:nvSpPr>
        <xdr:cNvPr id="2" name="Text Box 1"/>
        <xdr:cNvSpPr txBox="1">
          <a:spLocks noChangeArrowheads="1"/>
        </xdr:cNvSpPr>
      </xdr:nvSpPr>
      <xdr:spPr bwMode="auto">
        <a:xfrm>
          <a:off x="20335875" y="1047750"/>
          <a:ext cx="342900" cy="33337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twoCellAnchor>
    <xdr:from>
      <xdr:col>41</xdr:col>
      <xdr:colOff>142875</xdr:colOff>
      <xdr:row>2</xdr:row>
      <xdr:rowOff>409575</xdr:rowOff>
    </xdr:from>
    <xdr:to>
      <xdr:col>42</xdr:col>
      <xdr:colOff>95250</xdr:colOff>
      <xdr:row>3</xdr:row>
      <xdr:rowOff>0</xdr:rowOff>
    </xdr:to>
    <xdr:sp macro="" textlink="">
      <xdr:nvSpPr>
        <xdr:cNvPr id="3" name="Text Box 2"/>
        <xdr:cNvSpPr txBox="1">
          <a:spLocks noChangeArrowheads="1"/>
        </xdr:cNvSpPr>
      </xdr:nvSpPr>
      <xdr:spPr bwMode="auto">
        <a:xfrm>
          <a:off x="19126200" y="1066800"/>
          <a:ext cx="34290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明朝"/>
            </a:rPr>
            <a:t>(%)</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42</xdr:col>
      <xdr:colOff>123825</xdr:colOff>
      <xdr:row>1</xdr:row>
      <xdr:rowOff>238125</xdr:rowOff>
    </xdr:from>
    <xdr:to>
      <xdr:col>43</xdr:col>
      <xdr:colOff>476250</xdr:colOff>
      <xdr:row>2</xdr:row>
      <xdr:rowOff>0</xdr:rowOff>
    </xdr:to>
    <xdr:sp macro="" textlink="">
      <xdr:nvSpPr>
        <xdr:cNvPr id="2" name="Text Box 1"/>
        <xdr:cNvSpPr txBox="1">
          <a:spLocks noChangeArrowheads="1"/>
        </xdr:cNvSpPr>
      </xdr:nvSpPr>
      <xdr:spPr bwMode="auto">
        <a:xfrm>
          <a:off x="17897475" y="619125"/>
          <a:ext cx="733425" cy="35242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他に分類さ　　　れないもの</a:t>
          </a:r>
        </a:p>
      </xdr:txBody>
    </xdr:sp>
    <xdr:clientData/>
  </xdr:twoCellAnchor>
  <xdr:twoCellAnchor>
    <xdr:from>
      <xdr:col>42</xdr:col>
      <xdr:colOff>161925</xdr:colOff>
      <xdr:row>1</xdr:row>
      <xdr:rowOff>276225</xdr:rowOff>
    </xdr:from>
    <xdr:to>
      <xdr:col>43</xdr:col>
      <xdr:colOff>352425</xdr:colOff>
      <xdr:row>1</xdr:row>
      <xdr:rowOff>561975</xdr:rowOff>
    </xdr:to>
    <xdr:sp macro="" textlink="">
      <xdr:nvSpPr>
        <xdr:cNvPr id="3" name="AutoShape 2"/>
        <xdr:cNvSpPr>
          <a:spLocks noChangeArrowheads="1"/>
        </xdr:cNvSpPr>
      </xdr:nvSpPr>
      <xdr:spPr bwMode="auto">
        <a:xfrm>
          <a:off x="17935575" y="657225"/>
          <a:ext cx="619125" cy="285750"/>
        </a:xfrm>
        <a:prstGeom prst="bracketPair">
          <a:avLst>
            <a:gd name="adj" fmla="val 16667"/>
          </a:avLst>
        </a:prstGeom>
        <a:noFill/>
        <a:ln w="3175">
          <a:solidFill>
            <a:srgbClr val="000000"/>
          </a:solidFill>
          <a:round/>
          <a:headEnd/>
          <a:tailEnd/>
        </a:ln>
        <a:effectLst/>
      </xdr:spPr>
    </xdr:sp>
    <xdr:clientData/>
  </xdr:twoCellAnchor>
  <xdr:twoCellAnchor>
    <xdr:from>
      <xdr:col>40</xdr:col>
      <xdr:colOff>123825</xdr:colOff>
      <xdr:row>1</xdr:row>
      <xdr:rowOff>238125</xdr:rowOff>
    </xdr:from>
    <xdr:to>
      <xdr:col>42</xdr:col>
      <xdr:colOff>0</xdr:colOff>
      <xdr:row>2</xdr:row>
      <xdr:rowOff>0</xdr:rowOff>
    </xdr:to>
    <xdr:sp macro="" textlink="">
      <xdr:nvSpPr>
        <xdr:cNvPr id="4" name="Text Box 3"/>
        <xdr:cNvSpPr txBox="1">
          <a:spLocks noChangeArrowheads="1"/>
        </xdr:cNvSpPr>
      </xdr:nvSpPr>
      <xdr:spPr bwMode="auto">
        <a:xfrm>
          <a:off x="16983075" y="619125"/>
          <a:ext cx="790575" cy="35242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他に分類さ　　　れないもの</a:t>
          </a:r>
        </a:p>
      </xdr:txBody>
    </xdr:sp>
    <xdr:clientData/>
  </xdr:twoCellAnchor>
  <xdr:twoCellAnchor>
    <xdr:from>
      <xdr:col>40</xdr:col>
      <xdr:colOff>180975</xdr:colOff>
      <xdr:row>1</xdr:row>
      <xdr:rowOff>257175</xdr:rowOff>
    </xdr:from>
    <xdr:to>
      <xdr:col>41</xdr:col>
      <xdr:colOff>371475</xdr:colOff>
      <xdr:row>1</xdr:row>
      <xdr:rowOff>542925</xdr:rowOff>
    </xdr:to>
    <xdr:sp macro="" textlink="">
      <xdr:nvSpPr>
        <xdr:cNvPr id="5" name="AutoShape 4"/>
        <xdr:cNvSpPr>
          <a:spLocks noChangeArrowheads="1"/>
        </xdr:cNvSpPr>
      </xdr:nvSpPr>
      <xdr:spPr bwMode="auto">
        <a:xfrm>
          <a:off x="17040225" y="638175"/>
          <a:ext cx="647700" cy="285750"/>
        </a:xfrm>
        <a:prstGeom prst="bracketPair">
          <a:avLst>
            <a:gd name="adj" fmla="val 16667"/>
          </a:avLst>
        </a:prstGeom>
        <a:noFill/>
        <a:ln w="3175">
          <a:solidFill>
            <a:srgbClr val="000000"/>
          </a:solidFill>
          <a:round/>
          <a:headEnd/>
          <a:tailEnd/>
        </a:ln>
        <a:effec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352425</xdr:colOff>
      <xdr:row>0</xdr:row>
      <xdr:rowOff>0</xdr:rowOff>
    </xdr:from>
    <xdr:to>
      <xdr:col>5</xdr:col>
      <xdr:colOff>638175</xdr:colOff>
      <xdr:row>0</xdr:row>
      <xdr:rowOff>0</xdr:rowOff>
    </xdr:to>
    <xdr:sp macro="" textlink="">
      <xdr:nvSpPr>
        <xdr:cNvPr id="2" name="Text Box 2"/>
        <xdr:cNvSpPr txBox="1">
          <a:spLocks noChangeArrowheads="1"/>
        </xdr:cNvSpPr>
      </xdr:nvSpPr>
      <xdr:spPr bwMode="auto">
        <a:xfrm>
          <a:off x="3048000" y="0"/>
          <a:ext cx="285750" cy="0"/>
        </a:xfrm>
        <a:prstGeom prst="rect">
          <a:avLst/>
        </a:prstGeom>
        <a:noFill/>
        <a:ln w="9525">
          <a:noFill/>
          <a:miter lim="800000"/>
          <a:headEnd/>
          <a:tailEnd/>
        </a:ln>
      </xdr:spPr>
    </xdr:sp>
    <xdr:clientData/>
  </xdr:twoCellAnchor>
  <xdr:oneCellAnchor>
    <xdr:from>
      <xdr:col>5</xdr:col>
      <xdr:colOff>0</xdr:colOff>
      <xdr:row>0</xdr:row>
      <xdr:rowOff>0</xdr:rowOff>
    </xdr:from>
    <xdr:ext cx="104775" cy="228600"/>
    <xdr:sp macro="" textlink="">
      <xdr:nvSpPr>
        <xdr:cNvPr id="3" name="Text Box 8"/>
        <xdr:cNvSpPr txBox="1">
          <a:spLocks noChangeArrowheads="1"/>
        </xdr:cNvSpPr>
      </xdr:nvSpPr>
      <xdr:spPr bwMode="auto">
        <a:xfrm>
          <a:off x="2695575" y="0"/>
          <a:ext cx="104775" cy="228600"/>
        </a:xfrm>
        <a:prstGeom prst="rect">
          <a:avLst/>
        </a:prstGeom>
        <a:noFill/>
        <a:ln w="9525">
          <a:noFill/>
          <a:miter lim="800000"/>
          <a:headEnd/>
          <a:tailEnd/>
        </a:ln>
      </xdr:spPr>
    </xdr:sp>
    <xdr:clientData/>
  </xdr:oneCellAnchor>
  <xdr:twoCellAnchor>
    <xdr:from>
      <xdr:col>3</xdr:col>
      <xdr:colOff>600075</xdr:colOff>
      <xdr:row>0</xdr:row>
      <xdr:rowOff>0</xdr:rowOff>
    </xdr:from>
    <xdr:to>
      <xdr:col>3</xdr:col>
      <xdr:colOff>742950</xdr:colOff>
      <xdr:row>0</xdr:row>
      <xdr:rowOff>0</xdr:rowOff>
    </xdr:to>
    <xdr:sp macro="" textlink="">
      <xdr:nvSpPr>
        <xdr:cNvPr id="4" name="Text Box 15"/>
        <xdr:cNvSpPr txBox="1">
          <a:spLocks noChangeArrowheads="1"/>
        </xdr:cNvSpPr>
      </xdr:nvSpPr>
      <xdr:spPr bwMode="auto">
        <a:xfrm>
          <a:off x="1762125" y="0"/>
          <a:ext cx="142875" cy="0"/>
        </a:xfrm>
        <a:prstGeom prst="rect">
          <a:avLst/>
        </a:prstGeom>
        <a:noFill/>
        <a:ln w="9525">
          <a:noFill/>
          <a:miter lim="800000"/>
          <a:headEnd/>
          <a:tailEnd/>
        </a:ln>
        <a:effectLst/>
      </xdr:spPr>
    </xdr:sp>
    <xdr:clientData/>
  </xdr:twoCellAnchor>
  <xdr:twoCellAnchor>
    <xdr:from>
      <xdr:col>15</xdr:col>
      <xdr:colOff>0</xdr:colOff>
      <xdr:row>0</xdr:row>
      <xdr:rowOff>0</xdr:rowOff>
    </xdr:from>
    <xdr:to>
      <xdr:col>15</xdr:col>
      <xdr:colOff>0</xdr:colOff>
      <xdr:row>0</xdr:row>
      <xdr:rowOff>0</xdr:rowOff>
    </xdr:to>
    <xdr:sp macro="" textlink="">
      <xdr:nvSpPr>
        <xdr:cNvPr id="5" name="Text Box 16"/>
        <xdr:cNvSpPr txBox="1">
          <a:spLocks noChangeArrowheads="1"/>
        </xdr:cNvSpPr>
      </xdr:nvSpPr>
      <xdr:spPr bwMode="auto">
        <a:xfrm>
          <a:off x="10201275"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15</xdr:col>
      <xdr:colOff>0</xdr:colOff>
      <xdr:row>0</xdr:row>
      <xdr:rowOff>0</xdr:rowOff>
    </xdr:from>
    <xdr:to>
      <xdr:col>15</xdr:col>
      <xdr:colOff>0</xdr:colOff>
      <xdr:row>0</xdr:row>
      <xdr:rowOff>0</xdr:rowOff>
    </xdr:to>
    <xdr:sp macro="" textlink="">
      <xdr:nvSpPr>
        <xdr:cNvPr id="6" name="Text Box 17"/>
        <xdr:cNvSpPr txBox="1">
          <a:spLocks noChangeArrowheads="1"/>
        </xdr:cNvSpPr>
      </xdr:nvSpPr>
      <xdr:spPr bwMode="auto">
        <a:xfrm>
          <a:off x="10201275"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13</xdr:col>
      <xdr:colOff>95250</xdr:colOff>
      <xdr:row>0</xdr:row>
      <xdr:rowOff>0</xdr:rowOff>
    </xdr:from>
    <xdr:to>
      <xdr:col>13</xdr:col>
      <xdr:colOff>314325</xdr:colOff>
      <xdr:row>0</xdr:row>
      <xdr:rowOff>0</xdr:rowOff>
    </xdr:to>
    <xdr:sp macro="" textlink="">
      <xdr:nvSpPr>
        <xdr:cNvPr id="7" name="Text Box 20"/>
        <xdr:cNvSpPr txBox="1">
          <a:spLocks noChangeArrowheads="1"/>
        </xdr:cNvSpPr>
      </xdr:nvSpPr>
      <xdr:spPr bwMode="auto">
        <a:xfrm>
          <a:off x="9058275" y="0"/>
          <a:ext cx="219075" cy="0"/>
        </a:xfrm>
        <a:prstGeom prst="rect">
          <a:avLst/>
        </a:prstGeom>
        <a:noFill/>
        <a:ln w="9525">
          <a:noFill/>
          <a:miter lim="800000"/>
          <a:headEnd/>
          <a:tailEnd/>
        </a:ln>
      </xdr:spPr>
    </xdr:sp>
    <xdr:clientData/>
  </xdr:twoCellAnchor>
  <xdr:twoCellAnchor>
    <xdr:from>
      <xdr:col>1</xdr:col>
      <xdr:colOff>38100</xdr:colOff>
      <xdr:row>0</xdr:row>
      <xdr:rowOff>0</xdr:rowOff>
    </xdr:from>
    <xdr:to>
      <xdr:col>1</xdr:col>
      <xdr:colOff>133350</xdr:colOff>
      <xdr:row>0</xdr:row>
      <xdr:rowOff>0</xdr:rowOff>
    </xdr:to>
    <xdr:sp macro="" textlink="">
      <xdr:nvSpPr>
        <xdr:cNvPr id="8" name="AutoShape 48"/>
        <xdr:cNvSpPr>
          <a:spLocks/>
        </xdr:cNvSpPr>
      </xdr:nvSpPr>
      <xdr:spPr bwMode="auto">
        <a:xfrm>
          <a:off x="752475" y="0"/>
          <a:ext cx="95250" cy="0"/>
        </a:xfrm>
        <a:prstGeom prst="leftBrace">
          <a:avLst>
            <a:gd name="adj1" fmla="val -2147483648"/>
            <a:gd name="adj2" fmla="val 50000"/>
          </a:avLst>
        </a:prstGeom>
        <a:noFill/>
        <a:ln w="3175">
          <a:solidFill>
            <a:srgbClr val="000000"/>
          </a:solidFill>
          <a:round/>
          <a:headEnd/>
          <a:tailEnd/>
        </a:ln>
        <a:effectLst/>
      </xdr:spPr>
    </xdr:sp>
    <xdr:clientData/>
  </xdr:twoCellAnchor>
  <xdr:twoCellAnchor>
    <xdr:from>
      <xdr:col>1</xdr:col>
      <xdr:colOff>38100</xdr:colOff>
      <xdr:row>0</xdr:row>
      <xdr:rowOff>0</xdr:rowOff>
    </xdr:from>
    <xdr:to>
      <xdr:col>1</xdr:col>
      <xdr:colOff>133350</xdr:colOff>
      <xdr:row>0</xdr:row>
      <xdr:rowOff>0</xdr:rowOff>
    </xdr:to>
    <xdr:sp macro="" textlink="">
      <xdr:nvSpPr>
        <xdr:cNvPr id="9" name="AutoShape 49"/>
        <xdr:cNvSpPr>
          <a:spLocks/>
        </xdr:cNvSpPr>
      </xdr:nvSpPr>
      <xdr:spPr bwMode="auto">
        <a:xfrm>
          <a:off x="752475" y="0"/>
          <a:ext cx="95250" cy="0"/>
        </a:xfrm>
        <a:prstGeom prst="leftBrace">
          <a:avLst>
            <a:gd name="adj1" fmla="val -2147483648"/>
            <a:gd name="adj2" fmla="val 50000"/>
          </a:avLst>
        </a:prstGeom>
        <a:noFill/>
        <a:ln w="3175">
          <a:solidFill>
            <a:srgbClr val="000000"/>
          </a:solidFill>
          <a:round/>
          <a:headEnd/>
          <a:tailEnd/>
        </a:ln>
        <a:effectLst/>
      </xdr:spPr>
    </xdr:sp>
    <xdr:clientData/>
  </xdr:twoCellAnchor>
  <xdr:twoCellAnchor>
    <xdr:from>
      <xdr:col>1</xdr:col>
      <xdr:colOff>38100</xdr:colOff>
      <xdr:row>0</xdr:row>
      <xdr:rowOff>0</xdr:rowOff>
    </xdr:from>
    <xdr:to>
      <xdr:col>1</xdr:col>
      <xdr:colOff>133350</xdr:colOff>
      <xdr:row>0</xdr:row>
      <xdr:rowOff>0</xdr:rowOff>
    </xdr:to>
    <xdr:sp macro="" textlink="">
      <xdr:nvSpPr>
        <xdr:cNvPr id="10" name="AutoShape 50"/>
        <xdr:cNvSpPr>
          <a:spLocks/>
        </xdr:cNvSpPr>
      </xdr:nvSpPr>
      <xdr:spPr bwMode="auto">
        <a:xfrm>
          <a:off x="752475" y="0"/>
          <a:ext cx="95250" cy="0"/>
        </a:xfrm>
        <a:prstGeom prst="leftBrace">
          <a:avLst>
            <a:gd name="adj1" fmla="val -2147483648"/>
            <a:gd name="adj2" fmla="val 50000"/>
          </a:avLst>
        </a:prstGeom>
        <a:noFill/>
        <a:ln w="3175">
          <a:solidFill>
            <a:srgbClr val="000000"/>
          </a:solidFill>
          <a:round/>
          <a:headEnd/>
          <a:tailEnd/>
        </a:ln>
        <a:effectLst/>
      </xdr:spPr>
    </xdr:sp>
    <xdr:clientData/>
  </xdr:twoCellAnchor>
  <xdr:twoCellAnchor>
    <xdr:from>
      <xdr:col>1</xdr:col>
      <xdr:colOff>28575</xdr:colOff>
      <xdr:row>15</xdr:row>
      <xdr:rowOff>28575</xdr:rowOff>
    </xdr:from>
    <xdr:to>
      <xdr:col>1</xdr:col>
      <xdr:colOff>66675</xdr:colOff>
      <xdr:row>17</xdr:row>
      <xdr:rowOff>171450</xdr:rowOff>
    </xdr:to>
    <xdr:sp macro="" textlink="">
      <xdr:nvSpPr>
        <xdr:cNvPr id="11" name="AutoShape 52"/>
        <xdr:cNvSpPr>
          <a:spLocks/>
        </xdr:cNvSpPr>
      </xdr:nvSpPr>
      <xdr:spPr bwMode="auto">
        <a:xfrm>
          <a:off x="742950" y="2800350"/>
          <a:ext cx="38100" cy="523875"/>
        </a:xfrm>
        <a:prstGeom prst="leftBrace">
          <a:avLst>
            <a:gd name="adj1" fmla="val 114583"/>
            <a:gd name="adj2" fmla="val 50000"/>
          </a:avLst>
        </a:prstGeom>
        <a:noFill/>
        <a:ln w="3175">
          <a:solidFill>
            <a:srgbClr val="000000"/>
          </a:solidFill>
          <a:round/>
          <a:headEnd/>
          <a:tailEnd/>
        </a:ln>
        <a:effectLst/>
      </xdr:spPr>
    </xdr:sp>
    <xdr:clientData/>
  </xdr:twoCellAnchor>
  <xdr:twoCellAnchor>
    <xdr:from>
      <xdr:col>0</xdr:col>
      <xdr:colOff>0</xdr:colOff>
      <xdr:row>23</xdr:row>
      <xdr:rowOff>0</xdr:rowOff>
    </xdr:from>
    <xdr:to>
      <xdr:col>0</xdr:col>
      <xdr:colOff>0</xdr:colOff>
      <xdr:row>23</xdr:row>
      <xdr:rowOff>0</xdr:rowOff>
    </xdr:to>
    <xdr:sp macro="" textlink="">
      <xdr:nvSpPr>
        <xdr:cNvPr id="12" name="AutoShape 54"/>
        <xdr:cNvSpPr>
          <a:spLocks/>
        </xdr:cNvSpPr>
      </xdr:nvSpPr>
      <xdr:spPr bwMode="auto">
        <a:xfrm>
          <a:off x="0" y="4038600"/>
          <a:ext cx="0" cy="0"/>
        </a:xfrm>
        <a:prstGeom prst="leftBrace">
          <a:avLst>
            <a:gd name="adj1" fmla="val -2147483648"/>
            <a:gd name="adj2" fmla="val 50000"/>
          </a:avLst>
        </a:prstGeom>
        <a:noFill/>
        <a:ln w="3175">
          <a:solidFill>
            <a:srgbClr val="000000"/>
          </a:solidFill>
          <a:round/>
          <a:headEnd/>
          <a:tailEnd/>
        </a:ln>
        <a:effectLst/>
      </xdr:spPr>
    </xdr:sp>
    <xdr:clientData/>
  </xdr:twoCellAnchor>
  <xdr:twoCellAnchor>
    <xdr:from>
      <xdr:col>0</xdr:col>
      <xdr:colOff>0</xdr:colOff>
      <xdr:row>23</xdr:row>
      <xdr:rowOff>0</xdr:rowOff>
    </xdr:from>
    <xdr:to>
      <xdr:col>0</xdr:col>
      <xdr:colOff>0</xdr:colOff>
      <xdr:row>23</xdr:row>
      <xdr:rowOff>0</xdr:rowOff>
    </xdr:to>
    <xdr:sp macro="" textlink="">
      <xdr:nvSpPr>
        <xdr:cNvPr id="13" name="AutoShape 55"/>
        <xdr:cNvSpPr>
          <a:spLocks/>
        </xdr:cNvSpPr>
      </xdr:nvSpPr>
      <xdr:spPr bwMode="auto">
        <a:xfrm>
          <a:off x="0" y="4038600"/>
          <a:ext cx="0" cy="0"/>
        </a:xfrm>
        <a:prstGeom prst="leftBrace">
          <a:avLst>
            <a:gd name="adj1" fmla="val -2147483648"/>
            <a:gd name="adj2" fmla="val 50000"/>
          </a:avLst>
        </a:prstGeom>
        <a:noFill/>
        <a:ln w="3175">
          <a:solidFill>
            <a:srgbClr val="000000"/>
          </a:solidFill>
          <a:round/>
          <a:headEnd/>
          <a:tailEnd/>
        </a:ln>
        <a:effectLst/>
      </xdr:spPr>
    </xdr:sp>
    <xdr:clientData/>
  </xdr:twoCellAnchor>
  <xdr:twoCellAnchor>
    <xdr:from>
      <xdr:col>0</xdr:col>
      <xdr:colOff>0</xdr:colOff>
      <xdr:row>23</xdr:row>
      <xdr:rowOff>0</xdr:rowOff>
    </xdr:from>
    <xdr:to>
      <xdr:col>0</xdr:col>
      <xdr:colOff>0</xdr:colOff>
      <xdr:row>23</xdr:row>
      <xdr:rowOff>0</xdr:rowOff>
    </xdr:to>
    <xdr:sp macro="" textlink="">
      <xdr:nvSpPr>
        <xdr:cNvPr id="14" name="AutoShape 56"/>
        <xdr:cNvSpPr>
          <a:spLocks/>
        </xdr:cNvSpPr>
      </xdr:nvSpPr>
      <xdr:spPr bwMode="auto">
        <a:xfrm>
          <a:off x="0" y="4038600"/>
          <a:ext cx="0" cy="0"/>
        </a:xfrm>
        <a:prstGeom prst="leftBrace">
          <a:avLst>
            <a:gd name="adj1" fmla="val -2147483648"/>
            <a:gd name="adj2" fmla="val 50000"/>
          </a:avLst>
        </a:prstGeom>
        <a:noFill/>
        <a:ln w="3175">
          <a:solidFill>
            <a:srgbClr val="000000"/>
          </a:solidFill>
          <a:round/>
          <a:headEnd/>
          <a:tailEnd/>
        </a:ln>
        <a:effectLst/>
      </xdr:spPr>
    </xdr:sp>
    <xdr:clientData/>
  </xdr:twoCellAnchor>
  <xdr:twoCellAnchor>
    <xdr:from>
      <xdr:col>5</xdr:col>
      <xdr:colOff>352425</xdr:colOff>
      <xdr:row>0</xdr:row>
      <xdr:rowOff>0</xdr:rowOff>
    </xdr:from>
    <xdr:to>
      <xdr:col>5</xdr:col>
      <xdr:colOff>638175</xdr:colOff>
      <xdr:row>0</xdr:row>
      <xdr:rowOff>0</xdr:rowOff>
    </xdr:to>
    <xdr:sp macro="" textlink="">
      <xdr:nvSpPr>
        <xdr:cNvPr id="15" name="Text Box 62"/>
        <xdr:cNvSpPr txBox="1">
          <a:spLocks noChangeArrowheads="1"/>
        </xdr:cNvSpPr>
      </xdr:nvSpPr>
      <xdr:spPr bwMode="auto">
        <a:xfrm>
          <a:off x="3048000" y="0"/>
          <a:ext cx="285750" cy="0"/>
        </a:xfrm>
        <a:prstGeom prst="rect">
          <a:avLst/>
        </a:prstGeom>
        <a:noFill/>
        <a:ln w="9525">
          <a:noFill/>
          <a:miter lim="800000"/>
          <a:headEnd/>
          <a:tailEnd/>
        </a:ln>
      </xdr:spPr>
    </xdr:sp>
    <xdr:clientData/>
  </xdr:twoCellAnchor>
  <xdr:oneCellAnchor>
    <xdr:from>
      <xdr:col>5</xdr:col>
      <xdr:colOff>0</xdr:colOff>
      <xdr:row>0</xdr:row>
      <xdr:rowOff>0</xdr:rowOff>
    </xdr:from>
    <xdr:ext cx="104775" cy="228600"/>
    <xdr:sp macro="" textlink="">
      <xdr:nvSpPr>
        <xdr:cNvPr id="16" name="Text Box 63"/>
        <xdr:cNvSpPr txBox="1">
          <a:spLocks noChangeArrowheads="1"/>
        </xdr:cNvSpPr>
      </xdr:nvSpPr>
      <xdr:spPr bwMode="auto">
        <a:xfrm>
          <a:off x="2695575" y="0"/>
          <a:ext cx="104775" cy="228600"/>
        </a:xfrm>
        <a:prstGeom prst="rect">
          <a:avLst/>
        </a:prstGeom>
        <a:noFill/>
        <a:ln w="9525">
          <a:noFill/>
          <a:miter lim="800000"/>
          <a:headEnd/>
          <a:tailEnd/>
        </a:ln>
      </xdr:spPr>
    </xdr:sp>
    <xdr:clientData/>
  </xdr:oneCellAnchor>
  <xdr:twoCellAnchor>
    <xdr:from>
      <xdr:col>3</xdr:col>
      <xdr:colOff>600075</xdr:colOff>
      <xdr:row>0</xdr:row>
      <xdr:rowOff>0</xdr:rowOff>
    </xdr:from>
    <xdr:to>
      <xdr:col>3</xdr:col>
      <xdr:colOff>742950</xdr:colOff>
      <xdr:row>0</xdr:row>
      <xdr:rowOff>0</xdr:rowOff>
    </xdr:to>
    <xdr:sp macro="" textlink="">
      <xdr:nvSpPr>
        <xdr:cNvPr id="17" name="Text Box 64"/>
        <xdr:cNvSpPr txBox="1">
          <a:spLocks noChangeArrowheads="1"/>
        </xdr:cNvSpPr>
      </xdr:nvSpPr>
      <xdr:spPr bwMode="auto">
        <a:xfrm>
          <a:off x="1762125" y="0"/>
          <a:ext cx="142875" cy="0"/>
        </a:xfrm>
        <a:prstGeom prst="rect">
          <a:avLst/>
        </a:prstGeom>
        <a:noFill/>
        <a:ln w="9525">
          <a:noFill/>
          <a:miter lim="800000"/>
          <a:headEnd/>
          <a:tailEnd/>
        </a:ln>
        <a:effectLst/>
      </xdr:spPr>
    </xdr:sp>
    <xdr:clientData/>
  </xdr:twoCellAnchor>
  <xdr:twoCellAnchor>
    <xdr:from>
      <xdr:col>13</xdr:col>
      <xdr:colOff>95250</xdr:colOff>
      <xdr:row>0</xdr:row>
      <xdr:rowOff>0</xdr:rowOff>
    </xdr:from>
    <xdr:to>
      <xdr:col>13</xdr:col>
      <xdr:colOff>314325</xdr:colOff>
      <xdr:row>0</xdr:row>
      <xdr:rowOff>0</xdr:rowOff>
    </xdr:to>
    <xdr:sp macro="" textlink="">
      <xdr:nvSpPr>
        <xdr:cNvPr id="18" name="Text Box 65"/>
        <xdr:cNvSpPr txBox="1">
          <a:spLocks noChangeArrowheads="1"/>
        </xdr:cNvSpPr>
      </xdr:nvSpPr>
      <xdr:spPr bwMode="auto">
        <a:xfrm>
          <a:off x="9058275" y="0"/>
          <a:ext cx="219075" cy="0"/>
        </a:xfrm>
        <a:prstGeom prst="rect">
          <a:avLst/>
        </a:prstGeom>
        <a:noFill/>
        <a:ln w="9525">
          <a:noFill/>
          <a:miter lim="800000"/>
          <a:headEnd/>
          <a:tailEnd/>
        </a:ln>
      </xdr:spPr>
    </xdr:sp>
    <xdr:clientData/>
  </xdr:twoCellAnchor>
  <xdr:twoCellAnchor>
    <xdr:from>
      <xdr:col>1</xdr:col>
      <xdr:colOff>38100</xdr:colOff>
      <xdr:row>0</xdr:row>
      <xdr:rowOff>0</xdr:rowOff>
    </xdr:from>
    <xdr:to>
      <xdr:col>1</xdr:col>
      <xdr:colOff>133350</xdr:colOff>
      <xdr:row>0</xdr:row>
      <xdr:rowOff>0</xdr:rowOff>
    </xdr:to>
    <xdr:sp macro="" textlink="">
      <xdr:nvSpPr>
        <xdr:cNvPr id="19" name="AutoShape 66"/>
        <xdr:cNvSpPr>
          <a:spLocks/>
        </xdr:cNvSpPr>
      </xdr:nvSpPr>
      <xdr:spPr bwMode="auto">
        <a:xfrm>
          <a:off x="752475" y="0"/>
          <a:ext cx="95250" cy="0"/>
        </a:xfrm>
        <a:prstGeom prst="leftBrace">
          <a:avLst>
            <a:gd name="adj1" fmla="val -2147483648"/>
            <a:gd name="adj2" fmla="val 50000"/>
          </a:avLst>
        </a:prstGeom>
        <a:noFill/>
        <a:ln w="3175">
          <a:solidFill>
            <a:srgbClr val="000000"/>
          </a:solidFill>
          <a:round/>
          <a:headEnd/>
          <a:tailEnd/>
        </a:ln>
        <a:effectLst/>
      </xdr:spPr>
    </xdr:sp>
    <xdr:clientData/>
  </xdr:twoCellAnchor>
  <xdr:twoCellAnchor>
    <xdr:from>
      <xdr:col>1</xdr:col>
      <xdr:colOff>38100</xdr:colOff>
      <xdr:row>0</xdr:row>
      <xdr:rowOff>0</xdr:rowOff>
    </xdr:from>
    <xdr:to>
      <xdr:col>1</xdr:col>
      <xdr:colOff>133350</xdr:colOff>
      <xdr:row>0</xdr:row>
      <xdr:rowOff>0</xdr:rowOff>
    </xdr:to>
    <xdr:sp macro="" textlink="">
      <xdr:nvSpPr>
        <xdr:cNvPr id="20" name="AutoShape 67"/>
        <xdr:cNvSpPr>
          <a:spLocks/>
        </xdr:cNvSpPr>
      </xdr:nvSpPr>
      <xdr:spPr bwMode="auto">
        <a:xfrm>
          <a:off x="752475" y="0"/>
          <a:ext cx="95250" cy="0"/>
        </a:xfrm>
        <a:prstGeom prst="leftBrace">
          <a:avLst>
            <a:gd name="adj1" fmla="val -2147483648"/>
            <a:gd name="adj2" fmla="val 50000"/>
          </a:avLst>
        </a:prstGeom>
        <a:noFill/>
        <a:ln w="3175">
          <a:solidFill>
            <a:srgbClr val="000000"/>
          </a:solidFill>
          <a:round/>
          <a:headEnd/>
          <a:tailEnd/>
        </a:ln>
        <a:effectLst/>
      </xdr:spPr>
    </xdr:sp>
    <xdr:clientData/>
  </xdr:twoCellAnchor>
  <xdr:twoCellAnchor>
    <xdr:from>
      <xdr:col>1</xdr:col>
      <xdr:colOff>38100</xdr:colOff>
      <xdr:row>0</xdr:row>
      <xdr:rowOff>0</xdr:rowOff>
    </xdr:from>
    <xdr:to>
      <xdr:col>1</xdr:col>
      <xdr:colOff>133350</xdr:colOff>
      <xdr:row>0</xdr:row>
      <xdr:rowOff>0</xdr:rowOff>
    </xdr:to>
    <xdr:sp macro="" textlink="">
      <xdr:nvSpPr>
        <xdr:cNvPr id="21" name="AutoShape 68"/>
        <xdr:cNvSpPr>
          <a:spLocks/>
        </xdr:cNvSpPr>
      </xdr:nvSpPr>
      <xdr:spPr bwMode="auto">
        <a:xfrm>
          <a:off x="752475" y="0"/>
          <a:ext cx="95250" cy="0"/>
        </a:xfrm>
        <a:prstGeom prst="leftBrace">
          <a:avLst>
            <a:gd name="adj1" fmla="val -2147483648"/>
            <a:gd name="adj2" fmla="val 50000"/>
          </a:avLst>
        </a:prstGeom>
        <a:noFill/>
        <a:ln w="3175">
          <a:solidFill>
            <a:srgbClr val="000000"/>
          </a:solidFill>
          <a:round/>
          <a:headEnd/>
          <a:tailEnd/>
        </a:ln>
        <a:effectLst/>
      </xdr:spPr>
    </xdr:sp>
    <xdr:clientData/>
  </xdr:twoCellAnchor>
  <xdr:oneCellAnchor>
    <xdr:from>
      <xdr:col>5</xdr:col>
      <xdr:colOff>0</xdr:colOff>
      <xdr:row>0</xdr:row>
      <xdr:rowOff>0</xdr:rowOff>
    </xdr:from>
    <xdr:ext cx="104775" cy="228600"/>
    <xdr:sp macro="" textlink="">
      <xdr:nvSpPr>
        <xdr:cNvPr id="22" name="Text Box 69"/>
        <xdr:cNvSpPr txBox="1">
          <a:spLocks noChangeArrowheads="1"/>
        </xdr:cNvSpPr>
      </xdr:nvSpPr>
      <xdr:spPr bwMode="auto">
        <a:xfrm>
          <a:off x="2695575" y="0"/>
          <a:ext cx="104775" cy="228600"/>
        </a:xfrm>
        <a:prstGeom prst="rect">
          <a:avLst/>
        </a:prstGeom>
        <a:noFill/>
        <a:ln w="9525">
          <a:noFill/>
          <a:miter lim="800000"/>
          <a:headEnd/>
          <a:tailEnd/>
        </a:ln>
      </xdr:spPr>
    </xdr:sp>
    <xdr:clientData/>
  </xdr:oneCellAnchor>
  <xdr:oneCellAnchor>
    <xdr:from>
      <xdr:col>5</xdr:col>
      <xdr:colOff>0</xdr:colOff>
      <xdr:row>0</xdr:row>
      <xdr:rowOff>0</xdr:rowOff>
    </xdr:from>
    <xdr:ext cx="104775" cy="228600"/>
    <xdr:sp macro="" textlink="">
      <xdr:nvSpPr>
        <xdr:cNvPr id="23" name="Text Box 70"/>
        <xdr:cNvSpPr txBox="1">
          <a:spLocks noChangeArrowheads="1"/>
        </xdr:cNvSpPr>
      </xdr:nvSpPr>
      <xdr:spPr bwMode="auto">
        <a:xfrm>
          <a:off x="2695575"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24" name="Text Box 71"/>
        <xdr:cNvSpPr txBox="1">
          <a:spLocks noChangeArrowheads="1"/>
        </xdr:cNvSpPr>
      </xdr:nvSpPr>
      <xdr:spPr bwMode="auto">
        <a:xfrm>
          <a:off x="3533775"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25" name="Text Box 72"/>
        <xdr:cNvSpPr txBox="1">
          <a:spLocks noChangeArrowheads="1"/>
        </xdr:cNvSpPr>
      </xdr:nvSpPr>
      <xdr:spPr bwMode="auto">
        <a:xfrm>
          <a:off x="3533775"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26" name="Text Box 73"/>
        <xdr:cNvSpPr txBox="1">
          <a:spLocks noChangeArrowheads="1"/>
        </xdr:cNvSpPr>
      </xdr:nvSpPr>
      <xdr:spPr bwMode="auto">
        <a:xfrm>
          <a:off x="3533775"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27" name="Text Box 74"/>
        <xdr:cNvSpPr txBox="1">
          <a:spLocks noChangeArrowheads="1"/>
        </xdr:cNvSpPr>
      </xdr:nvSpPr>
      <xdr:spPr bwMode="auto">
        <a:xfrm>
          <a:off x="3533775"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28" name="Text Box 75"/>
        <xdr:cNvSpPr txBox="1">
          <a:spLocks noChangeArrowheads="1"/>
        </xdr:cNvSpPr>
      </xdr:nvSpPr>
      <xdr:spPr bwMode="auto">
        <a:xfrm>
          <a:off x="4400550"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29" name="Text Box 76"/>
        <xdr:cNvSpPr txBox="1">
          <a:spLocks noChangeArrowheads="1"/>
        </xdr:cNvSpPr>
      </xdr:nvSpPr>
      <xdr:spPr bwMode="auto">
        <a:xfrm>
          <a:off x="4400550"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30" name="Text Box 77"/>
        <xdr:cNvSpPr txBox="1">
          <a:spLocks noChangeArrowheads="1"/>
        </xdr:cNvSpPr>
      </xdr:nvSpPr>
      <xdr:spPr bwMode="auto">
        <a:xfrm>
          <a:off x="4400550"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31" name="Text Box 78"/>
        <xdr:cNvSpPr txBox="1">
          <a:spLocks noChangeArrowheads="1"/>
        </xdr:cNvSpPr>
      </xdr:nvSpPr>
      <xdr:spPr bwMode="auto">
        <a:xfrm>
          <a:off x="4400550"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32" name="Text Box 79"/>
        <xdr:cNvSpPr txBox="1">
          <a:spLocks noChangeArrowheads="1"/>
        </xdr:cNvSpPr>
      </xdr:nvSpPr>
      <xdr:spPr bwMode="auto">
        <a:xfrm>
          <a:off x="5276850"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33" name="Text Box 80"/>
        <xdr:cNvSpPr txBox="1">
          <a:spLocks noChangeArrowheads="1"/>
        </xdr:cNvSpPr>
      </xdr:nvSpPr>
      <xdr:spPr bwMode="auto">
        <a:xfrm>
          <a:off x="5276850"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34" name="Text Box 81"/>
        <xdr:cNvSpPr txBox="1">
          <a:spLocks noChangeArrowheads="1"/>
        </xdr:cNvSpPr>
      </xdr:nvSpPr>
      <xdr:spPr bwMode="auto">
        <a:xfrm>
          <a:off x="5276850"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35" name="Text Box 82"/>
        <xdr:cNvSpPr txBox="1">
          <a:spLocks noChangeArrowheads="1"/>
        </xdr:cNvSpPr>
      </xdr:nvSpPr>
      <xdr:spPr bwMode="auto">
        <a:xfrm>
          <a:off x="5276850"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36" name="Text Box 83"/>
        <xdr:cNvSpPr txBox="1">
          <a:spLocks noChangeArrowheads="1"/>
        </xdr:cNvSpPr>
      </xdr:nvSpPr>
      <xdr:spPr bwMode="auto">
        <a:xfrm>
          <a:off x="6705600"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37" name="Text Box 84"/>
        <xdr:cNvSpPr txBox="1">
          <a:spLocks noChangeArrowheads="1"/>
        </xdr:cNvSpPr>
      </xdr:nvSpPr>
      <xdr:spPr bwMode="auto">
        <a:xfrm>
          <a:off x="6705600"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38" name="Text Box 85"/>
        <xdr:cNvSpPr txBox="1">
          <a:spLocks noChangeArrowheads="1"/>
        </xdr:cNvSpPr>
      </xdr:nvSpPr>
      <xdr:spPr bwMode="auto">
        <a:xfrm>
          <a:off x="6705600"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39" name="Text Box 86"/>
        <xdr:cNvSpPr txBox="1">
          <a:spLocks noChangeArrowheads="1"/>
        </xdr:cNvSpPr>
      </xdr:nvSpPr>
      <xdr:spPr bwMode="auto">
        <a:xfrm>
          <a:off x="6705600"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40" name="Text Box 87"/>
        <xdr:cNvSpPr txBox="1">
          <a:spLocks noChangeArrowheads="1"/>
        </xdr:cNvSpPr>
      </xdr:nvSpPr>
      <xdr:spPr bwMode="auto">
        <a:xfrm>
          <a:off x="7572375"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41" name="Text Box 88"/>
        <xdr:cNvSpPr txBox="1">
          <a:spLocks noChangeArrowheads="1"/>
        </xdr:cNvSpPr>
      </xdr:nvSpPr>
      <xdr:spPr bwMode="auto">
        <a:xfrm>
          <a:off x="7572375"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42" name="Text Box 89"/>
        <xdr:cNvSpPr txBox="1">
          <a:spLocks noChangeArrowheads="1"/>
        </xdr:cNvSpPr>
      </xdr:nvSpPr>
      <xdr:spPr bwMode="auto">
        <a:xfrm>
          <a:off x="7572375"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43" name="Text Box 90"/>
        <xdr:cNvSpPr txBox="1">
          <a:spLocks noChangeArrowheads="1"/>
        </xdr:cNvSpPr>
      </xdr:nvSpPr>
      <xdr:spPr bwMode="auto">
        <a:xfrm>
          <a:off x="7572375"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44" name="Text Box 91"/>
        <xdr:cNvSpPr txBox="1">
          <a:spLocks noChangeArrowheads="1"/>
        </xdr:cNvSpPr>
      </xdr:nvSpPr>
      <xdr:spPr bwMode="auto">
        <a:xfrm>
          <a:off x="8124825"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45" name="Text Box 92"/>
        <xdr:cNvSpPr txBox="1">
          <a:spLocks noChangeArrowheads="1"/>
        </xdr:cNvSpPr>
      </xdr:nvSpPr>
      <xdr:spPr bwMode="auto">
        <a:xfrm>
          <a:off x="8124825"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46" name="Text Box 93"/>
        <xdr:cNvSpPr txBox="1">
          <a:spLocks noChangeArrowheads="1"/>
        </xdr:cNvSpPr>
      </xdr:nvSpPr>
      <xdr:spPr bwMode="auto">
        <a:xfrm>
          <a:off x="8124825"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47" name="Text Box 94"/>
        <xdr:cNvSpPr txBox="1">
          <a:spLocks noChangeArrowheads="1"/>
        </xdr:cNvSpPr>
      </xdr:nvSpPr>
      <xdr:spPr bwMode="auto">
        <a:xfrm>
          <a:off x="8124825" y="0"/>
          <a:ext cx="104775" cy="228600"/>
        </a:xfrm>
        <a:prstGeom prst="rect">
          <a:avLst/>
        </a:prstGeom>
        <a:noFill/>
        <a:ln w="9525">
          <a:noFill/>
          <a:miter lim="800000"/>
          <a:headEnd/>
          <a:tailEnd/>
        </a:ln>
      </xdr:spPr>
    </xdr:sp>
    <xdr:clientData/>
  </xdr:oneCellAnchor>
  <xdr:oneCellAnchor>
    <xdr:from>
      <xdr:col>13</xdr:col>
      <xdr:colOff>0</xdr:colOff>
      <xdr:row>0</xdr:row>
      <xdr:rowOff>0</xdr:rowOff>
    </xdr:from>
    <xdr:ext cx="104775" cy="228600"/>
    <xdr:sp macro="" textlink="">
      <xdr:nvSpPr>
        <xdr:cNvPr id="48" name="Text Box 95"/>
        <xdr:cNvSpPr txBox="1">
          <a:spLocks noChangeArrowheads="1"/>
        </xdr:cNvSpPr>
      </xdr:nvSpPr>
      <xdr:spPr bwMode="auto">
        <a:xfrm>
          <a:off x="8963025" y="0"/>
          <a:ext cx="104775" cy="228600"/>
        </a:xfrm>
        <a:prstGeom prst="rect">
          <a:avLst/>
        </a:prstGeom>
        <a:noFill/>
        <a:ln w="9525">
          <a:noFill/>
          <a:miter lim="800000"/>
          <a:headEnd/>
          <a:tailEnd/>
        </a:ln>
      </xdr:spPr>
    </xdr:sp>
    <xdr:clientData/>
  </xdr:oneCellAnchor>
  <xdr:oneCellAnchor>
    <xdr:from>
      <xdr:col>13</xdr:col>
      <xdr:colOff>0</xdr:colOff>
      <xdr:row>0</xdr:row>
      <xdr:rowOff>0</xdr:rowOff>
    </xdr:from>
    <xdr:ext cx="104775" cy="228600"/>
    <xdr:sp macro="" textlink="">
      <xdr:nvSpPr>
        <xdr:cNvPr id="49" name="Text Box 96"/>
        <xdr:cNvSpPr txBox="1">
          <a:spLocks noChangeArrowheads="1"/>
        </xdr:cNvSpPr>
      </xdr:nvSpPr>
      <xdr:spPr bwMode="auto">
        <a:xfrm>
          <a:off x="8963025" y="0"/>
          <a:ext cx="104775" cy="228600"/>
        </a:xfrm>
        <a:prstGeom prst="rect">
          <a:avLst/>
        </a:prstGeom>
        <a:noFill/>
        <a:ln w="9525">
          <a:noFill/>
          <a:miter lim="800000"/>
          <a:headEnd/>
          <a:tailEnd/>
        </a:ln>
      </xdr:spPr>
    </xdr:sp>
    <xdr:clientData/>
  </xdr:oneCellAnchor>
  <xdr:oneCellAnchor>
    <xdr:from>
      <xdr:col>13</xdr:col>
      <xdr:colOff>0</xdr:colOff>
      <xdr:row>0</xdr:row>
      <xdr:rowOff>0</xdr:rowOff>
    </xdr:from>
    <xdr:ext cx="104775" cy="228600"/>
    <xdr:sp macro="" textlink="">
      <xdr:nvSpPr>
        <xdr:cNvPr id="50" name="Text Box 97"/>
        <xdr:cNvSpPr txBox="1">
          <a:spLocks noChangeArrowheads="1"/>
        </xdr:cNvSpPr>
      </xdr:nvSpPr>
      <xdr:spPr bwMode="auto">
        <a:xfrm>
          <a:off x="8963025" y="0"/>
          <a:ext cx="104775" cy="228600"/>
        </a:xfrm>
        <a:prstGeom prst="rect">
          <a:avLst/>
        </a:prstGeom>
        <a:noFill/>
        <a:ln w="9525">
          <a:noFill/>
          <a:miter lim="800000"/>
          <a:headEnd/>
          <a:tailEnd/>
        </a:ln>
      </xdr:spPr>
    </xdr:sp>
    <xdr:clientData/>
  </xdr:oneCellAnchor>
  <xdr:oneCellAnchor>
    <xdr:from>
      <xdr:col>13</xdr:col>
      <xdr:colOff>0</xdr:colOff>
      <xdr:row>0</xdr:row>
      <xdr:rowOff>0</xdr:rowOff>
    </xdr:from>
    <xdr:ext cx="104775" cy="228600"/>
    <xdr:sp macro="" textlink="">
      <xdr:nvSpPr>
        <xdr:cNvPr id="51" name="Text Box 98"/>
        <xdr:cNvSpPr txBox="1">
          <a:spLocks noChangeArrowheads="1"/>
        </xdr:cNvSpPr>
      </xdr:nvSpPr>
      <xdr:spPr bwMode="auto">
        <a:xfrm>
          <a:off x="8963025" y="0"/>
          <a:ext cx="104775" cy="228600"/>
        </a:xfrm>
        <a:prstGeom prst="rect">
          <a:avLst/>
        </a:prstGeom>
        <a:noFill/>
        <a:ln w="9525">
          <a:noFill/>
          <a:miter lim="800000"/>
          <a:headEnd/>
          <a:tailEnd/>
        </a:ln>
      </xdr:spPr>
    </xdr:sp>
    <xdr:clientData/>
  </xdr:oneCellAnchor>
  <xdr:twoCellAnchor>
    <xdr:from>
      <xdr:col>1</xdr:col>
      <xdr:colOff>28575</xdr:colOff>
      <xdr:row>15</xdr:row>
      <xdr:rowOff>0</xdr:rowOff>
    </xdr:from>
    <xdr:to>
      <xdr:col>1</xdr:col>
      <xdr:colOff>76200</xdr:colOff>
      <xdr:row>15</xdr:row>
      <xdr:rowOff>0</xdr:rowOff>
    </xdr:to>
    <xdr:sp macro="" textlink="">
      <xdr:nvSpPr>
        <xdr:cNvPr id="52" name="AutoShape 99"/>
        <xdr:cNvSpPr>
          <a:spLocks/>
        </xdr:cNvSpPr>
      </xdr:nvSpPr>
      <xdr:spPr bwMode="auto">
        <a:xfrm>
          <a:off x="742950" y="2771775"/>
          <a:ext cx="47625" cy="0"/>
        </a:xfrm>
        <a:prstGeom prst="leftBrace">
          <a:avLst>
            <a:gd name="adj1" fmla="val -2147483648"/>
            <a:gd name="adj2" fmla="val 50000"/>
          </a:avLst>
        </a:prstGeom>
        <a:noFill/>
        <a:ln w="3175">
          <a:solidFill>
            <a:srgbClr val="000000"/>
          </a:solidFill>
          <a:round/>
          <a:headEnd/>
          <a:tailEnd/>
        </a:ln>
        <a:effectLst/>
      </xdr:spPr>
    </xdr:sp>
    <xdr:clientData/>
  </xdr:twoCellAnchor>
  <xdr:twoCellAnchor>
    <xdr:from>
      <xdr:col>1</xdr:col>
      <xdr:colOff>28575</xdr:colOff>
      <xdr:row>19</xdr:row>
      <xdr:rowOff>19050</xdr:rowOff>
    </xdr:from>
    <xdr:to>
      <xdr:col>1</xdr:col>
      <xdr:colOff>76200</xdr:colOff>
      <xdr:row>22</xdr:row>
      <xdr:rowOff>19050</xdr:rowOff>
    </xdr:to>
    <xdr:sp macro="" textlink="">
      <xdr:nvSpPr>
        <xdr:cNvPr id="53" name="AutoShape 101"/>
        <xdr:cNvSpPr>
          <a:spLocks/>
        </xdr:cNvSpPr>
      </xdr:nvSpPr>
      <xdr:spPr bwMode="auto">
        <a:xfrm>
          <a:off x="742950" y="3429000"/>
          <a:ext cx="47625" cy="571500"/>
        </a:xfrm>
        <a:prstGeom prst="leftBrace">
          <a:avLst>
            <a:gd name="adj1" fmla="val 100000"/>
            <a:gd name="adj2" fmla="val 50000"/>
          </a:avLst>
        </a:prstGeom>
        <a:noFill/>
        <a:ln w="3175">
          <a:solidFill>
            <a:srgbClr val="000000"/>
          </a:solidFill>
          <a:round/>
          <a:headEnd/>
          <a:tailEnd/>
        </a:ln>
        <a:effec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514350</xdr:colOff>
      <xdr:row>20</xdr:row>
      <xdr:rowOff>0</xdr:rowOff>
    </xdr:from>
    <xdr:to>
      <xdr:col>10</xdr:col>
      <xdr:colOff>0</xdr:colOff>
      <xdr:row>20</xdr:row>
      <xdr:rowOff>0</xdr:rowOff>
    </xdr:to>
    <xdr:sp macro="" textlink="">
      <xdr:nvSpPr>
        <xdr:cNvPr id="2" name="Text Box 1"/>
        <xdr:cNvSpPr txBox="1">
          <a:spLocks noChangeArrowheads="1"/>
        </xdr:cNvSpPr>
      </xdr:nvSpPr>
      <xdr:spPr bwMode="auto">
        <a:xfrm>
          <a:off x="4000500" y="45720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12</xdr:col>
      <xdr:colOff>285750</xdr:colOff>
      <xdr:row>20</xdr:row>
      <xdr:rowOff>0</xdr:rowOff>
    </xdr:from>
    <xdr:to>
      <xdr:col>13</xdr:col>
      <xdr:colOff>0</xdr:colOff>
      <xdr:row>20</xdr:row>
      <xdr:rowOff>0</xdr:rowOff>
    </xdr:to>
    <xdr:sp macro="" textlink="">
      <xdr:nvSpPr>
        <xdr:cNvPr id="3" name="Text Box 3"/>
        <xdr:cNvSpPr txBox="1">
          <a:spLocks noChangeArrowheads="1"/>
        </xdr:cNvSpPr>
      </xdr:nvSpPr>
      <xdr:spPr bwMode="auto">
        <a:xfrm>
          <a:off x="5143500" y="45720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15</xdr:col>
      <xdr:colOff>276225</xdr:colOff>
      <xdr:row>20</xdr:row>
      <xdr:rowOff>0</xdr:rowOff>
    </xdr:from>
    <xdr:to>
      <xdr:col>15</xdr:col>
      <xdr:colOff>352425</xdr:colOff>
      <xdr:row>20</xdr:row>
      <xdr:rowOff>0</xdr:rowOff>
    </xdr:to>
    <xdr:sp macro="" textlink="">
      <xdr:nvSpPr>
        <xdr:cNvPr id="4" name="Text Box 4"/>
        <xdr:cNvSpPr txBox="1">
          <a:spLocks noChangeArrowheads="1"/>
        </xdr:cNvSpPr>
      </xdr:nvSpPr>
      <xdr:spPr bwMode="auto">
        <a:xfrm>
          <a:off x="6438900" y="4572000"/>
          <a:ext cx="762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18</xdr:col>
      <xdr:colOff>228600</xdr:colOff>
      <xdr:row>20</xdr:row>
      <xdr:rowOff>0</xdr:rowOff>
    </xdr:from>
    <xdr:to>
      <xdr:col>18</xdr:col>
      <xdr:colOff>323850</xdr:colOff>
      <xdr:row>20</xdr:row>
      <xdr:rowOff>0</xdr:rowOff>
    </xdr:to>
    <xdr:sp macro="" textlink="">
      <xdr:nvSpPr>
        <xdr:cNvPr id="5" name="Text Box 5"/>
        <xdr:cNvSpPr txBox="1">
          <a:spLocks noChangeArrowheads="1"/>
        </xdr:cNvSpPr>
      </xdr:nvSpPr>
      <xdr:spPr bwMode="auto">
        <a:xfrm>
          <a:off x="7705725" y="4572000"/>
          <a:ext cx="952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21</xdr:col>
      <xdr:colOff>266700</xdr:colOff>
      <xdr:row>20</xdr:row>
      <xdr:rowOff>0</xdr:rowOff>
    </xdr:from>
    <xdr:to>
      <xdr:col>21</xdr:col>
      <xdr:colOff>333375</xdr:colOff>
      <xdr:row>20</xdr:row>
      <xdr:rowOff>0</xdr:rowOff>
    </xdr:to>
    <xdr:sp macro="" textlink="">
      <xdr:nvSpPr>
        <xdr:cNvPr id="6" name="Text Box 6"/>
        <xdr:cNvSpPr txBox="1">
          <a:spLocks noChangeArrowheads="1"/>
        </xdr:cNvSpPr>
      </xdr:nvSpPr>
      <xdr:spPr bwMode="auto">
        <a:xfrm>
          <a:off x="9058275" y="4572000"/>
          <a:ext cx="666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24</xdr:col>
      <xdr:colOff>285750</xdr:colOff>
      <xdr:row>20</xdr:row>
      <xdr:rowOff>0</xdr:rowOff>
    </xdr:from>
    <xdr:to>
      <xdr:col>25</xdr:col>
      <xdr:colOff>0</xdr:colOff>
      <xdr:row>20</xdr:row>
      <xdr:rowOff>0</xdr:rowOff>
    </xdr:to>
    <xdr:sp macro="" textlink="">
      <xdr:nvSpPr>
        <xdr:cNvPr id="7" name="Text Box 7"/>
        <xdr:cNvSpPr txBox="1">
          <a:spLocks noChangeArrowheads="1"/>
        </xdr:cNvSpPr>
      </xdr:nvSpPr>
      <xdr:spPr bwMode="auto">
        <a:xfrm>
          <a:off x="10391775" y="4572000"/>
          <a:ext cx="1524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27</xdr:col>
      <xdr:colOff>200025</xdr:colOff>
      <xdr:row>20</xdr:row>
      <xdr:rowOff>0</xdr:rowOff>
    </xdr:from>
    <xdr:to>
      <xdr:col>27</xdr:col>
      <xdr:colOff>333375</xdr:colOff>
      <xdr:row>20</xdr:row>
      <xdr:rowOff>0</xdr:rowOff>
    </xdr:to>
    <xdr:sp macro="" textlink="">
      <xdr:nvSpPr>
        <xdr:cNvPr id="8" name="Text Box 8"/>
        <xdr:cNvSpPr txBox="1">
          <a:spLocks noChangeArrowheads="1"/>
        </xdr:cNvSpPr>
      </xdr:nvSpPr>
      <xdr:spPr bwMode="auto">
        <a:xfrm>
          <a:off x="11410950" y="4572000"/>
          <a:ext cx="1333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39</xdr:col>
      <xdr:colOff>333375</xdr:colOff>
      <xdr:row>20</xdr:row>
      <xdr:rowOff>0</xdr:rowOff>
    </xdr:from>
    <xdr:to>
      <xdr:col>39</xdr:col>
      <xdr:colOff>504825</xdr:colOff>
      <xdr:row>20</xdr:row>
      <xdr:rowOff>0</xdr:rowOff>
    </xdr:to>
    <xdr:sp macro="" textlink="">
      <xdr:nvSpPr>
        <xdr:cNvPr id="9" name="Text Box 9"/>
        <xdr:cNvSpPr txBox="1">
          <a:spLocks noChangeArrowheads="1"/>
        </xdr:cNvSpPr>
      </xdr:nvSpPr>
      <xdr:spPr bwMode="auto">
        <a:xfrm>
          <a:off x="16392525" y="45720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42</xdr:col>
      <xdr:colOff>295275</xdr:colOff>
      <xdr:row>20</xdr:row>
      <xdr:rowOff>0</xdr:rowOff>
    </xdr:from>
    <xdr:to>
      <xdr:col>42</xdr:col>
      <xdr:colOff>495300</xdr:colOff>
      <xdr:row>20</xdr:row>
      <xdr:rowOff>0</xdr:rowOff>
    </xdr:to>
    <xdr:sp macro="" textlink="">
      <xdr:nvSpPr>
        <xdr:cNvPr id="10" name="Text Box 10"/>
        <xdr:cNvSpPr txBox="1">
          <a:spLocks noChangeArrowheads="1"/>
        </xdr:cNvSpPr>
      </xdr:nvSpPr>
      <xdr:spPr bwMode="auto">
        <a:xfrm>
          <a:off x="17983200" y="45720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45</xdr:col>
      <xdr:colOff>209550</xdr:colOff>
      <xdr:row>20</xdr:row>
      <xdr:rowOff>0</xdr:rowOff>
    </xdr:from>
    <xdr:to>
      <xdr:col>46</xdr:col>
      <xdr:colOff>9525</xdr:colOff>
      <xdr:row>20</xdr:row>
      <xdr:rowOff>0</xdr:rowOff>
    </xdr:to>
    <xdr:sp macro="" textlink="">
      <xdr:nvSpPr>
        <xdr:cNvPr id="11" name="Text Box 11"/>
        <xdr:cNvSpPr txBox="1">
          <a:spLocks noChangeArrowheads="1"/>
        </xdr:cNvSpPr>
      </xdr:nvSpPr>
      <xdr:spPr bwMode="auto">
        <a:xfrm>
          <a:off x="19526250" y="4572000"/>
          <a:ext cx="3429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12</xdr:col>
      <xdr:colOff>180975</xdr:colOff>
      <xdr:row>2</xdr:row>
      <xdr:rowOff>180975</xdr:rowOff>
    </xdr:from>
    <xdr:to>
      <xdr:col>12</xdr:col>
      <xdr:colOff>400050</xdr:colOff>
      <xdr:row>4</xdr:row>
      <xdr:rowOff>9525</xdr:rowOff>
    </xdr:to>
    <xdr:sp macro="" textlink="">
      <xdr:nvSpPr>
        <xdr:cNvPr id="12" name="Text Box 13"/>
        <xdr:cNvSpPr txBox="1">
          <a:spLocks noChangeArrowheads="1"/>
        </xdr:cNvSpPr>
      </xdr:nvSpPr>
      <xdr:spPr bwMode="auto">
        <a:xfrm>
          <a:off x="5038725" y="762000"/>
          <a:ext cx="219075"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9</xdr:col>
      <xdr:colOff>200025</xdr:colOff>
      <xdr:row>2</xdr:row>
      <xdr:rowOff>180975</xdr:rowOff>
    </xdr:from>
    <xdr:to>
      <xdr:col>9</xdr:col>
      <xdr:colOff>361950</xdr:colOff>
      <xdr:row>4</xdr:row>
      <xdr:rowOff>9525</xdr:rowOff>
    </xdr:to>
    <xdr:sp macro="" textlink="">
      <xdr:nvSpPr>
        <xdr:cNvPr id="13" name="Text Box 12"/>
        <xdr:cNvSpPr txBox="1">
          <a:spLocks noChangeArrowheads="1"/>
        </xdr:cNvSpPr>
      </xdr:nvSpPr>
      <xdr:spPr bwMode="auto">
        <a:xfrm>
          <a:off x="3771900" y="762000"/>
          <a:ext cx="161925"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15</xdr:col>
      <xdr:colOff>190500</xdr:colOff>
      <xdr:row>2</xdr:row>
      <xdr:rowOff>180975</xdr:rowOff>
    </xdr:from>
    <xdr:to>
      <xdr:col>15</xdr:col>
      <xdr:colOff>390525</xdr:colOff>
      <xdr:row>4</xdr:row>
      <xdr:rowOff>9525</xdr:rowOff>
    </xdr:to>
    <xdr:sp macro="" textlink="">
      <xdr:nvSpPr>
        <xdr:cNvPr id="14" name="Text Box 14"/>
        <xdr:cNvSpPr txBox="1">
          <a:spLocks noChangeArrowheads="1"/>
        </xdr:cNvSpPr>
      </xdr:nvSpPr>
      <xdr:spPr bwMode="auto">
        <a:xfrm>
          <a:off x="6353175" y="762000"/>
          <a:ext cx="200025"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21</xdr:col>
      <xdr:colOff>266700</xdr:colOff>
      <xdr:row>2</xdr:row>
      <xdr:rowOff>171450</xdr:rowOff>
    </xdr:from>
    <xdr:to>
      <xdr:col>21</xdr:col>
      <xdr:colOff>466725</xdr:colOff>
      <xdr:row>4</xdr:row>
      <xdr:rowOff>0</xdr:rowOff>
    </xdr:to>
    <xdr:sp macro="" textlink="">
      <xdr:nvSpPr>
        <xdr:cNvPr id="15" name="Text Box 16"/>
        <xdr:cNvSpPr txBox="1">
          <a:spLocks noChangeArrowheads="1"/>
        </xdr:cNvSpPr>
      </xdr:nvSpPr>
      <xdr:spPr bwMode="auto">
        <a:xfrm>
          <a:off x="9058275" y="752475"/>
          <a:ext cx="171450" cy="285750"/>
        </a:xfrm>
        <a:prstGeom prst="rect">
          <a:avLst/>
        </a:prstGeom>
        <a:noFill/>
        <a:ln w="9525">
          <a:noFill/>
          <a:miter lim="800000"/>
          <a:headEnd/>
          <a:tailEnd/>
        </a:ln>
        <a:effectLst/>
      </xdr:spPr>
    </xdr:sp>
    <xdr:clientData/>
  </xdr:twoCellAnchor>
  <xdr:twoCellAnchor>
    <xdr:from>
      <xdr:col>24</xdr:col>
      <xdr:colOff>285750</xdr:colOff>
      <xdr:row>2</xdr:row>
      <xdr:rowOff>171450</xdr:rowOff>
    </xdr:from>
    <xdr:to>
      <xdr:col>25</xdr:col>
      <xdr:colOff>0</xdr:colOff>
      <xdr:row>4</xdr:row>
      <xdr:rowOff>0</xdr:rowOff>
    </xdr:to>
    <xdr:sp macro="" textlink="">
      <xdr:nvSpPr>
        <xdr:cNvPr id="16" name="Text Box 17"/>
        <xdr:cNvSpPr txBox="1">
          <a:spLocks noChangeArrowheads="1"/>
        </xdr:cNvSpPr>
      </xdr:nvSpPr>
      <xdr:spPr bwMode="auto">
        <a:xfrm>
          <a:off x="10391775" y="752475"/>
          <a:ext cx="152400" cy="285750"/>
        </a:xfrm>
        <a:prstGeom prst="rect">
          <a:avLst/>
        </a:prstGeom>
        <a:noFill/>
        <a:ln w="9525">
          <a:noFill/>
          <a:miter lim="800000"/>
          <a:headEnd/>
          <a:tailEnd/>
        </a:ln>
        <a:effectLst/>
      </xdr:spPr>
    </xdr:sp>
    <xdr:clientData/>
  </xdr:twoCellAnchor>
  <xdr:twoCellAnchor>
    <xdr:from>
      <xdr:col>18</xdr:col>
      <xdr:colOff>9525</xdr:colOff>
      <xdr:row>2</xdr:row>
      <xdr:rowOff>161925</xdr:rowOff>
    </xdr:from>
    <xdr:to>
      <xdr:col>18</xdr:col>
      <xdr:colOff>361950</xdr:colOff>
      <xdr:row>4</xdr:row>
      <xdr:rowOff>0</xdr:rowOff>
    </xdr:to>
    <xdr:sp macro="" textlink="">
      <xdr:nvSpPr>
        <xdr:cNvPr id="17" name="Text Box 15"/>
        <xdr:cNvSpPr txBox="1">
          <a:spLocks noChangeArrowheads="1"/>
        </xdr:cNvSpPr>
      </xdr:nvSpPr>
      <xdr:spPr bwMode="auto">
        <a:xfrm>
          <a:off x="7486650" y="742950"/>
          <a:ext cx="352425" cy="2952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27</xdr:col>
      <xdr:colOff>200025</xdr:colOff>
      <xdr:row>2</xdr:row>
      <xdr:rowOff>180975</xdr:rowOff>
    </xdr:from>
    <xdr:to>
      <xdr:col>27</xdr:col>
      <xdr:colOff>381000</xdr:colOff>
      <xdr:row>4</xdr:row>
      <xdr:rowOff>0</xdr:rowOff>
    </xdr:to>
    <xdr:sp macro="" textlink="">
      <xdr:nvSpPr>
        <xdr:cNvPr id="18" name="Text Box 18"/>
        <xdr:cNvSpPr txBox="1">
          <a:spLocks noChangeArrowheads="1"/>
        </xdr:cNvSpPr>
      </xdr:nvSpPr>
      <xdr:spPr bwMode="auto">
        <a:xfrm>
          <a:off x="11410950" y="762000"/>
          <a:ext cx="133350" cy="276225"/>
        </a:xfrm>
        <a:prstGeom prst="rect">
          <a:avLst/>
        </a:prstGeom>
        <a:noFill/>
        <a:ln w="9525">
          <a:noFill/>
          <a:miter lim="800000"/>
          <a:headEnd/>
          <a:tailEnd/>
        </a:ln>
        <a:effectLst/>
      </xdr:spPr>
    </xdr:sp>
    <xdr:clientData/>
  </xdr:twoCellAnchor>
  <xdr:twoCellAnchor>
    <xdr:from>
      <xdr:col>39</xdr:col>
      <xdr:colOff>85725</xdr:colOff>
      <xdr:row>2</xdr:row>
      <xdr:rowOff>180975</xdr:rowOff>
    </xdr:from>
    <xdr:to>
      <xdr:col>39</xdr:col>
      <xdr:colOff>504825</xdr:colOff>
      <xdr:row>3</xdr:row>
      <xdr:rowOff>247650</xdr:rowOff>
    </xdr:to>
    <xdr:sp macro="" textlink="">
      <xdr:nvSpPr>
        <xdr:cNvPr id="19" name="Text Box 19"/>
        <xdr:cNvSpPr txBox="1">
          <a:spLocks noChangeArrowheads="1"/>
        </xdr:cNvSpPr>
      </xdr:nvSpPr>
      <xdr:spPr bwMode="auto">
        <a:xfrm>
          <a:off x="16144875" y="762000"/>
          <a:ext cx="419100" cy="2762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42</xdr:col>
      <xdr:colOff>104775</xdr:colOff>
      <xdr:row>2</xdr:row>
      <xdr:rowOff>238125</xdr:rowOff>
    </xdr:from>
    <xdr:to>
      <xdr:col>42</xdr:col>
      <xdr:colOff>542925</xdr:colOff>
      <xdr:row>3</xdr:row>
      <xdr:rowOff>247650</xdr:rowOff>
    </xdr:to>
    <xdr:sp macro="" textlink="">
      <xdr:nvSpPr>
        <xdr:cNvPr id="20" name="Text Box 20"/>
        <xdr:cNvSpPr txBox="1">
          <a:spLocks noChangeArrowheads="1"/>
        </xdr:cNvSpPr>
      </xdr:nvSpPr>
      <xdr:spPr bwMode="auto">
        <a:xfrm>
          <a:off x="17792700" y="809625"/>
          <a:ext cx="438150" cy="22860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45</xdr:col>
      <xdr:colOff>219075</xdr:colOff>
      <xdr:row>2</xdr:row>
      <xdr:rowOff>142875</xdr:rowOff>
    </xdr:from>
    <xdr:to>
      <xdr:col>46</xdr:col>
      <xdr:colOff>19050</xdr:colOff>
      <xdr:row>3</xdr:row>
      <xdr:rowOff>247650</xdr:rowOff>
    </xdr:to>
    <xdr:sp macro="" textlink="">
      <xdr:nvSpPr>
        <xdr:cNvPr id="21" name="Text Box 21"/>
        <xdr:cNvSpPr txBox="1">
          <a:spLocks noChangeArrowheads="1"/>
        </xdr:cNvSpPr>
      </xdr:nvSpPr>
      <xdr:spPr bwMode="auto">
        <a:xfrm>
          <a:off x="19535775" y="723900"/>
          <a:ext cx="342900" cy="3143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9</xdr:col>
      <xdr:colOff>514350</xdr:colOff>
      <xdr:row>20</xdr:row>
      <xdr:rowOff>0</xdr:rowOff>
    </xdr:from>
    <xdr:to>
      <xdr:col>10</xdr:col>
      <xdr:colOff>0</xdr:colOff>
      <xdr:row>20</xdr:row>
      <xdr:rowOff>0</xdr:rowOff>
    </xdr:to>
    <xdr:sp macro="" textlink="">
      <xdr:nvSpPr>
        <xdr:cNvPr id="22" name="Text Box 22"/>
        <xdr:cNvSpPr txBox="1">
          <a:spLocks noChangeArrowheads="1"/>
        </xdr:cNvSpPr>
      </xdr:nvSpPr>
      <xdr:spPr bwMode="auto">
        <a:xfrm>
          <a:off x="4000500" y="45720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12</xdr:col>
      <xdr:colOff>285750</xdr:colOff>
      <xdr:row>20</xdr:row>
      <xdr:rowOff>0</xdr:rowOff>
    </xdr:from>
    <xdr:to>
      <xdr:col>13</xdr:col>
      <xdr:colOff>0</xdr:colOff>
      <xdr:row>20</xdr:row>
      <xdr:rowOff>0</xdr:rowOff>
    </xdr:to>
    <xdr:sp macro="" textlink="">
      <xdr:nvSpPr>
        <xdr:cNvPr id="23" name="Text Box 23"/>
        <xdr:cNvSpPr txBox="1">
          <a:spLocks noChangeArrowheads="1"/>
        </xdr:cNvSpPr>
      </xdr:nvSpPr>
      <xdr:spPr bwMode="auto">
        <a:xfrm>
          <a:off x="5143500" y="45720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15</xdr:col>
      <xdr:colOff>276225</xdr:colOff>
      <xdr:row>20</xdr:row>
      <xdr:rowOff>0</xdr:rowOff>
    </xdr:from>
    <xdr:to>
      <xdr:col>15</xdr:col>
      <xdr:colOff>352425</xdr:colOff>
      <xdr:row>20</xdr:row>
      <xdr:rowOff>0</xdr:rowOff>
    </xdr:to>
    <xdr:sp macro="" textlink="">
      <xdr:nvSpPr>
        <xdr:cNvPr id="24" name="Text Box 24"/>
        <xdr:cNvSpPr txBox="1">
          <a:spLocks noChangeArrowheads="1"/>
        </xdr:cNvSpPr>
      </xdr:nvSpPr>
      <xdr:spPr bwMode="auto">
        <a:xfrm>
          <a:off x="6438900" y="4572000"/>
          <a:ext cx="762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18</xdr:col>
      <xdr:colOff>228600</xdr:colOff>
      <xdr:row>20</xdr:row>
      <xdr:rowOff>0</xdr:rowOff>
    </xdr:from>
    <xdr:to>
      <xdr:col>18</xdr:col>
      <xdr:colOff>323850</xdr:colOff>
      <xdr:row>20</xdr:row>
      <xdr:rowOff>0</xdr:rowOff>
    </xdr:to>
    <xdr:sp macro="" textlink="">
      <xdr:nvSpPr>
        <xdr:cNvPr id="25" name="Text Box 25"/>
        <xdr:cNvSpPr txBox="1">
          <a:spLocks noChangeArrowheads="1"/>
        </xdr:cNvSpPr>
      </xdr:nvSpPr>
      <xdr:spPr bwMode="auto">
        <a:xfrm>
          <a:off x="7705725" y="4572000"/>
          <a:ext cx="952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21</xdr:col>
      <xdr:colOff>266700</xdr:colOff>
      <xdr:row>20</xdr:row>
      <xdr:rowOff>0</xdr:rowOff>
    </xdr:from>
    <xdr:to>
      <xdr:col>21</xdr:col>
      <xdr:colOff>333375</xdr:colOff>
      <xdr:row>20</xdr:row>
      <xdr:rowOff>0</xdr:rowOff>
    </xdr:to>
    <xdr:sp macro="" textlink="">
      <xdr:nvSpPr>
        <xdr:cNvPr id="26" name="Text Box 26"/>
        <xdr:cNvSpPr txBox="1">
          <a:spLocks noChangeArrowheads="1"/>
        </xdr:cNvSpPr>
      </xdr:nvSpPr>
      <xdr:spPr bwMode="auto">
        <a:xfrm>
          <a:off x="9058275" y="4572000"/>
          <a:ext cx="666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24</xdr:col>
      <xdr:colOff>285750</xdr:colOff>
      <xdr:row>20</xdr:row>
      <xdr:rowOff>0</xdr:rowOff>
    </xdr:from>
    <xdr:to>
      <xdr:col>25</xdr:col>
      <xdr:colOff>0</xdr:colOff>
      <xdr:row>20</xdr:row>
      <xdr:rowOff>0</xdr:rowOff>
    </xdr:to>
    <xdr:sp macro="" textlink="">
      <xdr:nvSpPr>
        <xdr:cNvPr id="27" name="Text Box 27"/>
        <xdr:cNvSpPr txBox="1">
          <a:spLocks noChangeArrowheads="1"/>
        </xdr:cNvSpPr>
      </xdr:nvSpPr>
      <xdr:spPr bwMode="auto">
        <a:xfrm>
          <a:off x="10391775" y="4572000"/>
          <a:ext cx="1524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27</xdr:col>
      <xdr:colOff>200025</xdr:colOff>
      <xdr:row>20</xdr:row>
      <xdr:rowOff>0</xdr:rowOff>
    </xdr:from>
    <xdr:to>
      <xdr:col>27</xdr:col>
      <xdr:colOff>333375</xdr:colOff>
      <xdr:row>20</xdr:row>
      <xdr:rowOff>0</xdr:rowOff>
    </xdr:to>
    <xdr:sp macro="" textlink="">
      <xdr:nvSpPr>
        <xdr:cNvPr id="28" name="Text Box 28"/>
        <xdr:cNvSpPr txBox="1">
          <a:spLocks noChangeArrowheads="1"/>
        </xdr:cNvSpPr>
      </xdr:nvSpPr>
      <xdr:spPr bwMode="auto">
        <a:xfrm>
          <a:off x="11410950" y="4572000"/>
          <a:ext cx="1333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39</xdr:col>
      <xdr:colOff>333375</xdr:colOff>
      <xdr:row>20</xdr:row>
      <xdr:rowOff>0</xdr:rowOff>
    </xdr:from>
    <xdr:to>
      <xdr:col>39</xdr:col>
      <xdr:colOff>504825</xdr:colOff>
      <xdr:row>20</xdr:row>
      <xdr:rowOff>0</xdr:rowOff>
    </xdr:to>
    <xdr:sp macro="" textlink="">
      <xdr:nvSpPr>
        <xdr:cNvPr id="29" name="Text Box 29"/>
        <xdr:cNvSpPr txBox="1">
          <a:spLocks noChangeArrowheads="1"/>
        </xdr:cNvSpPr>
      </xdr:nvSpPr>
      <xdr:spPr bwMode="auto">
        <a:xfrm>
          <a:off x="16392525" y="45720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42</xdr:col>
      <xdr:colOff>295275</xdr:colOff>
      <xdr:row>20</xdr:row>
      <xdr:rowOff>0</xdr:rowOff>
    </xdr:from>
    <xdr:to>
      <xdr:col>42</xdr:col>
      <xdr:colOff>495300</xdr:colOff>
      <xdr:row>20</xdr:row>
      <xdr:rowOff>0</xdr:rowOff>
    </xdr:to>
    <xdr:sp macro="" textlink="">
      <xdr:nvSpPr>
        <xdr:cNvPr id="30" name="Text Box 30"/>
        <xdr:cNvSpPr txBox="1">
          <a:spLocks noChangeArrowheads="1"/>
        </xdr:cNvSpPr>
      </xdr:nvSpPr>
      <xdr:spPr bwMode="auto">
        <a:xfrm>
          <a:off x="17983200" y="45720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45</xdr:col>
      <xdr:colOff>209550</xdr:colOff>
      <xdr:row>20</xdr:row>
      <xdr:rowOff>0</xdr:rowOff>
    </xdr:from>
    <xdr:to>
      <xdr:col>46</xdr:col>
      <xdr:colOff>9525</xdr:colOff>
      <xdr:row>20</xdr:row>
      <xdr:rowOff>0</xdr:rowOff>
    </xdr:to>
    <xdr:sp macro="" textlink="">
      <xdr:nvSpPr>
        <xdr:cNvPr id="31" name="Text Box 31"/>
        <xdr:cNvSpPr txBox="1">
          <a:spLocks noChangeArrowheads="1"/>
        </xdr:cNvSpPr>
      </xdr:nvSpPr>
      <xdr:spPr bwMode="auto">
        <a:xfrm>
          <a:off x="19526250" y="4572000"/>
          <a:ext cx="3429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39</xdr:col>
      <xdr:colOff>333375</xdr:colOff>
      <xdr:row>2</xdr:row>
      <xdr:rowOff>161925</xdr:rowOff>
    </xdr:from>
    <xdr:to>
      <xdr:col>39</xdr:col>
      <xdr:colOff>504825</xdr:colOff>
      <xdr:row>3</xdr:row>
      <xdr:rowOff>171450</xdr:rowOff>
    </xdr:to>
    <xdr:sp macro="" textlink="">
      <xdr:nvSpPr>
        <xdr:cNvPr id="32" name="Text Box 34"/>
        <xdr:cNvSpPr txBox="1">
          <a:spLocks noChangeArrowheads="1"/>
        </xdr:cNvSpPr>
      </xdr:nvSpPr>
      <xdr:spPr bwMode="auto">
        <a:xfrm>
          <a:off x="16392525" y="742950"/>
          <a:ext cx="171450" cy="238125"/>
        </a:xfrm>
        <a:prstGeom prst="rect">
          <a:avLst/>
        </a:prstGeom>
        <a:noFill/>
        <a:ln w="9525">
          <a:noFill/>
          <a:miter lim="800000"/>
          <a:headEnd/>
          <a:tailEnd/>
        </a:ln>
        <a:effectLst/>
      </xdr:spPr>
    </xdr:sp>
    <xdr:clientData/>
  </xdr:twoCellAnchor>
  <xdr:twoCellAnchor>
    <xdr:from>
      <xdr:col>42</xdr:col>
      <xdr:colOff>295275</xdr:colOff>
      <xdr:row>2</xdr:row>
      <xdr:rowOff>161925</xdr:rowOff>
    </xdr:from>
    <xdr:to>
      <xdr:col>42</xdr:col>
      <xdr:colOff>495300</xdr:colOff>
      <xdr:row>3</xdr:row>
      <xdr:rowOff>171450</xdr:rowOff>
    </xdr:to>
    <xdr:sp macro="" textlink="">
      <xdr:nvSpPr>
        <xdr:cNvPr id="33" name="Text Box 36"/>
        <xdr:cNvSpPr txBox="1">
          <a:spLocks noChangeArrowheads="1"/>
        </xdr:cNvSpPr>
      </xdr:nvSpPr>
      <xdr:spPr bwMode="auto">
        <a:xfrm>
          <a:off x="17983200" y="742950"/>
          <a:ext cx="200025" cy="238125"/>
        </a:xfrm>
        <a:prstGeom prst="rect">
          <a:avLst/>
        </a:prstGeom>
        <a:noFill/>
        <a:ln w="9525">
          <a:noFill/>
          <a:miter lim="800000"/>
          <a:headEnd/>
          <a:tailEnd/>
        </a:ln>
        <a:effectLst/>
      </xdr:spPr>
    </xdr:sp>
    <xdr:clientData/>
  </xdr:twoCellAnchor>
  <xdr:twoCellAnchor>
    <xdr:from>
      <xdr:col>45</xdr:col>
      <xdr:colOff>209550</xdr:colOff>
      <xdr:row>2</xdr:row>
      <xdr:rowOff>171450</xdr:rowOff>
    </xdr:from>
    <xdr:to>
      <xdr:col>46</xdr:col>
      <xdr:colOff>9525</xdr:colOff>
      <xdr:row>4</xdr:row>
      <xdr:rowOff>0</xdr:rowOff>
    </xdr:to>
    <xdr:sp macro="" textlink="">
      <xdr:nvSpPr>
        <xdr:cNvPr id="34" name="Text Box 38"/>
        <xdr:cNvSpPr txBox="1">
          <a:spLocks noChangeArrowheads="1"/>
        </xdr:cNvSpPr>
      </xdr:nvSpPr>
      <xdr:spPr bwMode="auto">
        <a:xfrm>
          <a:off x="19526250" y="752475"/>
          <a:ext cx="342900" cy="285750"/>
        </a:xfrm>
        <a:prstGeom prst="rect">
          <a:avLst/>
        </a:prstGeom>
        <a:noFill/>
        <a:ln w="9525">
          <a:noFill/>
          <a:miter lim="800000"/>
          <a:headEnd/>
          <a:tailEnd/>
        </a:ln>
        <a:effec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9</xdr:col>
      <xdr:colOff>514350</xdr:colOff>
      <xdr:row>2</xdr:row>
      <xdr:rowOff>171450</xdr:rowOff>
    </xdr:from>
    <xdr:to>
      <xdr:col>10</xdr:col>
      <xdr:colOff>0</xdr:colOff>
      <xdr:row>4</xdr:row>
      <xdr:rowOff>0</xdr:rowOff>
    </xdr:to>
    <xdr:sp macro="" textlink="">
      <xdr:nvSpPr>
        <xdr:cNvPr id="2" name="Text Box 1"/>
        <xdr:cNvSpPr txBox="1">
          <a:spLocks noChangeArrowheads="1"/>
        </xdr:cNvSpPr>
      </xdr:nvSpPr>
      <xdr:spPr bwMode="auto">
        <a:xfrm>
          <a:off x="3943350" y="752475"/>
          <a:ext cx="0"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12</xdr:col>
      <xdr:colOff>285750</xdr:colOff>
      <xdr:row>2</xdr:row>
      <xdr:rowOff>171450</xdr:rowOff>
    </xdr:from>
    <xdr:to>
      <xdr:col>13</xdr:col>
      <xdr:colOff>0</xdr:colOff>
      <xdr:row>4</xdr:row>
      <xdr:rowOff>0</xdr:rowOff>
    </xdr:to>
    <xdr:sp macro="" textlink="">
      <xdr:nvSpPr>
        <xdr:cNvPr id="3" name="Text Box 2"/>
        <xdr:cNvSpPr txBox="1">
          <a:spLocks noChangeArrowheads="1"/>
        </xdr:cNvSpPr>
      </xdr:nvSpPr>
      <xdr:spPr bwMode="auto">
        <a:xfrm>
          <a:off x="5153025" y="752475"/>
          <a:ext cx="161925"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15</xdr:col>
      <xdr:colOff>276225</xdr:colOff>
      <xdr:row>2</xdr:row>
      <xdr:rowOff>171450</xdr:rowOff>
    </xdr:from>
    <xdr:to>
      <xdr:col>15</xdr:col>
      <xdr:colOff>476250</xdr:colOff>
      <xdr:row>4</xdr:row>
      <xdr:rowOff>0</xdr:rowOff>
    </xdr:to>
    <xdr:sp macro="" textlink="">
      <xdr:nvSpPr>
        <xdr:cNvPr id="4" name="Text Box 3"/>
        <xdr:cNvSpPr txBox="1">
          <a:spLocks noChangeArrowheads="1"/>
        </xdr:cNvSpPr>
      </xdr:nvSpPr>
      <xdr:spPr bwMode="auto">
        <a:xfrm>
          <a:off x="6486525" y="752475"/>
          <a:ext cx="171450"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24</xdr:col>
      <xdr:colOff>285750</xdr:colOff>
      <xdr:row>2</xdr:row>
      <xdr:rowOff>171450</xdr:rowOff>
    </xdr:from>
    <xdr:to>
      <xdr:col>25</xdr:col>
      <xdr:colOff>0</xdr:colOff>
      <xdr:row>4</xdr:row>
      <xdr:rowOff>0</xdr:rowOff>
    </xdr:to>
    <xdr:sp macro="" textlink="">
      <xdr:nvSpPr>
        <xdr:cNvPr id="5" name="Text Box 6"/>
        <xdr:cNvSpPr txBox="1">
          <a:spLocks noChangeArrowheads="1"/>
        </xdr:cNvSpPr>
      </xdr:nvSpPr>
      <xdr:spPr bwMode="auto">
        <a:xfrm>
          <a:off x="10277475" y="752475"/>
          <a:ext cx="152400" cy="285750"/>
        </a:xfrm>
        <a:prstGeom prst="rect">
          <a:avLst/>
        </a:prstGeom>
        <a:noFill/>
        <a:ln w="9525">
          <a:noFill/>
          <a:miter lim="800000"/>
          <a:headEnd/>
          <a:tailEnd/>
        </a:ln>
        <a:effectLst/>
      </xdr:spPr>
    </xdr:sp>
    <xdr:clientData/>
  </xdr:twoCellAnchor>
  <xdr:twoCellAnchor>
    <xdr:from>
      <xdr:col>27</xdr:col>
      <xdr:colOff>200025</xdr:colOff>
      <xdr:row>2</xdr:row>
      <xdr:rowOff>180975</xdr:rowOff>
    </xdr:from>
    <xdr:to>
      <xdr:col>27</xdr:col>
      <xdr:colOff>381000</xdr:colOff>
      <xdr:row>4</xdr:row>
      <xdr:rowOff>0</xdr:rowOff>
    </xdr:to>
    <xdr:sp macro="" textlink="">
      <xdr:nvSpPr>
        <xdr:cNvPr id="6" name="Text Box 7"/>
        <xdr:cNvSpPr txBox="1">
          <a:spLocks noChangeArrowheads="1"/>
        </xdr:cNvSpPr>
      </xdr:nvSpPr>
      <xdr:spPr bwMode="auto">
        <a:xfrm>
          <a:off x="11296650" y="762000"/>
          <a:ext cx="133350" cy="276225"/>
        </a:xfrm>
        <a:prstGeom prst="rect">
          <a:avLst/>
        </a:prstGeom>
        <a:noFill/>
        <a:ln w="9525">
          <a:noFill/>
          <a:miter lim="800000"/>
          <a:headEnd/>
          <a:tailEnd/>
        </a:ln>
        <a:effectLst/>
      </xdr:spPr>
    </xdr:sp>
    <xdr:clientData/>
  </xdr:twoCellAnchor>
  <xdr:twoCellAnchor>
    <xdr:from>
      <xdr:col>39</xdr:col>
      <xdr:colOff>333375</xdr:colOff>
      <xdr:row>2</xdr:row>
      <xdr:rowOff>161925</xdr:rowOff>
    </xdr:from>
    <xdr:to>
      <xdr:col>39</xdr:col>
      <xdr:colOff>504825</xdr:colOff>
      <xdr:row>3</xdr:row>
      <xdr:rowOff>171450</xdr:rowOff>
    </xdr:to>
    <xdr:sp macro="" textlink="">
      <xdr:nvSpPr>
        <xdr:cNvPr id="7" name="Text Box 8"/>
        <xdr:cNvSpPr txBox="1">
          <a:spLocks noChangeArrowheads="1"/>
        </xdr:cNvSpPr>
      </xdr:nvSpPr>
      <xdr:spPr bwMode="auto">
        <a:xfrm>
          <a:off x="16459200" y="742950"/>
          <a:ext cx="171450" cy="238125"/>
        </a:xfrm>
        <a:prstGeom prst="rect">
          <a:avLst/>
        </a:prstGeom>
        <a:noFill/>
        <a:ln w="9525">
          <a:noFill/>
          <a:miter lim="800000"/>
          <a:headEnd/>
          <a:tailEnd/>
        </a:ln>
        <a:effectLst/>
      </xdr:spPr>
    </xdr:sp>
    <xdr:clientData/>
  </xdr:twoCellAnchor>
  <xdr:twoCellAnchor>
    <xdr:from>
      <xdr:col>42</xdr:col>
      <xdr:colOff>295275</xdr:colOff>
      <xdr:row>2</xdr:row>
      <xdr:rowOff>161925</xdr:rowOff>
    </xdr:from>
    <xdr:to>
      <xdr:col>42</xdr:col>
      <xdr:colOff>495300</xdr:colOff>
      <xdr:row>3</xdr:row>
      <xdr:rowOff>171450</xdr:rowOff>
    </xdr:to>
    <xdr:sp macro="" textlink="">
      <xdr:nvSpPr>
        <xdr:cNvPr id="8" name="Text Box 9"/>
        <xdr:cNvSpPr txBox="1">
          <a:spLocks noChangeArrowheads="1"/>
        </xdr:cNvSpPr>
      </xdr:nvSpPr>
      <xdr:spPr bwMode="auto">
        <a:xfrm>
          <a:off x="18049875" y="742950"/>
          <a:ext cx="200025" cy="238125"/>
        </a:xfrm>
        <a:prstGeom prst="rect">
          <a:avLst/>
        </a:prstGeom>
        <a:noFill/>
        <a:ln w="9525">
          <a:noFill/>
          <a:miter lim="800000"/>
          <a:headEnd/>
          <a:tailEnd/>
        </a:ln>
        <a:effectLst/>
      </xdr:spPr>
    </xdr:sp>
    <xdr:clientData/>
  </xdr:twoCellAnchor>
  <xdr:twoCellAnchor>
    <xdr:from>
      <xdr:col>45</xdr:col>
      <xdr:colOff>209550</xdr:colOff>
      <xdr:row>2</xdr:row>
      <xdr:rowOff>171450</xdr:rowOff>
    </xdr:from>
    <xdr:to>
      <xdr:col>46</xdr:col>
      <xdr:colOff>9525</xdr:colOff>
      <xdr:row>4</xdr:row>
      <xdr:rowOff>0</xdr:rowOff>
    </xdr:to>
    <xdr:sp macro="" textlink="">
      <xdr:nvSpPr>
        <xdr:cNvPr id="9" name="Text Box 10"/>
        <xdr:cNvSpPr txBox="1">
          <a:spLocks noChangeArrowheads="1"/>
        </xdr:cNvSpPr>
      </xdr:nvSpPr>
      <xdr:spPr bwMode="auto">
        <a:xfrm>
          <a:off x="19592925" y="752475"/>
          <a:ext cx="342900" cy="285750"/>
        </a:xfrm>
        <a:prstGeom prst="rect">
          <a:avLst/>
        </a:prstGeom>
        <a:noFill/>
        <a:ln w="9525">
          <a:noFill/>
          <a:miter lim="800000"/>
          <a:headEnd/>
          <a:tailEnd/>
        </a:ln>
        <a:effectLst/>
      </xdr:spPr>
    </xdr:sp>
    <xdr:clientData/>
  </xdr:twoCellAnchor>
  <xdr:twoCellAnchor>
    <xdr:from>
      <xdr:col>9</xdr:col>
      <xdr:colOff>514350</xdr:colOff>
      <xdr:row>0</xdr:row>
      <xdr:rowOff>0</xdr:rowOff>
    </xdr:from>
    <xdr:to>
      <xdr:col>10</xdr:col>
      <xdr:colOff>0</xdr:colOff>
      <xdr:row>0</xdr:row>
      <xdr:rowOff>0</xdr:rowOff>
    </xdr:to>
    <xdr:sp macro="" textlink="">
      <xdr:nvSpPr>
        <xdr:cNvPr id="10" name="Text Box 11"/>
        <xdr:cNvSpPr txBox="1">
          <a:spLocks noChangeArrowheads="1"/>
        </xdr:cNvSpPr>
      </xdr:nvSpPr>
      <xdr:spPr bwMode="auto">
        <a:xfrm>
          <a:off x="3943350" y="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12</xdr:col>
      <xdr:colOff>285750</xdr:colOff>
      <xdr:row>0</xdr:row>
      <xdr:rowOff>0</xdr:rowOff>
    </xdr:from>
    <xdr:to>
      <xdr:col>13</xdr:col>
      <xdr:colOff>0</xdr:colOff>
      <xdr:row>0</xdr:row>
      <xdr:rowOff>0</xdr:rowOff>
    </xdr:to>
    <xdr:sp macro="" textlink="">
      <xdr:nvSpPr>
        <xdr:cNvPr id="11" name="Text Box 12"/>
        <xdr:cNvSpPr txBox="1">
          <a:spLocks noChangeArrowheads="1"/>
        </xdr:cNvSpPr>
      </xdr:nvSpPr>
      <xdr:spPr bwMode="auto">
        <a:xfrm>
          <a:off x="5153025" y="0"/>
          <a:ext cx="1619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15</xdr:col>
      <xdr:colOff>276225</xdr:colOff>
      <xdr:row>0</xdr:row>
      <xdr:rowOff>0</xdr:rowOff>
    </xdr:from>
    <xdr:to>
      <xdr:col>15</xdr:col>
      <xdr:colOff>447675</xdr:colOff>
      <xdr:row>0</xdr:row>
      <xdr:rowOff>0</xdr:rowOff>
    </xdr:to>
    <xdr:sp macro="" textlink="">
      <xdr:nvSpPr>
        <xdr:cNvPr id="12" name="Text Box 13"/>
        <xdr:cNvSpPr txBox="1">
          <a:spLocks noChangeArrowheads="1"/>
        </xdr:cNvSpPr>
      </xdr:nvSpPr>
      <xdr:spPr bwMode="auto">
        <a:xfrm>
          <a:off x="6486525" y="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18</xdr:col>
      <xdr:colOff>228600</xdr:colOff>
      <xdr:row>0</xdr:row>
      <xdr:rowOff>0</xdr:rowOff>
    </xdr:from>
    <xdr:to>
      <xdr:col>18</xdr:col>
      <xdr:colOff>371475</xdr:colOff>
      <xdr:row>0</xdr:row>
      <xdr:rowOff>0</xdr:rowOff>
    </xdr:to>
    <xdr:sp macro="" textlink="">
      <xdr:nvSpPr>
        <xdr:cNvPr id="13" name="Text Box 14"/>
        <xdr:cNvSpPr txBox="1">
          <a:spLocks noChangeArrowheads="1"/>
        </xdr:cNvSpPr>
      </xdr:nvSpPr>
      <xdr:spPr bwMode="auto">
        <a:xfrm>
          <a:off x="7629525" y="0"/>
          <a:ext cx="142875"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21</xdr:col>
      <xdr:colOff>266700</xdr:colOff>
      <xdr:row>0</xdr:row>
      <xdr:rowOff>0</xdr:rowOff>
    </xdr:from>
    <xdr:to>
      <xdr:col>21</xdr:col>
      <xdr:colOff>333375</xdr:colOff>
      <xdr:row>0</xdr:row>
      <xdr:rowOff>0</xdr:rowOff>
    </xdr:to>
    <xdr:sp macro="" textlink="">
      <xdr:nvSpPr>
        <xdr:cNvPr id="14" name="Text Box 15"/>
        <xdr:cNvSpPr txBox="1">
          <a:spLocks noChangeArrowheads="1"/>
        </xdr:cNvSpPr>
      </xdr:nvSpPr>
      <xdr:spPr bwMode="auto">
        <a:xfrm>
          <a:off x="8934450" y="0"/>
          <a:ext cx="666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24</xdr:col>
      <xdr:colOff>285750</xdr:colOff>
      <xdr:row>0</xdr:row>
      <xdr:rowOff>0</xdr:rowOff>
    </xdr:from>
    <xdr:to>
      <xdr:col>25</xdr:col>
      <xdr:colOff>0</xdr:colOff>
      <xdr:row>0</xdr:row>
      <xdr:rowOff>0</xdr:rowOff>
    </xdr:to>
    <xdr:sp macro="" textlink="">
      <xdr:nvSpPr>
        <xdr:cNvPr id="15" name="Text Box 16"/>
        <xdr:cNvSpPr txBox="1">
          <a:spLocks noChangeArrowheads="1"/>
        </xdr:cNvSpPr>
      </xdr:nvSpPr>
      <xdr:spPr bwMode="auto">
        <a:xfrm>
          <a:off x="10277475" y="0"/>
          <a:ext cx="1524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27</xdr:col>
      <xdr:colOff>200025</xdr:colOff>
      <xdr:row>0</xdr:row>
      <xdr:rowOff>0</xdr:rowOff>
    </xdr:from>
    <xdr:to>
      <xdr:col>27</xdr:col>
      <xdr:colOff>333375</xdr:colOff>
      <xdr:row>0</xdr:row>
      <xdr:rowOff>0</xdr:rowOff>
    </xdr:to>
    <xdr:sp macro="" textlink="">
      <xdr:nvSpPr>
        <xdr:cNvPr id="16" name="Text Box 17"/>
        <xdr:cNvSpPr txBox="1">
          <a:spLocks noChangeArrowheads="1"/>
        </xdr:cNvSpPr>
      </xdr:nvSpPr>
      <xdr:spPr bwMode="auto">
        <a:xfrm>
          <a:off x="11296650" y="0"/>
          <a:ext cx="1333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39</xdr:col>
      <xdr:colOff>333375</xdr:colOff>
      <xdr:row>0</xdr:row>
      <xdr:rowOff>0</xdr:rowOff>
    </xdr:from>
    <xdr:to>
      <xdr:col>39</xdr:col>
      <xdr:colOff>504825</xdr:colOff>
      <xdr:row>0</xdr:row>
      <xdr:rowOff>0</xdr:rowOff>
    </xdr:to>
    <xdr:sp macro="" textlink="">
      <xdr:nvSpPr>
        <xdr:cNvPr id="17" name="Text Box 18"/>
        <xdr:cNvSpPr txBox="1">
          <a:spLocks noChangeArrowheads="1"/>
        </xdr:cNvSpPr>
      </xdr:nvSpPr>
      <xdr:spPr bwMode="auto">
        <a:xfrm>
          <a:off x="16459200" y="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42</xdr:col>
      <xdr:colOff>295275</xdr:colOff>
      <xdr:row>0</xdr:row>
      <xdr:rowOff>0</xdr:rowOff>
    </xdr:from>
    <xdr:to>
      <xdr:col>42</xdr:col>
      <xdr:colOff>495300</xdr:colOff>
      <xdr:row>0</xdr:row>
      <xdr:rowOff>0</xdr:rowOff>
    </xdr:to>
    <xdr:sp macro="" textlink="">
      <xdr:nvSpPr>
        <xdr:cNvPr id="18" name="Text Box 19"/>
        <xdr:cNvSpPr txBox="1">
          <a:spLocks noChangeArrowheads="1"/>
        </xdr:cNvSpPr>
      </xdr:nvSpPr>
      <xdr:spPr bwMode="auto">
        <a:xfrm>
          <a:off x="18049875" y="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45</xdr:col>
      <xdr:colOff>209550</xdr:colOff>
      <xdr:row>0</xdr:row>
      <xdr:rowOff>0</xdr:rowOff>
    </xdr:from>
    <xdr:to>
      <xdr:col>46</xdr:col>
      <xdr:colOff>9525</xdr:colOff>
      <xdr:row>0</xdr:row>
      <xdr:rowOff>0</xdr:rowOff>
    </xdr:to>
    <xdr:sp macro="" textlink="">
      <xdr:nvSpPr>
        <xdr:cNvPr id="19" name="Text Box 20"/>
        <xdr:cNvSpPr txBox="1">
          <a:spLocks noChangeArrowheads="1"/>
        </xdr:cNvSpPr>
      </xdr:nvSpPr>
      <xdr:spPr bwMode="auto">
        <a:xfrm>
          <a:off x="19592925" y="0"/>
          <a:ext cx="3429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9</xdr:col>
      <xdr:colOff>514350</xdr:colOff>
      <xdr:row>2</xdr:row>
      <xdr:rowOff>171450</xdr:rowOff>
    </xdr:from>
    <xdr:to>
      <xdr:col>10</xdr:col>
      <xdr:colOff>0</xdr:colOff>
      <xdr:row>4</xdr:row>
      <xdr:rowOff>0</xdr:rowOff>
    </xdr:to>
    <xdr:sp macro="" textlink="">
      <xdr:nvSpPr>
        <xdr:cNvPr id="20" name="Text Box 21"/>
        <xdr:cNvSpPr txBox="1">
          <a:spLocks noChangeArrowheads="1"/>
        </xdr:cNvSpPr>
      </xdr:nvSpPr>
      <xdr:spPr bwMode="auto">
        <a:xfrm>
          <a:off x="3943350" y="752475"/>
          <a:ext cx="0"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12</xdr:col>
      <xdr:colOff>285750</xdr:colOff>
      <xdr:row>2</xdr:row>
      <xdr:rowOff>171450</xdr:rowOff>
    </xdr:from>
    <xdr:to>
      <xdr:col>13</xdr:col>
      <xdr:colOff>0</xdr:colOff>
      <xdr:row>4</xdr:row>
      <xdr:rowOff>0</xdr:rowOff>
    </xdr:to>
    <xdr:sp macro="" textlink="">
      <xdr:nvSpPr>
        <xdr:cNvPr id="21" name="Text Box 22"/>
        <xdr:cNvSpPr txBox="1">
          <a:spLocks noChangeArrowheads="1"/>
        </xdr:cNvSpPr>
      </xdr:nvSpPr>
      <xdr:spPr bwMode="auto">
        <a:xfrm>
          <a:off x="5153025" y="752475"/>
          <a:ext cx="161925"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15</xdr:col>
      <xdr:colOff>276225</xdr:colOff>
      <xdr:row>2</xdr:row>
      <xdr:rowOff>171450</xdr:rowOff>
    </xdr:from>
    <xdr:to>
      <xdr:col>15</xdr:col>
      <xdr:colOff>476250</xdr:colOff>
      <xdr:row>4</xdr:row>
      <xdr:rowOff>0</xdr:rowOff>
    </xdr:to>
    <xdr:sp macro="" textlink="">
      <xdr:nvSpPr>
        <xdr:cNvPr id="22" name="Text Box 23"/>
        <xdr:cNvSpPr txBox="1">
          <a:spLocks noChangeArrowheads="1"/>
        </xdr:cNvSpPr>
      </xdr:nvSpPr>
      <xdr:spPr bwMode="auto">
        <a:xfrm>
          <a:off x="6486525" y="752475"/>
          <a:ext cx="171450" cy="2857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18</xdr:col>
      <xdr:colOff>38100</xdr:colOff>
      <xdr:row>2</xdr:row>
      <xdr:rowOff>38100</xdr:rowOff>
    </xdr:from>
    <xdr:to>
      <xdr:col>18</xdr:col>
      <xdr:colOff>342900</xdr:colOff>
      <xdr:row>4</xdr:row>
      <xdr:rowOff>9525</xdr:rowOff>
    </xdr:to>
    <xdr:sp macro="" textlink="">
      <xdr:nvSpPr>
        <xdr:cNvPr id="23" name="Text Box 24"/>
        <xdr:cNvSpPr txBox="1">
          <a:spLocks noChangeArrowheads="1"/>
        </xdr:cNvSpPr>
      </xdr:nvSpPr>
      <xdr:spPr bwMode="auto">
        <a:xfrm>
          <a:off x="7439025" y="619125"/>
          <a:ext cx="304800" cy="4286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24</xdr:col>
      <xdr:colOff>180975</xdr:colOff>
      <xdr:row>23</xdr:row>
      <xdr:rowOff>0</xdr:rowOff>
    </xdr:from>
    <xdr:to>
      <xdr:col>25</xdr:col>
      <xdr:colOff>285750</xdr:colOff>
      <xdr:row>23</xdr:row>
      <xdr:rowOff>0</xdr:rowOff>
    </xdr:to>
    <xdr:sp macro="" textlink="">
      <xdr:nvSpPr>
        <xdr:cNvPr id="24" name="Text Box 26"/>
        <xdr:cNvSpPr txBox="1">
          <a:spLocks noChangeArrowheads="1"/>
        </xdr:cNvSpPr>
      </xdr:nvSpPr>
      <xdr:spPr bwMode="auto">
        <a:xfrm>
          <a:off x="10172700" y="5619750"/>
          <a:ext cx="542925" cy="0"/>
        </a:xfrm>
        <a:prstGeom prst="rect">
          <a:avLst/>
        </a:prstGeom>
        <a:noFill/>
        <a:ln w="9525">
          <a:noFill/>
          <a:miter lim="800000"/>
          <a:headEnd/>
          <a:tailEnd/>
        </a:ln>
        <a:effectLst/>
      </xdr:spPr>
    </xdr:sp>
    <xdr:clientData/>
  </xdr:twoCellAnchor>
  <xdr:twoCellAnchor>
    <xdr:from>
      <xdr:col>26</xdr:col>
      <xdr:colOff>228600</xdr:colOff>
      <xdr:row>23</xdr:row>
      <xdr:rowOff>0</xdr:rowOff>
    </xdr:from>
    <xdr:to>
      <xdr:col>27</xdr:col>
      <xdr:colOff>28575</xdr:colOff>
      <xdr:row>23</xdr:row>
      <xdr:rowOff>0</xdr:rowOff>
    </xdr:to>
    <xdr:sp macro="" textlink="">
      <xdr:nvSpPr>
        <xdr:cNvPr id="25" name="Text Box 27"/>
        <xdr:cNvSpPr txBox="1">
          <a:spLocks noChangeArrowheads="1"/>
        </xdr:cNvSpPr>
      </xdr:nvSpPr>
      <xdr:spPr bwMode="auto">
        <a:xfrm>
          <a:off x="10991850" y="5619750"/>
          <a:ext cx="133350" cy="0"/>
        </a:xfrm>
        <a:prstGeom prst="rect">
          <a:avLst/>
        </a:prstGeom>
        <a:noFill/>
        <a:ln w="9525">
          <a:noFill/>
          <a:miter lim="800000"/>
          <a:headEnd/>
          <a:tailEnd/>
        </a:ln>
        <a:effectLst/>
      </xdr:spPr>
    </xdr:sp>
    <xdr:clientData/>
  </xdr:twoCellAnchor>
  <xdr:twoCellAnchor>
    <xdr:from>
      <xdr:col>39</xdr:col>
      <xdr:colOff>66675</xdr:colOff>
      <xdr:row>2</xdr:row>
      <xdr:rowOff>114300</xdr:rowOff>
    </xdr:from>
    <xdr:to>
      <xdr:col>39</xdr:col>
      <xdr:colOff>533400</xdr:colOff>
      <xdr:row>4</xdr:row>
      <xdr:rowOff>0</xdr:rowOff>
    </xdr:to>
    <xdr:sp macro="" textlink="">
      <xdr:nvSpPr>
        <xdr:cNvPr id="26" name="Text Box 28"/>
        <xdr:cNvSpPr txBox="1">
          <a:spLocks noChangeArrowheads="1"/>
        </xdr:cNvSpPr>
      </xdr:nvSpPr>
      <xdr:spPr bwMode="auto">
        <a:xfrm>
          <a:off x="16192500" y="695325"/>
          <a:ext cx="466725" cy="34290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42</xdr:col>
      <xdr:colOff>114300</xdr:colOff>
      <xdr:row>2</xdr:row>
      <xdr:rowOff>9525</xdr:rowOff>
    </xdr:from>
    <xdr:to>
      <xdr:col>42</xdr:col>
      <xdr:colOff>514350</xdr:colOff>
      <xdr:row>3</xdr:row>
      <xdr:rowOff>190500</xdr:rowOff>
    </xdr:to>
    <xdr:sp macro="" textlink="">
      <xdr:nvSpPr>
        <xdr:cNvPr id="27" name="Text Box 29"/>
        <xdr:cNvSpPr txBox="1">
          <a:spLocks noChangeArrowheads="1"/>
        </xdr:cNvSpPr>
      </xdr:nvSpPr>
      <xdr:spPr bwMode="auto">
        <a:xfrm>
          <a:off x="17868900" y="590550"/>
          <a:ext cx="400050" cy="4095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45</xdr:col>
      <xdr:colOff>66675</xdr:colOff>
      <xdr:row>1</xdr:row>
      <xdr:rowOff>161925</xdr:rowOff>
    </xdr:from>
    <xdr:to>
      <xdr:col>46</xdr:col>
      <xdr:colOff>19050</xdr:colOff>
      <xdr:row>3</xdr:row>
      <xdr:rowOff>171450</xdr:rowOff>
    </xdr:to>
    <xdr:sp macro="" textlink="">
      <xdr:nvSpPr>
        <xdr:cNvPr id="28" name="Text Box 30"/>
        <xdr:cNvSpPr txBox="1">
          <a:spLocks noChangeArrowheads="1"/>
        </xdr:cNvSpPr>
      </xdr:nvSpPr>
      <xdr:spPr bwMode="auto">
        <a:xfrm>
          <a:off x="19450050" y="542925"/>
          <a:ext cx="495300" cy="4381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9</xdr:col>
      <xdr:colOff>257175</xdr:colOff>
      <xdr:row>3</xdr:row>
      <xdr:rowOff>38100</xdr:rowOff>
    </xdr:from>
    <xdr:to>
      <xdr:col>10</xdr:col>
      <xdr:colOff>180975</xdr:colOff>
      <xdr:row>4</xdr:row>
      <xdr:rowOff>114300</xdr:rowOff>
    </xdr:to>
    <xdr:sp macro="" textlink="">
      <xdr:nvSpPr>
        <xdr:cNvPr id="29" name="Text Box 31"/>
        <xdr:cNvSpPr txBox="1">
          <a:spLocks noChangeArrowheads="1"/>
        </xdr:cNvSpPr>
      </xdr:nvSpPr>
      <xdr:spPr bwMode="auto">
        <a:xfrm>
          <a:off x="3781425" y="847725"/>
          <a:ext cx="342900" cy="3048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Ａ</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19</xdr:col>
      <xdr:colOff>0</xdr:colOff>
      <xdr:row>2</xdr:row>
      <xdr:rowOff>161925</xdr:rowOff>
    </xdr:from>
    <xdr:to>
      <xdr:col>19</xdr:col>
      <xdr:colOff>0</xdr:colOff>
      <xdr:row>3</xdr:row>
      <xdr:rowOff>171450</xdr:rowOff>
    </xdr:to>
    <xdr:sp macro="" textlink="">
      <xdr:nvSpPr>
        <xdr:cNvPr id="2" name="Text Box 1"/>
        <xdr:cNvSpPr txBox="1">
          <a:spLocks noChangeArrowheads="1"/>
        </xdr:cNvSpPr>
      </xdr:nvSpPr>
      <xdr:spPr bwMode="auto">
        <a:xfrm>
          <a:off x="10210800" y="733425"/>
          <a:ext cx="0" cy="2000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19</xdr:col>
      <xdr:colOff>0</xdr:colOff>
      <xdr:row>2</xdr:row>
      <xdr:rowOff>161925</xdr:rowOff>
    </xdr:from>
    <xdr:to>
      <xdr:col>19</xdr:col>
      <xdr:colOff>0</xdr:colOff>
      <xdr:row>3</xdr:row>
      <xdr:rowOff>171450</xdr:rowOff>
    </xdr:to>
    <xdr:sp macro="" textlink="">
      <xdr:nvSpPr>
        <xdr:cNvPr id="3" name="Text Box 2"/>
        <xdr:cNvSpPr txBox="1">
          <a:spLocks noChangeArrowheads="1"/>
        </xdr:cNvSpPr>
      </xdr:nvSpPr>
      <xdr:spPr bwMode="auto">
        <a:xfrm>
          <a:off x="10210800" y="733425"/>
          <a:ext cx="0" cy="2000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19</xdr:col>
      <xdr:colOff>0</xdr:colOff>
      <xdr:row>2</xdr:row>
      <xdr:rowOff>171450</xdr:rowOff>
    </xdr:from>
    <xdr:to>
      <xdr:col>19</xdr:col>
      <xdr:colOff>0</xdr:colOff>
      <xdr:row>4</xdr:row>
      <xdr:rowOff>0</xdr:rowOff>
    </xdr:to>
    <xdr:sp macro="" textlink="">
      <xdr:nvSpPr>
        <xdr:cNvPr id="4" name="Text Box 3"/>
        <xdr:cNvSpPr txBox="1">
          <a:spLocks noChangeArrowheads="1"/>
        </xdr:cNvSpPr>
      </xdr:nvSpPr>
      <xdr:spPr bwMode="auto">
        <a:xfrm>
          <a:off x="10210800" y="742950"/>
          <a:ext cx="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8</xdr:col>
      <xdr:colOff>504825</xdr:colOff>
      <xdr:row>20</xdr:row>
      <xdr:rowOff>0</xdr:rowOff>
    </xdr:from>
    <xdr:to>
      <xdr:col>9</xdr:col>
      <xdr:colOff>0</xdr:colOff>
      <xdr:row>20</xdr:row>
      <xdr:rowOff>0</xdr:rowOff>
    </xdr:to>
    <xdr:sp macro="" textlink="">
      <xdr:nvSpPr>
        <xdr:cNvPr id="5" name="Text Box 4"/>
        <xdr:cNvSpPr txBox="1">
          <a:spLocks noChangeArrowheads="1"/>
        </xdr:cNvSpPr>
      </xdr:nvSpPr>
      <xdr:spPr bwMode="auto">
        <a:xfrm>
          <a:off x="4305300" y="4591050"/>
          <a:ext cx="1524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276225</xdr:colOff>
      <xdr:row>20</xdr:row>
      <xdr:rowOff>0</xdr:rowOff>
    </xdr:from>
    <xdr:to>
      <xdr:col>11</xdr:col>
      <xdr:colOff>0</xdr:colOff>
      <xdr:row>20</xdr:row>
      <xdr:rowOff>0</xdr:rowOff>
    </xdr:to>
    <xdr:sp macro="" textlink="">
      <xdr:nvSpPr>
        <xdr:cNvPr id="6" name="Text Box 5"/>
        <xdr:cNvSpPr txBox="1">
          <a:spLocks noChangeArrowheads="1"/>
        </xdr:cNvSpPr>
      </xdr:nvSpPr>
      <xdr:spPr bwMode="auto">
        <a:xfrm>
          <a:off x="5391150" y="4591050"/>
          <a:ext cx="3810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12</xdr:col>
      <xdr:colOff>266700</xdr:colOff>
      <xdr:row>20</xdr:row>
      <xdr:rowOff>0</xdr:rowOff>
    </xdr:from>
    <xdr:to>
      <xdr:col>12</xdr:col>
      <xdr:colOff>466725</xdr:colOff>
      <xdr:row>20</xdr:row>
      <xdr:rowOff>0</xdr:rowOff>
    </xdr:to>
    <xdr:sp macro="" textlink="">
      <xdr:nvSpPr>
        <xdr:cNvPr id="7" name="Text Box 6"/>
        <xdr:cNvSpPr txBox="1">
          <a:spLocks noChangeArrowheads="1"/>
        </xdr:cNvSpPr>
      </xdr:nvSpPr>
      <xdr:spPr bwMode="auto">
        <a:xfrm>
          <a:off x="6743700" y="45910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14</xdr:col>
      <xdr:colOff>228600</xdr:colOff>
      <xdr:row>20</xdr:row>
      <xdr:rowOff>0</xdr:rowOff>
    </xdr:from>
    <xdr:to>
      <xdr:col>14</xdr:col>
      <xdr:colOff>381000</xdr:colOff>
      <xdr:row>20</xdr:row>
      <xdr:rowOff>0</xdr:rowOff>
    </xdr:to>
    <xdr:sp macro="" textlink="">
      <xdr:nvSpPr>
        <xdr:cNvPr id="8" name="Text Box 7"/>
        <xdr:cNvSpPr txBox="1">
          <a:spLocks noChangeArrowheads="1"/>
        </xdr:cNvSpPr>
      </xdr:nvSpPr>
      <xdr:spPr bwMode="auto">
        <a:xfrm>
          <a:off x="7915275" y="4591050"/>
          <a:ext cx="15240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16</xdr:col>
      <xdr:colOff>257175</xdr:colOff>
      <xdr:row>20</xdr:row>
      <xdr:rowOff>0</xdr:rowOff>
    </xdr:from>
    <xdr:to>
      <xdr:col>16</xdr:col>
      <xdr:colOff>457200</xdr:colOff>
      <xdr:row>20</xdr:row>
      <xdr:rowOff>0</xdr:rowOff>
    </xdr:to>
    <xdr:sp macro="" textlink="">
      <xdr:nvSpPr>
        <xdr:cNvPr id="9" name="Text Box 8"/>
        <xdr:cNvSpPr txBox="1">
          <a:spLocks noChangeArrowheads="1"/>
        </xdr:cNvSpPr>
      </xdr:nvSpPr>
      <xdr:spPr bwMode="auto">
        <a:xfrm>
          <a:off x="8953500" y="45910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18</xdr:col>
      <xdr:colOff>276225</xdr:colOff>
      <xdr:row>20</xdr:row>
      <xdr:rowOff>0</xdr:rowOff>
    </xdr:from>
    <xdr:to>
      <xdr:col>19</xdr:col>
      <xdr:colOff>0</xdr:colOff>
      <xdr:row>20</xdr:row>
      <xdr:rowOff>0</xdr:rowOff>
    </xdr:to>
    <xdr:sp macro="" textlink="">
      <xdr:nvSpPr>
        <xdr:cNvPr id="10" name="Text Box 9"/>
        <xdr:cNvSpPr txBox="1">
          <a:spLocks noChangeArrowheads="1"/>
        </xdr:cNvSpPr>
      </xdr:nvSpPr>
      <xdr:spPr bwMode="auto">
        <a:xfrm>
          <a:off x="9982200" y="4591050"/>
          <a:ext cx="2286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19</xdr:col>
      <xdr:colOff>0</xdr:colOff>
      <xdr:row>20</xdr:row>
      <xdr:rowOff>0</xdr:rowOff>
    </xdr:from>
    <xdr:to>
      <xdr:col>19</xdr:col>
      <xdr:colOff>0</xdr:colOff>
      <xdr:row>20</xdr:row>
      <xdr:rowOff>0</xdr:rowOff>
    </xdr:to>
    <xdr:sp macro="" textlink="">
      <xdr:nvSpPr>
        <xdr:cNvPr id="11" name="Text Box 10"/>
        <xdr:cNvSpPr txBox="1">
          <a:spLocks noChangeArrowheads="1"/>
        </xdr:cNvSpPr>
      </xdr:nvSpPr>
      <xdr:spPr bwMode="auto">
        <a:xfrm>
          <a:off x="10210800" y="45910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19</xdr:col>
      <xdr:colOff>0</xdr:colOff>
      <xdr:row>20</xdr:row>
      <xdr:rowOff>0</xdr:rowOff>
    </xdr:from>
    <xdr:to>
      <xdr:col>19</xdr:col>
      <xdr:colOff>0</xdr:colOff>
      <xdr:row>20</xdr:row>
      <xdr:rowOff>0</xdr:rowOff>
    </xdr:to>
    <xdr:sp macro="" textlink="">
      <xdr:nvSpPr>
        <xdr:cNvPr id="12" name="Text Box 11"/>
        <xdr:cNvSpPr txBox="1">
          <a:spLocks noChangeArrowheads="1"/>
        </xdr:cNvSpPr>
      </xdr:nvSpPr>
      <xdr:spPr bwMode="auto">
        <a:xfrm>
          <a:off x="10210800" y="45910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19</xdr:col>
      <xdr:colOff>0</xdr:colOff>
      <xdr:row>20</xdr:row>
      <xdr:rowOff>0</xdr:rowOff>
    </xdr:from>
    <xdr:to>
      <xdr:col>19</xdr:col>
      <xdr:colOff>0</xdr:colOff>
      <xdr:row>20</xdr:row>
      <xdr:rowOff>0</xdr:rowOff>
    </xdr:to>
    <xdr:sp macro="" textlink="">
      <xdr:nvSpPr>
        <xdr:cNvPr id="13" name="Text Box 12"/>
        <xdr:cNvSpPr txBox="1">
          <a:spLocks noChangeArrowheads="1"/>
        </xdr:cNvSpPr>
      </xdr:nvSpPr>
      <xdr:spPr bwMode="auto">
        <a:xfrm>
          <a:off x="10210800" y="45910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19</xdr:col>
      <xdr:colOff>0</xdr:colOff>
      <xdr:row>20</xdr:row>
      <xdr:rowOff>0</xdr:rowOff>
    </xdr:from>
    <xdr:to>
      <xdr:col>19</xdr:col>
      <xdr:colOff>0</xdr:colOff>
      <xdr:row>20</xdr:row>
      <xdr:rowOff>0</xdr:rowOff>
    </xdr:to>
    <xdr:sp macro="" textlink="">
      <xdr:nvSpPr>
        <xdr:cNvPr id="14" name="Text Box 13"/>
        <xdr:cNvSpPr txBox="1">
          <a:spLocks noChangeArrowheads="1"/>
        </xdr:cNvSpPr>
      </xdr:nvSpPr>
      <xdr:spPr bwMode="auto">
        <a:xfrm>
          <a:off x="10210800" y="45910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25</xdr:col>
      <xdr:colOff>0</xdr:colOff>
      <xdr:row>20</xdr:row>
      <xdr:rowOff>0</xdr:rowOff>
    </xdr:from>
    <xdr:to>
      <xdr:col>25</xdr:col>
      <xdr:colOff>0</xdr:colOff>
      <xdr:row>20</xdr:row>
      <xdr:rowOff>0</xdr:rowOff>
    </xdr:to>
    <xdr:sp macro="" textlink="">
      <xdr:nvSpPr>
        <xdr:cNvPr id="15" name="Text Box 14"/>
        <xdr:cNvSpPr txBox="1">
          <a:spLocks noChangeArrowheads="1"/>
        </xdr:cNvSpPr>
      </xdr:nvSpPr>
      <xdr:spPr bwMode="auto">
        <a:xfrm>
          <a:off x="13496925" y="45910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25</xdr:col>
      <xdr:colOff>0</xdr:colOff>
      <xdr:row>20</xdr:row>
      <xdr:rowOff>0</xdr:rowOff>
    </xdr:from>
    <xdr:to>
      <xdr:col>25</xdr:col>
      <xdr:colOff>0</xdr:colOff>
      <xdr:row>20</xdr:row>
      <xdr:rowOff>0</xdr:rowOff>
    </xdr:to>
    <xdr:sp macro="" textlink="">
      <xdr:nvSpPr>
        <xdr:cNvPr id="16" name="Text Box 15"/>
        <xdr:cNvSpPr txBox="1">
          <a:spLocks noChangeArrowheads="1"/>
        </xdr:cNvSpPr>
      </xdr:nvSpPr>
      <xdr:spPr bwMode="auto">
        <a:xfrm>
          <a:off x="13496925" y="45910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20</xdr:col>
      <xdr:colOff>390525</xdr:colOff>
      <xdr:row>2</xdr:row>
      <xdr:rowOff>9525</xdr:rowOff>
    </xdr:from>
    <xdr:to>
      <xdr:col>22</xdr:col>
      <xdr:colOff>57150</xdr:colOff>
      <xdr:row>4</xdr:row>
      <xdr:rowOff>0</xdr:rowOff>
    </xdr:to>
    <xdr:sp macro="" textlink="">
      <xdr:nvSpPr>
        <xdr:cNvPr id="17" name="Text Box 16"/>
        <xdr:cNvSpPr txBox="1">
          <a:spLocks noChangeArrowheads="1"/>
        </xdr:cNvSpPr>
      </xdr:nvSpPr>
      <xdr:spPr bwMode="auto">
        <a:xfrm>
          <a:off x="11125200" y="581025"/>
          <a:ext cx="771525" cy="3714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　（％）</a:t>
          </a:r>
        </a:p>
      </xdr:txBody>
    </xdr:sp>
    <xdr:clientData/>
  </xdr:twoCellAnchor>
  <xdr:twoCellAnchor>
    <xdr:from>
      <xdr:col>23</xdr:col>
      <xdr:colOff>428625</xdr:colOff>
      <xdr:row>1</xdr:row>
      <xdr:rowOff>142875</xdr:rowOff>
    </xdr:from>
    <xdr:to>
      <xdr:col>25</xdr:col>
      <xdr:colOff>0</xdr:colOff>
      <xdr:row>4</xdr:row>
      <xdr:rowOff>0</xdr:rowOff>
    </xdr:to>
    <xdr:sp macro="" textlink="">
      <xdr:nvSpPr>
        <xdr:cNvPr id="18" name="Text Box 17"/>
        <xdr:cNvSpPr txBox="1">
          <a:spLocks noChangeArrowheads="1"/>
        </xdr:cNvSpPr>
      </xdr:nvSpPr>
      <xdr:spPr bwMode="auto">
        <a:xfrm>
          <a:off x="12820650" y="523875"/>
          <a:ext cx="676275" cy="4286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25</xdr:col>
      <xdr:colOff>0</xdr:colOff>
      <xdr:row>0</xdr:row>
      <xdr:rowOff>0</xdr:rowOff>
    </xdr:from>
    <xdr:to>
      <xdr:col>25</xdr:col>
      <xdr:colOff>0</xdr:colOff>
      <xdr:row>0</xdr:row>
      <xdr:rowOff>361950</xdr:rowOff>
    </xdr:to>
    <xdr:sp macro="" textlink="">
      <xdr:nvSpPr>
        <xdr:cNvPr id="19" name="Text Box 18"/>
        <xdr:cNvSpPr txBox="1">
          <a:spLocks noChangeArrowheads="1"/>
        </xdr:cNvSpPr>
      </xdr:nvSpPr>
      <xdr:spPr bwMode="auto">
        <a:xfrm>
          <a:off x="13496925" y="0"/>
          <a:ext cx="0" cy="361950"/>
        </a:xfrm>
        <a:prstGeom prst="rect">
          <a:avLst/>
        </a:prstGeom>
        <a:noFill/>
        <a:ln w="9525">
          <a:noFill/>
          <a:miter lim="800000"/>
          <a:headEnd/>
          <a:tailEnd/>
        </a:ln>
      </xdr:spPr>
      <xdr:txBody>
        <a:bodyPr vertOverflow="clip" wrap="square" lIns="0" tIns="54000" rIns="0" bIns="46800" anchor="t" upright="1"/>
        <a:lstStyle/>
        <a:p>
          <a:pPr algn="l" rtl="0">
            <a:defRPr sz="1000"/>
          </a:pPr>
          <a:r>
            <a:rPr lang="ja-JP" altLang="en-US" sz="1500" b="0" i="0" u="none" strike="noStrike" baseline="0">
              <a:solidFill>
                <a:srgbClr val="000000"/>
              </a:solidFill>
              <a:latin typeface="ＭＳ 明朝"/>
              <a:ea typeface="ＭＳ 明朝"/>
            </a:rPr>
            <a:t>設置者･学科別 専修学校</a:t>
          </a:r>
          <a:r>
            <a:rPr lang="en-US" altLang="ja-JP" sz="1500" b="0" i="0" u="none" strike="noStrike" baseline="0">
              <a:solidFill>
                <a:srgbClr val="000000"/>
              </a:solidFill>
              <a:latin typeface="ＭＳ 明朝"/>
              <a:ea typeface="ＭＳ 明朝"/>
            </a:rPr>
            <a:t>(</a:t>
          </a:r>
          <a:r>
            <a:rPr lang="ja-JP" altLang="en-US" sz="1500" b="0" i="0" u="none" strike="noStrike" baseline="0">
              <a:solidFill>
                <a:srgbClr val="000000"/>
              </a:solidFill>
              <a:latin typeface="ＭＳ 明朝"/>
              <a:ea typeface="ＭＳ 明朝"/>
            </a:rPr>
            <a:t>一般課程</a:t>
          </a:r>
          <a:r>
            <a:rPr lang="en-US" altLang="ja-JP" sz="1500" b="0" i="0" u="none" strike="noStrike" baseline="0">
              <a:solidFill>
                <a:srgbClr val="000000"/>
              </a:solidFill>
              <a:latin typeface="ＭＳ 明朝"/>
              <a:ea typeface="ＭＳ 明朝"/>
            </a:rPr>
            <a:t>)</a:t>
          </a:r>
          <a:r>
            <a:rPr lang="ja-JP" altLang="en-US" sz="1500" b="0" i="0" u="none" strike="noStrike" baseline="0">
              <a:solidFill>
                <a:srgbClr val="000000"/>
              </a:solidFill>
              <a:latin typeface="ＭＳ 明朝"/>
              <a:ea typeface="ＭＳ 明朝"/>
            </a:rPr>
            <a:t>等への入学者数</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2</xdr:row>
      <xdr:rowOff>161925</xdr:rowOff>
    </xdr:from>
    <xdr:to>
      <xdr:col>0</xdr:col>
      <xdr:colOff>0</xdr:colOff>
      <xdr:row>3</xdr:row>
      <xdr:rowOff>171450</xdr:rowOff>
    </xdr:to>
    <xdr:sp macro="" textlink="">
      <xdr:nvSpPr>
        <xdr:cNvPr id="2" name="Text Box 1"/>
        <xdr:cNvSpPr txBox="1">
          <a:spLocks noChangeArrowheads="1"/>
        </xdr:cNvSpPr>
      </xdr:nvSpPr>
      <xdr:spPr bwMode="auto">
        <a:xfrm>
          <a:off x="0" y="733425"/>
          <a:ext cx="0" cy="2000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0</xdr:col>
      <xdr:colOff>0</xdr:colOff>
      <xdr:row>2</xdr:row>
      <xdr:rowOff>161925</xdr:rowOff>
    </xdr:from>
    <xdr:to>
      <xdr:col>0</xdr:col>
      <xdr:colOff>0</xdr:colOff>
      <xdr:row>3</xdr:row>
      <xdr:rowOff>171450</xdr:rowOff>
    </xdr:to>
    <xdr:sp macro="" textlink="">
      <xdr:nvSpPr>
        <xdr:cNvPr id="3" name="Text Box 2"/>
        <xdr:cNvSpPr txBox="1">
          <a:spLocks noChangeArrowheads="1"/>
        </xdr:cNvSpPr>
      </xdr:nvSpPr>
      <xdr:spPr bwMode="auto">
        <a:xfrm>
          <a:off x="0" y="733425"/>
          <a:ext cx="0" cy="2000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0</xdr:col>
      <xdr:colOff>0</xdr:colOff>
      <xdr:row>2</xdr:row>
      <xdr:rowOff>171450</xdr:rowOff>
    </xdr:from>
    <xdr:to>
      <xdr:col>0</xdr:col>
      <xdr:colOff>0</xdr:colOff>
      <xdr:row>4</xdr:row>
      <xdr:rowOff>0</xdr:rowOff>
    </xdr:to>
    <xdr:sp macro="" textlink="">
      <xdr:nvSpPr>
        <xdr:cNvPr id="4" name="Text Box 3"/>
        <xdr:cNvSpPr txBox="1">
          <a:spLocks noChangeArrowheads="1"/>
        </xdr:cNvSpPr>
      </xdr:nvSpPr>
      <xdr:spPr bwMode="auto">
        <a:xfrm>
          <a:off x="0" y="742950"/>
          <a:ext cx="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5" name="Text Box 4"/>
        <xdr:cNvSpPr txBox="1">
          <a:spLocks noChangeArrowheads="1"/>
        </xdr:cNvSpPr>
      </xdr:nvSpPr>
      <xdr:spPr bwMode="auto">
        <a:xfrm>
          <a:off x="0" y="4057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6" name="Text Box 5"/>
        <xdr:cNvSpPr txBox="1">
          <a:spLocks noChangeArrowheads="1"/>
        </xdr:cNvSpPr>
      </xdr:nvSpPr>
      <xdr:spPr bwMode="auto">
        <a:xfrm>
          <a:off x="0" y="4057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7" name="Text Box 6"/>
        <xdr:cNvSpPr txBox="1">
          <a:spLocks noChangeArrowheads="1"/>
        </xdr:cNvSpPr>
      </xdr:nvSpPr>
      <xdr:spPr bwMode="auto">
        <a:xfrm>
          <a:off x="0" y="4057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8" name="Text Box 7"/>
        <xdr:cNvSpPr txBox="1">
          <a:spLocks noChangeArrowheads="1"/>
        </xdr:cNvSpPr>
      </xdr:nvSpPr>
      <xdr:spPr bwMode="auto">
        <a:xfrm>
          <a:off x="0" y="40576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9" name="Text Box 8"/>
        <xdr:cNvSpPr txBox="1">
          <a:spLocks noChangeArrowheads="1"/>
        </xdr:cNvSpPr>
      </xdr:nvSpPr>
      <xdr:spPr bwMode="auto">
        <a:xfrm>
          <a:off x="0" y="4057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10" name="Text Box 9"/>
        <xdr:cNvSpPr txBox="1">
          <a:spLocks noChangeArrowheads="1"/>
        </xdr:cNvSpPr>
      </xdr:nvSpPr>
      <xdr:spPr bwMode="auto">
        <a:xfrm>
          <a:off x="0" y="4057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11" name="Text Box 10"/>
        <xdr:cNvSpPr txBox="1">
          <a:spLocks noChangeArrowheads="1"/>
        </xdr:cNvSpPr>
      </xdr:nvSpPr>
      <xdr:spPr bwMode="auto">
        <a:xfrm>
          <a:off x="0" y="4057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12" name="Text Box 11"/>
        <xdr:cNvSpPr txBox="1">
          <a:spLocks noChangeArrowheads="1"/>
        </xdr:cNvSpPr>
      </xdr:nvSpPr>
      <xdr:spPr bwMode="auto">
        <a:xfrm>
          <a:off x="0" y="4057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13" name="Text Box 12"/>
        <xdr:cNvSpPr txBox="1">
          <a:spLocks noChangeArrowheads="1"/>
        </xdr:cNvSpPr>
      </xdr:nvSpPr>
      <xdr:spPr bwMode="auto">
        <a:xfrm>
          <a:off x="0" y="4057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0</xdr:col>
      <xdr:colOff>0</xdr:colOff>
      <xdr:row>18</xdr:row>
      <xdr:rowOff>0</xdr:rowOff>
    </xdr:from>
    <xdr:to>
      <xdr:col>0</xdr:col>
      <xdr:colOff>0</xdr:colOff>
      <xdr:row>18</xdr:row>
      <xdr:rowOff>0</xdr:rowOff>
    </xdr:to>
    <xdr:sp macro="" textlink="">
      <xdr:nvSpPr>
        <xdr:cNvPr id="14" name="Text Box 13"/>
        <xdr:cNvSpPr txBox="1">
          <a:spLocks noChangeArrowheads="1"/>
        </xdr:cNvSpPr>
      </xdr:nvSpPr>
      <xdr:spPr bwMode="auto">
        <a:xfrm>
          <a:off x="0" y="4057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8</xdr:col>
      <xdr:colOff>504825</xdr:colOff>
      <xdr:row>18</xdr:row>
      <xdr:rowOff>0</xdr:rowOff>
    </xdr:from>
    <xdr:to>
      <xdr:col>9</xdr:col>
      <xdr:colOff>0</xdr:colOff>
      <xdr:row>18</xdr:row>
      <xdr:rowOff>0</xdr:rowOff>
    </xdr:to>
    <xdr:sp macro="" textlink="">
      <xdr:nvSpPr>
        <xdr:cNvPr id="15" name="Text Box 14"/>
        <xdr:cNvSpPr txBox="1">
          <a:spLocks noChangeArrowheads="1"/>
        </xdr:cNvSpPr>
      </xdr:nvSpPr>
      <xdr:spPr bwMode="auto">
        <a:xfrm>
          <a:off x="4276725" y="4057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276225</xdr:colOff>
      <xdr:row>18</xdr:row>
      <xdr:rowOff>0</xdr:rowOff>
    </xdr:from>
    <xdr:to>
      <xdr:col>11</xdr:col>
      <xdr:colOff>0</xdr:colOff>
      <xdr:row>18</xdr:row>
      <xdr:rowOff>0</xdr:rowOff>
    </xdr:to>
    <xdr:sp macro="" textlink="">
      <xdr:nvSpPr>
        <xdr:cNvPr id="16" name="Text Box 15"/>
        <xdr:cNvSpPr txBox="1">
          <a:spLocks noChangeArrowheads="1"/>
        </xdr:cNvSpPr>
      </xdr:nvSpPr>
      <xdr:spPr bwMode="auto">
        <a:xfrm>
          <a:off x="5267325" y="4057650"/>
          <a:ext cx="3333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0</xdr:col>
      <xdr:colOff>0</xdr:colOff>
      <xdr:row>2</xdr:row>
      <xdr:rowOff>171450</xdr:rowOff>
    </xdr:from>
    <xdr:to>
      <xdr:col>0</xdr:col>
      <xdr:colOff>0</xdr:colOff>
      <xdr:row>4</xdr:row>
      <xdr:rowOff>0</xdr:rowOff>
    </xdr:to>
    <xdr:sp macro="" textlink="">
      <xdr:nvSpPr>
        <xdr:cNvPr id="17" name="Text Box 16"/>
        <xdr:cNvSpPr txBox="1">
          <a:spLocks noChangeArrowheads="1"/>
        </xdr:cNvSpPr>
      </xdr:nvSpPr>
      <xdr:spPr bwMode="auto">
        <a:xfrm>
          <a:off x="0" y="742950"/>
          <a:ext cx="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0</xdr:col>
      <xdr:colOff>0</xdr:colOff>
      <xdr:row>2</xdr:row>
      <xdr:rowOff>171450</xdr:rowOff>
    </xdr:from>
    <xdr:to>
      <xdr:col>0</xdr:col>
      <xdr:colOff>0</xdr:colOff>
      <xdr:row>4</xdr:row>
      <xdr:rowOff>0</xdr:rowOff>
    </xdr:to>
    <xdr:sp macro="" textlink="">
      <xdr:nvSpPr>
        <xdr:cNvPr id="18" name="Text Box 17"/>
        <xdr:cNvSpPr txBox="1">
          <a:spLocks noChangeArrowheads="1"/>
        </xdr:cNvSpPr>
      </xdr:nvSpPr>
      <xdr:spPr bwMode="auto">
        <a:xfrm>
          <a:off x="0" y="742950"/>
          <a:ext cx="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42</xdr:col>
      <xdr:colOff>123825</xdr:colOff>
      <xdr:row>1</xdr:row>
      <xdr:rowOff>190500</xdr:rowOff>
    </xdr:from>
    <xdr:to>
      <xdr:col>44</xdr:col>
      <xdr:colOff>0</xdr:colOff>
      <xdr:row>1</xdr:row>
      <xdr:rowOff>581025</xdr:rowOff>
    </xdr:to>
    <xdr:sp macro="" textlink="">
      <xdr:nvSpPr>
        <xdr:cNvPr id="2" name="Text Box 1"/>
        <xdr:cNvSpPr txBox="1">
          <a:spLocks noChangeArrowheads="1"/>
        </xdr:cNvSpPr>
      </xdr:nvSpPr>
      <xdr:spPr bwMode="auto">
        <a:xfrm>
          <a:off x="19288125" y="657225"/>
          <a:ext cx="733425" cy="39052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他に分類さ　　　れないもの</a:t>
          </a:r>
        </a:p>
      </xdr:txBody>
    </xdr:sp>
    <xdr:clientData/>
  </xdr:twoCellAnchor>
  <xdr:twoCellAnchor>
    <xdr:from>
      <xdr:col>42</xdr:col>
      <xdr:colOff>123825</xdr:colOff>
      <xdr:row>1</xdr:row>
      <xdr:rowOff>266700</xdr:rowOff>
    </xdr:from>
    <xdr:to>
      <xdr:col>43</xdr:col>
      <xdr:colOff>390525</xdr:colOff>
      <xdr:row>1</xdr:row>
      <xdr:rowOff>523875</xdr:rowOff>
    </xdr:to>
    <xdr:sp macro="" textlink="">
      <xdr:nvSpPr>
        <xdr:cNvPr id="3" name="AutoShape 2"/>
        <xdr:cNvSpPr>
          <a:spLocks noChangeArrowheads="1"/>
        </xdr:cNvSpPr>
      </xdr:nvSpPr>
      <xdr:spPr bwMode="auto">
        <a:xfrm>
          <a:off x="19288125" y="733425"/>
          <a:ext cx="695325" cy="257175"/>
        </a:xfrm>
        <a:prstGeom prst="bracketPair">
          <a:avLst>
            <a:gd name="adj" fmla="val 16667"/>
          </a:avLst>
        </a:prstGeom>
        <a:noFill/>
        <a:ln w="3175">
          <a:solidFill>
            <a:srgbClr val="000000"/>
          </a:solidFill>
          <a:round/>
          <a:headEnd/>
          <a:tailEnd/>
        </a:ln>
        <a:effectLst/>
      </xdr:spPr>
    </xdr:sp>
    <xdr:clientData/>
  </xdr:twoCellAnchor>
  <xdr:twoCellAnchor>
    <xdr:from>
      <xdr:col>40</xdr:col>
      <xdr:colOff>114300</xdr:colOff>
      <xdr:row>1</xdr:row>
      <xdr:rowOff>228600</xdr:rowOff>
    </xdr:from>
    <xdr:to>
      <xdr:col>41</xdr:col>
      <xdr:colOff>419100</xdr:colOff>
      <xdr:row>1</xdr:row>
      <xdr:rowOff>619125</xdr:rowOff>
    </xdr:to>
    <xdr:sp macro="" textlink="">
      <xdr:nvSpPr>
        <xdr:cNvPr id="4" name="Text Box 3"/>
        <xdr:cNvSpPr txBox="1">
          <a:spLocks noChangeArrowheads="1"/>
        </xdr:cNvSpPr>
      </xdr:nvSpPr>
      <xdr:spPr bwMode="auto">
        <a:xfrm>
          <a:off x="18326100" y="695325"/>
          <a:ext cx="781050" cy="390525"/>
        </a:xfrm>
        <a:prstGeom prst="rect">
          <a:avLst/>
        </a:prstGeom>
        <a:solidFill>
          <a:srgbClr val="FFFFFF"/>
        </a:solidFill>
        <a:ln w="9525">
          <a:noFill/>
          <a:miter lim="800000"/>
          <a:headEnd/>
          <a:tailEnd/>
        </a:ln>
        <a:effec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ゴシック"/>
              <a:ea typeface="ＭＳ ゴシック"/>
            </a:rPr>
            <a:t>他に分類さ　　　れないもの</a:t>
          </a:r>
        </a:p>
      </xdr:txBody>
    </xdr:sp>
    <xdr:clientData/>
  </xdr:twoCellAnchor>
  <xdr:twoCellAnchor>
    <xdr:from>
      <xdr:col>40</xdr:col>
      <xdr:colOff>114300</xdr:colOff>
      <xdr:row>1</xdr:row>
      <xdr:rowOff>295275</xdr:rowOff>
    </xdr:from>
    <xdr:to>
      <xdr:col>41</xdr:col>
      <xdr:colOff>400050</xdr:colOff>
      <xdr:row>1</xdr:row>
      <xdr:rowOff>542925</xdr:rowOff>
    </xdr:to>
    <xdr:sp macro="" textlink="">
      <xdr:nvSpPr>
        <xdr:cNvPr id="5" name="AutoShape 4"/>
        <xdr:cNvSpPr>
          <a:spLocks noChangeArrowheads="1"/>
        </xdr:cNvSpPr>
      </xdr:nvSpPr>
      <xdr:spPr bwMode="auto">
        <a:xfrm>
          <a:off x="18326100" y="762000"/>
          <a:ext cx="762000" cy="247650"/>
        </a:xfrm>
        <a:prstGeom prst="bracketPair">
          <a:avLst>
            <a:gd name="adj" fmla="val 16667"/>
          </a:avLst>
        </a:prstGeom>
        <a:noFill/>
        <a:ln w="3175">
          <a:solidFill>
            <a:srgbClr val="000000"/>
          </a:solidFill>
          <a:round/>
          <a:headEnd/>
          <a:tailEnd/>
        </a:ln>
        <a:effec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3</xdr:col>
      <xdr:colOff>0</xdr:colOff>
      <xdr:row>2</xdr:row>
      <xdr:rowOff>104775</xdr:rowOff>
    </xdr:from>
    <xdr:to>
      <xdr:col>3</xdr:col>
      <xdr:colOff>0</xdr:colOff>
      <xdr:row>3</xdr:row>
      <xdr:rowOff>0</xdr:rowOff>
    </xdr:to>
    <xdr:sp macro="" textlink="">
      <xdr:nvSpPr>
        <xdr:cNvPr id="2" name="テキスト 1"/>
        <xdr:cNvSpPr txBox="1">
          <a:spLocks noChangeArrowheads="1"/>
        </xdr:cNvSpPr>
      </xdr:nvSpPr>
      <xdr:spPr bwMode="auto">
        <a:xfrm>
          <a:off x="17811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0</xdr:row>
      <xdr:rowOff>28575</xdr:rowOff>
    </xdr:from>
    <xdr:to>
      <xdr:col>3</xdr:col>
      <xdr:colOff>0</xdr:colOff>
      <xdr:row>0</xdr:row>
      <xdr:rowOff>419100</xdr:rowOff>
    </xdr:to>
    <xdr:sp macro="" textlink="">
      <xdr:nvSpPr>
        <xdr:cNvPr id="3" name="Text Box 2"/>
        <xdr:cNvSpPr txBox="1">
          <a:spLocks noChangeArrowheads="1"/>
        </xdr:cNvSpPr>
      </xdr:nvSpPr>
      <xdr:spPr bwMode="auto">
        <a:xfrm>
          <a:off x="1781175" y="28575"/>
          <a:ext cx="0" cy="3143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3</xdr:col>
      <xdr:colOff>0</xdr:colOff>
      <xdr:row>2</xdr:row>
      <xdr:rowOff>104775</xdr:rowOff>
    </xdr:from>
    <xdr:to>
      <xdr:col>3</xdr:col>
      <xdr:colOff>0</xdr:colOff>
      <xdr:row>3</xdr:row>
      <xdr:rowOff>0</xdr:rowOff>
    </xdr:to>
    <xdr:sp macro="" textlink="">
      <xdr:nvSpPr>
        <xdr:cNvPr id="4" name="テキスト 1"/>
        <xdr:cNvSpPr txBox="1">
          <a:spLocks noChangeArrowheads="1"/>
        </xdr:cNvSpPr>
      </xdr:nvSpPr>
      <xdr:spPr bwMode="auto">
        <a:xfrm>
          <a:off x="17811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2</xdr:row>
      <xdr:rowOff>104775</xdr:rowOff>
    </xdr:from>
    <xdr:to>
      <xdr:col>3</xdr:col>
      <xdr:colOff>0</xdr:colOff>
      <xdr:row>3</xdr:row>
      <xdr:rowOff>0</xdr:rowOff>
    </xdr:to>
    <xdr:sp macro="" textlink="">
      <xdr:nvSpPr>
        <xdr:cNvPr id="5" name="テキスト 1"/>
        <xdr:cNvSpPr txBox="1">
          <a:spLocks noChangeArrowheads="1"/>
        </xdr:cNvSpPr>
      </xdr:nvSpPr>
      <xdr:spPr bwMode="auto">
        <a:xfrm>
          <a:off x="17811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0</xdr:row>
      <xdr:rowOff>28575</xdr:rowOff>
    </xdr:from>
    <xdr:to>
      <xdr:col>3</xdr:col>
      <xdr:colOff>0</xdr:colOff>
      <xdr:row>0</xdr:row>
      <xdr:rowOff>419100</xdr:rowOff>
    </xdr:to>
    <xdr:sp macro="" textlink="">
      <xdr:nvSpPr>
        <xdr:cNvPr id="6" name="Text Box 5"/>
        <xdr:cNvSpPr txBox="1">
          <a:spLocks noChangeArrowheads="1"/>
        </xdr:cNvSpPr>
      </xdr:nvSpPr>
      <xdr:spPr bwMode="auto">
        <a:xfrm>
          <a:off x="1781175" y="28575"/>
          <a:ext cx="0" cy="3143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7" name="テキスト 1"/>
        <xdr:cNvSpPr txBox="1">
          <a:spLocks noChangeArrowheads="1"/>
        </xdr:cNvSpPr>
      </xdr:nvSpPr>
      <xdr:spPr bwMode="auto">
        <a:xfrm>
          <a:off x="3981450"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2</xdr:row>
      <xdr:rowOff>0</xdr:rowOff>
    </xdr:from>
    <xdr:to>
      <xdr:col>4</xdr:col>
      <xdr:colOff>0</xdr:colOff>
      <xdr:row>3</xdr:row>
      <xdr:rowOff>0</xdr:rowOff>
    </xdr:to>
    <xdr:sp macro="" textlink="">
      <xdr:nvSpPr>
        <xdr:cNvPr id="8" name="Text Box 7"/>
        <xdr:cNvSpPr txBox="1">
          <a:spLocks noChangeArrowheads="1"/>
        </xdr:cNvSpPr>
      </xdr:nvSpPr>
      <xdr:spPr bwMode="auto">
        <a:xfrm>
          <a:off x="2514600"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14</xdr:col>
      <xdr:colOff>0</xdr:colOff>
      <xdr:row>2</xdr:row>
      <xdr:rowOff>0</xdr:rowOff>
    </xdr:from>
    <xdr:to>
      <xdr:col>14</xdr:col>
      <xdr:colOff>0</xdr:colOff>
      <xdr:row>3</xdr:row>
      <xdr:rowOff>0</xdr:rowOff>
    </xdr:to>
    <xdr:sp macro="" textlink="">
      <xdr:nvSpPr>
        <xdr:cNvPr id="9" name="Text Box 8"/>
        <xdr:cNvSpPr txBox="1">
          <a:spLocks noChangeArrowheads="1"/>
        </xdr:cNvSpPr>
      </xdr:nvSpPr>
      <xdr:spPr bwMode="auto">
        <a:xfrm>
          <a:off x="9848850" y="552450"/>
          <a:ext cx="0" cy="609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2</xdr:row>
      <xdr:rowOff>0</xdr:rowOff>
    </xdr:from>
    <xdr:to>
      <xdr:col>14</xdr:col>
      <xdr:colOff>0</xdr:colOff>
      <xdr:row>2</xdr:row>
      <xdr:rowOff>171450</xdr:rowOff>
    </xdr:to>
    <xdr:sp macro="" textlink="">
      <xdr:nvSpPr>
        <xdr:cNvPr id="10" name="Text Box 15"/>
        <xdr:cNvSpPr txBox="1">
          <a:spLocks noChangeArrowheads="1"/>
        </xdr:cNvSpPr>
      </xdr:nvSpPr>
      <xdr:spPr bwMode="auto">
        <a:xfrm>
          <a:off x="9848850" y="5524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11</xdr:col>
      <xdr:colOff>371475</xdr:colOff>
      <xdr:row>17</xdr:row>
      <xdr:rowOff>0</xdr:rowOff>
    </xdr:from>
    <xdr:to>
      <xdr:col>13</xdr:col>
      <xdr:colOff>76200</xdr:colOff>
      <xdr:row>17</xdr:row>
      <xdr:rowOff>0</xdr:rowOff>
    </xdr:to>
    <xdr:sp macro="" textlink="">
      <xdr:nvSpPr>
        <xdr:cNvPr id="11" name="Text Box 19"/>
        <xdr:cNvSpPr txBox="1">
          <a:spLocks noChangeArrowheads="1"/>
        </xdr:cNvSpPr>
      </xdr:nvSpPr>
      <xdr:spPr bwMode="auto">
        <a:xfrm>
          <a:off x="8020050" y="3924300"/>
          <a:ext cx="11715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a:t>
          </a:r>
        </a:p>
      </xdr:txBody>
    </xdr:sp>
    <xdr:clientData/>
  </xdr:twoCellAnchor>
  <xdr:twoCellAnchor>
    <xdr:from>
      <xdr:col>13</xdr:col>
      <xdr:colOff>190500</xdr:colOff>
      <xdr:row>17</xdr:row>
      <xdr:rowOff>0</xdr:rowOff>
    </xdr:from>
    <xdr:to>
      <xdr:col>14</xdr:col>
      <xdr:colOff>0</xdr:colOff>
      <xdr:row>17</xdr:row>
      <xdr:rowOff>0</xdr:rowOff>
    </xdr:to>
    <xdr:sp macro="" textlink="">
      <xdr:nvSpPr>
        <xdr:cNvPr id="12" name="Text Box 21"/>
        <xdr:cNvSpPr txBox="1">
          <a:spLocks noChangeArrowheads="1"/>
        </xdr:cNvSpPr>
      </xdr:nvSpPr>
      <xdr:spPr bwMode="auto">
        <a:xfrm>
          <a:off x="9305925" y="3924300"/>
          <a:ext cx="542925"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4</xdr:col>
      <xdr:colOff>0</xdr:colOff>
      <xdr:row>2</xdr:row>
      <xdr:rowOff>0</xdr:rowOff>
    </xdr:from>
    <xdr:to>
      <xdr:col>4</xdr:col>
      <xdr:colOff>0</xdr:colOff>
      <xdr:row>2</xdr:row>
      <xdr:rowOff>9525</xdr:rowOff>
    </xdr:to>
    <xdr:sp macro="" textlink="">
      <xdr:nvSpPr>
        <xdr:cNvPr id="13" name="Text Box 22"/>
        <xdr:cNvSpPr txBox="1">
          <a:spLocks noChangeArrowheads="1"/>
        </xdr:cNvSpPr>
      </xdr:nvSpPr>
      <xdr:spPr bwMode="auto">
        <a:xfrm>
          <a:off x="2514600" y="552450"/>
          <a:ext cx="0"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2</xdr:row>
      <xdr:rowOff>0</xdr:rowOff>
    </xdr:from>
    <xdr:to>
      <xdr:col>5</xdr:col>
      <xdr:colOff>0</xdr:colOff>
      <xdr:row>2</xdr:row>
      <xdr:rowOff>9525</xdr:rowOff>
    </xdr:to>
    <xdr:sp macro="" textlink="">
      <xdr:nvSpPr>
        <xdr:cNvPr id="14" name="Text Box 23"/>
        <xdr:cNvSpPr txBox="1">
          <a:spLocks noChangeArrowheads="1"/>
        </xdr:cNvSpPr>
      </xdr:nvSpPr>
      <xdr:spPr bwMode="auto">
        <a:xfrm>
          <a:off x="3248025" y="552450"/>
          <a:ext cx="0"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2</xdr:row>
      <xdr:rowOff>0</xdr:rowOff>
    </xdr:from>
    <xdr:to>
      <xdr:col>6</xdr:col>
      <xdr:colOff>0</xdr:colOff>
      <xdr:row>2</xdr:row>
      <xdr:rowOff>9525</xdr:rowOff>
    </xdr:to>
    <xdr:sp macro="" textlink="">
      <xdr:nvSpPr>
        <xdr:cNvPr id="15" name="Text Box 24"/>
        <xdr:cNvSpPr txBox="1">
          <a:spLocks noChangeArrowheads="1"/>
        </xdr:cNvSpPr>
      </xdr:nvSpPr>
      <xdr:spPr bwMode="auto">
        <a:xfrm>
          <a:off x="3981450" y="552450"/>
          <a:ext cx="0"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xdr:row>
      <xdr:rowOff>95250</xdr:rowOff>
    </xdr:from>
    <xdr:to>
      <xdr:col>7</xdr:col>
      <xdr:colOff>0</xdr:colOff>
      <xdr:row>2</xdr:row>
      <xdr:rowOff>9525</xdr:rowOff>
    </xdr:to>
    <xdr:sp macro="" textlink="">
      <xdr:nvSpPr>
        <xdr:cNvPr id="16" name="Text Box 25"/>
        <xdr:cNvSpPr txBox="1">
          <a:spLocks noChangeArrowheads="1"/>
        </xdr:cNvSpPr>
      </xdr:nvSpPr>
      <xdr:spPr bwMode="auto">
        <a:xfrm>
          <a:off x="4714875" y="438150"/>
          <a:ext cx="0" cy="1238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2</xdr:row>
      <xdr:rowOff>0</xdr:rowOff>
    </xdr:from>
    <xdr:to>
      <xdr:col>8</xdr:col>
      <xdr:colOff>0</xdr:colOff>
      <xdr:row>2</xdr:row>
      <xdr:rowOff>0</xdr:rowOff>
    </xdr:to>
    <xdr:sp macro="" textlink="">
      <xdr:nvSpPr>
        <xdr:cNvPr id="17" name="Text Box 26"/>
        <xdr:cNvSpPr txBox="1">
          <a:spLocks noChangeArrowheads="1"/>
        </xdr:cNvSpPr>
      </xdr:nvSpPr>
      <xdr:spPr bwMode="auto">
        <a:xfrm>
          <a:off x="5448300" y="5524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8" name="Text Box 28"/>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9" name="Text Box 29"/>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7</xdr:col>
      <xdr:colOff>0</xdr:colOff>
      <xdr:row>17</xdr:row>
      <xdr:rowOff>0</xdr:rowOff>
    </xdr:to>
    <xdr:sp macro="" textlink="">
      <xdr:nvSpPr>
        <xdr:cNvPr id="20" name="Text Box 30"/>
        <xdr:cNvSpPr txBox="1">
          <a:spLocks noChangeArrowheads="1"/>
        </xdr:cNvSpPr>
      </xdr:nvSpPr>
      <xdr:spPr bwMode="auto">
        <a:xfrm>
          <a:off x="3981450" y="3924300"/>
          <a:ext cx="7334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21" name="Text Box 31"/>
        <xdr:cNvSpPr txBox="1">
          <a:spLocks noChangeArrowheads="1"/>
        </xdr:cNvSpPr>
      </xdr:nvSpPr>
      <xdr:spPr bwMode="auto">
        <a:xfrm>
          <a:off x="4714875" y="39243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22" name="Text Box 32"/>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0</xdr:colOff>
      <xdr:row>17</xdr:row>
      <xdr:rowOff>0</xdr:rowOff>
    </xdr:from>
    <xdr:to>
      <xdr:col>10</xdr:col>
      <xdr:colOff>0</xdr:colOff>
      <xdr:row>17</xdr:row>
      <xdr:rowOff>0</xdr:rowOff>
    </xdr:to>
    <xdr:sp macro="" textlink="">
      <xdr:nvSpPr>
        <xdr:cNvPr id="23" name="Text Box 33"/>
        <xdr:cNvSpPr txBox="1">
          <a:spLocks noChangeArrowheads="1"/>
        </xdr:cNvSpPr>
      </xdr:nvSpPr>
      <xdr:spPr bwMode="auto">
        <a:xfrm>
          <a:off x="6181725" y="3924300"/>
          <a:ext cx="7334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24" name="Text Box 35"/>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10</xdr:col>
      <xdr:colOff>0</xdr:colOff>
      <xdr:row>2</xdr:row>
      <xdr:rowOff>0</xdr:rowOff>
    </xdr:from>
    <xdr:to>
      <xdr:col>10</xdr:col>
      <xdr:colOff>0</xdr:colOff>
      <xdr:row>2</xdr:row>
      <xdr:rowOff>0</xdr:rowOff>
    </xdr:to>
    <xdr:sp macro="" textlink="">
      <xdr:nvSpPr>
        <xdr:cNvPr id="25" name="Text Box 36"/>
        <xdr:cNvSpPr txBox="1">
          <a:spLocks noChangeArrowheads="1"/>
        </xdr:cNvSpPr>
      </xdr:nvSpPr>
      <xdr:spPr bwMode="auto">
        <a:xfrm>
          <a:off x="6915150" y="5524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26" name="テキスト 1"/>
        <xdr:cNvSpPr txBox="1">
          <a:spLocks noChangeArrowheads="1"/>
        </xdr:cNvSpPr>
      </xdr:nvSpPr>
      <xdr:spPr bwMode="auto">
        <a:xfrm>
          <a:off x="324802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27" name="テキスト 1"/>
        <xdr:cNvSpPr txBox="1">
          <a:spLocks noChangeArrowheads="1"/>
        </xdr:cNvSpPr>
      </xdr:nvSpPr>
      <xdr:spPr bwMode="auto">
        <a:xfrm>
          <a:off x="324802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28" name="テキスト 1"/>
        <xdr:cNvSpPr txBox="1">
          <a:spLocks noChangeArrowheads="1"/>
        </xdr:cNvSpPr>
      </xdr:nvSpPr>
      <xdr:spPr bwMode="auto">
        <a:xfrm>
          <a:off x="324802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0</xdr:rowOff>
    </xdr:from>
    <xdr:to>
      <xdr:col>7</xdr:col>
      <xdr:colOff>0</xdr:colOff>
      <xdr:row>2</xdr:row>
      <xdr:rowOff>104775</xdr:rowOff>
    </xdr:to>
    <xdr:sp macro="" textlink="">
      <xdr:nvSpPr>
        <xdr:cNvPr id="29" name="テキスト 1"/>
        <xdr:cNvSpPr txBox="1">
          <a:spLocks noChangeArrowheads="1"/>
        </xdr:cNvSpPr>
      </xdr:nvSpPr>
      <xdr:spPr bwMode="auto">
        <a:xfrm>
          <a:off x="471487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0</xdr:rowOff>
    </xdr:to>
    <xdr:sp macro="" textlink="">
      <xdr:nvSpPr>
        <xdr:cNvPr id="30" name="Text Box 42"/>
        <xdr:cNvSpPr txBox="1">
          <a:spLocks noChangeArrowheads="1"/>
        </xdr:cNvSpPr>
      </xdr:nvSpPr>
      <xdr:spPr bwMode="auto">
        <a:xfrm>
          <a:off x="3248025" y="5524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2</xdr:row>
      <xdr:rowOff>0</xdr:rowOff>
    </xdr:to>
    <xdr:sp macro="" textlink="">
      <xdr:nvSpPr>
        <xdr:cNvPr id="31" name="Text Box 43"/>
        <xdr:cNvSpPr txBox="1">
          <a:spLocks noChangeArrowheads="1"/>
        </xdr:cNvSpPr>
      </xdr:nvSpPr>
      <xdr:spPr bwMode="auto">
        <a:xfrm>
          <a:off x="6181725" y="5524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619125</xdr:colOff>
      <xdr:row>2</xdr:row>
      <xdr:rowOff>0</xdr:rowOff>
    </xdr:to>
    <xdr:sp macro="" textlink="">
      <xdr:nvSpPr>
        <xdr:cNvPr id="32" name="Text Box 44"/>
        <xdr:cNvSpPr txBox="1">
          <a:spLocks noChangeArrowheads="1"/>
        </xdr:cNvSpPr>
      </xdr:nvSpPr>
      <xdr:spPr bwMode="auto">
        <a:xfrm>
          <a:off x="2276475" y="5524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33" name="Text Box 45"/>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34" name="Text Box 46"/>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35" name="Text Box 47"/>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36" name="Text Box 48"/>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0</xdr:rowOff>
    </xdr:to>
    <xdr:sp macro="" textlink="">
      <xdr:nvSpPr>
        <xdr:cNvPr id="37" name="Text Box 49"/>
        <xdr:cNvSpPr txBox="1">
          <a:spLocks noChangeArrowheads="1"/>
        </xdr:cNvSpPr>
      </xdr:nvSpPr>
      <xdr:spPr bwMode="auto">
        <a:xfrm>
          <a:off x="5686425" y="5524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0</xdr:rowOff>
    </xdr:to>
    <xdr:sp macro="" textlink="">
      <xdr:nvSpPr>
        <xdr:cNvPr id="38" name="Text Box 50"/>
        <xdr:cNvSpPr txBox="1">
          <a:spLocks noChangeArrowheads="1"/>
        </xdr:cNvSpPr>
      </xdr:nvSpPr>
      <xdr:spPr bwMode="auto">
        <a:xfrm>
          <a:off x="6496050" y="5524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39" name="テキスト 1"/>
        <xdr:cNvSpPr txBox="1">
          <a:spLocks noChangeArrowheads="1"/>
        </xdr:cNvSpPr>
      </xdr:nvSpPr>
      <xdr:spPr bwMode="auto">
        <a:xfrm>
          <a:off x="324802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40" name="テキスト 1"/>
        <xdr:cNvSpPr txBox="1">
          <a:spLocks noChangeArrowheads="1"/>
        </xdr:cNvSpPr>
      </xdr:nvSpPr>
      <xdr:spPr bwMode="auto">
        <a:xfrm>
          <a:off x="324802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104775</xdr:rowOff>
    </xdr:to>
    <xdr:sp macro="" textlink="">
      <xdr:nvSpPr>
        <xdr:cNvPr id="41" name="テキスト 1"/>
        <xdr:cNvSpPr txBox="1">
          <a:spLocks noChangeArrowheads="1"/>
        </xdr:cNvSpPr>
      </xdr:nvSpPr>
      <xdr:spPr bwMode="auto">
        <a:xfrm>
          <a:off x="324802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0</xdr:rowOff>
    </xdr:from>
    <xdr:to>
      <xdr:col>7</xdr:col>
      <xdr:colOff>0</xdr:colOff>
      <xdr:row>2</xdr:row>
      <xdr:rowOff>104775</xdr:rowOff>
    </xdr:to>
    <xdr:sp macro="" textlink="">
      <xdr:nvSpPr>
        <xdr:cNvPr id="42" name="テキスト 1"/>
        <xdr:cNvSpPr txBox="1">
          <a:spLocks noChangeArrowheads="1"/>
        </xdr:cNvSpPr>
      </xdr:nvSpPr>
      <xdr:spPr bwMode="auto">
        <a:xfrm>
          <a:off x="4714875" y="55245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2</xdr:row>
      <xdr:rowOff>0</xdr:rowOff>
    </xdr:to>
    <xdr:sp macro="" textlink="">
      <xdr:nvSpPr>
        <xdr:cNvPr id="43" name="Text Box 55"/>
        <xdr:cNvSpPr txBox="1">
          <a:spLocks noChangeArrowheads="1"/>
        </xdr:cNvSpPr>
      </xdr:nvSpPr>
      <xdr:spPr bwMode="auto">
        <a:xfrm>
          <a:off x="3248025" y="5524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2</xdr:row>
      <xdr:rowOff>0</xdr:rowOff>
    </xdr:to>
    <xdr:sp macro="" textlink="">
      <xdr:nvSpPr>
        <xdr:cNvPr id="44" name="Text Box 56"/>
        <xdr:cNvSpPr txBox="1">
          <a:spLocks noChangeArrowheads="1"/>
        </xdr:cNvSpPr>
      </xdr:nvSpPr>
      <xdr:spPr bwMode="auto">
        <a:xfrm>
          <a:off x="6181725" y="5524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619125</xdr:colOff>
      <xdr:row>2</xdr:row>
      <xdr:rowOff>0</xdr:rowOff>
    </xdr:to>
    <xdr:sp macro="" textlink="">
      <xdr:nvSpPr>
        <xdr:cNvPr id="45" name="Text Box 57"/>
        <xdr:cNvSpPr txBox="1">
          <a:spLocks noChangeArrowheads="1"/>
        </xdr:cNvSpPr>
      </xdr:nvSpPr>
      <xdr:spPr bwMode="auto">
        <a:xfrm>
          <a:off x="2276475" y="5524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46" name="Text Box 58"/>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47" name="Text Box 59"/>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48" name="Text Box 60"/>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49" name="Text Box 61"/>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0</xdr:rowOff>
    </xdr:to>
    <xdr:sp macro="" textlink="">
      <xdr:nvSpPr>
        <xdr:cNvPr id="50" name="Text Box 62"/>
        <xdr:cNvSpPr txBox="1">
          <a:spLocks noChangeArrowheads="1"/>
        </xdr:cNvSpPr>
      </xdr:nvSpPr>
      <xdr:spPr bwMode="auto">
        <a:xfrm>
          <a:off x="5686425" y="5524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0</xdr:rowOff>
    </xdr:to>
    <xdr:sp macro="" textlink="">
      <xdr:nvSpPr>
        <xdr:cNvPr id="51" name="Text Box 63"/>
        <xdr:cNvSpPr txBox="1">
          <a:spLocks noChangeArrowheads="1"/>
        </xdr:cNvSpPr>
      </xdr:nvSpPr>
      <xdr:spPr bwMode="auto">
        <a:xfrm>
          <a:off x="6496050" y="5524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52"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53" name="Text Box 65"/>
        <xdr:cNvSpPr txBox="1">
          <a:spLocks noChangeArrowheads="1"/>
        </xdr:cNvSpPr>
      </xdr:nvSpPr>
      <xdr:spPr bwMode="auto">
        <a:xfrm>
          <a:off x="1781175" y="392430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54"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55"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56" name="Text Box 68"/>
        <xdr:cNvSpPr txBox="1">
          <a:spLocks noChangeArrowheads="1"/>
        </xdr:cNvSpPr>
      </xdr:nvSpPr>
      <xdr:spPr bwMode="auto">
        <a:xfrm>
          <a:off x="1781175" y="392430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57"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58" name="Text Box 70"/>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59" name="Text Box 71"/>
        <xdr:cNvSpPr txBox="1">
          <a:spLocks noChangeArrowheads="1"/>
        </xdr:cNvSpPr>
      </xdr:nvSpPr>
      <xdr:spPr bwMode="auto">
        <a:xfrm>
          <a:off x="9848850" y="3924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60" name="Text Box 72"/>
        <xdr:cNvSpPr txBox="1">
          <a:spLocks noChangeArrowheads="1"/>
        </xdr:cNvSpPr>
      </xdr:nvSpPr>
      <xdr:spPr bwMode="auto">
        <a:xfrm>
          <a:off x="98488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11</xdr:col>
      <xdr:colOff>371475</xdr:colOff>
      <xdr:row>17</xdr:row>
      <xdr:rowOff>0</xdr:rowOff>
    </xdr:from>
    <xdr:to>
      <xdr:col>13</xdr:col>
      <xdr:colOff>76200</xdr:colOff>
      <xdr:row>17</xdr:row>
      <xdr:rowOff>0</xdr:rowOff>
    </xdr:to>
    <xdr:sp macro="" textlink="">
      <xdr:nvSpPr>
        <xdr:cNvPr id="61" name="Text Box 73"/>
        <xdr:cNvSpPr txBox="1">
          <a:spLocks noChangeArrowheads="1"/>
        </xdr:cNvSpPr>
      </xdr:nvSpPr>
      <xdr:spPr bwMode="auto">
        <a:xfrm>
          <a:off x="8020050" y="3924300"/>
          <a:ext cx="11715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a:t>
          </a:r>
        </a:p>
      </xdr:txBody>
    </xdr:sp>
    <xdr:clientData/>
  </xdr:twoCellAnchor>
  <xdr:twoCellAnchor>
    <xdr:from>
      <xdr:col>13</xdr:col>
      <xdr:colOff>190500</xdr:colOff>
      <xdr:row>17</xdr:row>
      <xdr:rowOff>0</xdr:rowOff>
    </xdr:from>
    <xdr:to>
      <xdr:col>14</xdr:col>
      <xdr:colOff>0</xdr:colOff>
      <xdr:row>17</xdr:row>
      <xdr:rowOff>0</xdr:rowOff>
    </xdr:to>
    <xdr:sp macro="" textlink="">
      <xdr:nvSpPr>
        <xdr:cNvPr id="62" name="Text Box 75"/>
        <xdr:cNvSpPr txBox="1">
          <a:spLocks noChangeArrowheads="1"/>
        </xdr:cNvSpPr>
      </xdr:nvSpPr>
      <xdr:spPr bwMode="auto">
        <a:xfrm>
          <a:off x="9305925" y="3924300"/>
          <a:ext cx="542925"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63" name="Text Box 76"/>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64" name="Text Box 77"/>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65" name="Text Box 78"/>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66" name="Text Box 79"/>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67" name="Text Box 80"/>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68" name="Text Box 81"/>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69" name="Text Box 82"/>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7</xdr:col>
      <xdr:colOff>0</xdr:colOff>
      <xdr:row>17</xdr:row>
      <xdr:rowOff>0</xdr:rowOff>
    </xdr:to>
    <xdr:sp macro="" textlink="">
      <xdr:nvSpPr>
        <xdr:cNvPr id="70" name="Text Box 83"/>
        <xdr:cNvSpPr txBox="1">
          <a:spLocks noChangeArrowheads="1"/>
        </xdr:cNvSpPr>
      </xdr:nvSpPr>
      <xdr:spPr bwMode="auto">
        <a:xfrm>
          <a:off x="3981450" y="3924300"/>
          <a:ext cx="7334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71" name="Text Box 84"/>
        <xdr:cNvSpPr txBox="1">
          <a:spLocks noChangeArrowheads="1"/>
        </xdr:cNvSpPr>
      </xdr:nvSpPr>
      <xdr:spPr bwMode="auto">
        <a:xfrm>
          <a:off x="4714875" y="39243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72" name="Text Box 85"/>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0</xdr:colOff>
      <xdr:row>17</xdr:row>
      <xdr:rowOff>0</xdr:rowOff>
    </xdr:from>
    <xdr:to>
      <xdr:col>10</xdr:col>
      <xdr:colOff>0</xdr:colOff>
      <xdr:row>17</xdr:row>
      <xdr:rowOff>0</xdr:rowOff>
    </xdr:to>
    <xdr:sp macro="" textlink="">
      <xdr:nvSpPr>
        <xdr:cNvPr id="73" name="Text Box 86"/>
        <xdr:cNvSpPr txBox="1">
          <a:spLocks noChangeArrowheads="1"/>
        </xdr:cNvSpPr>
      </xdr:nvSpPr>
      <xdr:spPr bwMode="auto">
        <a:xfrm>
          <a:off x="6181725" y="3924300"/>
          <a:ext cx="7334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74" name="Text Box 87"/>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75" name="Text Box 88"/>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7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79"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0" name="Text Box 94"/>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81" name="Text Box 95"/>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82" name="Text Box 96"/>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83" name="Text Box 97"/>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84" name="Text Box 98"/>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85" name="Text Box 99"/>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86" name="Text Box 100"/>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87" name="Text Box 101"/>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88" name="Text Box 102"/>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8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92"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3" name="Text Box 107"/>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94" name="Text Box 108"/>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95" name="Text Box 109"/>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96" name="Text Box 110"/>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97" name="Text Box 111"/>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98" name="Text Box 112"/>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99" name="Text Box 113"/>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00" name="Text Box 114"/>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01" name="Text Box 115"/>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02" name="Text Box 116"/>
        <xdr:cNvSpPr txBox="1">
          <a:spLocks noChangeArrowheads="1"/>
        </xdr:cNvSpPr>
      </xdr:nvSpPr>
      <xdr:spPr bwMode="auto">
        <a:xfrm>
          <a:off x="9848850" y="392430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03" name="Text Box 117"/>
        <xdr:cNvSpPr txBox="1">
          <a:spLocks noChangeArrowheads="1"/>
        </xdr:cNvSpPr>
      </xdr:nvSpPr>
      <xdr:spPr bwMode="auto">
        <a:xfrm>
          <a:off x="9848850" y="3924300"/>
          <a:ext cx="0"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6</xdr:col>
      <xdr:colOff>238125</xdr:colOff>
      <xdr:row>17</xdr:row>
      <xdr:rowOff>0</xdr:rowOff>
    </xdr:from>
    <xdr:to>
      <xdr:col>7</xdr:col>
      <xdr:colOff>0</xdr:colOff>
      <xdr:row>17</xdr:row>
      <xdr:rowOff>0</xdr:rowOff>
    </xdr:to>
    <xdr:sp macro="" textlink="">
      <xdr:nvSpPr>
        <xdr:cNvPr id="104" name="Text Box 118"/>
        <xdr:cNvSpPr txBox="1">
          <a:spLocks noChangeArrowheads="1"/>
        </xdr:cNvSpPr>
      </xdr:nvSpPr>
      <xdr:spPr bwMode="auto">
        <a:xfrm>
          <a:off x="4219575" y="3924300"/>
          <a:ext cx="4953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8</xdr:col>
      <xdr:colOff>238125</xdr:colOff>
      <xdr:row>17</xdr:row>
      <xdr:rowOff>0</xdr:rowOff>
    </xdr:from>
    <xdr:to>
      <xdr:col>9</xdr:col>
      <xdr:colOff>0</xdr:colOff>
      <xdr:row>17</xdr:row>
      <xdr:rowOff>0</xdr:rowOff>
    </xdr:to>
    <xdr:sp macro="" textlink="">
      <xdr:nvSpPr>
        <xdr:cNvPr id="105" name="Text Box 119"/>
        <xdr:cNvSpPr txBox="1">
          <a:spLocks noChangeArrowheads="1"/>
        </xdr:cNvSpPr>
      </xdr:nvSpPr>
      <xdr:spPr bwMode="auto">
        <a:xfrm>
          <a:off x="5686425" y="3924300"/>
          <a:ext cx="4953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11</xdr:col>
      <xdr:colOff>0</xdr:colOff>
      <xdr:row>17</xdr:row>
      <xdr:rowOff>0</xdr:rowOff>
    </xdr:from>
    <xdr:to>
      <xdr:col>11</xdr:col>
      <xdr:colOff>28575</xdr:colOff>
      <xdr:row>17</xdr:row>
      <xdr:rowOff>0</xdr:rowOff>
    </xdr:to>
    <xdr:sp macro="" textlink="">
      <xdr:nvSpPr>
        <xdr:cNvPr id="106" name="Text Box 120"/>
        <xdr:cNvSpPr txBox="1">
          <a:spLocks noChangeArrowheads="1"/>
        </xdr:cNvSpPr>
      </xdr:nvSpPr>
      <xdr:spPr bwMode="auto">
        <a:xfrm>
          <a:off x="7648575" y="3924300"/>
          <a:ext cx="285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13</xdr:col>
      <xdr:colOff>257175</xdr:colOff>
      <xdr:row>17</xdr:row>
      <xdr:rowOff>0</xdr:rowOff>
    </xdr:from>
    <xdr:to>
      <xdr:col>13</xdr:col>
      <xdr:colOff>409575</xdr:colOff>
      <xdr:row>17</xdr:row>
      <xdr:rowOff>0</xdr:rowOff>
    </xdr:to>
    <xdr:sp macro="" textlink="">
      <xdr:nvSpPr>
        <xdr:cNvPr id="107" name="Text Box 121"/>
        <xdr:cNvSpPr txBox="1">
          <a:spLocks noChangeArrowheads="1"/>
        </xdr:cNvSpPr>
      </xdr:nvSpPr>
      <xdr:spPr bwMode="auto">
        <a:xfrm>
          <a:off x="9372600" y="3924300"/>
          <a:ext cx="15240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08" name="Text Box 122"/>
        <xdr:cNvSpPr txBox="1">
          <a:spLocks noChangeArrowheads="1"/>
        </xdr:cNvSpPr>
      </xdr:nvSpPr>
      <xdr:spPr bwMode="auto">
        <a:xfrm>
          <a:off x="98488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09" name="Text Box 123"/>
        <xdr:cNvSpPr txBox="1">
          <a:spLocks noChangeArrowheads="1"/>
        </xdr:cNvSpPr>
      </xdr:nvSpPr>
      <xdr:spPr bwMode="auto">
        <a:xfrm>
          <a:off x="98488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10" name="Text Box 124"/>
        <xdr:cNvSpPr txBox="1">
          <a:spLocks noChangeArrowheads="1"/>
        </xdr:cNvSpPr>
      </xdr:nvSpPr>
      <xdr:spPr bwMode="auto">
        <a:xfrm>
          <a:off x="98488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111"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112" name="Text Box 126"/>
        <xdr:cNvSpPr txBox="1">
          <a:spLocks noChangeArrowheads="1"/>
        </xdr:cNvSpPr>
      </xdr:nvSpPr>
      <xdr:spPr bwMode="auto">
        <a:xfrm>
          <a:off x="1781175" y="392430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113"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114"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115" name="Text Box 129"/>
        <xdr:cNvSpPr txBox="1">
          <a:spLocks noChangeArrowheads="1"/>
        </xdr:cNvSpPr>
      </xdr:nvSpPr>
      <xdr:spPr bwMode="auto">
        <a:xfrm>
          <a:off x="1781175" y="392430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16"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17" name="Text Box 131"/>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18" name="Text Box 132"/>
        <xdr:cNvSpPr txBox="1">
          <a:spLocks noChangeArrowheads="1"/>
        </xdr:cNvSpPr>
      </xdr:nvSpPr>
      <xdr:spPr bwMode="auto">
        <a:xfrm>
          <a:off x="9848850" y="3924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19" name="Text Box 133"/>
        <xdr:cNvSpPr txBox="1">
          <a:spLocks noChangeArrowheads="1"/>
        </xdr:cNvSpPr>
      </xdr:nvSpPr>
      <xdr:spPr bwMode="auto">
        <a:xfrm>
          <a:off x="98488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11</xdr:col>
      <xdr:colOff>371475</xdr:colOff>
      <xdr:row>17</xdr:row>
      <xdr:rowOff>0</xdr:rowOff>
    </xdr:from>
    <xdr:to>
      <xdr:col>13</xdr:col>
      <xdr:colOff>76200</xdr:colOff>
      <xdr:row>17</xdr:row>
      <xdr:rowOff>0</xdr:rowOff>
    </xdr:to>
    <xdr:sp macro="" textlink="">
      <xdr:nvSpPr>
        <xdr:cNvPr id="120" name="Text Box 134"/>
        <xdr:cNvSpPr txBox="1">
          <a:spLocks noChangeArrowheads="1"/>
        </xdr:cNvSpPr>
      </xdr:nvSpPr>
      <xdr:spPr bwMode="auto">
        <a:xfrm>
          <a:off x="8020050" y="3924300"/>
          <a:ext cx="11715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a:t>
          </a:r>
        </a:p>
      </xdr:txBody>
    </xdr:sp>
    <xdr:clientData/>
  </xdr:twoCellAnchor>
  <xdr:twoCellAnchor>
    <xdr:from>
      <xdr:col>13</xdr:col>
      <xdr:colOff>190500</xdr:colOff>
      <xdr:row>17</xdr:row>
      <xdr:rowOff>0</xdr:rowOff>
    </xdr:from>
    <xdr:to>
      <xdr:col>14</xdr:col>
      <xdr:colOff>0</xdr:colOff>
      <xdr:row>17</xdr:row>
      <xdr:rowOff>0</xdr:rowOff>
    </xdr:to>
    <xdr:sp macro="" textlink="">
      <xdr:nvSpPr>
        <xdr:cNvPr id="121" name="Text Box 136"/>
        <xdr:cNvSpPr txBox="1">
          <a:spLocks noChangeArrowheads="1"/>
        </xdr:cNvSpPr>
      </xdr:nvSpPr>
      <xdr:spPr bwMode="auto">
        <a:xfrm>
          <a:off x="9305925" y="3924300"/>
          <a:ext cx="542925"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22" name="Text Box 137"/>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23" name="Text Box 138"/>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24" name="Text Box 139"/>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25" name="Text Box 140"/>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26" name="Text Box 141"/>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27" name="Text Box 142"/>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28" name="Text Box 143"/>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7</xdr:col>
      <xdr:colOff>0</xdr:colOff>
      <xdr:row>17</xdr:row>
      <xdr:rowOff>0</xdr:rowOff>
    </xdr:to>
    <xdr:sp macro="" textlink="">
      <xdr:nvSpPr>
        <xdr:cNvPr id="129" name="Text Box 144"/>
        <xdr:cNvSpPr txBox="1">
          <a:spLocks noChangeArrowheads="1"/>
        </xdr:cNvSpPr>
      </xdr:nvSpPr>
      <xdr:spPr bwMode="auto">
        <a:xfrm>
          <a:off x="3981450" y="3924300"/>
          <a:ext cx="7334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30" name="Text Box 145"/>
        <xdr:cNvSpPr txBox="1">
          <a:spLocks noChangeArrowheads="1"/>
        </xdr:cNvSpPr>
      </xdr:nvSpPr>
      <xdr:spPr bwMode="auto">
        <a:xfrm>
          <a:off x="4714875" y="39243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31" name="Text Box 146"/>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0</xdr:colOff>
      <xdr:row>17</xdr:row>
      <xdr:rowOff>0</xdr:rowOff>
    </xdr:from>
    <xdr:to>
      <xdr:col>10</xdr:col>
      <xdr:colOff>0</xdr:colOff>
      <xdr:row>17</xdr:row>
      <xdr:rowOff>0</xdr:rowOff>
    </xdr:to>
    <xdr:sp macro="" textlink="">
      <xdr:nvSpPr>
        <xdr:cNvPr id="132" name="Text Box 147"/>
        <xdr:cNvSpPr txBox="1">
          <a:spLocks noChangeArrowheads="1"/>
        </xdr:cNvSpPr>
      </xdr:nvSpPr>
      <xdr:spPr bwMode="auto">
        <a:xfrm>
          <a:off x="6181725" y="3924300"/>
          <a:ext cx="7334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33" name="Text Box 148"/>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34" name="Text Box 149"/>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3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38"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9" name="Text Box 155"/>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40" name="Text Box 156"/>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41" name="Text Box 157"/>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42" name="Text Box 158"/>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43" name="Text Box 159"/>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44" name="Text Box 160"/>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45" name="Text Box 161"/>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46" name="Text Box 162"/>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47" name="Text Box 163"/>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4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4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5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51"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52" name="Text Box 168"/>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53" name="Text Box 169"/>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54" name="Text Box 170"/>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55" name="Text Box 171"/>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56" name="Text Box 172"/>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57" name="Text Box 173"/>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58" name="Text Box 174"/>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59" name="Text Box 175"/>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60" name="Text Box 176"/>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61" name="Text Box 177"/>
        <xdr:cNvSpPr txBox="1">
          <a:spLocks noChangeArrowheads="1"/>
        </xdr:cNvSpPr>
      </xdr:nvSpPr>
      <xdr:spPr bwMode="auto">
        <a:xfrm>
          <a:off x="9848850" y="3924300"/>
          <a:ext cx="0"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62" name="Text Box 178"/>
        <xdr:cNvSpPr txBox="1">
          <a:spLocks noChangeArrowheads="1"/>
        </xdr:cNvSpPr>
      </xdr:nvSpPr>
      <xdr:spPr bwMode="auto">
        <a:xfrm>
          <a:off x="9848850" y="392430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a:t>
          </a:r>
        </a:p>
      </xdr:txBody>
    </xdr:sp>
    <xdr:clientData/>
  </xdr:twoCellAnchor>
  <xdr:twoCellAnchor>
    <xdr:from>
      <xdr:col>6</xdr:col>
      <xdr:colOff>238125</xdr:colOff>
      <xdr:row>17</xdr:row>
      <xdr:rowOff>0</xdr:rowOff>
    </xdr:from>
    <xdr:to>
      <xdr:col>7</xdr:col>
      <xdr:colOff>0</xdr:colOff>
      <xdr:row>17</xdr:row>
      <xdr:rowOff>0</xdr:rowOff>
    </xdr:to>
    <xdr:sp macro="" textlink="">
      <xdr:nvSpPr>
        <xdr:cNvPr id="163" name="Text Box 179"/>
        <xdr:cNvSpPr txBox="1">
          <a:spLocks noChangeArrowheads="1"/>
        </xdr:cNvSpPr>
      </xdr:nvSpPr>
      <xdr:spPr bwMode="auto">
        <a:xfrm>
          <a:off x="4219575" y="3924300"/>
          <a:ext cx="4953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8</xdr:col>
      <xdr:colOff>238125</xdr:colOff>
      <xdr:row>17</xdr:row>
      <xdr:rowOff>0</xdr:rowOff>
    </xdr:from>
    <xdr:to>
      <xdr:col>9</xdr:col>
      <xdr:colOff>0</xdr:colOff>
      <xdr:row>17</xdr:row>
      <xdr:rowOff>0</xdr:rowOff>
    </xdr:to>
    <xdr:sp macro="" textlink="">
      <xdr:nvSpPr>
        <xdr:cNvPr id="164" name="Text Box 180"/>
        <xdr:cNvSpPr txBox="1">
          <a:spLocks noChangeArrowheads="1"/>
        </xdr:cNvSpPr>
      </xdr:nvSpPr>
      <xdr:spPr bwMode="auto">
        <a:xfrm>
          <a:off x="5686425" y="3924300"/>
          <a:ext cx="4953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11</xdr:col>
      <xdr:colOff>0</xdr:colOff>
      <xdr:row>17</xdr:row>
      <xdr:rowOff>0</xdr:rowOff>
    </xdr:from>
    <xdr:to>
      <xdr:col>11</xdr:col>
      <xdr:colOff>28575</xdr:colOff>
      <xdr:row>17</xdr:row>
      <xdr:rowOff>0</xdr:rowOff>
    </xdr:to>
    <xdr:sp macro="" textlink="">
      <xdr:nvSpPr>
        <xdr:cNvPr id="165" name="Text Box 181"/>
        <xdr:cNvSpPr txBox="1">
          <a:spLocks noChangeArrowheads="1"/>
        </xdr:cNvSpPr>
      </xdr:nvSpPr>
      <xdr:spPr bwMode="auto">
        <a:xfrm>
          <a:off x="7648575" y="3924300"/>
          <a:ext cx="285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13</xdr:col>
      <xdr:colOff>257175</xdr:colOff>
      <xdr:row>17</xdr:row>
      <xdr:rowOff>0</xdr:rowOff>
    </xdr:from>
    <xdr:to>
      <xdr:col>13</xdr:col>
      <xdr:colOff>409575</xdr:colOff>
      <xdr:row>17</xdr:row>
      <xdr:rowOff>0</xdr:rowOff>
    </xdr:to>
    <xdr:sp macro="" textlink="">
      <xdr:nvSpPr>
        <xdr:cNvPr id="166" name="Text Box 182"/>
        <xdr:cNvSpPr txBox="1">
          <a:spLocks noChangeArrowheads="1"/>
        </xdr:cNvSpPr>
      </xdr:nvSpPr>
      <xdr:spPr bwMode="auto">
        <a:xfrm>
          <a:off x="9372600" y="3924300"/>
          <a:ext cx="15240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67" name="Text Box 183"/>
        <xdr:cNvSpPr txBox="1">
          <a:spLocks noChangeArrowheads="1"/>
        </xdr:cNvSpPr>
      </xdr:nvSpPr>
      <xdr:spPr bwMode="auto">
        <a:xfrm>
          <a:off x="98488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68" name="Text Box 184"/>
        <xdr:cNvSpPr txBox="1">
          <a:spLocks noChangeArrowheads="1"/>
        </xdr:cNvSpPr>
      </xdr:nvSpPr>
      <xdr:spPr bwMode="auto">
        <a:xfrm>
          <a:off x="98488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69" name="Text Box 185"/>
        <xdr:cNvSpPr txBox="1">
          <a:spLocks noChangeArrowheads="1"/>
        </xdr:cNvSpPr>
      </xdr:nvSpPr>
      <xdr:spPr bwMode="auto">
        <a:xfrm>
          <a:off x="98488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70"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71" name="Text Box 187"/>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72" name="Text Box 188"/>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73" name="Text Box 189"/>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74" name="Text Box 190"/>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75" name="Text Box 191"/>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76" name="Text Box 192"/>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7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7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7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80"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81" name="Text Box 197"/>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82" name="Text Box 198"/>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83" name="Text Box 199"/>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84" name="Text Box 200"/>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85" name="Text Box 201"/>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86" name="Text Box 202"/>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87" name="Text Box 203"/>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88" name="Text Box 204"/>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89" name="Text Box 205"/>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9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9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9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93"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94" name="Text Box 210"/>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95" name="Text Box 211"/>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96" name="Text Box 212"/>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97" name="Text Box 213"/>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98" name="Text Box 214"/>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99" name="Text Box 215"/>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200" name="Text Box 216"/>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201" name="Text Box 217"/>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202" name="Text Box 218"/>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203"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204" name="Text Box 220"/>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205" name="Text Box 221"/>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206" name="Text Box 222"/>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207" name="Text Box 223"/>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208" name="Text Box 224"/>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209" name="Text Box 225"/>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21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21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21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213"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214" name="Text Box 230"/>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215" name="Text Box 231"/>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216" name="Text Box 232"/>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217" name="Text Box 233"/>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218" name="Text Box 234"/>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219" name="Text Box 235"/>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220" name="Text Box 236"/>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221" name="Text Box 237"/>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222" name="Text Box 238"/>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22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22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22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226"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227" name="Text Box 243"/>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228" name="Text Box 244"/>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229" name="Text Box 245"/>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230" name="Text Box 246"/>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231" name="Text Box 247"/>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232" name="Text Box 248"/>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233" name="Text Box 249"/>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234" name="Text Box 250"/>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235" name="Text Box 251"/>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9</xdr:col>
      <xdr:colOff>0</xdr:colOff>
      <xdr:row>2</xdr:row>
      <xdr:rowOff>0</xdr:rowOff>
    </xdr:from>
    <xdr:to>
      <xdr:col>9</xdr:col>
      <xdr:colOff>0</xdr:colOff>
      <xdr:row>2</xdr:row>
      <xdr:rowOff>171450</xdr:rowOff>
    </xdr:to>
    <xdr:sp macro="" textlink="">
      <xdr:nvSpPr>
        <xdr:cNvPr id="236" name="Text Box 252"/>
        <xdr:cNvSpPr txBox="1">
          <a:spLocks noChangeArrowheads="1"/>
        </xdr:cNvSpPr>
      </xdr:nvSpPr>
      <xdr:spPr bwMode="auto">
        <a:xfrm>
          <a:off x="6181725" y="55245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xdr:col>
      <xdr:colOff>0</xdr:colOff>
      <xdr:row>1</xdr:row>
      <xdr:rowOff>114300</xdr:rowOff>
    </xdr:from>
    <xdr:to>
      <xdr:col>4</xdr:col>
      <xdr:colOff>0</xdr:colOff>
      <xdr:row>1</xdr:row>
      <xdr:rowOff>323850</xdr:rowOff>
    </xdr:to>
    <xdr:sp macro="" textlink="">
      <xdr:nvSpPr>
        <xdr:cNvPr id="237" name="Text Box 253"/>
        <xdr:cNvSpPr txBox="1">
          <a:spLocks noChangeArrowheads="1"/>
        </xdr:cNvSpPr>
      </xdr:nvSpPr>
      <xdr:spPr bwMode="auto">
        <a:xfrm>
          <a:off x="2514600" y="457200"/>
          <a:ext cx="0" cy="952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xdr:row>
      <xdr:rowOff>114300</xdr:rowOff>
    </xdr:from>
    <xdr:to>
      <xdr:col>5</xdr:col>
      <xdr:colOff>0</xdr:colOff>
      <xdr:row>1</xdr:row>
      <xdr:rowOff>323850</xdr:rowOff>
    </xdr:to>
    <xdr:sp macro="" textlink="">
      <xdr:nvSpPr>
        <xdr:cNvPr id="238" name="Text Box 254"/>
        <xdr:cNvSpPr txBox="1">
          <a:spLocks noChangeArrowheads="1"/>
        </xdr:cNvSpPr>
      </xdr:nvSpPr>
      <xdr:spPr bwMode="auto">
        <a:xfrm>
          <a:off x="3248025" y="457200"/>
          <a:ext cx="0" cy="952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xdr:row>
      <xdr:rowOff>114300</xdr:rowOff>
    </xdr:from>
    <xdr:to>
      <xdr:col>6</xdr:col>
      <xdr:colOff>0</xdr:colOff>
      <xdr:row>1</xdr:row>
      <xdr:rowOff>323850</xdr:rowOff>
    </xdr:to>
    <xdr:sp macro="" textlink="">
      <xdr:nvSpPr>
        <xdr:cNvPr id="239" name="Text Box 255"/>
        <xdr:cNvSpPr txBox="1">
          <a:spLocks noChangeArrowheads="1"/>
        </xdr:cNvSpPr>
      </xdr:nvSpPr>
      <xdr:spPr bwMode="auto">
        <a:xfrm>
          <a:off x="3981450" y="457200"/>
          <a:ext cx="0" cy="952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xdr:row>
      <xdr:rowOff>66675</xdr:rowOff>
    </xdr:from>
    <xdr:to>
      <xdr:col>7</xdr:col>
      <xdr:colOff>0</xdr:colOff>
      <xdr:row>2</xdr:row>
      <xdr:rowOff>0</xdr:rowOff>
    </xdr:to>
    <xdr:sp macro="" textlink="">
      <xdr:nvSpPr>
        <xdr:cNvPr id="240" name="Text Box 256"/>
        <xdr:cNvSpPr txBox="1">
          <a:spLocks noChangeArrowheads="1"/>
        </xdr:cNvSpPr>
      </xdr:nvSpPr>
      <xdr:spPr bwMode="auto">
        <a:xfrm>
          <a:off x="4714875" y="409575"/>
          <a:ext cx="0" cy="142875"/>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xdr:row>
      <xdr:rowOff>114300</xdr:rowOff>
    </xdr:from>
    <xdr:to>
      <xdr:col>8</xdr:col>
      <xdr:colOff>0</xdr:colOff>
      <xdr:row>2</xdr:row>
      <xdr:rowOff>0</xdr:rowOff>
    </xdr:to>
    <xdr:sp macro="" textlink="">
      <xdr:nvSpPr>
        <xdr:cNvPr id="241" name="Text Box 257"/>
        <xdr:cNvSpPr txBox="1">
          <a:spLocks noChangeArrowheads="1"/>
        </xdr:cNvSpPr>
      </xdr:nvSpPr>
      <xdr:spPr bwMode="auto">
        <a:xfrm>
          <a:off x="5448300" y="457200"/>
          <a:ext cx="0" cy="952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0</xdr:colOff>
      <xdr:row>1</xdr:row>
      <xdr:rowOff>114300</xdr:rowOff>
    </xdr:from>
    <xdr:to>
      <xdr:col>9</xdr:col>
      <xdr:colOff>0</xdr:colOff>
      <xdr:row>2</xdr:row>
      <xdr:rowOff>0</xdr:rowOff>
    </xdr:to>
    <xdr:sp macro="" textlink="">
      <xdr:nvSpPr>
        <xdr:cNvPr id="242" name="Text Box 258"/>
        <xdr:cNvSpPr txBox="1">
          <a:spLocks noChangeArrowheads="1"/>
        </xdr:cNvSpPr>
      </xdr:nvSpPr>
      <xdr:spPr bwMode="auto">
        <a:xfrm>
          <a:off x="6181725" y="457200"/>
          <a:ext cx="0" cy="952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43"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44"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45"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246" name="テキスト 1"/>
        <xdr:cNvSpPr txBox="1">
          <a:spLocks noChangeArrowheads="1"/>
        </xdr:cNvSpPr>
      </xdr:nvSpPr>
      <xdr:spPr bwMode="auto">
        <a:xfrm>
          <a:off x="47148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247" name="Text Box 263"/>
        <xdr:cNvSpPr txBox="1">
          <a:spLocks noChangeArrowheads="1"/>
        </xdr:cNvSpPr>
      </xdr:nvSpPr>
      <xdr:spPr bwMode="auto">
        <a:xfrm>
          <a:off x="32480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3</xdr:row>
      <xdr:rowOff>0</xdr:rowOff>
    </xdr:to>
    <xdr:sp macro="" textlink="">
      <xdr:nvSpPr>
        <xdr:cNvPr id="248" name="Text Box 264"/>
        <xdr:cNvSpPr txBox="1">
          <a:spLocks noChangeArrowheads="1"/>
        </xdr:cNvSpPr>
      </xdr:nvSpPr>
      <xdr:spPr bwMode="auto">
        <a:xfrm>
          <a:off x="61817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581025</xdr:colOff>
      <xdr:row>2</xdr:row>
      <xdr:rowOff>0</xdr:rowOff>
    </xdr:to>
    <xdr:sp macro="" textlink="">
      <xdr:nvSpPr>
        <xdr:cNvPr id="249" name="Text Box 265"/>
        <xdr:cNvSpPr txBox="1">
          <a:spLocks noChangeArrowheads="1"/>
        </xdr:cNvSpPr>
      </xdr:nvSpPr>
      <xdr:spPr bwMode="auto">
        <a:xfrm>
          <a:off x="2276475" y="5524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250" name="Text Box 266"/>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251" name="Text Box 267"/>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252" name="Text Box 268"/>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253" name="Text Box 269"/>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19050</xdr:rowOff>
    </xdr:to>
    <xdr:sp macro="" textlink="">
      <xdr:nvSpPr>
        <xdr:cNvPr id="254" name="Text Box 270"/>
        <xdr:cNvSpPr txBox="1">
          <a:spLocks noChangeArrowheads="1"/>
        </xdr:cNvSpPr>
      </xdr:nvSpPr>
      <xdr:spPr bwMode="auto">
        <a:xfrm>
          <a:off x="5686425" y="5524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19050</xdr:rowOff>
    </xdr:to>
    <xdr:sp macro="" textlink="">
      <xdr:nvSpPr>
        <xdr:cNvPr id="255" name="Text Box 271"/>
        <xdr:cNvSpPr txBox="1">
          <a:spLocks noChangeArrowheads="1"/>
        </xdr:cNvSpPr>
      </xdr:nvSpPr>
      <xdr:spPr bwMode="auto">
        <a:xfrm>
          <a:off x="6496050" y="55245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56"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57"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58"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259" name="テキスト 1"/>
        <xdr:cNvSpPr txBox="1">
          <a:spLocks noChangeArrowheads="1"/>
        </xdr:cNvSpPr>
      </xdr:nvSpPr>
      <xdr:spPr bwMode="auto">
        <a:xfrm>
          <a:off x="47148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260" name="Text Box 276"/>
        <xdr:cNvSpPr txBox="1">
          <a:spLocks noChangeArrowheads="1"/>
        </xdr:cNvSpPr>
      </xdr:nvSpPr>
      <xdr:spPr bwMode="auto">
        <a:xfrm>
          <a:off x="32480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3</xdr:row>
      <xdr:rowOff>0</xdr:rowOff>
    </xdr:to>
    <xdr:sp macro="" textlink="">
      <xdr:nvSpPr>
        <xdr:cNvPr id="261" name="Text Box 277"/>
        <xdr:cNvSpPr txBox="1">
          <a:spLocks noChangeArrowheads="1"/>
        </xdr:cNvSpPr>
      </xdr:nvSpPr>
      <xdr:spPr bwMode="auto">
        <a:xfrm>
          <a:off x="61817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581025</xdr:colOff>
      <xdr:row>2</xdr:row>
      <xdr:rowOff>0</xdr:rowOff>
    </xdr:to>
    <xdr:sp macro="" textlink="">
      <xdr:nvSpPr>
        <xdr:cNvPr id="262" name="Text Box 278"/>
        <xdr:cNvSpPr txBox="1">
          <a:spLocks noChangeArrowheads="1"/>
        </xdr:cNvSpPr>
      </xdr:nvSpPr>
      <xdr:spPr bwMode="auto">
        <a:xfrm>
          <a:off x="2276475" y="5524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263" name="Text Box 279"/>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264" name="Text Box 280"/>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265" name="Text Box 281"/>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266" name="Text Box 282"/>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19050</xdr:rowOff>
    </xdr:to>
    <xdr:sp macro="" textlink="">
      <xdr:nvSpPr>
        <xdr:cNvPr id="267" name="Text Box 283"/>
        <xdr:cNvSpPr txBox="1">
          <a:spLocks noChangeArrowheads="1"/>
        </xdr:cNvSpPr>
      </xdr:nvSpPr>
      <xdr:spPr bwMode="auto">
        <a:xfrm>
          <a:off x="5686425" y="5524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19050</xdr:rowOff>
    </xdr:to>
    <xdr:sp macro="" textlink="">
      <xdr:nvSpPr>
        <xdr:cNvPr id="268" name="Text Box 284"/>
        <xdr:cNvSpPr txBox="1">
          <a:spLocks noChangeArrowheads="1"/>
        </xdr:cNvSpPr>
      </xdr:nvSpPr>
      <xdr:spPr bwMode="auto">
        <a:xfrm>
          <a:off x="6496050" y="55245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69"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70"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71"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272" name="テキスト 1"/>
        <xdr:cNvSpPr txBox="1">
          <a:spLocks noChangeArrowheads="1"/>
        </xdr:cNvSpPr>
      </xdr:nvSpPr>
      <xdr:spPr bwMode="auto">
        <a:xfrm>
          <a:off x="47148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273" name="Text Box 289"/>
        <xdr:cNvSpPr txBox="1">
          <a:spLocks noChangeArrowheads="1"/>
        </xdr:cNvSpPr>
      </xdr:nvSpPr>
      <xdr:spPr bwMode="auto">
        <a:xfrm>
          <a:off x="32480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3</xdr:row>
      <xdr:rowOff>0</xdr:rowOff>
    </xdr:to>
    <xdr:sp macro="" textlink="">
      <xdr:nvSpPr>
        <xdr:cNvPr id="274" name="Text Box 290"/>
        <xdr:cNvSpPr txBox="1">
          <a:spLocks noChangeArrowheads="1"/>
        </xdr:cNvSpPr>
      </xdr:nvSpPr>
      <xdr:spPr bwMode="auto">
        <a:xfrm>
          <a:off x="61817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600075</xdr:colOff>
      <xdr:row>2</xdr:row>
      <xdr:rowOff>0</xdr:rowOff>
    </xdr:to>
    <xdr:sp macro="" textlink="">
      <xdr:nvSpPr>
        <xdr:cNvPr id="275" name="Text Box 291"/>
        <xdr:cNvSpPr txBox="1">
          <a:spLocks noChangeArrowheads="1"/>
        </xdr:cNvSpPr>
      </xdr:nvSpPr>
      <xdr:spPr bwMode="auto">
        <a:xfrm>
          <a:off x="2276475"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276" name="Text Box 292"/>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277" name="Text Box 293"/>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278" name="Text Box 294"/>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279" name="Text Box 295"/>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19050</xdr:rowOff>
    </xdr:to>
    <xdr:sp macro="" textlink="">
      <xdr:nvSpPr>
        <xdr:cNvPr id="280" name="Text Box 296"/>
        <xdr:cNvSpPr txBox="1">
          <a:spLocks noChangeArrowheads="1"/>
        </xdr:cNvSpPr>
      </xdr:nvSpPr>
      <xdr:spPr bwMode="auto">
        <a:xfrm>
          <a:off x="5686425" y="5524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19050</xdr:rowOff>
    </xdr:to>
    <xdr:sp macro="" textlink="">
      <xdr:nvSpPr>
        <xdr:cNvPr id="281" name="Text Box 297"/>
        <xdr:cNvSpPr txBox="1">
          <a:spLocks noChangeArrowheads="1"/>
        </xdr:cNvSpPr>
      </xdr:nvSpPr>
      <xdr:spPr bwMode="auto">
        <a:xfrm>
          <a:off x="6496050" y="55245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82"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83"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84"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285" name="テキスト 1"/>
        <xdr:cNvSpPr txBox="1">
          <a:spLocks noChangeArrowheads="1"/>
        </xdr:cNvSpPr>
      </xdr:nvSpPr>
      <xdr:spPr bwMode="auto">
        <a:xfrm>
          <a:off x="47148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286" name="Text Box 302"/>
        <xdr:cNvSpPr txBox="1">
          <a:spLocks noChangeArrowheads="1"/>
        </xdr:cNvSpPr>
      </xdr:nvSpPr>
      <xdr:spPr bwMode="auto">
        <a:xfrm>
          <a:off x="32480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3</xdr:row>
      <xdr:rowOff>0</xdr:rowOff>
    </xdr:to>
    <xdr:sp macro="" textlink="">
      <xdr:nvSpPr>
        <xdr:cNvPr id="287" name="Text Box 303"/>
        <xdr:cNvSpPr txBox="1">
          <a:spLocks noChangeArrowheads="1"/>
        </xdr:cNvSpPr>
      </xdr:nvSpPr>
      <xdr:spPr bwMode="auto">
        <a:xfrm>
          <a:off x="61817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600075</xdr:colOff>
      <xdr:row>2</xdr:row>
      <xdr:rowOff>0</xdr:rowOff>
    </xdr:to>
    <xdr:sp macro="" textlink="">
      <xdr:nvSpPr>
        <xdr:cNvPr id="288" name="Text Box 304"/>
        <xdr:cNvSpPr txBox="1">
          <a:spLocks noChangeArrowheads="1"/>
        </xdr:cNvSpPr>
      </xdr:nvSpPr>
      <xdr:spPr bwMode="auto">
        <a:xfrm>
          <a:off x="2276475"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289" name="Text Box 305"/>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290" name="Text Box 306"/>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291" name="Text Box 307"/>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292" name="Text Box 308"/>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19050</xdr:rowOff>
    </xdr:to>
    <xdr:sp macro="" textlink="">
      <xdr:nvSpPr>
        <xdr:cNvPr id="293" name="Text Box 309"/>
        <xdr:cNvSpPr txBox="1">
          <a:spLocks noChangeArrowheads="1"/>
        </xdr:cNvSpPr>
      </xdr:nvSpPr>
      <xdr:spPr bwMode="auto">
        <a:xfrm>
          <a:off x="5686425" y="5524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19050</xdr:rowOff>
    </xdr:to>
    <xdr:sp macro="" textlink="">
      <xdr:nvSpPr>
        <xdr:cNvPr id="294" name="Text Box 310"/>
        <xdr:cNvSpPr txBox="1">
          <a:spLocks noChangeArrowheads="1"/>
        </xdr:cNvSpPr>
      </xdr:nvSpPr>
      <xdr:spPr bwMode="auto">
        <a:xfrm>
          <a:off x="6496050" y="55245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95"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96"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297"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298" name="テキスト 1"/>
        <xdr:cNvSpPr txBox="1">
          <a:spLocks noChangeArrowheads="1"/>
        </xdr:cNvSpPr>
      </xdr:nvSpPr>
      <xdr:spPr bwMode="auto">
        <a:xfrm>
          <a:off x="47148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299" name="Text Box 315"/>
        <xdr:cNvSpPr txBox="1">
          <a:spLocks noChangeArrowheads="1"/>
        </xdr:cNvSpPr>
      </xdr:nvSpPr>
      <xdr:spPr bwMode="auto">
        <a:xfrm>
          <a:off x="32480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3</xdr:row>
      <xdr:rowOff>0</xdr:rowOff>
    </xdr:to>
    <xdr:sp macro="" textlink="">
      <xdr:nvSpPr>
        <xdr:cNvPr id="300" name="Text Box 316"/>
        <xdr:cNvSpPr txBox="1">
          <a:spLocks noChangeArrowheads="1"/>
        </xdr:cNvSpPr>
      </xdr:nvSpPr>
      <xdr:spPr bwMode="auto">
        <a:xfrm>
          <a:off x="61817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600075</xdr:colOff>
      <xdr:row>2</xdr:row>
      <xdr:rowOff>0</xdr:rowOff>
    </xdr:to>
    <xdr:sp macro="" textlink="">
      <xdr:nvSpPr>
        <xdr:cNvPr id="301" name="Text Box 317"/>
        <xdr:cNvSpPr txBox="1">
          <a:spLocks noChangeArrowheads="1"/>
        </xdr:cNvSpPr>
      </xdr:nvSpPr>
      <xdr:spPr bwMode="auto">
        <a:xfrm>
          <a:off x="2276475"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302" name="Text Box 318"/>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303" name="Text Box 319"/>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304" name="Text Box 320"/>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305" name="Text Box 321"/>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19050</xdr:rowOff>
    </xdr:to>
    <xdr:sp macro="" textlink="">
      <xdr:nvSpPr>
        <xdr:cNvPr id="306" name="Text Box 322"/>
        <xdr:cNvSpPr txBox="1">
          <a:spLocks noChangeArrowheads="1"/>
        </xdr:cNvSpPr>
      </xdr:nvSpPr>
      <xdr:spPr bwMode="auto">
        <a:xfrm>
          <a:off x="5686425" y="5524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19050</xdr:rowOff>
    </xdr:to>
    <xdr:sp macro="" textlink="">
      <xdr:nvSpPr>
        <xdr:cNvPr id="307" name="Text Box 323"/>
        <xdr:cNvSpPr txBox="1">
          <a:spLocks noChangeArrowheads="1"/>
        </xdr:cNvSpPr>
      </xdr:nvSpPr>
      <xdr:spPr bwMode="auto">
        <a:xfrm>
          <a:off x="6496050" y="55245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308"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309"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310" name="テキスト 1"/>
        <xdr:cNvSpPr txBox="1">
          <a:spLocks noChangeArrowheads="1"/>
        </xdr:cNvSpPr>
      </xdr:nvSpPr>
      <xdr:spPr bwMode="auto">
        <a:xfrm>
          <a:off x="324802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311" name="テキスト 1"/>
        <xdr:cNvSpPr txBox="1">
          <a:spLocks noChangeArrowheads="1"/>
        </xdr:cNvSpPr>
      </xdr:nvSpPr>
      <xdr:spPr bwMode="auto">
        <a:xfrm>
          <a:off x="4714875" y="657225"/>
          <a:ext cx="0" cy="50482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312" name="Text Box 328"/>
        <xdr:cNvSpPr txBox="1">
          <a:spLocks noChangeArrowheads="1"/>
        </xdr:cNvSpPr>
      </xdr:nvSpPr>
      <xdr:spPr bwMode="auto">
        <a:xfrm>
          <a:off x="32480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2</xdr:row>
      <xdr:rowOff>0</xdr:rowOff>
    </xdr:from>
    <xdr:to>
      <xdr:col>9</xdr:col>
      <xdr:colOff>0</xdr:colOff>
      <xdr:row>3</xdr:row>
      <xdr:rowOff>0</xdr:rowOff>
    </xdr:to>
    <xdr:sp macro="" textlink="">
      <xdr:nvSpPr>
        <xdr:cNvPr id="313" name="Text Box 329"/>
        <xdr:cNvSpPr txBox="1">
          <a:spLocks noChangeArrowheads="1"/>
        </xdr:cNvSpPr>
      </xdr:nvSpPr>
      <xdr:spPr bwMode="auto">
        <a:xfrm>
          <a:off x="6181725" y="552450"/>
          <a:ext cx="0" cy="6096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600075</xdr:colOff>
      <xdr:row>2</xdr:row>
      <xdr:rowOff>0</xdr:rowOff>
    </xdr:to>
    <xdr:sp macro="" textlink="">
      <xdr:nvSpPr>
        <xdr:cNvPr id="314" name="Text Box 330"/>
        <xdr:cNvSpPr txBox="1">
          <a:spLocks noChangeArrowheads="1"/>
        </xdr:cNvSpPr>
      </xdr:nvSpPr>
      <xdr:spPr bwMode="auto">
        <a:xfrm>
          <a:off x="2276475"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315" name="Text Box 331"/>
        <xdr:cNvSpPr txBox="1">
          <a:spLocks noChangeArrowheads="1"/>
        </xdr:cNvSpPr>
      </xdr:nvSpPr>
      <xdr:spPr bwMode="auto">
        <a:xfrm>
          <a:off x="2990850" y="5524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316" name="Text Box 332"/>
        <xdr:cNvSpPr txBox="1">
          <a:spLocks noChangeArrowheads="1"/>
        </xdr:cNvSpPr>
      </xdr:nvSpPr>
      <xdr:spPr bwMode="auto">
        <a:xfrm>
          <a:off x="3524250" y="5524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317" name="Text Box 333"/>
        <xdr:cNvSpPr txBox="1">
          <a:spLocks noChangeArrowheads="1"/>
        </xdr:cNvSpPr>
      </xdr:nvSpPr>
      <xdr:spPr bwMode="auto">
        <a:xfrm>
          <a:off x="42862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318" name="Text Box 334"/>
        <xdr:cNvSpPr txBox="1">
          <a:spLocks noChangeArrowheads="1"/>
        </xdr:cNvSpPr>
      </xdr:nvSpPr>
      <xdr:spPr bwMode="auto">
        <a:xfrm>
          <a:off x="4933950" y="5524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2</xdr:row>
      <xdr:rowOff>0</xdr:rowOff>
    </xdr:from>
    <xdr:to>
      <xdr:col>8</xdr:col>
      <xdr:colOff>447675</xdr:colOff>
      <xdr:row>2</xdr:row>
      <xdr:rowOff>19050</xdr:rowOff>
    </xdr:to>
    <xdr:sp macro="" textlink="">
      <xdr:nvSpPr>
        <xdr:cNvPr id="319" name="Text Box 335"/>
        <xdr:cNvSpPr txBox="1">
          <a:spLocks noChangeArrowheads="1"/>
        </xdr:cNvSpPr>
      </xdr:nvSpPr>
      <xdr:spPr bwMode="auto">
        <a:xfrm>
          <a:off x="5686425" y="55245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2</xdr:row>
      <xdr:rowOff>0</xdr:rowOff>
    </xdr:from>
    <xdr:to>
      <xdr:col>9</xdr:col>
      <xdr:colOff>485775</xdr:colOff>
      <xdr:row>2</xdr:row>
      <xdr:rowOff>19050</xdr:rowOff>
    </xdr:to>
    <xdr:sp macro="" textlink="">
      <xdr:nvSpPr>
        <xdr:cNvPr id="320" name="Text Box 336"/>
        <xdr:cNvSpPr txBox="1">
          <a:spLocks noChangeArrowheads="1"/>
        </xdr:cNvSpPr>
      </xdr:nvSpPr>
      <xdr:spPr bwMode="auto">
        <a:xfrm>
          <a:off x="6496050" y="55245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542925</xdr:colOff>
      <xdr:row>2</xdr:row>
      <xdr:rowOff>400050</xdr:rowOff>
    </xdr:from>
    <xdr:to>
      <xdr:col>3</xdr:col>
      <xdr:colOff>685800</xdr:colOff>
      <xdr:row>2</xdr:row>
      <xdr:rowOff>581025</xdr:rowOff>
    </xdr:to>
    <xdr:sp macro="" textlink="">
      <xdr:nvSpPr>
        <xdr:cNvPr id="321" name="Text Box 337"/>
        <xdr:cNvSpPr txBox="1">
          <a:spLocks noChangeArrowheads="1"/>
        </xdr:cNvSpPr>
      </xdr:nvSpPr>
      <xdr:spPr bwMode="auto">
        <a:xfrm>
          <a:off x="2324100" y="952500"/>
          <a:ext cx="142875"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Ａ</a:t>
          </a:r>
        </a:p>
      </xdr:txBody>
    </xdr:sp>
    <xdr:clientData/>
  </xdr:twoCellAnchor>
  <xdr:twoCellAnchor>
    <xdr:from>
      <xdr:col>4</xdr:col>
      <xdr:colOff>542925</xdr:colOff>
      <xdr:row>2</xdr:row>
      <xdr:rowOff>400050</xdr:rowOff>
    </xdr:from>
    <xdr:to>
      <xdr:col>4</xdr:col>
      <xdr:colOff>685800</xdr:colOff>
      <xdr:row>2</xdr:row>
      <xdr:rowOff>581025</xdr:rowOff>
    </xdr:to>
    <xdr:sp macro="" textlink="">
      <xdr:nvSpPr>
        <xdr:cNvPr id="322" name="Text Box 338"/>
        <xdr:cNvSpPr txBox="1">
          <a:spLocks noChangeArrowheads="1"/>
        </xdr:cNvSpPr>
      </xdr:nvSpPr>
      <xdr:spPr bwMode="auto">
        <a:xfrm>
          <a:off x="3057525" y="952500"/>
          <a:ext cx="142875"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Ｂ</a:t>
          </a:r>
        </a:p>
      </xdr:txBody>
    </xdr:sp>
    <xdr:clientData/>
  </xdr:twoCellAnchor>
  <xdr:twoCellAnchor>
    <xdr:from>
      <xdr:col>5</xdr:col>
      <xdr:colOff>533400</xdr:colOff>
      <xdr:row>2</xdr:row>
      <xdr:rowOff>400050</xdr:rowOff>
    </xdr:from>
    <xdr:to>
      <xdr:col>5</xdr:col>
      <xdr:colOff>676275</xdr:colOff>
      <xdr:row>2</xdr:row>
      <xdr:rowOff>581025</xdr:rowOff>
    </xdr:to>
    <xdr:sp macro="" textlink="">
      <xdr:nvSpPr>
        <xdr:cNvPr id="323" name="Text Box 339"/>
        <xdr:cNvSpPr txBox="1">
          <a:spLocks noChangeArrowheads="1"/>
        </xdr:cNvSpPr>
      </xdr:nvSpPr>
      <xdr:spPr bwMode="auto">
        <a:xfrm>
          <a:off x="3781425" y="952500"/>
          <a:ext cx="142875"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Ｃ</a:t>
          </a:r>
        </a:p>
      </xdr:txBody>
    </xdr:sp>
    <xdr:clientData/>
  </xdr:twoCellAnchor>
  <xdr:twoCellAnchor>
    <xdr:from>
      <xdr:col>7</xdr:col>
      <xdr:colOff>533400</xdr:colOff>
      <xdr:row>2</xdr:row>
      <xdr:rowOff>361950</xdr:rowOff>
    </xdr:from>
    <xdr:to>
      <xdr:col>7</xdr:col>
      <xdr:colOff>676275</xdr:colOff>
      <xdr:row>2</xdr:row>
      <xdr:rowOff>581025</xdr:rowOff>
    </xdr:to>
    <xdr:sp macro="" textlink="">
      <xdr:nvSpPr>
        <xdr:cNvPr id="324" name="Text Box 340"/>
        <xdr:cNvSpPr txBox="1">
          <a:spLocks noChangeArrowheads="1"/>
        </xdr:cNvSpPr>
      </xdr:nvSpPr>
      <xdr:spPr bwMode="auto">
        <a:xfrm>
          <a:off x="5248275" y="914400"/>
          <a:ext cx="142875" cy="219075"/>
        </a:xfrm>
        <a:prstGeom prst="rect">
          <a:avLst/>
        </a:prstGeom>
        <a:noFill/>
        <a:ln w="9525">
          <a:noFill/>
          <a:miter lim="800000"/>
          <a:headEnd/>
          <a:tailEnd/>
        </a:ln>
        <a:effectLst/>
      </xdr:spPr>
    </xdr:sp>
    <xdr:clientData/>
  </xdr:twoCellAnchor>
  <xdr:twoCellAnchor>
    <xdr:from>
      <xdr:col>8</xdr:col>
      <xdr:colOff>495300</xdr:colOff>
      <xdr:row>2</xdr:row>
      <xdr:rowOff>361950</xdr:rowOff>
    </xdr:from>
    <xdr:to>
      <xdr:col>8</xdr:col>
      <xdr:colOff>676275</xdr:colOff>
      <xdr:row>2</xdr:row>
      <xdr:rowOff>581025</xdr:rowOff>
    </xdr:to>
    <xdr:sp macro="" textlink="">
      <xdr:nvSpPr>
        <xdr:cNvPr id="325" name="Text Box 341"/>
        <xdr:cNvSpPr txBox="1">
          <a:spLocks noChangeArrowheads="1"/>
        </xdr:cNvSpPr>
      </xdr:nvSpPr>
      <xdr:spPr bwMode="auto">
        <a:xfrm>
          <a:off x="5943600" y="914400"/>
          <a:ext cx="180975" cy="219075"/>
        </a:xfrm>
        <a:prstGeom prst="rect">
          <a:avLst/>
        </a:prstGeom>
        <a:noFill/>
        <a:ln w="9525">
          <a:noFill/>
          <a:miter lim="800000"/>
          <a:headEnd/>
          <a:tailEnd/>
        </a:ln>
        <a:effectLst/>
      </xdr:spPr>
    </xdr:sp>
    <xdr:clientData/>
  </xdr:twoCellAnchor>
  <xdr:twoCellAnchor>
    <xdr:from>
      <xdr:col>9</xdr:col>
      <xdr:colOff>523875</xdr:colOff>
      <xdr:row>2</xdr:row>
      <xdr:rowOff>361950</xdr:rowOff>
    </xdr:from>
    <xdr:to>
      <xdr:col>9</xdr:col>
      <xdr:colOff>666750</xdr:colOff>
      <xdr:row>2</xdr:row>
      <xdr:rowOff>581025</xdr:rowOff>
    </xdr:to>
    <xdr:sp macro="" textlink="">
      <xdr:nvSpPr>
        <xdr:cNvPr id="326" name="Text Box 342"/>
        <xdr:cNvSpPr txBox="1">
          <a:spLocks noChangeArrowheads="1"/>
        </xdr:cNvSpPr>
      </xdr:nvSpPr>
      <xdr:spPr bwMode="auto">
        <a:xfrm>
          <a:off x="6705600" y="914400"/>
          <a:ext cx="142875" cy="219075"/>
        </a:xfrm>
        <a:prstGeom prst="rect">
          <a:avLst/>
        </a:prstGeom>
        <a:noFill/>
        <a:ln w="9525">
          <a:noFill/>
          <a:miter lim="800000"/>
          <a:headEnd/>
          <a:tailEnd/>
        </a:ln>
        <a:effectLst/>
      </xdr:spPr>
    </xdr:sp>
    <xdr:clientData/>
  </xdr:twoCellAnchor>
  <xdr:twoCellAnchor>
    <xdr:from>
      <xdr:col>6</xdr:col>
      <xdr:colOff>561975</xdr:colOff>
      <xdr:row>2</xdr:row>
      <xdr:rowOff>400050</xdr:rowOff>
    </xdr:from>
    <xdr:to>
      <xdr:col>6</xdr:col>
      <xdr:colOff>704850</xdr:colOff>
      <xdr:row>2</xdr:row>
      <xdr:rowOff>581025</xdr:rowOff>
    </xdr:to>
    <xdr:sp macro="" textlink="">
      <xdr:nvSpPr>
        <xdr:cNvPr id="327" name="Text Box 343"/>
        <xdr:cNvSpPr txBox="1">
          <a:spLocks noChangeArrowheads="1"/>
        </xdr:cNvSpPr>
      </xdr:nvSpPr>
      <xdr:spPr bwMode="auto">
        <a:xfrm>
          <a:off x="4543425" y="952500"/>
          <a:ext cx="142875"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Ｄ</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328"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329"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330"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31"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332" name="Text Box 477"/>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333" name="Text Box 478"/>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334" name="Text Box 479"/>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335" name="Text Box 480"/>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336" name="Text Box 481"/>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337" name="Text Box 482"/>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338" name="Text Box 483"/>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33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34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34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342"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343" name="Text Box 488"/>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344" name="Text Box 489"/>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345" name="Text Box 490"/>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346" name="Text Box 491"/>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347" name="Text Box 492"/>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348" name="Text Box 493"/>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349" name="Text Box 494"/>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350" name="Text Box 495"/>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351" name="Text Box 496"/>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35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35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35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355"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356" name="Text Box 501"/>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357" name="Text Box 502"/>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358" name="Text Box 503"/>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359" name="Text Box 504"/>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360" name="Text Box 505"/>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361" name="Text Box 506"/>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362" name="Text Box 507"/>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363" name="Text Box 508"/>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364" name="Text Box 509"/>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365" name="Text Box 510"/>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366" name="Text Box 511"/>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367" name="Text Box 512"/>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368" name="Text Box 513"/>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369" name="Text Box 514"/>
        <xdr:cNvSpPr txBox="1">
          <a:spLocks noChangeArrowheads="1"/>
        </xdr:cNvSpPr>
      </xdr:nvSpPr>
      <xdr:spPr bwMode="auto">
        <a:xfrm>
          <a:off x="4714875" y="39243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370" name="Text Box 515"/>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371" name="Text Box 516"/>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37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37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37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375"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376" name="Text Box 521"/>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377" name="Text Box 522"/>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581025</xdr:colOff>
      <xdr:row>17</xdr:row>
      <xdr:rowOff>0</xdr:rowOff>
    </xdr:to>
    <xdr:sp macro="" textlink="">
      <xdr:nvSpPr>
        <xdr:cNvPr id="378" name="Text Box 523"/>
        <xdr:cNvSpPr txBox="1">
          <a:spLocks noChangeArrowheads="1"/>
        </xdr:cNvSpPr>
      </xdr:nvSpPr>
      <xdr:spPr bwMode="auto">
        <a:xfrm>
          <a:off x="2276475" y="392430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379" name="Text Box 524"/>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380" name="Text Box 525"/>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381" name="Text Box 526"/>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382" name="Text Box 527"/>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383" name="Text Box 528"/>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384" name="Text Box 529"/>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38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38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38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388"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389" name="Text Box 534"/>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390" name="Text Box 535"/>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581025</xdr:colOff>
      <xdr:row>17</xdr:row>
      <xdr:rowOff>0</xdr:rowOff>
    </xdr:to>
    <xdr:sp macro="" textlink="">
      <xdr:nvSpPr>
        <xdr:cNvPr id="391" name="Text Box 536"/>
        <xdr:cNvSpPr txBox="1">
          <a:spLocks noChangeArrowheads="1"/>
        </xdr:cNvSpPr>
      </xdr:nvSpPr>
      <xdr:spPr bwMode="auto">
        <a:xfrm>
          <a:off x="2276475" y="392430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392" name="Text Box 537"/>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393" name="Text Box 538"/>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394" name="Text Box 539"/>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395" name="Text Box 540"/>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396" name="Text Box 541"/>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397" name="Text Box 542"/>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39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39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0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401"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02" name="Text Box 547"/>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403" name="Text Box 548"/>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404" name="Text Box 549"/>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405" name="Text Box 550"/>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406" name="Text Box 551"/>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407" name="Text Box 552"/>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408" name="Text Box 553"/>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409" name="Text Box 554"/>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410" name="Text Box 555"/>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41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1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1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414"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15" name="Text Box 560"/>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416" name="Text Box 561"/>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417" name="Text Box 562"/>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418" name="Text Box 563"/>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419" name="Text Box 564"/>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420" name="Text Box 565"/>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421" name="Text Box 566"/>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422" name="Text Box 567"/>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423" name="Text Box 568"/>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42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2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2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427"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28" name="Text Box 573"/>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429" name="Text Box 574"/>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430" name="Text Box 575"/>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431" name="Text Box 576"/>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432" name="Text Box 577"/>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433" name="Text Box 578"/>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434" name="Text Box 579"/>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435" name="Text Box 580"/>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436" name="Text Box 581"/>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43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3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3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440"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41" name="Text Box 586"/>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442" name="Text Box 587"/>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443" name="Text Box 588"/>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444" name="Text Box 589"/>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445" name="Text Box 590"/>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446" name="Text Box 591"/>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447" name="Text Box 592"/>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448" name="Text Box 593"/>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449" name="Text Box 594"/>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8</xdr:col>
      <xdr:colOff>504825</xdr:colOff>
      <xdr:row>17</xdr:row>
      <xdr:rowOff>0</xdr:rowOff>
    </xdr:from>
    <xdr:to>
      <xdr:col>9</xdr:col>
      <xdr:colOff>0</xdr:colOff>
      <xdr:row>17</xdr:row>
      <xdr:rowOff>0</xdr:rowOff>
    </xdr:to>
    <xdr:sp macro="" textlink="">
      <xdr:nvSpPr>
        <xdr:cNvPr id="450" name="Text Box 599"/>
        <xdr:cNvSpPr txBox="1">
          <a:spLocks noChangeArrowheads="1"/>
        </xdr:cNvSpPr>
      </xdr:nvSpPr>
      <xdr:spPr bwMode="auto">
        <a:xfrm>
          <a:off x="5953125" y="3924300"/>
          <a:ext cx="2286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Ｆ</a:t>
          </a:r>
        </a:p>
      </xdr:txBody>
    </xdr:sp>
    <xdr:clientData/>
  </xdr:twoCellAnchor>
  <xdr:twoCellAnchor>
    <xdr:from>
      <xdr:col>11</xdr:col>
      <xdr:colOff>123825</xdr:colOff>
      <xdr:row>2</xdr:row>
      <xdr:rowOff>171450</xdr:rowOff>
    </xdr:from>
    <xdr:to>
      <xdr:col>11</xdr:col>
      <xdr:colOff>666750</xdr:colOff>
      <xdr:row>2</xdr:row>
      <xdr:rowOff>581025</xdr:rowOff>
    </xdr:to>
    <xdr:sp macro="" textlink="">
      <xdr:nvSpPr>
        <xdr:cNvPr id="451" name="Text Box 602"/>
        <xdr:cNvSpPr txBox="1">
          <a:spLocks noChangeArrowheads="1"/>
        </xdr:cNvSpPr>
      </xdr:nvSpPr>
      <xdr:spPr bwMode="auto">
        <a:xfrm>
          <a:off x="7772400" y="723900"/>
          <a:ext cx="542925" cy="4095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12</xdr:col>
      <xdr:colOff>238125</xdr:colOff>
      <xdr:row>2</xdr:row>
      <xdr:rowOff>95250</xdr:rowOff>
    </xdr:from>
    <xdr:to>
      <xdr:col>12</xdr:col>
      <xdr:colOff>666750</xdr:colOff>
      <xdr:row>2</xdr:row>
      <xdr:rowOff>581025</xdr:rowOff>
    </xdr:to>
    <xdr:sp macro="" textlink="">
      <xdr:nvSpPr>
        <xdr:cNvPr id="452" name="Text Box 603"/>
        <xdr:cNvSpPr txBox="1">
          <a:spLocks noChangeArrowheads="1"/>
        </xdr:cNvSpPr>
      </xdr:nvSpPr>
      <xdr:spPr bwMode="auto">
        <a:xfrm>
          <a:off x="8620125" y="647700"/>
          <a:ext cx="428625" cy="4857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13</xdr:col>
      <xdr:colOff>190500</xdr:colOff>
      <xdr:row>2</xdr:row>
      <xdr:rowOff>114300</xdr:rowOff>
    </xdr:from>
    <xdr:to>
      <xdr:col>13</xdr:col>
      <xdr:colOff>657225</xdr:colOff>
      <xdr:row>2</xdr:row>
      <xdr:rowOff>581025</xdr:rowOff>
    </xdr:to>
    <xdr:sp macro="" textlink="">
      <xdr:nvSpPr>
        <xdr:cNvPr id="453" name="Text Box 604"/>
        <xdr:cNvSpPr txBox="1">
          <a:spLocks noChangeArrowheads="1"/>
        </xdr:cNvSpPr>
      </xdr:nvSpPr>
      <xdr:spPr bwMode="auto">
        <a:xfrm>
          <a:off x="9305925" y="666750"/>
          <a:ext cx="466725" cy="4667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12</xdr:col>
      <xdr:colOff>514350</xdr:colOff>
      <xdr:row>17</xdr:row>
      <xdr:rowOff>0</xdr:rowOff>
    </xdr:from>
    <xdr:to>
      <xdr:col>12</xdr:col>
      <xdr:colOff>657225</xdr:colOff>
      <xdr:row>17</xdr:row>
      <xdr:rowOff>0</xdr:rowOff>
    </xdr:to>
    <xdr:sp macro="" textlink="">
      <xdr:nvSpPr>
        <xdr:cNvPr id="454" name="Text Box 606"/>
        <xdr:cNvSpPr txBox="1">
          <a:spLocks noChangeArrowheads="1"/>
        </xdr:cNvSpPr>
      </xdr:nvSpPr>
      <xdr:spPr bwMode="auto">
        <a:xfrm>
          <a:off x="889635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455"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456"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457"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58"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459" name="Text Box 612"/>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460" name="Text Box 613"/>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461" name="Text Box 614"/>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462" name="Text Box 615"/>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463" name="Text Box 616"/>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464" name="Text Box 617"/>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465" name="Text Box 618"/>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46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6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6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469"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70" name="Text Box 623"/>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471" name="Text Box 624"/>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472" name="Text Box 625"/>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473" name="Text Box 626"/>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474" name="Text Box 627"/>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475" name="Text Box 628"/>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476" name="Text Box 629"/>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477" name="Text Box 630"/>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478" name="Text Box 631"/>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47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8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8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482"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83" name="Text Box 636"/>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484" name="Text Box 637"/>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485" name="Text Box 638"/>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486" name="Text Box 639"/>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487" name="Text Box 640"/>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488" name="Text Box 641"/>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489" name="Text Box 642"/>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490" name="Text Box 643"/>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491" name="Text Box 644"/>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492"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493" name="Text Box 646"/>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494" name="Text Box 647"/>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495" name="Text Box 648"/>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496" name="Text Box 649"/>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497" name="Text Box 650"/>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498" name="Text Box 651"/>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49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0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0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502"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03" name="Text Box 656"/>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504" name="Text Box 657"/>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505" name="Text Box 658"/>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506" name="Text Box 659"/>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507" name="Text Box 660"/>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508" name="Text Box 661"/>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509" name="Text Box 662"/>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510" name="Text Box 663"/>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511" name="Text Box 664"/>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51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1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1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515"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16" name="Text Box 669"/>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517" name="Text Box 670"/>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518" name="Text Box 671"/>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519" name="Text Box 672"/>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520" name="Text Box 673"/>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521" name="Text Box 674"/>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522" name="Text Box 675"/>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523" name="Text Box 676"/>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524" name="Text Box 677"/>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525"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526"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527"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28"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529" name="Text Box 682"/>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530" name="Text Box 683"/>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531" name="Text Box 684"/>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532" name="Text Box 685"/>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533" name="Text Box 686"/>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534" name="Text Box 687"/>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535" name="Text Box 688"/>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53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3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3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539"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40" name="Text Box 693"/>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541" name="Text Box 694"/>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542" name="Text Box 695"/>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543" name="Text Box 696"/>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544" name="Text Box 697"/>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545" name="Text Box 698"/>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546" name="Text Box 699"/>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547" name="Text Box 700"/>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548" name="Text Box 701"/>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54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5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5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552"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53" name="Text Box 706"/>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554" name="Text Box 707"/>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555" name="Text Box 708"/>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556" name="Text Box 709"/>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557" name="Text Box 710"/>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558" name="Text Box 711"/>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559" name="Text Box 712"/>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560" name="Text Box 713"/>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561" name="Text Box 714"/>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562" name="Text Box 715"/>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563" name="Text Box 716"/>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564" name="Text Box 717"/>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565" name="Text Box 718"/>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566" name="Text Box 719"/>
        <xdr:cNvSpPr txBox="1">
          <a:spLocks noChangeArrowheads="1"/>
        </xdr:cNvSpPr>
      </xdr:nvSpPr>
      <xdr:spPr bwMode="auto">
        <a:xfrm>
          <a:off x="4714875" y="39243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567" name="Text Box 720"/>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568" name="Text Box 721"/>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56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7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7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572"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73" name="Text Box 726"/>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574" name="Text Box 727"/>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581025</xdr:colOff>
      <xdr:row>17</xdr:row>
      <xdr:rowOff>0</xdr:rowOff>
    </xdr:to>
    <xdr:sp macro="" textlink="">
      <xdr:nvSpPr>
        <xdr:cNvPr id="575" name="Text Box 728"/>
        <xdr:cNvSpPr txBox="1">
          <a:spLocks noChangeArrowheads="1"/>
        </xdr:cNvSpPr>
      </xdr:nvSpPr>
      <xdr:spPr bwMode="auto">
        <a:xfrm>
          <a:off x="2276475" y="392430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576" name="Text Box 729"/>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577" name="Text Box 730"/>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578" name="Text Box 731"/>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579" name="Text Box 732"/>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580" name="Text Box 733"/>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581" name="Text Box 734"/>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58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8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8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585"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86" name="Text Box 739"/>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587" name="Text Box 740"/>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581025</xdr:colOff>
      <xdr:row>17</xdr:row>
      <xdr:rowOff>0</xdr:rowOff>
    </xdr:to>
    <xdr:sp macro="" textlink="">
      <xdr:nvSpPr>
        <xdr:cNvPr id="588" name="Text Box 741"/>
        <xdr:cNvSpPr txBox="1">
          <a:spLocks noChangeArrowheads="1"/>
        </xdr:cNvSpPr>
      </xdr:nvSpPr>
      <xdr:spPr bwMode="auto">
        <a:xfrm>
          <a:off x="2276475" y="392430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589" name="Text Box 742"/>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590" name="Text Box 743"/>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591" name="Text Box 744"/>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592" name="Text Box 745"/>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593" name="Text Box 746"/>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594" name="Text Box 747"/>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59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9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9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598"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99" name="Text Box 752"/>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600" name="Text Box 753"/>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601" name="Text Box 754"/>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602" name="Text Box 755"/>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603" name="Text Box 756"/>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604" name="Text Box 757"/>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605" name="Text Box 758"/>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606" name="Text Box 759"/>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607" name="Text Box 760"/>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60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0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1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611"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12" name="Text Box 765"/>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613" name="Text Box 766"/>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614" name="Text Box 767"/>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615" name="Text Box 768"/>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616" name="Text Box 769"/>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617" name="Text Box 770"/>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618" name="Text Box 771"/>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619" name="Text Box 772"/>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620" name="Text Box 773"/>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62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2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2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624"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25" name="Text Box 778"/>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626" name="Text Box 779"/>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627" name="Text Box 780"/>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628" name="Text Box 781"/>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629" name="Text Box 782"/>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630" name="Text Box 783"/>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631" name="Text Box 784"/>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632" name="Text Box 785"/>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633" name="Text Box 786"/>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63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3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3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637"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38" name="Text Box 791"/>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639" name="Text Box 792"/>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640" name="Text Box 793"/>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641" name="Text Box 794"/>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642" name="Text Box 795"/>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643" name="Text Box 796"/>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644" name="Text Box 797"/>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645" name="Text Box 798"/>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646" name="Text Box 799"/>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647"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648"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649"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50"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651" name="Text Box 814"/>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652" name="Text Box 815"/>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653" name="Text Box 816"/>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654" name="Text Box 817"/>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655" name="Text Box 818"/>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656" name="Text Box 819"/>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657" name="Text Box 820"/>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65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5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6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661"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62" name="Text Box 825"/>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663" name="Text Box 826"/>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664" name="Text Box 827"/>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665" name="Text Box 828"/>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666" name="Text Box 829"/>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667" name="Text Box 830"/>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668" name="Text Box 831"/>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669" name="Text Box 832"/>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670" name="Text Box 833"/>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67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7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7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674"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75" name="Text Box 838"/>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676" name="Text Box 839"/>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677" name="Text Box 840"/>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678" name="Text Box 841"/>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679" name="Text Box 842"/>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680" name="Text Box 843"/>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681" name="Text Box 844"/>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682" name="Text Box 845"/>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683" name="Text Box 846"/>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684" name="Text Box 847"/>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685" name="Text Box 848"/>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686" name="Text Box 849"/>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687" name="Text Box 850"/>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688" name="Text Box 851"/>
        <xdr:cNvSpPr txBox="1">
          <a:spLocks noChangeArrowheads="1"/>
        </xdr:cNvSpPr>
      </xdr:nvSpPr>
      <xdr:spPr bwMode="auto">
        <a:xfrm>
          <a:off x="4714875" y="39243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689" name="Text Box 852"/>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690" name="Text Box 853"/>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69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9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9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694"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95" name="Text Box 858"/>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696" name="Text Box 859"/>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581025</xdr:colOff>
      <xdr:row>17</xdr:row>
      <xdr:rowOff>0</xdr:rowOff>
    </xdr:to>
    <xdr:sp macro="" textlink="">
      <xdr:nvSpPr>
        <xdr:cNvPr id="697" name="Text Box 860"/>
        <xdr:cNvSpPr txBox="1">
          <a:spLocks noChangeArrowheads="1"/>
        </xdr:cNvSpPr>
      </xdr:nvSpPr>
      <xdr:spPr bwMode="auto">
        <a:xfrm>
          <a:off x="2276475" y="392430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698" name="Text Box 861"/>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699" name="Text Box 862"/>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700" name="Text Box 863"/>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701" name="Text Box 864"/>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702" name="Text Box 865"/>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703" name="Text Box 866"/>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70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0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0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707"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08" name="Text Box 871"/>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709" name="Text Box 872"/>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581025</xdr:colOff>
      <xdr:row>17</xdr:row>
      <xdr:rowOff>0</xdr:rowOff>
    </xdr:to>
    <xdr:sp macro="" textlink="">
      <xdr:nvSpPr>
        <xdr:cNvPr id="710" name="Text Box 873"/>
        <xdr:cNvSpPr txBox="1">
          <a:spLocks noChangeArrowheads="1"/>
        </xdr:cNvSpPr>
      </xdr:nvSpPr>
      <xdr:spPr bwMode="auto">
        <a:xfrm>
          <a:off x="2276475" y="392430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711" name="Text Box 874"/>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712" name="Text Box 875"/>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713" name="Text Box 876"/>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714" name="Text Box 877"/>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715" name="Text Box 878"/>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716" name="Text Box 879"/>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71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1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1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720"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21" name="Text Box 884"/>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722" name="Text Box 885"/>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723" name="Text Box 886"/>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724" name="Text Box 887"/>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725" name="Text Box 888"/>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726" name="Text Box 889"/>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727" name="Text Box 890"/>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728" name="Text Box 891"/>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729" name="Text Box 892"/>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73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3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3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733"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34" name="Text Box 897"/>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735" name="Text Box 898"/>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736" name="Text Box 899"/>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737" name="Text Box 900"/>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738" name="Text Box 901"/>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739" name="Text Box 902"/>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740" name="Text Box 903"/>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741" name="Text Box 904"/>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742" name="Text Box 905"/>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74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4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4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746"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47" name="Text Box 910"/>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748" name="Text Box 911"/>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749" name="Text Box 912"/>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750" name="Text Box 913"/>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751" name="Text Box 914"/>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752" name="Text Box 915"/>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753" name="Text Box 916"/>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754" name="Text Box 917"/>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755" name="Text Box 918"/>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75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5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5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759"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60" name="Text Box 923"/>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761" name="Text Box 924"/>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762" name="Text Box 925"/>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763" name="Text Box 926"/>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764" name="Text Box 927"/>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765" name="Text Box 928"/>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766" name="Text Box 929"/>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767" name="Text Box 930"/>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768" name="Text Box 931"/>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533400</xdr:colOff>
      <xdr:row>17</xdr:row>
      <xdr:rowOff>0</xdr:rowOff>
    </xdr:from>
    <xdr:to>
      <xdr:col>3</xdr:col>
      <xdr:colOff>676275</xdr:colOff>
      <xdr:row>17</xdr:row>
      <xdr:rowOff>0</xdr:rowOff>
    </xdr:to>
    <xdr:sp macro="" textlink="">
      <xdr:nvSpPr>
        <xdr:cNvPr id="769" name="Text Box 932"/>
        <xdr:cNvSpPr txBox="1">
          <a:spLocks noChangeArrowheads="1"/>
        </xdr:cNvSpPr>
      </xdr:nvSpPr>
      <xdr:spPr bwMode="auto">
        <a:xfrm>
          <a:off x="2314575"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Ａ</a:t>
          </a:r>
        </a:p>
      </xdr:txBody>
    </xdr:sp>
    <xdr:clientData/>
  </xdr:twoCellAnchor>
  <xdr:twoCellAnchor>
    <xdr:from>
      <xdr:col>4</xdr:col>
      <xdr:colOff>533400</xdr:colOff>
      <xdr:row>17</xdr:row>
      <xdr:rowOff>0</xdr:rowOff>
    </xdr:from>
    <xdr:to>
      <xdr:col>4</xdr:col>
      <xdr:colOff>676275</xdr:colOff>
      <xdr:row>17</xdr:row>
      <xdr:rowOff>0</xdr:rowOff>
    </xdr:to>
    <xdr:sp macro="" textlink="">
      <xdr:nvSpPr>
        <xdr:cNvPr id="770" name="Text Box 933"/>
        <xdr:cNvSpPr txBox="1">
          <a:spLocks noChangeArrowheads="1"/>
        </xdr:cNvSpPr>
      </xdr:nvSpPr>
      <xdr:spPr bwMode="auto">
        <a:xfrm>
          <a:off x="304800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Ｂ</a:t>
          </a:r>
        </a:p>
      </xdr:txBody>
    </xdr:sp>
    <xdr:clientData/>
  </xdr:twoCellAnchor>
  <xdr:twoCellAnchor>
    <xdr:from>
      <xdr:col>5</xdr:col>
      <xdr:colOff>523875</xdr:colOff>
      <xdr:row>17</xdr:row>
      <xdr:rowOff>0</xdr:rowOff>
    </xdr:from>
    <xdr:to>
      <xdr:col>5</xdr:col>
      <xdr:colOff>666750</xdr:colOff>
      <xdr:row>17</xdr:row>
      <xdr:rowOff>0</xdr:rowOff>
    </xdr:to>
    <xdr:sp macro="" textlink="">
      <xdr:nvSpPr>
        <xdr:cNvPr id="771" name="Text Box 934"/>
        <xdr:cNvSpPr txBox="1">
          <a:spLocks noChangeArrowheads="1"/>
        </xdr:cNvSpPr>
      </xdr:nvSpPr>
      <xdr:spPr bwMode="auto">
        <a:xfrm>
          <a:off x="377190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Ｃ</a:t>
          </a:r>
        </a:p>
      </xdr:txBody>
    </xdr:sp>
    <xdr:clientData/>
  </xdr:twoCellAnchor>
  <xdr:twoCellAnchor>
    <xdr:from>
      <xdr:col>7</xdr:col>
      <xdr:colOff>533400</xdr:colOff>
      <xdr:row>17</xdr:row>
      <xdr:rowOff>0</xdr:rowOff>
    </xdr:from>
    <xdr:to>
      <xdr:col>7</xdr:col>
      <xdr:colOff>676275</xdr:colOff>
      <xdr:row>17</xdr:row>
      <xdr:rowOff>0</xdr:rowOff>
    </xdr:to>
    <xdr:sp macro="" textlink="">
      <xdr:nvSpPr>
        <xdr:cNvPr id="772" name="Text Box 935"/>
        <xdr:cNvSpPr txBox="1">
          <a:spLocks noChangeArrowheads="1"/>
        </xdr:cNvSpPr>
      </xdr:nvSpPr>
      <xdr:spPr bwMode="auto">
        <a:xfrm>
          <a:off x="5248275"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Ｅ</a:t>
          </a:r>
        </a:p>
      </xdr:txBody>
    </xdr:sp>
    <xdr:clientData/>
  </xdr:twoCellAnchor>
  <xdr:twoCellAnchor>
    <xdr:from>
      <xdr:col>9</xdr:col>
      <xdr:colOff>523875</xdr:colOff>
      <xdr:row>17</xdr:row>
      <xdr:rowOff>0</xdr:rowOff>
    </xdr:from>
    <xdr:to>
      <xdr:col>9</xdr:col>
      <xdr:colOff>666750</xdr:colOff>
      <xdr:row>17</xdr:row>
      <xdr:rowOff>0</xdr:rowOff>
    </xdr:to>
    <xdr:sp macro="" textlink="">
      <xdr:nvSpPr>
        <xdr:cNvPr id="773" name="Text Box 937"/>
        <xdr:cNvSpPr txBox="1">
          <a:spLocks noChangeArrowheads="1"/>
        </xdr:cNvSpPr>
      </xdr:nvSpPr>
      <xdr:spPr bwMode="auto">
        <a:xfrm>
          <a:off x="670560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Ｇ</a:t>
          </a:r>
        </a:p>
      </xdr:txBody>
    </xdr:sp>
    <xdr:clientData/>
  </xdr:twoCellAnchor>
  <xdr:twoCellAnchor>
    <xdr:from>
      <xdr:col>6</xdr:col>
      <xdr:colOff>533400</xdr:colOff>
      <xdr:row>17</xdr:row>
      <xdr:rowOff>0</xdr:rowOff>
    </xdr:from>
    <xdr:to>
      <xdr:col>6</xdr:col>
      <xdr:colOff>676275</xdr:colOff>
      <xdr:row>17</xdr:row>
      <xdr:rowOff>0</xdr:rowOff>
    </xdr:to>
    <xdr:sp macro="" textlink="">
      <xdr:nvSpPr>
        <xdr:cNvPr id="774" name="Text Box 938"/>
        <xdr:cNvSpPr txBox="1">
          <a:spLocks noChangeArrowheads="1"/>
        </xdr:cNvSpPr>
      </xdr:nvSpPr>
      <xdr:spPr bwMode="auto">
        <a:xfrm>
          <a:off x="451485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Ｄ</a:t>
          </a:r>
        </a:p>
      </xdr:txBody>
    </xdr:sp>
    <xdr:clientData/>
  </xdr:twoCellAnchor>
  <xdr:twoCellAnchor>
    <xdr:from>
      <xdr:col>11</xdr:col>
      <xdr:colOff>523875</xdr:colOff>
      <xdr:row>17</xdr:row>
      <xdr:rowOff>0</xdr:rowOff>
    </xdr:from>
    <xdr:to>
      <xdr:col>11</xdr:col>
      <xdr:colOff>666750</xdr:colOff>
      <xdr:row>17</xdr:row>
      <xdr:rowOff>0</xdr:rowOff>
    </xdr:to>
    <xdr:sp macro="" textlink="">
      <xdr:nvSpPr>
        <xdr:cNvPr id="775" name="Text Box 939"/>
        <xdr:cNvSpPr txBox="1">
          <a:spLocks noChangeArrowheads="1"/>
        </xdr:cNvSpPr>
      </xdr:nvSpPr>
      <xdr:spPr bwMode="auto">
        <a:xfrm>
          <a:off x="817245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13</xdr:col>
      <xdr:colOff>514350</xdr:colOff>
      <xdr:row>17</xdr:row>
      <xdr:rowOff>0</xdr:rowOff>
    </xdr:from>
    <xdr:to>
      <xdr:col>13</xdr:col>
      <xdr:colOff>657225</xdr:colOff>
      <xdr:row>17</xdr:row>
      <xdr:rowOff>0</xdr:rowOff>
    </xdr:to>
    <xdr:sp macro="" textlink="">
      <xdr:nvSpPr>
        <xdr:cNvPr id="776" name="Text Box 941"/>
        <xdr:cNvSpPr txBox="1">
          <a:spLocks noChangeArrowheads="1"/>
        </xdr:cNvSpPr>
      </xdr:nvSpPr>
      <xdr:spPr bwMode="auto">
        <a:xfrm>
          <a:off x="9629775"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777"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778"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779"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80"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781" name="Text Box 946"/>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782" name="Text Box 947"/>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783" name="Text Box 948"/>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784" name="Text Box 949"/>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785" name="Text Box 950"/>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786" name="Text Box 951"/>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787" name="Text Box 952"/>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78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8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9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791"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92" name="Text Box 957"/>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793" name="Text Box 958"/>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794" name="Text Box 959"/>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795" name="Text Box 960"/>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796" name="Text Box 961"/>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797" name="Text Box 962"/>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798" name="Text Box 963"/>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799" name="Text Box 964"/>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800" name="Text Box 965"/>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80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0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0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804"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05" name="Text Box 970"/>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806" name="Text Box 971"/>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807" name="Text Box 972"/>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808" name="Text Box 973"/>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809" name="Text Box 974"/>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810" name="Text Box 975"/>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811" name="Text Box 976"/>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812" name="Text Box 977"/>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813" name="Text Box 978"/>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814" name="Text Box 979"/>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815" name="Text Box 980"/>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816" name="Text Box 981"/>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817" name="Text Box 982"/>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818" name="Text Box 983"/>
        <xdr:cNvSpPr txBox="1">
          <a:spLocks noChangeArrowheads="1"/>
        </xdr:cNvSpPr>
      </xdr:nvSpPr>
      <xdr:spPr bwMode="auto">
        <a:xfrm>
          <a:off x="4714875" y="39243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819" name="Text Box 984"/>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820" name="Text Box 985"/>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82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2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2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824"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25" name="Text Box 990"/>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826" name="Text Box 991"/>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581025</xdr:colOff>
      <xdr:row>17</xdr:row>
      <xdr:rowOff>0</xdr:rowOff>
    </xdr:to>
    <xdr:sp macro="" textlink="">
      <xdr:nvSpPr>
        <xdr:cNvPr id="827" name="Text Box 992"/>
        <xdr:cNvSpPr txBox="1">
          <a:spLocks noChangeArrowheads="1"/>
        </xdr:cNvSpPr>
      </xdr:nvSpPr>
      <xdr:spPr bwMode="auto">
        <a:xfrm>
          <a:off x="2276475" y="392430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828" name="Text Box 993"/>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829" name="Text Box 994"/>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830" name="Text Box 995"/>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831" name="Text Box 996"/>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832" name="Text Box 997"/>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833" name="Text Box 998"/>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83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3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3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837"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38" name="Text Box 1003"/>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839" name="Text Box 1004"/>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581025</xdr:colOff>
      <xdr:row>17</xdr:row>
      <xdr:rowOff>0</xdr:rowOff>
    </xdr:to>
    <xdr:sp macro="" textlink="">
      <xdr:nvSpPr>
        <xdr:cNvPr id="840" name="Text Box 1005"/>
        <xdr:cNvSpPr txBox="1">
          <a:spLocks noChangeArrowheads="1"/>
        </xdr:cNvSpPr>
      </xdr:nvSpPr>
      <xdr:spPr bwMode="auto">
        <a:xfrm>
          <a:off x="2276475" y="392430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841" name="Text Box 1006"/>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842" name="Text Box 1007"/>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843" name="Text Box 1008"/>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844" name="Text Box 1009"/>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845" name="Text Box 1010"/>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846" name="Text Box 1011"/>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84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4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4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850"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51" name="Text Box 1016"/>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852" name="Text Box 1017"/>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853" name="Text Box 1018"/>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854" name="Text Box 1019"/>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855" name="Text Box 1020"/>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856" name="Text Box 1021"/>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857" name="Text Box 1022"/>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858" name="Text Box 1023"/>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859" name="Text Box 1024"/>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86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6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6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863"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64" name="Text Box 1029"/>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865" name="Text Box 1030"/>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866" name="Text Box 1031"/>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867" name="Text Box 1032"/>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868" name="Text Box 1033"/>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869" name="Text Box 1034"/>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870" name="Text Box 1035"/>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871" name="Text Box 1036"/>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872" name="Text Box 1037"/>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87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7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7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876"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77" name="Text Box 1042"/>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878" name="Text Box 1043"/>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879" name="Text Box 1044"/>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880" name="Text Box 1045"/>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881" name="Text Box 1046"/>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882" name="Text Box 1047"/>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883" name="Text Box 1048"/>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884" name="Text Box 1049"/>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885" name="Text Box 1050"/>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88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8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8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889"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890" name="Text Box 1055"/>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891" name="Text Box 1056"/>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892" name="Text Box 1057"/>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893" name="Text Box 1058"/>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894" name="Text Box 1059"/>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895" name="Text Box 1060"/>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896" name="Text Box 1061"/>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897" name="Text Box 1062"/>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898" name="Text Box 1063"/>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533400</xdr:colOff>
      <xdr:row>17</xdr:row>
      <xdr:rowOff>0</xdr:rowOff>
    </xdr:from>
    <xdr:to>
      <xdr:col>3</xdr:col>
      <xdr:colOff>676275</xdr:colOff>
      <xdr:row>17</xdr:row>
      <xdr:rowOff>0</xdr:rowOff>
    </xdr:to>
    <xdr:sp macro="" textlink="">
      <xdr:nvSpPr>
        <xdr:cNvPr id="899" name="Text Box 1064"/>
        <xdr:cNvSpPr txBox="1">
          <a:spLocks noChangeArrowheads="1"/>
        </xdr:cNvSpPr>
      </xdr:nvSpPr>
      <xdr:spPr bwMode="auto">
        <a:xfrm>
          <a:off x="2314575"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Ａ</a:t>
          </a:r>
        </a:p>
      </xdr:txBody>
    </xdr:sp>
    <xdr:clientData/>
  </xdr:twoCellAnchor>
  <xdr:twoCellAnchor>
    <xdr:from>
      <xdr:col>4</xdr:col>
      <xdr:colOff>533400</xdr:colOff>
      <xdr:row>17</xdr:row>
      <xdr:rowOff>0</xdr:rowOff>
    </xdr:from>
    <xdr:to>
      <xdr:col>4</xdr:col>
      <xdr:colOff>676275</xdr:colOff>
      <xdr:row>17</xdr:row>
      <xdr:rowOff>0</xdr:rowOff>
    </xdr:to>
    <xdr:sp macro="" textlink="">
      <xdr:nvSpPr>
        <xdr:cNvPr id="900" name="Text Box 1065"/>
        <xdr:cNvSpPr txBox="1">
          <a:spLocks noChangeArrowheads="1"/>
        </xdr:cNvSpPr>
      </xdr:nvSpPr>
      <xdr:spPr bwMode="auto">
        <a:xfrm>
          <a:off x="304800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Ｂ</a:t>
          </a:r>
        </a:p>
      </xdr:txBody>
    </xdr:sp>
    <xdr:clientData/>
  </xdr:twoCellAnchor>
  <xdr:twoCellAnchor>
    <xdr:from>
      <xdr:col>5</xdr:col>
      <xdr:colOff>523875</xdr:colOff>
      <xdr:row>17</xdr:row>
      <xdr:rowOff>0</xdr:rowOff>
    </xdr:from>
    <xdr:to>
      <xdr:col>5</xdr:col>
      <xdr:colOff>666750</xdr:colOff>
      <xdr:row>17</xdr:row>
      <xdr:rowOff>0</xdr:rowOff>
    </xdr:to>
    <xdr:sp macro="" textlink="">
      <xdr:nvSpPr>
        <xdr:cNvPr id="901" name="Text Box 1066"/>
        <xdr:cNvSpPr txBox="1">
          <a:spLocks noChangeArrowheads="1"/>
        </xdr:cNvSpPr>
      </xdr:nvSpPr>
      <xdr:spPr bwMode="auto">
        <a:xfrm>
          <a:off x="377190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Ｃ</a:t>
          </a:r>
        </a:p>
      </xdr:txBody>
    </xdr:sp>
    <xdr:clientData/>
  </xdr:twoCellAnchor>
  <xdr:twoCellAnchor>
    <xdr:from>
      <xdr:col>7</xdr:col>
      <xdr:colOff>533400</xdr:colOff>
      <xdr:row>17</xdr:row>
      <xdr:rowOff>0</xdr:rowOff>
    </xdr:from>
    <xdr:to>
      <xdr:col>7</xdr:col>
      <xdr:colOff>676275</xdr:colOff>
      <xdr:row>17</xdr:row>
      <xdr:rowOff>0</xdr:rowOff>
    </xdr:to>
    <xdr:sp macro="" textlink="">
      <xdr:nvSpPr>
        <xdr:cNvPr id="902" name="Text Box 1067"/>
        <xdr:cNvSpPr txBox="1">
          <a:spLocks noChangeArrowheads="1"/>
        </xdr:cNvSpPr>
      </xdr:nvSpPr>
      <xdr:spPr bwMode="auto">
        <a:xfrm>
          <a:off x="5248275"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Ｅ</a:t>
          </a:r>
        </a:p>
      </xdr:txBody>
    </xdr:sp>
    <xdr:clientData/>
  </xdr:twoCellAnchor>
  <xdr:twoCellAnchor>
    <xdr:from>
      <xdr:col>8</xdr:col>
      <xdr:colOff>495300</xdr:colOff>
      <xdr:row>17</xdr:row>
      <xdr:rowOff>0</xdr:rowOff>
    </xdr:from>
    <xdr:to>
      <xdr:col>8</xdr:col>
      <xdr:colOff>676275</xdr:colOff>
      <xdr:row>17</xdr:row>
      <xdr:rowOff>0</xdr:rowOff>
    </xdr:to>
    <xdr:sp macro="" textlink="">
      <xdr:nvSpPr>
        <xdr:cNvPr id="903" name="Text Box 1068"/>
        <xdr:cNvSpPr txBox="1">
          <a:spLocks noChangeArrowheads="1"/>
        </xdr:cNvSpPr>
      </xdr:nvSpPr>
      <xdr:spPr bwMode="auto">
        <a:xfrm>
          <a:off x="5943600" y="3924300"/>
          <a:ext cx="1809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Ｆ</a:t>
          </a:r>
        </a:p>
      </xdr:txBody>
    </xdr:sp>
    <xdr:clientData/>
  </xdr:twoCellAnchor>
  <xdr:twoCellAnchor>
    <xdr:from>
      <xdr:col>9</xdr:col>
      <xdr:colOff>523875</xdr:colOff>
      <xdr:row>17</xdr:row>
      <xdr:rowOff>0</xdr:rowOff>
    </xdr:from>
    <xdr:to>
      <xdr:col>9</xdr:col>
      <xdr:colOff>666750</xdr:colOff>
      <xdr:row>17</xdr:row>
      <xdr:rowOff>0</xdr:rowOff>
    </xdr:to>
    <xdr:sp macro="" textlink="">
      <xdr:nvSpPr>
        <xdr:cNvPr id="904" name="Text Box 1069"/>
        <xdr:cNvSpPr txBox="1">
          <a:spLocks noChangeArrowheads="1"/>
        </xdr:cNvSpPr>
      </xdr:nvSpPr>
      <xdr:spPr bwMode="auto">
        <a:xfrm>
          <a:off x="670560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Ｇ</a:t>
          </a:r>
        </a:p>
      </xdr:txBody>
    </xdr:sp>
    <xdr:clientData/>
  </xdr:twoCellAnchor>
  <xdr:twoCellAnchor>
    <xdr:from>
      <xdr:col>6</xdr:col>
      <xdr:colOff>533400</xdr:colOff>
      <xdr:row>17</xdr:row>
      <xdr:rowOff>0</xdr:rowOff>
    </xdr:from>
    <xdr:to>
      <xdr:col>6</xdr:col>
      <xdr:colOff>676275</xdr:colOff>
      <xdr:row>17</xdr:row>
      <xdr:rowOff>0</xdr:rowOff>
    </xdr:to>
    <xdr:sp macro="" textlink="">
      <xdr:nvSpPr>
        <xdr:cNvPr id="905" name="Text Box 1070"/>
        <xdr:cNvSpPr txBox="1">
          <a:spLocks noChangeArrowheads="1"/>
        </xdr:cNvSpPr>
      </xdr:nvSpPr>
      <xdr:spPr bwMode="auto">
        <a:xfrm>
          <a:off x="451485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Ｄ</a:t>
          </a:r>
        </a:p>
      </xdr:txBody>
    </xdr:sp>
    <xdr:clientData/>
  </xdr:twoCellAnchor>
  <xdr:twoCellAnchor>
    <xdr:from>
      <xdr:col>11</xdr:col>
      <xdr:colOff>523875</xdr:colOff>
      <xdr:row>17</xdr:row>
      <xdr:rowOff>0</xdr:rowOff>
    </xdr:from>
    <xdr:to>
      <xdr:col>11</xdr:col>
      <xdr:colOff>666750</xdr:colOff>
      <xdr:row>17</xdr:row>
      <xdr:rowOff>0</xdr:rowOff>
    </xdr:to>
    <xdr:sp macro="" textlink="">
      <xdr:nvSpPr>
        <xdr:cNvPr id="906" name="Text Box 1071"/>
        <xdr:cNvSpPr txBox="1">
          <a:spLocks noChangeArrowheads="1"/>
        </xdr:cNvSpPr>
      </xdr:nvSpPr>
      <xdr:spPr bwMode="auto">
        <a:xfrm>
          <a:off x="817245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12</xdr:col>
      <xdr:colOff>523875</xdr:colOff>
      <xdr:row>17</xdr:row>
      <xdr:rowOff>0</xdr:rowOff>
    </xdr:from>
    <xdr:to>
      <xdr:col>12</xdr:col>
      <xdr:colOff>666750</xdr:colOff>
      <xdr:row>17</xdr:row>
      <xdr:rowOff>0</xdr:rowOff>
    </xdr:to>
    <xdr:sp macro="" textlink="">
      <xdr:nvSpPr>
        <xdr:cNvPr id="907" name="Text Box 1072"/>
        <xdr:cNvSpPr txBox="1">
          <a:spLocks noChangeArrowheads="1"/>
        </xdr:cNvSpPr>
      </xdr:nvSpPr>
      <xdr:spPr bwMode="auto">
        <a:xfrm>
          <a:off x="8905875"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13</xdr:col>
      <xdr:colOff>514350</xdr:colOff>
      <xdr:row>17</xdr:row>
      <xdr:rowOff>0</xdr:rowOff>
    </xdr:from>
    <xdr:to>
      <xdr:col>13</xdr:col>
      <xdr:colOff>657225</xdr:colOff>
      <xdr:row>17</xdr:row>
      <xdr:rowOff>0</xdr:rowOff>
    </xdr:to>
    <xdr:sp macro="" textlink="">
      <xdr:nvSpPr>
        <xdr:cNvPr id="908" name="Text Box 1073"/>
        <xdr:cNvSpPr txBox="1">
          <a:spLocks noChangeArrowheads="1"/>
        </xdr:cNvSpPr>
      </xdr:nvSpPr>
      <xdr:spPr bwMode="auto">
        <a:xfrm>
          <a:off x="9629775"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909"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910" name="Text Box 1075"/>
        <xdr:cNvSpPr txBox="1">
          <a:spLocks noChangeArrowheads="1"/>
        </xdr:cNvSpPr>
      </xdr:nvSpPr>
      <xdr:spPr bwMode="auto">
        <a:xfrm>
          <a:off x="1781175" y="392430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911"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912"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913" name="Text Box 1078"/>
        <xdr:cNvSpPr txBox="1">
          <a:spLocks noChangeArrowheads="1"/>
        </xdr:cNvSpPr>
      </xdr:nvSpPr>
      <xdr:spPr bwMode="auto">
        <a:xfrm>
          <a:off x="1781175" y="392430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914"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915" name="Text Box 1080"/>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11</xdr:col>
      <xdr:colOff>371475</xdr:colOff>
      <xdr:row>17</xdr:row>
      <xdr:rowOff>0</xdr:rowOff>
    </xdr:from>
    <xdr:to>
      <xdr:col>12</xdr:col>
      <xdr:colOff>76200</xdr:colOff>
      <xdr:row>17</xdr:row>
      <xdr:rowOff>0</xdr:rowOff>
    </xdr:to>
    <xdr:sp macro="" textlink="">
      <xdr:nvSpPr>
        <xdr:cNvPr id="916" name="Text Box 1081"/>
        <xdr:cNvSpPr txBox="1">
          <a:spLocks noChangeArrowheads="1"/>
        </xdr:cNvSpPr>
      </xdr:nvSpPr>
      <xdr:spPr bwMode="auto">
        <a:xfrm>
          <a:off x="8020050" y="3924300"/>
          <a:ext cx="4381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a:t>
          </a:r>
        </a:p>
      </xdr:txBody>
    </xdr:sp>
    <xdr:clientData/>
  </xdr:twoCellAnchor>
  <xdr:twoCellAnchor>
    <xdr:from>
      <xdr:col>12</xdr:col>
      <xdr:colOff>171450</xdr:colOff>
      <xdr:row>17</xdr:row>
      <xdr:rowOff>0</xdr:rowOff>
    </xdr:from>
    <xdr:to>
      <xdr:col>12</xdr:col>
      <xdr:colOff>504825</xdr:colOff>
      <xdr:row>17</xdr:row>
      <xdr:rowOff>0</xdr:rowOff>
    </xdr:to>
    <xdr:sp macro="" textlink="">
      <xdr:nvSpPr>
        <xdr:cNvPr id="917" name="Text Box 1082"/>
        <xdr:cNvSpPr txBox="1">
          <a:spLocks noChangeArrowheads="1"/>
        </xdr:cNvSpPr>
      </xdr:nvSpPr>
      <xdr:spPr bwMode="auto">
        <a:xfrm>
          <a:off x="8553450" y="3924300"/>
          <a:ext cx="333375"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12</xdr:col>
      <xdr:colOff>190500</xdr:colOff>
      <xdr:row>17</xdr:row>
      <xdr:rowOff>0</xdr:rowOff>
    </xdr:from>
    <xdr:to>
      <xdr:col>13</xdr:col>
      <xdr:colOff>0</xdr:colOff>
      <xdr:row>17</xdr:row>
      <xdr:rowOff>0</xdr:rowOff>
    </xdr:to>
    <xdr:sp macro="" textlink="">
      <xdr:nvSpPr>
        <xdr:cNvPr id="918" name="Text Box 1083"/>
        <xdr:cNvSpPr txBox="1">
          <a:spLocks noChangeArrowheads="1"/>
        </xdr:cNvSpPr>
      </xdr:nvSpPr>
      <xdr:spPr bwMode="auto">
        <a:xfrm>
          <a:off x="8572500" y="3924300"/>
          <a:ext cx="542925"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919" name="Text Box 1084"/>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920" name="Text Box 1085"/>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921" name="Text Box 1086"/>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922" name="Text Box 1087"/>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923" name="Text Box 1088"/>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924" name="Text Box 1089"/>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925" name="Text Box 1090"/>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7</xdr:col>
      <xdr:colOff>0</xdr:colOff>
      <xdr:row>17</xdr:row>
      <xdr:rowOff>0</xdr:rowOff>
    </xdr:to>
    <xdr:sp macro="" textlink="">
      <xdr:nvSpPr>
        <xdr:cNvPr id="926" name="Text Box 1091"/>
        <xdr:cNvSpPr txBox="1">
          <a:spLocks noChangeArrowheads="1"/>
        </xdr:cNvSpPr>
      </xdr:nvSpPr>
      <xdr:spPr bwMode="auto">
        <a:xfrm>
          <a:off x="3981450" y="3924300"/>
          <a:ext cx="7334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927" name="Text Box 1092"/>
        <xdr:cNvSpPr txBox="1">
          <a:spLocks noChangeArrowheads="1"/>
        </xdr:cNvSpPr>
      </xdr:nvSpPr>
      <xdr:spPr bwMode="auto">
        <a:xfrm>
          <a:off x="4714875" y="39243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928" name="Text Box 1093"/>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0</xdr:colOff>
      <xdr:row>17</xdr:row>
      <xdr:rowOff>0</xdr:rowOff>
    </xdr:from>
    <xdr:to>
      <xdr:col>10</xdr:col>
      <xdr:colOff>0</xdr:colOff>
      <xdr:row>17</xdr:row>
      <xdr:rowOff>0</xdr:rowOff>
    </xdr:to>
    <xdr:sp macro="" textlink="">
      <xdr:nvSpPr>
        <xdr:cNvPr id="929" name="Text Box 1094"/>
        <xdr:cNvSpPr txBox="1">
          <a:spLocks noChangeArrowheads="1"/>
        </xdr:cNvSpPr>
      </xdr:nvSpPr>
      <xdr:spPr bwMode="auto">
        <a:xfrm>
          <a:off x="6181725" y="3924300"/>
          <a:ext cx="7334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930" name="Text Box 1095"/>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931" name="Text Box 1096"/>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11</xdr:col>
      <xdr:colOff>285750</xdr:colOff>
      <xdr:row>17</xdr:row>
      <xdr:rowOff>0</xdr:rowOff>
    </xdr:from>
    <xdr:to>
      <xdr:col>12</xdr:col>
      <xdr:colOff>9525</xdr:colOff>
      <xdr:row>17</xdr:row>
      <xdr:rowOff>0</xdr:rowOff>
    </xdr:to>
    <xdr:sp macro="" textlink="">
      <xdr:nvSpPr>
        <xdr:cNvPr id="932" name="Text Box 1097"/>
        <xdr:cNvSpPr txBox="1">
          <a:spLocks noChangeArrowheads="1"/>
        </xdr:cNvSpPr>
      </xdr:nvSpPr>
      <xdr:spPr bwMode="auto">
        <a:xfrm>
          <a:off x="7934325" y="3924300"/>
          <a:ext cx="457200"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93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3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3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936"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37" name="Text Box 1102"/>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938" name="Text Box 1103"/>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939" name="Text Box 1104"/>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940" name="Text Box 1105"/>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941" name="Text Box 1106"/>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942" name="Text Box 1107"/>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943" name="Text Box 1108"/>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944" name="Text Box 1109"/>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945" name="Text Box 1110"/>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94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4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4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949"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50" name="Text Box 1115"/>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951" name="Text Box 1116"/>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952" name="Text Box 1117"/>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953" name="Text Box 1118"/>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954" name="Text Box 1119"/>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955" name="Text Box 1120"/>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956" name="Text Box 1121"/>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957" name="Text Box 1122"/>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958" name="Text Box 1123"/>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959"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960" name="Text Box 1125"/>
        <xdr:cNvSpPr txBox="1">
          <a:spLocks noChangeArrowheads="1"/>
        </xdr:cNvSpPr>
      </xdr:nvSpPr>
      <xdr:spPr bwMode="auto">
        <a:xfrm>
          <a:off x="1781175" y="392430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961"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962"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963" name="Text Box 1128"/>
        <xdr:cNvSpPr txBox="1">
          <a:spLocks noChangeArrowheads="1"/>
        </xdr:cNvSpPr>
      </xdr:nvSpPr>
      <xdr:spPr bwMode="auto">
        <a:xfrm>
          <a:off x="1781175" y="392430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964"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965" name="Text Box 1130"/>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966" name="Text Box 1131"/>
        <xdr:cNvSpPr txBox="1">
          <a:spLocks noChangeArrowheads="1"/>
        </xdr:cNvSpPr>
      </xdr:nvSpPr>
      <xdr:spPr bwMode="auto">
        <a:xfrm>
          <a:off x="9848850" y="39243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967" name="Text Box 1132"/>
        <xdr:cNvSpPr txBox="1">
          <a:spLocks noChangeArrowheads="1"/>
        </xdr:cNvSpPr>
      </xdr:nvSpPr>
      <xdr:spPr bwMode="auto">
        <a:xfrm>
          <a:off x="98488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11</xdr:col>
      <xdr:colOff>371475</xdr:colOff>
      <xdr:row>17</xdr:row>
      <xdr:rowOff>0</xdr:rowOff>
    </xdr:from>
    <xdr:to>
      <xdr:col>12</xdr:col>
      <xdr:colOff>76200</xdr:colOff>
      <xdr:row>17</xdr:row>
      <xdr:rowOff>0</xdr:rowOff>
    </xdr:to>
    <xdr:sp macro="" textlink="">
      <xdr:nvSpPr>
        <xdr:cNvPr id="968" name="Text Box 1133"/>
        <xdr:cNvSpPr txBox="1">
          <a:spLocks noChangeArrowheads="1"/>
        </xdr:cNvSpPr>
      </xdr:nvSpPr>
      <xdr:spPr bwMode="auto">
        <a:xfrm>
          <a:off x="8020050" y="3924300"/>
          <a:ext cx="43815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a:t>
          </a:r>
        </a:p>
      </xdr:txBody>
    </xdr:sp>
    <xdr:clientData/>
  </xdr:twoCellAnchor>
  <xdr:twoCellAnchor>
    <xdr:from>
      <xdr:col>12</xdr:col>
      <xdr:colOff>190500</xdr:colOff>
      <xdr:row>17</xdr:row>
      <xdr:rowOff>0</xdr:rowOff>
    </xdr:from>
    <xdr:to>
      <xdr:col>13</xdr:col>
      <xdr:colOff>0</xdr:colOff>
      <xdr:row>17</xdr:row>
      <xdr:rowOff>0</xdr:rowOff>
    </xdr:to>
    <xdr:sp macro="" textlink="">
      <xdr:nvSpPr>
        <xdr:cNvPr id="969" name="Text Box 1135"/>
        <xdr:cNvSpPr txBox="1">
          <a:spLocks noChangeArrowheads="1"/>
        </xdr:cNvSpPr>
      </xdr:nvSpPr>
      <xdr:spPr bwMode="auto">
        <a:xfrm>
          <a:off x="8572500" y="3924300"/>
          <a:ext cx="542925"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970" name="Text Box 1136"/>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971" name="Text Box 1137"/>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972" name="Text Box 1138"/>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973" name="Text Box 1139"/>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974" name="Text Box 1140"/>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975" name="Text Box 1141"/>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976" name="Text Box 1142"/>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7</xdr:col>
      <xdr:colOff>0</xdr:colOff>
      <xdr:row>17</xdr:row>
      <xdr:rowOff>0</xdr:rowOff>
    </xdr:to>
    <xdr:sp macro="" textlink="">
      <xdr:nvSpPr>
        <xdr:cNvPr id="977" name="Text Box 1143"/>
        <xdr:cNvSpPr txBox="1">
          <a:spLocks noChangeArrowheads="1"/>
        </xdr:cNvSpPr>
      </xdr:nvSpPr>
      <xdr:spPr bwMode="auto">
        <a:xfrm>
          <a:off x="3981450" y="3924300"/>
          <a:ext cx="7334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978" name="Text Box 1144"/>
        <xdr:cNvSpPr txBox="1">
          <a:spLocks noChangeArrowheads="1"/>
        </xdr:cNvSpPr>
      </xdr:nvSpPr>
      <xdr:spPr bwMode="auto">
        <a:xfrm>
          <a:off x="4714875" y="39243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979" name="Text Box 1145"/>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0</xdr:colOff>
      <xdr:row>17</xdr:row>
      <xdr:rowOff>0</xdr:rowOff>
    </xdr:from>
    <xdr:to>
      <xdr:col>10</xdr:col>
      <xdr:colOff>0</xdr:colOff>
      <xdr:row>17</xdr:row>
      <xdr:rowOff>0</xdr:rowOff>
    </xdr:to>
    <xdr:sp macro="" textlink="">
      <xdr:nvSpPr>
        <xdr:cNvPr id="980" name="Text Box 1146"/>
        <xdr:cNvSpPr txBox="1">
          <a:spLocks noChangeArrowheads="1"/>
        </xdr:cNvSpPr>
      </xdr:nvSpPr>
      <xdr:spPr bwMode="auto">
        <a:xfrm>
          <a:off x="6181725" y="3924300"/>
          <a:ext cx="7334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981" name="Text Box 1147"/>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982" name="Text Box 1148"/>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98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8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8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986"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87" name="Text Box 1154"/>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988" name="Text Box 1155"/>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989" name="Text Box 1156"/>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990" name="Text Box 1157"/>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991" name="Text Box 1158"/>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992" name="Text Box 1159"/>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993" name="Text Box 1160"/>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994" name="Text Box 1161"/>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995" name="Text Box 1162"/>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99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9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9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999"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00" name="Text Box 1167"/>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001" name="Text Box 1168"/>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002" name="Text Box 1169"/>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003" name="Text Box 1170"/>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004" name="Text Box 1171"/>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005" name="Text Box 1172"/>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006" name="Text Box 1173"/>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007" name="Text Box 1174"/>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008" name="Text Box 1175"/>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1009"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1010"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1011"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12"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013" name="Text Box 1180"/>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014" name="Text Box 1181"/>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015" name="Text Box 1182"/>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016" name="Text Box 1183"/>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017" name="Text Box 1184"/>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018" name="Text Box 1185"/>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019" name="Text Box 1186"/>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02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2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2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023"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24" name="Text Box 1191"/>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025" name="Text Box 1192"/>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026" name="Text Box 1193"/>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027" name="Text Box 1194"/>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028" name="Text Box 1195"/>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029" name="Text Box 1196"/>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030" name="Text Box 1197"/>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031" name="Text Box 1198"/>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032" name="Text Box 1199"/>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03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3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3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036"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37" name="Text Box 1204"/>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038" name="Text Box 1205"/>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039" name="Text Box 1206"/>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040" name="Text Box 1207"/>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041" name="Text Box 1208"/>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042" name="Text Box 1209"/>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043" name="Text Box 1210"/>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044" name="Text Box 1211"/>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045" name="Text Box 1212"/>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046"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047" name="Text Box 1214"/>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048" name="Text Box 1215"/>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049" name="Text Box 1216"/>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050" name="Text Box 1217"/>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051" name="Text Box 1218"/>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052" name="Text Box 1219"/>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05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5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5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056"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57" name="Text Box 1224"/>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058" name="Text Box 1225"/>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059" name="Text Box 1226"/>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060" name="Text Box 1227"/>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061" name="Text Box 1228"/>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062" name="Text Box 1229"/>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063" name="Text Box 1230"/>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064" name="Text Box 1231"/>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065" name="Text Box 1232"/>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06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6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6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069"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70" name="Text Box 1237"/>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071" name="Text Box 1238"/>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072" name="Text Box 1239"/>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073" name="Text Box 1240"/>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074" name="Text Box 1241"/>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075" name="Text Box 1242"/>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076" name="Text Box 1243"/>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077" name="Text Box 1244"/>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078" name="Text Box 1245"/>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1079"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1080"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1081"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82"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083" name="Text Box 1250"/>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084" name="Text Box 1251"/>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085" name="Text Box 1252"/>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086" name="Text Box 1253"/>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087" name="Text Box 1254"/>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088" name="Text Box 1255"/>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089" name="Text Box 1256"/>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09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9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9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093"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94" name="Text Box 1261"/>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095" name="Text Box 1262"/>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096" name="Text Box 1263"/>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097" name="Text Box 1264"/>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098" name="Text Box 1265"/>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099" name="Text Box 1266"/>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100" name="Text Box 1267"/>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101" name="Text Box 1268"/>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102" name="Text Box 1269"/>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10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0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0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106"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07" name="Text Box 1274"/>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108" name="Text Box 1275"/>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109" name="Text Box 1276"/>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110" name="Text Box 1277"/>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111" name="Text Box 1278"/>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112" name="Text Box 1279"/>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113" name="Text Box 1280"/>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114" name="Text Box 1281"/>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115" name="Text Box 1282"/>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116"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117" name="Text Box 1284"/>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118" name="Text Box 1285"/>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119" name="Text Box 1286"/>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120" name="Text Box 1287"/>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121" name="Text Box 1288"/>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122" name="Text Box 1289"/>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12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2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2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126"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27" name="Text Box 1294"/>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128" name="Text Box 1295"/>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129" name="Text Box 1296"/>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130" name="Text Box 1297"/>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131" name="Text Box 1298"/>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132" name="Text Box 1299"/>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133" name="Text Box 1300"/>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134" name="Text Box 1301"/>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135" name="Text Box 1302"/>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13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3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3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139"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40" name="Text Box 1307"/>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141" name="Text Box 1308"/>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142" name="Text Box 1309"/>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143" name="Text Box 1310"/>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144" name="Text Box 1311"/>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145" name="Text Box 1312"/>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146" name="Text Box 1313"/>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147" name="Text Box 1314"/>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148" name="Text Box 1315"/>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1149"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1150"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1151"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52"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153" name="Text Box 1320"/>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154" name="Text Box 1321"/>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155" name="Text Box 1322"/>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156" name="Text Box 1323"/>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157" name="Text Box 1324"/>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158" name="Text Box 1325"/>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159" name="Text Box 1326"/>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16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6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6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163"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64" name="Text Box 1331"/>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165" name="Text Box 1332"/>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166" name="Text Box 1333"/>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167" name="Text Box 1334"/>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168" name="Text Box 1335"/>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169" name="Text Box 1336"/>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170" name="Text Box 1337"/>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171" name="Text Box 1338"/>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172" name="Text Box 1339"/>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17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7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7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176"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77" name="Text Box 1344"/>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178" name="Text Box 1345"/>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179" name="Text Box 1346"/>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180" name="Text Box 1347"/>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181" name="Text Box 1348"/>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182" name="Text Box 1349"/>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183" name="Text Box 1350"/>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184" name="Text Box 1351"/>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185" name="Text Box 1352"/>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186" name="Text Box 1353"/>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187" name="Text Box 1354"/>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188" name="Text Box 1355"/>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189" name="Text Box 1356"/>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190" name="Text Box 1357"/>
        <xdr:cNvSpPr txBox="1">
          <a:spLocks noChangeArrowheads="1"/>
        </xdr:cNvSpPr>
      </xdr:nvSpPr>
      <xdr:spPr bwMode="auto">
        <a:xfrm>
          <a:off x="4714875" y="39243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191" name="Text Box 1358"/>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192" name="Text Box 1359"/>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19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9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9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196"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97" name="Text Box 1364"/>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198" name="Text Box 1365"/>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581025</xdr:colOff>
      <xdr:row>17</xdr:row>
      <xdr:rowOff>0</xdr:rowOff>
    </xdr:to>
    <xdr:sp macro="" textlink="">
      <xdr:nvSpPr>
        <xdr:cNvPr id="1199" name="Text Box 1366"/>
        <xdr:cNvSpPr txBox="1">
          <a:spLocks noChangeArrowheads="1"/>
        </xdr:cNvSpPr>
      </xdr:nvSpPr>
      <xdr:spPr bwMode="auto">
        <a:xfrm>
          <a:off x="2276475" y="392430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200" name="Text Box 1367"/>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201" name="Text Box 1368"/>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202" name="Text Box 1369"/>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203" name="Text Box 1370"/>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204" name="Text Box 1371"/>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205" name="Text Box 1372"/>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20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0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0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209"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10" name="Text Box 1377"/>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211" name="Text Box 1378"/>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581025</xdr:colOff>
      <xdr:row>17</xdr:row>
      <xdr:rowOff>0</xdr:rowOff>
    </xdr:to>
    <xdr:sp macro="" textlink="">
      <xdr:nvSpPr>
        <xdr:cNvPr id="1212" name="Text Box 1379"/>
        <xdr:cNvSpPr txBox="1">
          <a:spLocks noChangeArrowheads="1"/>
        </xdr:cNvSpPr>
      </xdr:nvSpPr>
      <xdr:spPr bwMode="auto">
        <a:xfrm>
          <a:off x="2276475" y="392430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213" name="Text Box 1380"/>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214" name="Text Box 1381"/>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215" name="Text Box 1382"/>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216" name="Text Box 1383"/>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217" name="Text Box 1384"/>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218" name="Text Box 1385"/>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21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2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2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222"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23" name="Text Box 1390"/>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224" name="Text Box 1391"/>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1225" name="Text Box 1392"/>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226" name="Text Box 1393"/>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227" name="Text Box 1394"/>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228" name="Text Box 1395"/>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229" name="Text Box 1396"/>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230" name="Text Box 1397"/>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231" name="Text Box 1398"/>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23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3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3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235"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36" name="Text Box 1403"/>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237" name="Text Box 1404"/>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1238" name="Text Box 1405"/>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239" name="Text Box 1406"/>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240" name="Text Box 1407"/>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241" name="Text Box 1408"/>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242" name="Text Box 1409"/>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243" name="Text Box 1410"/>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244" name="Text Box 1411"/>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24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4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4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248"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49" name="Text Box 1416"/>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250" name="Text Box 1417"/>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1251" name="Text Box 1418"/>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252" name="Text Box 1419"/>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253" name="Text Box 1420"/>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254" name="Text Box 1421"/>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255" name="Text Box 1422"/>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256" name="Text Box 1423"/>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257" name="Text Box 1424"/>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25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5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6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261"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62" name="Text Box 1429"/>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263" name="Text Box 1430"/>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1264" name="Text Box 1431"/>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265" name="Text Box 1432"/>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266" name="Text Box 1433"/>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267" name="Text Box 1434"/>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268" name="Text Box 1435"/>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269" name="Text Box 1436"/>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270" name="Text Box 1437"/>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0</xdr:colOff>
      <xdr:row>17</xdr:row>
      <xdr:rowOff>0</xdr:rowOff>
    </xdr:from>
    <xdr:to>
      <xdr:col>3</xdr:col>
      <xdr:colOff>0</xdr:colOff>
      <xdr:row>17</xdr:row>
      <xdr:rowOff>0</xdr:rowOff>
    </xdr:to>
    <xdr:sp macro="" textlink="">
      <xdr:nvSpPr>
        <xdr:cNvPr id="1271"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1272"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17</xdr:row>
      <xdr:rowOff>0</xdr:rowOff>
    </xdr:from>
    <xdr:to>
      <xdr:col>3</xdr:col>
      <xdr:colOff>0</xdr:colOff>
      <xdr:row>17</xdr:row>
      <xdr:rowOff>0</xdr:rowOff>
    </xdr:to>
    <xdr:sp macro="" textlink="">
      <xdr:nvSpPr>
        <xdr:cNvPr id="1273" name="テキスト 1"/>
        <xdr:cNvSpPr txBox="1">
          <a:spLocks noChangeArrowheads="1"/>
        </xdr:cNvSpPr>
      </xdr:nvSpPr>
      <xdr:spPr bwMode="auto">
        <a:xfrm>
          <a:off x="17811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74" name="テキスト 1"/>
        <xdr:cNvSpPr txBox="1">
          <a:spLocks noChangeArrowheads="1"/>
        </xdr:cNvSpPr>
      </xdr:nvSpPr>
      <xdr:spPr bwMode="auto">
        <a:xfrm>
          <a:off x="3981450"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275" name="Text Box 1442"/>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276" name="Text Box 1443"/>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277" name="Text Box 1444"/>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278" name="Text Box 1445"/>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279" name="Text Box 1446"/>
        <xdr:cNvSpPr txBox="1">
          <a:spLocks noChangeArrowheads="1"/>
        </xdr:cNvSpPr>
      </xdr:nvSpPr>
      <xdr:spPr bwMode="auto">
        <a:xfrm>
          <a:off x="471487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280" name="Text Box 1447"/>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281" name="Text Box 1448"/>
        <xdr:cNvSpPr txBox="1">
          <a:spLocks noChangeArrowheads="1"/>
        </xdr:cNvSpPr>
      </xdr:nvSpPr>
      <xdr:spPr bwMode="auto">
        <a:xfrm>
          <a:off x="69151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28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8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8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285"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86" name="Text Box 1453"/>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287" name="Text Box 1454"/>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288" name="Text Box 1455"/>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289" name="Text Box 1456"/>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290" name="Text Box 1457"/>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291" name="Text Box 1458"/>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292" name="Text Box 1459"/>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293" name="Text Box 1460"/>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294" name="Text Box 1461"/>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29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9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9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298"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99" name="Text Box 1466"/>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300" name="Text Box 1467"/>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619125</xdr:colOff>
      <xdr:row>17</xdr:row>
      <xdr:rowOff>0</xdr:rowOff>
    </xdr:to>
    <xdr:sp macro="" textlink="">
      <xdr:nvSpPr>
        <xdr:cNvPr id="1301" name="Text Box 1468"/>
        <xdr:cNvSpPr txBox="1">
          <a:spLocks noChangeArrowheads="1"/>
        </xdr:cNvSpPr>
      </xdr:nvSpPr>
      <xdr:spPr bwMode="auto">
        <a:xfrm>
          <a:off x="2276475" y="39243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302" name="Text Box 1469"/>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303" name="Text Box 1470"/>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304" name="Text Box 1471"/>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305" name="Text Box 1472"/>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306" name="Text Box 1473"/>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307" name="Text Box 1474"/>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308" name="Text Box 1475"/>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309" name="Text Box 1476"/>
        <xdr:cNvSpPr txBox="1">
          <a:spLocks noChangeArrowheads="1"/>
        </xdr:cNvSpPr>
      </xdr:nvSpPr>
      <xdr:spPr bwMode="auto">
        <a:xfrm>
          <a:off x="25146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310" name="Text Box 1477"/>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311" name="Text Box 1478"/>
        <xdr:cNvSpPr txBox="1">
          <a:spLocks noChangeArrowheads="1"/>
        </xdr:cNvSpPr>
      </xdr:nvSpPr>
      <xdr:spPr bwMode="auto">
        <a:xfrm>
          <a:off x="398145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312" name="Text Box 1479"/>
        <xdr:cNvSpPr txBox="1">
          <a:spLocks noChangeArrowheads="1"/>
        </xdr:cNvSpPr>
      </xdr:nvSpPr>
      <xdr:spPr bwMode="auto">
        <a:xfrm>
          <a:off x="4714875" y="39243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313" name="Text Box 1480"/>
        <xdr:cNvSpPr txBox="1">
          <a:spLocks noChangeArrowheads="1"/>
        </xdr:cNvSpPr>
      </xdr:nvSpPr>
      <xdr:spPr bwMode="auto">
        <a:xfrm>
          <a:off x="5448300"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314" name="Text Box 1481"/>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31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1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1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318"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19" name="Text Box 1486"/>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320" name="Text Box 1487"/>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581025</xdr:colOff>
      <xdr:row>17</xdr:row>
      <xdr:rowOff>0</xdr:rowOff>
    </xdr:to>
    <xdr:sp macro="" textlink="">
      <xdr:nvSpPr>
        <xdr:cNvPr id="1321" name="Text Box 1488"/>
        <xdr:cNvSpPr txBox="1">
          <a:spLocks noChangeArrowheads="1"/>
        </xdr:cNvSpPr>
      </xdr:nvSpPr>
      <xdr:spPr bwMode="auto">
        <a:xfrm>
          <a:off x="2276475" y="392430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322" name="Text Box 1489"/>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323" name="Text Box 1490"/>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324" name="Text Box 1491"/>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325" name="Text Box 1492"/>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326" name="Text Box 1493"/>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327" name="Text Box 1494"/>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32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2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3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331"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32" name="Text Box 1499"/>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333" name="Text Box 1500"/>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581025</xdr:colOff>
      <xdr:row>17</xdr:row>
      <xdr:rowOff>0</xdr:rowOff>
    </xdr:to>
    <xdr:sp macro="" textlink="">
      <xdr:nvSpPr>
        <xdr:cNvPr id="1334" name="Text Box 1501"/>
        <xdr:cNvSpPr txBox="1">
          <a:spLocks noChangeArrowheads="1"/>
        </xdr:cNvSpPr>
      </xdr:nvSpPr>
      <xdr:spPr bwMode="auto">
        <a:xfrm>
          <a:off x="2276475" y="392430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335" name="Text Box 1502"/>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336" name="Text Box 1503"/>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337" name="Text Box 1504"/>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338" name="Text Box 1505"/>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339" name="Text Box 1506"/>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340" name="Text Box 1507"/>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34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4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43"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344"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45" name="Text Box 1512"/>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346" name="Text Box 1513"/>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1347" name="Text Box 1514"/>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348" name="Text Box 1515"/>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349" name="Text Box 1516"/>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350" name="Text Box 1517"/>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351" name="Text Box 1518"/>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352" name="Text Box 1519"/>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353" name="Text Box 1520"/>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354"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55"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56"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357"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58" name="Text Box 1525"/>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359" name="Text Box 1526"/>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1360" name="Text Box 1527"/>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361" name="Text Box 1528"/>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362" name="Text Box 1529"/>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363" name="Text Box 1530"/>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364" name="Text Box 1531"/>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365" name="Text Box 1532"/>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366" name="Text Box 1533"/>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367"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68"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69"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370"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71" name="Text Box 1538"/>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372" name="Text Box 1539"/>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1373" name="Text Box 1540"/>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374" name="Text Box 1541"/>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375" name="Text Box 1542"/>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376" name="Text Box 1543"/>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377" name="Text Box 1544"/>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378" name="Text Box 1545"/>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379" name="Text Box 1546"/>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380"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81"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82" name="テキスト 1"/>
        <xdr:cNvSpPr txBox="1">
          <a:spLocks noChangeArrowheads="1"/>
        </xdr:cNvSpPr>
      </xdr:nvSpPr>
      <xdr:spPr bwMode="auto">
        <a:xfrm>
          <a:off x="324802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383" name="テキスト 1"/>
        <xdr:cNvSpPr txBox="1">
          <a:spLocks noChangeArrowheads="1"/>
        </xdr:cNvSpPr>
      </xdr:nvSpPr>
      <xdr:spPr bwMode="auto">
        <a:xfrm>
          <a:off x="4714875" y="392430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384" name="Text Box 1551"/>
        <xdr:cNvSpPr txBox="1">
          <a:spLocks noChangeArrowheads="1"/>
        </xdr:cNvSpPr>
      </xdr:nvSpPr>
      <xdr:spPr bwMode="auto">
        <a:xfrm>
          <a:off x="32480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385" name="Text Box 1552"/>
        <xdr:cNvSpPr txBox="1">
          <a:spLocks noChangeArrowheads="1"/>
        </xdr:cNvSpPr>
      </xdr:nvSpPr>
      <xdr:spPr bwMode="auto">
        <a:xfrm>
          <a:off x="6181725" y="39243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17</xdr:row>
      <xdr:rowOff>0</xdr:rowOff>
    </xdr:from>
    <xdr:to>
      <xdr:col>3</xdr:col>
      <xdr:colOff>600075</xdr:colOff>
      <xdr:row>17</xdr:row>
      <xdr:rowOff>0</xdr:rowOff>
    </xdr:to>
    <xdr:sp macro="" textlink="">
      <xdr:nvSpPr>
        <xdr:cNvPr id="1386" name="Text Box 1553"/>
        <xdr:cNvSpPr txBox="1">
          <a:spLocks noChangeArrowheads="1"/>
        </xdr:cNvSpPr>
      </xdr:nvSpPr>
      <xdr:spPr bwMode="auto">
        <a:xfrm>
          <a:off x="2276475"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17</xdr:row>
      <xdr:rowOff>0</xdr:rowOff>
    </xdr:from>
    <xdr:to>
      <xdr:col>4</xdr:col>
      <xdr:colOff>581025</xdr:colOff>
      <xdr:row>17</xdr:row>
      <xdr:rowOff>0</xdr:rowOff>
    </xdr:to>
    <xdr:sp macro="" textlink="">
      <xdr:nvSpPr>
        <xdr:cNvPr id="1387" name="Text Box 1554"/>
        <xdr:cNvSpPr txBox="1">
          <a:spLocks noChangeArrowheads="1"/>
        </xdr:cNvSpPr>
      </xdr:nvSpPr>
      <xdr:spPr bwMode="auto">
        <a:xfrm>
          <a:off x="2990850" y="39243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17</xdr:row>
      <xdr:rowOff>0</xdr:rowOff>
    </xdr:from>
    <xdr:to>
      <xdr:col>5</xdr:col>
      <xdr:colOff>476250</xdr:colOff>
      <xdr:row>17</xdr:row>
      <xdr:rowOff>0</xdr:rowOff>
    </xdr:to>
    <xdr:sp macro="" textlink="">
      <xdr:nvSpPr>
        <xdr:cNvPr id="1388" name="Text Box 1555"/>
        <xdr:cNvSpPr txBox="1">
          <a:spLocks noChangeArrowheads="1"/>
        </xdr:cNvSpPr>
      </xdr:nvSpPr>
      <xdr:spPr bwMode="auto">
        <a:xfrm>
          <a:off x="3524250" y="39243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17</xdr:row>
      <xdr:rowOff>0</xdr:rowOff>
    </xdr:from>
    <xdr:to>
      <xdr:col>6</xdr:col>
      <xdr:colOff>476250</xdr:colOff>
      <xdr:row>17</xdr:row>
      <xdr:rowOff>0</xdr:rowOff>
    </xdr:to>
    <xdr:sp macro="" textlink="">
      <xdr:nvSpPr>
        <xdr:cNvPr id="1389" name="Text Box 1556"/>
        <xdr:cNvSpPr txBox="1">
          <a:spLocks noChangeArrowheads="1"/>
        </xdr:cNvSpPr>
      </xdr:nvSpPr>
      <xdr:spPr bwMode="auto">
        <a:xfrm>
          <a:off x="42862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17</xdr:row>
      <xdr:rowOff>0</xdr:rowOff>
    </xdr:from>
    <xdr:to>
      <xdr:col>7</xdr:col>
      <xdr:colOff>390525</xdr:colOff>
      <xdr:row>17</xdr:row>
      <xdr:rowOff>0</xdr:rowOff>
    </xdr:to>
    <xdr:sp macro="" textlink="">
      <xdr:nvSpPr>
        <xdr:cNvPr id="1390" name="Text Box 1557"/>
        <xdr:cNvSpPr txBox="1">
          <a:spLocks noChangeArrowheads="1"/>
        </xdr:cNvSpPr>
      </xdr:nvSpPr>
      <xdr:spPr bwMode="auto">
        <a:xfrm>
          <a:off x="4933950" y="39243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238125</xdr:colOff>
      <xdr:row>17</xdr:row>
      <xdr:rowOff>0</xdr:rowOff>
    </xdr:from>
    <xdr:to>
      <xdr:col>8</xdr:col>
      <xdr:colOff>447675</xdr:colOff>
      <xdr:row>17</xdr:row>
      <xdr:rowOff>0</xdr:rowOff>
    </xdr:to>
    <xdr:sp macro="" textlink="">
      <xdr:nvSpPr>
        <xdr:cNvPr id="1391" name="Text Box 1558"/>
        <xdr:cNvSpPr txBox="1">
          <a:spLocks noChangeArrowheads="1"/>
        </xdr:cNvSpPr>
      </xdr:nvSpPr>
      <xdr:spPr bwMode="auto">
        <a:xfrm>
          <a:off x="5686425" y="39243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9</xdr:col>
      <xdr:colOff>314325</xdr:colOff>
      <xdr:row>17</xdr:row>
      <xdr:rowOff>0</xdr:rowOff>
    </xdr:from>
    <xdr:to>
      <xdr:col>9</xdr:col>
      <xdr:colOff>485775</xdr:colOff>
      <xdr:row>17</xdr:row>
      <xdr:rowOff>0</xdr:rowOff>
    </xdr:to>
    <xdr:sp macro="" textlink="">
      <xdr:nvSpPr>
        <xdr:cNvPr id="1392" name="Text Box 1559"/>
        <xdr:cNvSpPr txBox="1">
          <a:spLocks noChangeArrowheads="1"/>
        </xdr:cNvSpPr>
      </xdr:nvSpPr>
      <xdr:spPr bwMode="auto">
        <a:xfrm>
          <a:off x="6496050" y="39243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533400</xdr:colOff>
      <xdr:row>17</xdr:row>
      <xdr:rowOff>0</xdr:rowOff>
    </xdr:from>
    <xdr:to>
      <xdr:col>3</xdr:col>
      <xdr:colOff>676275</xdr:colOff>
      <xdr:row>17</xdr:row>
      <xdr:rowOff>0</xdr:rowOff>
    </xdr:to>
    <xdr:sp macro="" textlink="">
      <xdr:nvSpPr>
        <xdr:cNvPr id="1393" name="Text Box 1560"/>
        <xdr:cNvSpPr txBox="1">
          <a:spLocks noChangeArrowheads="1"/>
        </xdr:cNvSpPr>
      </xdr:nvSpPr>
      <xdr:spPr bwMode="auto">
        <a:xfrm>
          <a:off x="2314575"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Ａ</a:t>
          </a:r>
        </a:p>
      </xdr:txBody>
    </xdr:sp>
    <xdr:clientData/>
  </xdr:twoCellAnchor>
  <xdr:twoCellAnchor>
    <xdr:from>
      <xdr:col>4</xdr:col>
      <xdr:colOff>533400</xdr:colOff>
      <xdr:row>17</xdr:row>
      <xdr:rowOff>0</xdr:rowOff>
    </xdr:from>
    <xdr:to>
      <xdr:col>4</xdr:col>
      <xdr:colOff>676275</xdr:colOff>
      <xdr:row>17</xdr:row>
      <xdr:rowOff>0</xdr:rowOff>
    </xdr:to>
    <xdr:sp macro="" textlink="">
      <xdr:nvSpPr>
        <xdr:cNvPr id="1394" name="Text Box 1561"/>
        <xdr:cNvSpPr txBox="1">
          <a:spLocks noChangeArrowheads="1"/>
        </xdr:cNvSpPr>
      </xdr:nvSpPr>
      <xdr:spPr bwMode="auto">
        <a:xfrm>
          <a:off x="304800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Ｂ</a:t>
          </a:r>
        </a:p>
      </xdr:txBody>
    </xdr:sp>
    <xdr:clientData/>
  </xdr:twoCellAnchor>
  <xdr:twoCellAnchor>
    <xdr:from>
      <xdr:col>5</xdr:col>
      <xdr:colOff>523875</xdr:colOff>
      <xdr:row>17</xdr:row>
      <xdr:rowOff>0</xdr:rowOff>
    </xdr:from>
    <xdr:to>
      <xdr:col>5</xdr:col>
      <xdr:colOff>666750</xdr:colOff>
      <xdr:row>17</xdr:row>
      <xdr:rowOff>0</xdr:rowOff>
    </xdr:to>
    <xdr:sp macro="" textlink="">
      <xdr:nvSpPr>
        <xdr:cNvPr id="1395" name="Text Box 1562"/>
        <xdr:cNvSpPr txBox="1">
          <a:spLocks noChangeArrowheads="1"/>
        </xdr:cNvSpPr>
      </xdr:nvSpPr>
      <xdr:spPr bwMode="auto">
        <a:xfrm>
          <a:off x="377190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Ｃ</a:t>
          </a:r>
        </a:p>
      </xdr:txBody>
    </xdr:sp>
    <xdr:clientData/>
  </xdr:twoCellAnchor>
  <xdr:twoCellAnchor>
    <xdr:from>
      <xdr:col>7</xdr:col>
      <xdr:colOff>533400</xdr:colOff>
      <xdr:row>17</xdr:row>
      <xdr:rowOff>0</xdr:rowOff>
    </xdr:from>
    <xdr:to>
      <xdr:col>7</xdr:col>
      <xdr:colOff>676275</xdr:colOff>
      <xdr:row>17</xdr:row>
      <xdr:rowOff>0</xdr:rowOff>
    </xdr:to>
    <xdr:sp macro="" textlink="">
      <xdr:nvSpPr>
        <xdr:cNvPr id="1396" name="Text Box 1563"/>
        <xdr:cNvSpPr txBox="1">
          <a:spLocks noChangeArrowheads="1"/>
        </xdr:cNvSpPr>
      </xdr:nvSpPr>
      <xdr:spPr bwMode="auto">
        <a:xfrm>
          <a:off x="5248275"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Ｅ</a:t>
          </a:r>
        </a:p>
      </xdr:txBody>
    </xdr:sp>
    <xdr:clientData/>
  </xdr:twoCellAnchor>
  <xdr:twoCellAnchor>
    <xdr:from>
      <xdr:col>8</xdr:col>
      <xdr:colOff>495300</xdr:colOff>
      <xdr:row>17</xdr:row>
      <xdr:rowOff>0</xdr:rowOff>
    </xdr:from>
    <xdr:to>
      <xdr:col>8</xdr:col>
      <xdr:colOff>676275</xdr:colOff>
      <xdr:row>17</xdr:row>
      <xdr:rowOff>0</xdr:rowOff>
    </xdr:to>
    <xdr:sp macro="" textlink="">
      <xdr:nvSpPr>
        <xdr:cNvPr id="1397" name="Text Box 1564"/>
        <xdr:cNvSpPr txBox="1">
          <a:spLocks noChangeArrowheads="1"/>
        </xdr:cNvSpPr>
      </xdr:nvSpPr>
      <xdr:spPr bwMode="auto">
        <a:xfrm>
          <a:off x="5943600" y="3924300"/>
          <a:ext cx="1809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Ｆ</a:t>
          </a:r>
        </a:p>
      </xdr:txBody>
    </xdr:sp>
    <xdr:clientData/>
  </xdr:twoCellAnchor>
  <xdr:twoCellAnchor>
    <xdr:from>
      <xdr:col>9</xdr:col>
      <xdr:colOff>523875</xdr:colOff>
      <xdr:row>17</xdr:row>
      <xdr:rowOff>0</xdr:rowOff>
    </xdr:from>
    <xdr:to>
      <xdr:col>9</xdr:col>
      <xdr:colOff>666750</xdr:colOff>
      <xdr:row>17</xdr:row>
      <xdr:rowOff>0</xdr:rowOff>
    </xdr:to>
    <xdr:sp macro="" textlink="">
      <xdr:nvSpPr>
        <xdr:cNvPr id="1398" name="Text Box 1565"/>
        <xdr:cNvSpPr txBox="1">
          <a:spLocks noChangeArrowheads="1"/>
        </xdr:cNvSpPr>
      </xdr:nvSpPr>
      <xdr:spPr bwMode="auto">
        <a:xfrm>
          <a:off x="670560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Ｇ</a:t>
          </a:r>
        </a:p>
      </xdr:txBody>
    </xdr:sp>
    <xdr:clientData/>
  </xdr:twoCellAnchor>
  <xdr:twoCellAnchor>
    <xdr:from>
      <xdr:col>6</xdr:col>
      <xdr:colOff>533400</xdr:colOff>
      <xdr:row>17</xdr:row>
      <xdr:rowOff>0</xdr:rowOff>
    </xdr:from>
    <xdr:to>
      <xdr:col>6</xdr:col>
      <xdr:colOff>676275</xdr:colOff>
      <xdr:row>17</xdr:row>
      <xdr:rowOff>0</xdr:rowOff>
    </xdr:to>
    <xdr:sp macro="" textlink="">
      <xdr:nvSpPr>
        <xdr:cNvPr id="1399" name="Text Box 1566"/>
        <xdr:cNvSpPr txBox="1">
          <a:spLocks noChangeArrowheads="1"/>
        </xdr:cNvSpPr>
      </xdr:nvSpPr>
      <xdr:spPr bwMode="auto">
        <a:xfrm>
          <a:off x="451485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Ｄ</a:t>
          </a:r>
        </a:p>
      </xdr:txBody>
    </xdr:sp>
    <xdr:clientData/>
  </xdr:twoCellAnchor>
  <xdr:twoCellAnchor>
    <xdr:from>
      <xdr:col>11</xdr:col>
      <xdr:colOff>523875</xdr:colOff>
      <xdr:row>17</xdr:row>
      <xdr:rowOff>0</xdr:rowOff>
    </xdr:from>
    <xdr:to>
      <xdr:col>11</xdr:col>
      <xdr:colOff>666750</xdr:colOff>
      <xdr:row>17</xdr:row>
      <xdr:rowOff>0</xdr:rowOff>
    </xdr:to>
    <xdr:sp macro="" textlink="">
      <xdr:nvSpPr>
        <xdr:cNvPr id="1400" name="Text Box 1567"/>
        <xdr:cNvSpPr txBox="1">
          <a:spLocks noChangeArrowheads="1"/>
        </xdr:cNvSpPr>
      </xdr:nvSpPr>
      <xdr:spPr bwMode="auto">
        <a:xfrm>
          <a:off x="8172450"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12</xdr:col>
      <xdr:colOff>523875</xdr:colOff>
      <xdr:row>17</xdr:row>
      <xdr:rowOff>0</xdr:rowOff>
    </xdr:from>
    <xdr:to>
      <xdr:col>12</xdr:col>
      <xdr:colOff>666750</xdr:colOff>
      <xdr:row>17</xdr:row>
      <xdr:rowOff>0</xdr:rowOff>
    </xdr:to>
    <xdr:sp macro="" textlink="">
      <xdr:nvSpPr>
        <xdr:cNvPr id="1401" name="Text Box 1568"/>
        <xdr:cNvSpPr txBox="1">
          <a:spLocks noChangeArrowheads="1"/>
        </xdr:cNvSpPr>
      </xdr:nvSpPr>
      <xdr:spPr bwMode="auto">
        <a:xfrm>
          <a:off x="8905875"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13</xdr:col>
      <xdr:colOff>514350</xdr:colOff>
      <xdr:row>17</xdr:row>
      <xdr:rowOff>0</xdr:rowOff>
    </xdr:from>
    <xdr:to>
      <xdr:col>13</xdr:col>
      <xdr:colOff>657225</xdr:colOff>
      <xdr:row>17</xdr:row>
      <xdr:rowOff>0</xdr:rowOff>
    </xdr:to>
    <xdr:sp macro="" textlink="">
      <xdr:nvSpPr>
        <xdr:cNvPr id="1402" name="Text Box 1569"/>
        <xdr:cNvSpPr txBox="1">
          <a:spLocks noChangeArrowheads="1"/>
        </xdr:cNvSpPr>
      </xdr:nvSpPr>
      <xdr:spPr bwMode="auto">
        <a:xfrm>
          <a:off x="9629775" y="392430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sp macro="" textlink="">
      <xdr:nvSpPr>
        <xdr:cNvPr id="2" name="テキスト 1"/>
        <xdr:cNvSpPr txBox="1">
          <a:spLocks noChangeArrowheads="1"/>
        </xdr:cNvSpPr>
      </xdr:nvSpPr>
      <xdr:spPr bwMode="auto">
        <a:xfrm>
          <a:off x="3848100" y="1266825"/>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0</xdr:row>
      <xdr:rowOff>28575</xdr:rowOff>
    </xdr:from>
    <xdr:to>
      <xdr:col>6</xdr:col>
      <xdr:colOff>0</xdr:colOff>
      <xdr:row>0</xdr:row>
      <xdr:rowOff>419100</xdr:rowOff>
    </xdr:to>
    <xdr:sp macro="" textlink="">
      <xdr:nvSpPr>
        <xdr:cNvPr id="3" name="Text Box 2"/>
        <xdr:cNvSpPr txBox="1">
          <a:spLocks noChangeArrowheads="1"/>
        </xdr:cNvSpPr>
      </xdr:nvSpPr>
      <xdr:spPr bwMode="auto">
        <a:xfrm>
          <a:off x="3848100" y="28575"/>
          <a:ext cx="0" cy="3905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8</xdr:col>
      <xdr:colOff>0</xdr:colOff>
      <xdr:row>3</xdr:row>
      <xdr:rowOff>0</xdr:rowOff>
    </xdr:from>
    <xdr:to>
      <xdr:col>8</xdr:col>
      <xdr:colOff>0</xdr:colOff>
      <xdr:row>3</xdr:row>
      <xdr:rowOff>0</xdr:rowOff>
    </xdr:to>
    <xdr:sp macro="" textlink="">
      <xdr:nvSpPr>
        <xdr:cNvPr id="4" name="テキスト 1"/>
        <xdr:cNvSpPr txBox="1">
          <a:spLocks noChangeArrowheads="1"/>
        </xdr:cNvSpPr>
      </xdr:nvSpPr>
      <xdr:spPr bwMode="auto">
        <a:xfrm>
          <a:off x="5257800" y="1266825"/>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3</xdr:row>
      <xdr:rowOff>0</xdr:rowOff>
    </xdr:to>
    <xdr:sp macro="" textlink="">
      <xdr:nvSpPr>
        <xdr:cNvPr id="5" name="テキスト 1"/>
        <xdr:cNvSpPr txBox="1">
          <a:spLocks noChangeArrowheads="1"/>
        </xdr:cNvSpPr>
      </xdr:nvSpPr>
      <xdr:spPr bwMode="auto">
        <a:xfrm>
          <a:off x="3848100" y="1266825"/>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0</xdr:row>
      <xdr:rowOff>28575</xdr:rowOff>
    </xdr:from>
    <xdr:to>
      <xdr:col>6</xdr:col>
      <xdr:colOff>0</xdr:colOff>
      <xdr:row>0</xdr:row>
      <xdr:rowOff>419100</xdr:rowOff>
    </xdr:to>
    <xdr:sp macro="" textlink="">
      <xdr:nvSpPr>
        <xdr:cNvPr id="6" name="Text Box 5"/>
        <xdr:cNvSpPr txBox="1">
          <a:spLocks noChangeArrowheads="1"/>
        </xdr:cNvSpPr>
      </xdr:nvSpPr>
      <xdr:spPr bwMode="auto">
        <a:xfrm>
          <a:off x="3848100" y="28575"/>
          <a:ext cx="0" cy="390525"/>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11</xdr:col>
      <xdr:colOff>0</xdr:colOff>
      <xdr:row>3</xdr:row>
      <xdr:rowOff>0</xdr:rowOff>
    </xdr:from>
    <xdr:to>
      <xdr:col>11</xdr:col>
      <xdr:colOff>0</xdr:colOff>
      <xdr:row>3</xdr:row>
      <xdr:rowOff>0</xdr:rowOff>
    </xdr:to>
    <xdr:sp macro="" textlink="">
      <xdr:nvSpPr>
        <xdr:cNvPr id="7" name="テキスト 1"/>
        <xdr:cNvSpPr txBox="1">
          <a:spLocks noChangeArrowheads="1"/>
        </xdr:cNvSpPr>
      </xdr:nvSpPr>
      <xdr:spPr bwMode="auto">
        <a:xfrm>
          <a:off x="7324725" y="1266825"/>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0</xdr:row>
      <xdr:rowOff>0</xdr:rowOff>
    </xdr:from>
    <xdr:to>
      <xdr:col>5</xdr:col>
      <xdr:colOff>0</xdr:colOff>
      <xdr:row>0</xdr:row>
      <xdr:rowOff>0</xdr:rowOff>
    </xdr:to>
    <xdr:sp macro="" textlink="">
      <xdr:nvSpPr>
        <xdr:cNvPr id="8" name="Text Box 7"/>
        <xdr:cNvSpPr txBox="1">
          <a:spLocks noChangeArrowheads="1"/>
        </xdr:cNvSpPr>
      </xdr:nvSpPr>
      <xdr:spPr bwMode="auto">
        <a:xfrm>
          <a:off x="2381250" y="0"/>
          <a:ext cx="73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Ａ</a:t>
          </a:r>
        </a:p>
      </xdr:txBody>
    </xdr:sp>
    <xdr:clientData/>
  </xdr:twoCellAnchor>
  <xdr:twoCellAnchor>
    <xdr:from>
      <xdr:col>3</xdr:col>
      <xdr:colOff>0</xdr:colOff>
      <xdr:row>0</xdr:row>
      <xdr:rowOff>0</xdr:rowOff>
    </xdr:from>
    <xdr:to>
      <xdr:col>3</xdr:col>
      <xdr:colOff>0</xdr:colOff>
      <xdr:row>0</xdr:row>
      <xdr:rowOff>0</xdr:rowOff>
    </xdr:to>
    <xdr:sp macro="" textlink="">
      <xdr:nvSpPr>
        <xdr:cNvPr id="9" name="Text Box 8"/>
        <xdr:cNvSpPr txBox="1">
          <a:spLocks noChangeArrowheads="1"/>
        </xdr:cNvSpPr>
      </xdr:nvSpPr>
      <xdr:spPr bwMode="auto">
        <a:xfrm>
          <a:off x="1704975" y="0"/>
          <a:ext cx="0" cy="0"/>
        </a:xfrm>
        <a:prstGeom prst="rect">
          <a:avLst/>
        </a:prstGeom>
        <a:noFill/>
        <a:ln w="9525">
          <a:noFill/>
          <a:miter lim="800000"/>
          <a:headEnd/>
          <a:tailEnd/>
        </a:ln>
      </xdr:spPr>
    </xdr:sp>
    <xdr:clientData/>
  </xdr:twoCellAnchor>
  <xdr:oneCellAnchor>
    <xdr:from>
      <xdr:col>5</xdr:col>
      <xdr:colOff>0</xdr:colOff>
      <xdr:row>0</xdr:row>
      <xdr:rowOff>0</xdr:rowOff>
    </xdr:from>
    <xdr:ext cx="104775" cy="228600"/>
    <xdr:sp macro="" textlink="">
      <xdr:nvSpPr>
        <xdr:cNvPr id="10" name="Text Box 9"/>
        <xdr:cNvSpPr txBox="1">
          <a:spLocks noChangeArrowheads="1"/>
        </xdr:cNvSpPr>
      </xdr:nvSpPr>
      <xdr:spPr bwMode="auto">
        <a:xfrm>
          <a:off x="3114675" y="0"/>
          <a:ext cx="104775" cy="228600"/>
        </a:xfrm>
        <a:prstGeom prst="rect">
          <a:avLst/>
        </a:prstGeom>
        <a:noFill/>
        <a:ln w="9525">
          <a:noFill/>
          <a:miter lim="800000"/>
          <a:headEnd/>
          <a:tailEnd/>
        </a:ln>
      </xdr:spPr>
    </xdr:sp>
    <xdr:clientData/>
  </xdr:oneCellAnchor>
  <xdr:oneCellAnchor>
    <xdr:from>
      <xdr:col>5</xdr:col>
      <xdr:colOff>0</xdr:colOff>
      <xdr:row>0</xdr:row>
      <xdr:rowOff>0</xdr:rowOff>
    </xdr:from>
    <xdr:ext cx="18531" cy="441659"/>
    <xdr:sp macro="" textlink="">
      <xdr:nvSpPr>
        <xdr:cNvPr id="11" name="Text Box 10"/>
        <xdr:cNvSpPr txBox="1">
          <a:spLocks noChangeArrowheads="1"/>
        </xdr:cNvSpPr>
      </xdr:nvSpPr>
      <xdr:spPr bwMode="auto">
        <a:xfrm>
          <a:off x="3114675" y="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5</xdr:col>
      <xdr:colOff>0</xdr:colOff>
      <xdr:row>0</xdr:row>
      <xdr:rowOff>0</xdr:rowOff>
    </xdr:from>
    <xdr:ext cx="104775" cy="228600"/>
    <xdr:sp macro="" textlink="">
      <xdr:nvSpPr>
        <xdr:cNvPr id="12" name="Text Box 11"/>
        <xdr:cNvSpPr txBox="1">
          <a:spLocks noChangeArrowheads="1"/>
        </xdr:cNvSpPr>
      </xdr:nvSpPr>
      <xdr:spPr bwMode="auto">
        <a:xfrm>
          <a:off x="3114675" y="0"/>
          <a:ext cx="104775" cy="228600"/>
        </a:xfrm>
        <a:prstGeom prst="rect">
          <a:avLst/>
        </a:prstGeom>
        <a:noFill/>
        <a:ln w="9525">
          <a:noFill/>
          <a:miter lim="800000"/>
          <a:headEnd/>
          <a:tailEnd/>
        </a:ln>
      </xdr:spPr>
    </xdr:sp>
    <xdr:clientData/>
  </xdr:oneCellAnchor>
  <xdr:oneCellAnchor>
    <xdr:from>
      <xdr:col>5</xdr:col>
      <xdr:colOff>0</xdr:colOff>
      <xdr:row>0</xdr:row>
      <xdr:rowOff>0</xdr:rowOff>
    </xdr:from>
    <xdr:ext cx="104775" cy="228600"/>
    <xdr:sp macro="" textlink="">
      <xdr:nvSpPr>
        <xdr:cNvPr id="13" name="Text Box 12"/>
        <xdr:cNvSpPr txBox="1">
          <a:spLocks noChangeArrowheads="1"/>
        </xdr:cNvSpPr>
      </xdr:nvSpPr>
      <xdr:spPr bwMode="auto">
        <a:xfrm>
          <a:off x="3114675" y="0"/>
          <a:ext cx="104775" cy="228600"/>
        </a:xfrm>
        <a:prstGeom prst="rect">
          <a:avLst/>
        </a:prstGeom>
        <a:noFill/>
        <a:ln w="9525">
          <a:noFill/>
          <a:miter lim="800000"/>
          <a:headEnd/>
          <a:tailEnd/>
        </a:ln>
      </xdr:spPr>
    </xdr:sp>
    <xdr:clientData/>
  </xdr:oneCellAnchor>
  <xdr:twoCellAnchor>
    <xdr:from>
      <xdr:col>6</xdr:col>
      <xdr:colOff>0</xdr:colOff>
      <xdr:row>0</xdr:row>
      <xdr:rowOff>0</xdr:rowOff>
    </xdr:from>
    <xdr:to>
      <xdr:col>7</xdr:col>
      <xdr:colOff>0</xdr:colOff>
      <xdr:row>0</xdr:row>
      <xdr:rowOff>0</xdr:rowOff>
    </xdr:to>
    <xdr:sp macro="" textlink="">
      <xdr:nvSpPr>
        <xdr:cNvPr id="14" name="Text Box 13"/>
        <xdr:cNvSpPr txBox="1">
          <a:spLocks noChangeArrowheads="1"/>
        </xdr:cNvSpPr>
      </xdr:nvSpPr>
      <xdr:spPr bwMode="auto">
        <a:xfrm>
          <a:off x="3848100" y="0"/>
          <a:ext cx="73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Ｃ</a:t>
          </a:r>
        </a:p>
      </xdr:txBody>
    </xdr:sp>
    <xdr:clientData/>
  </xdr:twoCellAnchor>
  <xdr:twoCellAnchor>
    <xdr:from>
      <xdr:col>5</xdr:col>
      <xdr:colOff>0</xdr:colOff>
      <xdr:row>0</xdr:row>
      <xdr:rowOff>0</xdr:rowOff>
    </xdr:from>
    <xdr:to>
      <xdr:col>6</xdr:col>
      <xdr:colOff>0</xdr:colOff>
      <xdr:row>0</xdr:row>
      <xdr:rowOff>0</xdr:rowOff>
    </xdr:to>
    <xdr:sp macro="" textlink="">
      <xdr:nvSpPr>
        <xdr:cNvPr id="15" name="Text Box 14"/>
        <xdr:cNvSpPr txBox="1">
          <a:spLocks noChangeArrowheads="1"/>
        </xdr:cNvSpPr>
      </xdr:nvSpPr>
      <xdr:spPr bwMode="auto">
        <a:xfrm>
          <a:off x="3114675" y="0"/>
          <a:ext cx="73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Ｂ</a:t>
          </a:r>
        </a:p>
      </xdr:txBody>
    </xdr:sp>
    <xdr:clientData/>
  </xdr:twoCellAnchor>
  <xdr:twoCellAnchor>
    <xdr:from>
      <xdr:col>2</xdr:col>
      <xdr:colOff>600075</xdr:colOff>
      <xdr:row>0</xdr:row>
      <xdr:rowOff>0</xdr:rowOff>
    </xdr:from>
    <xdr:to>
      <xdr:col>2</xdr:col>
      <xdr:colOff>638175</xdr:colOff>
      <xdr:row>0</xdr:row>
      <xdr:rowOff>0</xdr:rowOff>
    </xdr:to>
    <xdr:sp macro="" textlink="">
      <xdr:nvSpPr>
        <xdr:cNvPr id="16" name="Text Box 15"/>
        <xdr:cNvSpPr txBox="1">
          <a:spLocks noChangeArrowheads="1"/>
        </xdr:cNvSpPr>
      </xdr:nvSpPr>
      <xdr:spPr bwMode="auto">
        <a:xfrm>
          <a:off x="1647825" y="0"/>
          <a:ext cx="38100" cy="0"/>
        </a:xfrm>
        <a:prstGeom prst="rect">
          <a:avLst/>
        </a:prstGeom>
        <a:noFill/>
        <a:ln w="9525">
          <a:noFill/>
          <a:miter lim="800000"/>
          <a:headEnd/>
          <a:tailEnd/>
        </a:ln>
        <a:effectLst/>
      </xdr:spPr>
    </xdr:sp>
    <xdr:clientData/>
  </xdr:twoCellAnchor>
  <xdr:twoCellAnchor>
    <xdr:from>
      <xdr:col>13</xdr:col>
      <xdr:colOff>0</xdr:colOff>
      <xdr:row>0</xdr:row>
      <xdr:rowOff>0</xdr:rowOff>
    </xdr:from>
    <xdr:to>
      <xdr:col>14</xdr:col>
      <xdr:colOff>0</xdr:colOff>
      <xdr:row>0</xdr:row>
      <xdr:rowOff>0</xdr:rowOff>
    </xdr:to>
    <xdr:sp macro="" textlink="">
      <xdr:nvSpPr>
        <xdr:cNvPr id="17" name="Text Box 16"/>
        <xdr:cNvSpPr txBox="1">
          <a:spLocks noChangeArrowheads="1"/>
        </xdr:cNvSpPr>
      </xdr:nvSpPr>
      <xdr:spPr bwMode="auto">
        <a:xfrm>
          <a:off x="8791575" y="0"/>
          <a:ext cx="73342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18" name="Text Box 17"/>
        <xdr:cNvSpPr txBox="1">
          <a:spLocks noChangeArrowheads="1"/>
        </xdr:cNvSpPr>
      </xdr:nvSpPr>
      <xdr:spPr bwMode="auto">
        <a:xfrm>
          <a:off x="8791575"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9" name="Text Box 18"/>
        <xdr:cNvSpPr txBox="1">
          <a:spLocks noChangeArrowheads="1"/>
        </xdr:cNvSpPr>
      </xdr:nvSpPr>
      <xdr:spPr bwMode="auto">
        <a:xfrm>
          <a:off x="4581525" y="0"/>
          <a:ext cx="0" cy="0"/>
        </a:xfrm>
        <a:prstGeom prst="rect">
          <a:avLst/>
        </a:prstGeom>
        <a:noFill/>
        <a:ln w="9525">
          <a:noFill/>
          <a:miter lim="800000"/>
          <a:headEnd/>
          <a:tailEnd/>
        </a:ln>
      </xdr:spPr>
    </xdr:sp>
    <xdr:clientData/>
  </xdr:twoCellAnchor>
  <xdr:twoCellAnchor>
    <xdr:from>
      <xdr:col>7</xdr:col>
      <xdr:colOff>0</xdr:colOff>
      <xdr:row>0</xdr:row>
      <xdr:rowOff>0</xdr:rowOff>
    </xdr:from>
    <xdr:to>
      <xdr:col>8</xdr:col>
      <xdr:colOff>0</xdr:colOff>
      <xdr:row>0</xdr:row>
      <xdr:rowOff>0</xdr:rowOff>
    </xdr:to>
    <xdr:sp macro="" textlink="">
      <xdr:nvSpPr>
        <xdr:cNvPr id="20" name="Text Box 19"/>
        <xdr:cNvSpPr txBox="1">
          <a:spLocks noChangeArrowheads="1"/>
        </xdr:cNvSpPr>
      </xdr:nvSpPr>
      <xdr:spPr bwMode="auto">
        <a:xfrm>
          <a:off x="4581525" y="0"/>
          <a:ext cx="6762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Ｄ</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21" name="Text Box 20"/>
        <xdr:cNvSpPr txBox="1">
          <a:spLocks noChangeArrowheads="1"/>
        </xdr:cNvSpPr>
      </xdr:nvSpPr>
      <xdr:spPr bwMode="auto">
        <a:xfrm>
          <a:off x="5934075" y="0"/>
          <a:ext cx="73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0</xdr:row>
      <xdr:rowOff>0</xdr:rowOff>
    </xdr:from>
    <xdr:to>
      <xdr:col>11</xdr:col>
      <xdr:colOff>0</xdr:colOff>
      <xdr:row>0</xdr:row>
      <xdr:rowOff>0</xdr:rowOff>
    </xdr:to>
    <xdr:sp macro="" textlink="">
      <xdr:nvSpPr>
        <xdr:cNvPr id="22" name="Text Box 21"/>
        <xdr:cNvSpPr txBox="1">
          <a:spLocks noChangeArrowheads="1"/>
        </xdr:cNvSpPr>
      </xdr:nvSpPr>
      <xdr:spPr bwMode="auto">
        <a:xfrm>
          <a:off x="7324725"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Ｇ</a:t>
          </a:r>
        </a:p>
      </xdr:txBody>
    </xdr:sp>
    <xdr:clientData/>
  </xdr:twoCellAnchor>
  <xdr:twoCellAnchor>
    <xdr:from>
      <xdr:col>10</xdr:col>
      <xdr:colOff>0</xdr:colOff>
      <xdr:row>0</xdr:row>
      <xdr:rowOff>0</xdr:rowOff>
    </xdr:from>
    <xdr:to>
      <xdr:col>11</xdr:col>
      <xdr:colOff>0</xdr:colOff>
      <xdr:row>0</xdr:row>
      <xdr:rowOff>0</xdr:rowOff>
    </xdr:to>
    <xdr:sp macro="" textlink="">
      <xdr:nvSpPr>
        <xdr:cNvPr id="23" name="Text Box 22"/>
        <xdr:cNvSpPr txBox="1">
          <a:spLocks noChangeArrowheads="1"/>
        </xdr:cNvSpPr>
      </xdr:nvSpPr>
      <xdr:spPr bwMode="auto">
        <a:xfrm>
          <a:off x="6667500" y="0"/>
          <a:ext cx="6572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Ｆ</a:t>
          </a:r>
        </a:p>
      </xdr:txBody>
    </xdr:sp>
    <xdr:clientData/>
  </xdr:twoCellAnchor>
  <xdr:twoCellAnchor>
    <xdr:from>
      <xdr:col>4</xdr:col>
      <xdr:colOff>0</xdr:colOff>
      <xdr:row>2</xdr:row>
      <xdr:rowOff>180975</xdr:rowOff>
    </xdr:from>
    <xdr:to>
      <xdr:col>4</xdr:col>
      <xdr:colOff>0</xdr:colOff>
      <xdr:row>3</xdr:row>
      <xdr:rowOff>0</xdr:rowOff>
    </xdr:to>
    <xdr:sp macro="" textlink="">
      <xdr:nvSpPr>
        <xdr:cNvPr id="24" name="Text Box 23"/>
        <xdr:cNvSpPr txBox="1">
          <a:spLocks noChangeArrowheads="1"/>
        </xdr:cNvSpPr>
      </xdr:nvSpPr>
      <xdr:spPr bwMode="auto">
        <a:xfrm>
          <a:off x="2381250"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2</xdr:row>
      <xdr:rowOff>180975</xdr:rowOff>
    </xdr:from>
    <xdr:to>
      <xdr:col>5</xdr:col>
      <xdr:colOff>0</xdr:colOff>
      <xdr:row>3</xdr:row>
      <xdr:rowOff>0</xdr:rowOff>
    </xdr:to>
    <xdr:sp macro="" textlink="">
      <xdr:nvSpPr>
        <xdr:cNvPr id="25" name="Text Box 24"/>
        <xdr:cNvSpPr txBox="1">
          <a:spLocks noChangeArrowheads="1"/>
        </xdr:cNvSpPr>
      </xdr:nvSpPr>
      <xdr:spPr bwMode="auto">
        <a:xfrm>
          <a:off x="3114675"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2</xdr:row>
      <xdr:rowOff>180975</xdr:rowOff>
    </xdr:from>
    <xdr:to>
      <xdr:col>7</xdr:col>
      <xdr:colOff>0</xdr:colOff>
      <xdr:row>3</xdr:row>
      <xdr:rowOff>0</xdr:rowOff>
    </xdr:to>
    <xdr:sp macro="" textlink="">
      <xdr:nvSpPr>
        <xdr:cNvPr id="26" name="Text Box 26"/>
        <xdr:cNvSpPr txBox="1">
          <a:spLocks noChangeArrowheads="1"/>
        </xdr:cNvSpPr>
      </xdr:nvSpPr>
      <xdr:spPr bwMode="auto">
        <a:xfrm>
          <a:off x="4581525" y="1209675"/>
          <a:ext cx="0" cy="5715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2</xdr:row>
      <xdr:rowOff>180975</xdr:rowOff>
    </xdr:from>
    <xdr:to>
      <xdr:col>8</xdr:col>
      <xdr:colOff>0</xdr:colOff>
      <xdr:row>3</xdr:row>
      <xdr:rowOff>0</xdr:rowOff>
    </xdr:to>
    <xdr:sp macro="" textlink="">
      <xdr:nvSpPr>
        <xdr:cNvPr id="27" name="Text Box 27"/>
        <xdr:cNvSpPr txBox="1">
          <a:spLocks noChangeArrowheads="1"/>
        </xdr:cNvSpPr>
      </xdr:nvSpPr>
      <xdr:spPr bwMode="auto">
        <a:xfrm>
          <a:off x="5257800"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2</xdr:row>
      <xdr:rowOff>180975</xdr:rowOff>
    </xdr:from>
    <xdr:to>
      <xdr:col>10</xdr:col>
      <xdr:colOff>0</xdr:colOff>
      <xdr:row>3</xdr:row>
      <xdr:rowOff>0</xdr:rowOff>
    </xdr:to>
    <xdr:sp macro="" textlink="">
      <xdr:nvSpPr>
        <xdr:cNvPr id="28" name="Text Box 28"/>
        <xdr:cNvSpPr txBox="1">
          <a:spLocks noChangeArrowheads="1"/>
        </xdr:cNvSpPr>
      </xdr:nvSpPr>
      <xdr:spPr bwMode="auto">
        <a:xfrm>
          <a:off x="6667500"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11</xdr:col>
      <xdr:colOff>0</xdr:colOff>
      <xdr:row>2</xdr:row>
      <xdr:rowOff>180975</xdr:rowOff>
    </xdr:from>
    <xdr:to>
      <xdr:col>11</xdr:col>
      <xdr:colOff>0</xdr:colOff>
      <xdr:row>3</xdr:row>
      <xdr:rowOff>0</xdr:rowOff>
    </xdr:to>
    <xdr:sp macro="" textlink="">
      <xdr:nvSpPr>
        <xdr:cNvPr id="29" name="Text Box 29"/>
        <xdr:cNvSpPr txBox="1">
          <a:spLocks noChangeArrowheads="1"/>
        </xdr:cNvSpPr>
      </xdr:nvSpPr>
      <xdr:spPr bwMode="auto">
        <a:xfrm>
          <a:off x="7324725"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13</xdr:col>
      <xdr:colOff>0</xdr:colOff>
      <xdr:row>2</xdr:row>
      <xdr:rowOff>180975</xdr:rowOff>
    </xdr:from>
    <xdr:to>
      <xdr:col>13</xdr:col>
      <xdr:colOff>0</xdr:colOff>
      <xdr:row>3</xdr:row>
      <xdr:rowOff>0</xdr:rowOff>
    </xdr:to>
    <xdr:sp macro="" textlink="">
      <xdr:nvSpPr>
        <xdr:cNvPr id="30" name="Text Box 30"/>
        <xdr:cNvSpPr txBox="1">
          <a:spLocks noChangeArrowheads="1"/>
        </xdr:cNvSpPr>
      </xdr:nvSpPr>
      <xdr:spPr bwMode="auto">
        <a:xfrm>
          <a:off x="8791575"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14</xdr:col>
      <xdr:colOff>0</xdr:colOff>
      <xdr:row>2</xdr:row>
      <xdr:rowOff>180975</xdr:rowOff>
    </xdr:from>
    <xdr:to>
      <xdr:col>14</xdr:col>
      <xdr:colOff>0</xdr:colOff>
      <xdr:row>3</xdr:row>
      <xdr:rowOff>0</xdr:rowOff>
    </xdr:to>
    <xdr:sp macro="" textlink="">
      <xdr:nvSpPr>
        <xdr:cNvPr id="31" name="Text Box 31"/>
        <xdr:cNvSpPr txBox="1">
          <a:spLocks noChangeArrowheads="1"/>
        </xdr:cNvSpPr>
      </xdr:nvSpPr>
      <xdr:spPr bwMode="auto">
        <a:xfrm>
          <a:off x="9525000"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15</xdr:col>
      <xdr:colOff>0</xdr:colOff>
      <xdr:row>2</xdr:row>
      <xdr:rowOff>180975</xdr:rowOff>
    </xdr:from>
    <xdr:to>
      <xdr:col>15</xdr:col>
      <xdr:colOff>0</xdr:colOff>
      <xdr:row>3</xdr:row>
      <xdr:rowOff>0</xdr:rowOff>
    </xdr:to>
    <xdr:sp macro="" textlink="">
      <xdr:nvSpPr>
        <xdr:cNvPr id="32" name="Text Box 32"/>
        <xdr:cNvSpPr txBox="1">
          <a:spLocks noChangeArrowheads="1"/>
        </xdr:cNvSpPr>
      </xdr:nvSpPr>
      <xdr:spPr bwMode="auto">
        <a:xfrm>
          <a:off x="10191750"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4</xdr:col>
      <xdr:colOff>0</xdr:colOff>
      <xdr:row>0</xdr:row>
      <xdr:rowOff>0</xdr:rowOff>
    </xdr:from>
    <xdr:to>
      <xdr:col>5</xdr:col>
      <xdr:colOff>0</xdr:colOff>
      <xdr:row>0</xdr:row>
      <xdr:rowOff>0</xdr:rowOff>
    </xdr:to>
    <xdr:sp macro="" textlink="">
      <xdr:nvSpPr>
        <xdr:cNvPr id="33" name="Text Box 33"/>
        <xdr:cNvSpPr txBox="1">
          <a:spLocks noChangeArrowheads="1"/>
        </xdr:cNvSpPr>
      </xdr:nvSpPr>
      <xdr:spPr bwMode="auto">
        <a:xfrm>
          <a:off x="2381250" y="0"/>
          <a:ext cx="73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Ａ</a:t>
          </a:r>
        </a:p>
      </xdr:txBody>
    </xdr:sp>
    <xdr:clientData/>
  </xdr:twoCellAnchor>
  <xdr:twoCellAnchor>
    <xdr:from>
      <xdr:col>3</xdr:col>
      <xdr:colOff>0</xdr:colOff>
      <xdr:row>0</xdr:row>
      <xdr:rowOff>0</xdr:rowOff>
    </xdr:from>
    <xdr:to>
      <xdr:col>3</xdr:col>
      <xdr:colOff>0</xdr:colOff>
      <xdr:row>0</xdr:row>
      <xdr:rowOff>0</xdr:rowOff>
    </xdr:to>
    <xdr:sp macro="" textlink="">
      <xdr:nvSpPr>
        <xdr:cNvPr id="34" name="Text Box 34"/>
        <xdr:cNvSpPr txBox="1">
          <a:spLocks noChangeArrowheads="1"/>
        </xdr:cNvSpPr>
      </xdr:nvSpPr>
      <xdr:spPr bwMode="auto">
        <a:xfrm>
          <a:off x="1704975" y="0"/>
          <a:ext cx="0" cy="0"/>
        </a:xfrm>
        <a:prstGeom prst="rect">
          <a:avLst/>
        </a:prstGeom>
        <a:noFill/>
        <a:ln w="9525">
          <a:noFill/>
          <a:miter lim="800000"/>
          <a:headEnd/>
          <a:tailEnd/>
        </a:ln>
      </xdr:spPr>
    </xdr:sp>
    <xdr:clientData/>
  </xdr:twoCellAnchor>
  <xdr:oneCellAnchor>
    <xdr:from>
      <xdr:col>4</xdr:col>
      <xdr:colOff>0</xdr:colOff>
      <xdr:row>0</xdr:row>
      <xdr:rowOff>0</xdr:rowOff>
    </xdr:from>
    <xdr:ext cx="104775" cy="228600"/>
    <xdr:sp macro="" textlink="">
      <xdr:nvSpPr>
        <xdr:cNvPr id="35" name="Text Box 35"/>
        <xdr:cNvSpPr txBox="1">
          <a:spLocks noChangeArrowheads="1"/>
        </xdr:cNvSpPr>
      </xdr:nvSpPr>
      <xdr:spPr bwMode="auto">
        <a:xfrm>
          <a:off x="2381250" y="0"/>
          <a:ext cx="104775" cy="228600"/>
        </a:xfrm>
        <a:prstGeom prst="rect">
          <a:avLst/>
        </a:prstGeom>
        <a:noFill/>
        <a:ln w="9525">
          <a:noFill/>
          <a:miter lim="800000"/>
          <a:headEnd/>
          <a:tailEnd/>
        </a:ln>
      </xdr:spPr>
    </xdr:sp>
    <xdr:clientData/>
  </xdr:oneCellAnchor>
  <xdr:oneCellAnchor>
    <xdr:from>
      <xdr:col>4</xdr:col>
      <xdr:colOff>0</xdr:colOff>
      <xdr:row>0</xdr:row>
      <xdr:rowOff>0</xdr:rowOff>
    </xdr:from>
    <xdr:ext cx="18531" cy="441659"/>
    <xdr:sp macro="" textlink="">
      <xdr:nvSpPr>
        <xdr:cNvPr id="36" name="Text Box 36"/>
        <xdr:cNvSpPr txBox="1">
          <a:spLocks noChangeArrowheads="1"/>
        </xdr:cNvSpPr>
      </xdr:nvSpPr>
      <xdr:spPr bwMode="auto">
        <a:xfrm>
          <a:off x="2381250" y="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4</xdr:col>
      <xdr:colOff>0</xdr:colOff>
      <xdr:row>0</xdr:row>
      <xdr:rowOff>0</xdr:rowOff>
    </xdr:from>
    <xdr:ext cx="104775" cy="228600"/>
    <xdr:sp macro="" textlink="">
      <xdr:nvSpPr>
        <xdr:cNvPr id="37" name="Text Box 37"/>
        <xdr:cNvSpPr txBox="1">
          <a:spLocks noChangeArrowheads="1"/>
        </xdr:cNvSpPr>
      </xdr:nvSpPr>
      <xdr:spPr bwMode="auto">
        <a:xfrm>
          <a:off x="2381250" y="0"/>
          <a:ext cx="104775" cy="228600"/>
        </a:xfrm>
        <a:prstGeom prst="rect">
          <a:avLst/>
        </a:prstGeom>
        <a:noFill/>
        <a:ln w="9525">
          <a:noFill/>
          <a:miter lim="800000"/>
          <a:headEnd/>
          <a:tailEnd/>
        </a:ln>
      </xdr:spPr>
    </xdr:sp>
    <xdr:clientData/>
  </xdr:oneCellAnchor>
  <xdr:oneCellAnchor>
    <xdr:from>
      <xdr:col>4</xdr:col>
      <xdr:colOff>0</xdr:colOff>
      <xdr:row>0</xdr:row>
      <xdr:rowOff>0</xdr:rowOff>
    </xdr:from>
    <xdr:ext cx="104775" cy="228600"/>
    <xdr:sp macro="" textlink="">
      <xdr:nvSpPr>
        <xdr:cNvPr id="38" name="Text Box 38"/>
        <xdr:cNvSpPr txBox="1">
          <a:spLocks noChangeArrowheads="1"/>
        </xdr:cNvSpPr>
      </xdr:nvSpPr>
      <xdr:spPr bwMode="auto">
        <a:xfrm>
          <a:off x="2381250" y="0"/>
          <a:ext cx="104775" cy="228600"/>
        </a:xfrm>
        <a:prstGeom prst="rect">
          <a:avLst/>
        </a:prstGeom>
        <a:noFill/>
        <a:ln w="9525">
          <a:noFill/>
          <a:miter lim="800000"/>
          <a:headEnd/>
          <a:tailEnd/>
        </a:ln>
      </xdr:spPr>
    </xdr:sp>
    <xdr:clientData/>
  </xdr:oneCellAnchor>
  <xdr:twoCellAnchor>
    <xdr:from>
      <xdr:col>6</xdr:col>
      <xdr:colOff>0</xdr:colOff>
      <xdr:row>0</xdr:row>
      <xdr:rowOff>0</xdr:rowOff>
    </xdr:from>
    <xdr:to>
      <xdr:col>7</xdr:col>
      <xdr:colOff>0</xdr:colOff>
      <xdr:row>0</xdr:row>
      <xdr:rowOff>0</xdr:rowOff>
    </xdr:to>
    <xdr:sp macro="" textlink="">
      <xdr:nvSpPr>
        <xdr:cNvPr id="39" name="Text Box 39"/>
        <xdr:cNvSpPr txBox="1">
          <a:spLocks noChangeArrowheads="1"/>
        </xdr:cNvSpPr>
      </xdr:nvSpPr>
      <xdr:spPr bwMode="auto">
        <a:xfrm>
          <a:off x="3848100" y="0"/>
          <a:ext cx="73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Ｃ</a:t>
          </a:r>
        </a:p>
      </xdr:txBody>
    </xdr:sp>
    <xdr:clientData/>
  </xdr:twoCellAnchor>
  <xdr:twoCellAnchor>
    <xdr:from>
      <xdr:col>5</xdr:col>
      <xdr:colOff>0</xdr:colOff>
      <xdr:row>0</xdr:row>
      <xdr:rowOff>0</xdr:rowOff>
    </xdr:from>
    <xdr:to>
      <xdr:col>6</xdr:col>
      <xdr:colOff>0</xdr:colOff>
      <xdr:row>0</xdr:row>
      <xdr:rowOff>0</xdr:rowOff>
    </xdr:to>
    <xdr:sp macro="" textlink="">
      <xdr:nvSpPr>
        <xdr:cNvPr id="40" name="Text Box 40"/>
        <xdr:cNvSpPr txBox="1">
          <a:spLocks noChangeArrowheads="1"/>
        </xdr:cNvSpPr>
      </xdr:nvSpPr>
      <xdr:spPr bwMode="auto">
        <a:xfrm>
          <a:off x="3114675" y="0"/>
          <a:ext cx="73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Ｂ</a:t>
          </a:r>
        </a:p>
      </xdr:txBody>
    </xdr:sp>
    <xdr:clientData/>
  </xdr:twoCellAnchor>
  <xdr:twoCellAnchor>
    <xdr:from>
      <xdr:col>2</xdr:col>
      <xdr:colOff>600075</xdr:colOff>
      <xdr:row>0</xdr:row>
      <xdr:rowOff>0</xdr:rowOff>
    </xdr:from>
    <xdr:to>
      <xdr:col>2</xdr:col>
      <xdr:colOff>638175</xdr:colOff>
      <xdr:row>0</xdr:row>
      <xdr:rowOff>0</xdr:rowOff>
    </xdr:to>
    <xdr:sp macro="" textlink="">
      <xdr:nvSpPr>
        <xdr:cNvPr id="41" name="Text Box 41"/>
        <xdr:cNvSpPr txBox="1">
          <a:spLocks noChangeArrowheads="1"/>
        </xdr:cNvSpPr>
      </xdr:nvSpPr>
      <xdr:spPr bwMode="auto">
        <a:xfrm>
          <a:off x="1647825" y="0"/>
          <a:ext cx="38100" cy="0"/>
        </a:xfrm>
        <a:prstGeom prst="rect">
          <a:avLst/>
        </a:prstGeom>
        <a:noFill/>
        <a:ln w="9525">
          <a:noFill/>
          <a:miter lim="800000"/>
          <a:headEnd/>
          <a:tailEnd/>
        </a:ln>
        <a:effectLst/>
      </xdr:spPr>
    </xdr:sp>
    <xdr:clientData/>
  </xdr:twoCellAnchor>
  <xdr:twoCellAnchor>
    <xdr:from>
      <xdr:col>13</xdr:col>
      <xdr:colOff>0</xdr:colOff>
      <xdr:row>0</xdr:row>
      <xdr:rowOff>0</xdr:rowOff>
    </xdr:from>
    <xdr:to>
      <xdr:col>14</xdr:col>
      <xdr:colOff>0</xdr:colOff>
      <xdr:row>0</xdr:row>
      <xdr:rowOff>0</xdr:rowOff>
    </xdr:to>
    <xdr:sp macro="" textlink="">
      <xdr:nvSpPr>
        <xdr:cNvPr id="42" name="Text Box 42"/>
        <xdr:cNvSpPr txBox="1">
          <a:spLocks noChangeArrowheads="1"/>
        </xdr:cNvSpPr>
      </xdr:nvSpPr>
      <xdr:spPr bwMode="auto">
        <a:xfrm>
          <a:off x="8791575" y="0"/>
          <a:ext cx="733425"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13</xdr:col>
      <xdr:colOff>0</xdr:colOff>
      <xdr:row>0</xdr:row>
      <xdr:rowOff>0</xdr:rowOff>
    </xdr:from>
    <xdr:to>
      <xdr:col>13</xdr:col>
      <xdr:colOff>0</xdr:colOff>
      <xdr:row>0</xdr:row>
      <xdr:rowOff>0</xdr:rowOff>
    </xdr:to>
    <xdr:sp macro="" textlink="">
      <xdr:nvSpPr>
        <xdr:cNvPr id="43" name="Text Box 43"/>
        <xdr:cNvSpPr txBox="1">
          <a:spLocks noChangeArrowheads="1"/>
        </xdr:cNvSpPr>
      </xdr:nvSpPr>
      <xdr:spPr bwMode="auto">
        <a:xfrm>
          <a:off x="8791575"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4"/>
        <xdr:cNvSpPr txBox="1">
          <a:spLocks noChangeArrowheads="1"/>
        </xdr:cNvSpPr>
      </xdr:nvSpPr>
      <xdr:spPr bwMode="auto">
        <a:xfrm>
          <a:off x="4581525" y="0"/>
          <a:ext cx="0" cy="0"/>
        </a:xfrm>
        <a:prstGeom prst="rect">
          <a:avLst/>
        </a:prstGeom>
        <a:noFill/>
        <a:ln w="9525">
          <a:noFill/>
          <a:miter lim="800000"/>
          <a:headEnd/>
          <a:tailEnd/>
        </a:ln>
      </xdr:spPr>
    </xdr:sp>
    <xdr:clientData/>
  </xdr:twoCellAnchor>
  <xdr:twoCellAnchor>
    <xdr:from>
      <xdr:col>7</xdr:col>
      <xdr:colOff>0</xdr:colOff>
      <xdr:row>0</xdr:row>
      <xdr:rowOff>0</xdr:rowOff>
    </xdr:from>
    <xdr:to>
      <xdr:col>8</xdr:col>
      <xdr:colOff>0</xdr:colOff>
      <xdr:row>0</xdr:row>
      <xdr:rowOff>0</xdr:rowOff>
    </xdr:to>
    <xdr:sp macro="" textlink="">
      <xdr:nvSpPr>
        <xdr:cNvPr id="45" name="Text Box 45"/>
        <xdr:cNvSpPr txBox="1">
          <a:spLocks noChangeArrowheads="1"/>
        </xdr:cNvSpPr>
      </xdr:nvSpPr>
      <xdr:spPr bwMode="auto">
        <a:xfrm>
          <a:off x="4581525" y="0"/>
          <a:ext cx="6762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Ｄ</a:t>
          </a:r>
        </a:p>
      </xdr:txBody>
    </xdr:sp>
    <xdr:clientData/>
  </xdr:twoCellAnchor>
  <xdr:twoCellAnchor>
    <xdr:from>
      <xdr:col>9</xdr:col>
      <xdr:colOff>0</xdr:colOff>
      <xdr:row>0</xdr:row>
      <xdr:rowOff>0</xdr:rowOff>
    </xdr:from>
    <xdr:to>
      <xdr:col>10</xdr:col>
      <xdr:colOff>0</xdr:colOff>
      <xdr:row>0</xdr:row>
      <xdr:rowOff>0</xdr:rowOff>
    </xdr:to>
    <xdr:sp macro="" textlink="">
      <xdr:nvSpPr>
        <xdr:cNvPr id="46" name="Text Box 46"/>
        <xdr:cNvSpPr txBox="1">
          <a:spLocks noChangeArrowheads="1"/>
        </xdr:cNvSpPr>
      </xdr:nvSpPr>
      <xdr:spPr bwMode="auto">
        <a:xfrm>
          <a:off x="5934075" y="0"/>
          <a:ext cx="7334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0</xdr:row>
      <xdr:rowOff>0</xdr:rowOff>
    </xdr:from>
    <xdr:to>
      <xdr:col>11</xdr:col>
      <xdr:colOff>0</xdr:colOff>
      <xdr:row>0</xdr:row>
      <xdr:rowOff>0</xdr:rowOff>
    </xdr:to>
    <xdr:sp macro="" textlink="">
      <xdr:nvSpPr>
        <xdr:cNvPr id="47" name="Text Box 47"/>
        <xdr:cNvSpPr txBox="1">
          <a:spLocks noChangeArrowheads="1"/>
        </xdr:cNvSpPr>
      </xdr:nvSpPr>
      <xdr:spPr bwMode="auto">
        <a:xfrm>
          <a:off x="7324725"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Ｇ</a:t>
          </a:r>
        </a:p>
      </xdr:txBody>
    </xdr:sp>
    <xdr:clientData/>
  </xdr:twoCellAnchor>
  <xdr:twoCellAnchor>
    <xdr:from>
      <xdr:col>10</xdr:col>
      <xdr:colOff>0</xdr:colOff>
      <xdr:row>0</xdr:row>
      <xdr:rowOff>0</xdr:rowOff>
    </xdr:from>
    <xdr:to>
      <xdr:col>11</xdr:col>
      <xdr:colOff>0</xdr:colOff>
      <xdr:row>0</xdr:row>
      <xdr:rowOff>0</xdr:rowOff>
    </xdr:to>
    <xdr:sp macro="" textlink="">
      <xdr:nvSpPr>
        <xdr:cNvPr id="48" name="Text Box 48"/>
        <xdr:cNvSpPr txBox="1">
          <a:spLocks noChangeArrowheads="1"/>
        </xdr:cNvSpPr>
      </xdr:nvSpPr>
      <xdr:spPr bwMode="auto">
        <a:xfrm>
          <a:off x="6667500" y="0"/>
          <a:ext cx="6572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Ｆ</a:t>
          </a:r>
        </a:p>
      </xdr:txBody>
    </xdr:sp>
    <xdr:clientData/>
  </xdr:twoCellAnchor>
  <xdr:twoCellAnchor>
    <xdr:from>
      <xdr:col>4</xdr:col>
      <xdr:colOff>0</xdr:colOff>
      <xdr:row>2</xdr:row>
      <xdr:rowOff>180975</xdr:rowOff>
    </xdr:from>
    <xdr:to>
      <xdr:col>4</xdr:col>
      <xdr:colOff>0</xdr:colOff>
      <xdr:row>3</xdr:row>
      <xdr:rowOff>0</xdr:rowOff>
    </xdr:to>
    <xdr:sp macro="" textlink="">
      <xdr:nvSpPr>
        <xdr:cNvPr id="49" name="Text Box 49"/>
        <xdr:cNvSpPr txBox="1">
          <a:spLocks noChangeArrowheads="1"/>
        </xdr:cNvSpPr>
      </xdr:nvSpPr>
      <xdr:spPr bwMode="auto">
        <a:xfrm>
          <a:off x="2381250"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2</xdr:row>
      <xdr:rowOff>180975</xdr:rowOff>
    </xdr:from>
    <xdr:to>
      <xdr:col>5</xdr:col>
      <xdr:colOff>0</xdr:colOff>
      <xdr:row>3</xdr:row>
      <xdr:rowOff>0</xdr:rowOff>
    </xdr:to>
    <xdr:sp macro="" textlink="">
      <xdr:nvSpPr>
        <xdr:cNvPr id="50" name="Text Box 50"/>
        <xdr:cNvSpPr txBox="1">
          <a:spLocks noChangeArrowheads="1"/>
        </xdr:cNvSpPr>
      </xdr:nvSpPr>
      <xdr:spPr bwMode="auto">
        <a:xfrm>
          <a:off x="3114675"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2</xdr:row>
      <xdr:rowOff>180975</xdr:rowOff>
    </xdr:from>
    <xdr:to>
      <xdr:col>7</xdr:col>
      <xdr:colOff>0</xdr:colOff>
      <xdr:row>3</xdr:row>
      <xdr:rowOff>0</xdr:rowOff>
    </xdr:to>
    <xdr:sp macro="" textlink="">
      <xdr:nvSpPr>
        <xdr:cNvPr id="51" name="Text Box 52"/>
        <xdr:cNvSpPr txBox="1">
          <a:spLocks noChangeArrowheads="1"/>
        </xdr:cNvSpPr>
      </xdr:nvSpPr>
      <xdr:spPr bwMode="auto">
        <a:xfrm>
          <a:off x="4581525" y="1209675"/>
          <a:ext cx="0" cy="5715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0</xdr:colOff>
      <xdr:row>2</xdr:row>
      <xdr:rowOff>180975</xdr:rowOff>
    </xdr:from>
    <xdr:to>
      <xdr:col>8</xdr:col>
      <xdr:colOff>0</xdr:colOff>
      <xdr:row>3</xdr:row>
      <xdr:rowOff>0</xdr:rowOff>
    </xdr:to>
    <xdr:sp macro="" textlink="">
      <xdr:nvSpPr>
        <xdr:cNvPr id="52" name="Text Box 53"/>
        <xdr:cNvSpPr txBox="1">
          <a:spLocks noChangeArrowheads="1"/>
        </xdr:cNvSpPr>
      </xdr:nvSpPr>
      <xdr:spPr bwMode="auto">
        <a:xfrm>
          <a:off x="5257800"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2</xdr:row>
      <xdr:rowOff>180975</xdr:rowOff>
    </xdr:from>
    <xdr:to>
      <xdr:col>10</xdr:col>
      <xdr:colOff>0</xdr:colOff>
      <xdr:row>3</xdr:row>
      <xdr:rowOff>0</xdr:rowOff>
    </xdr:to>
    <xdr:sp macro="" textlink="">
      <xdr:nvSpPr>
        <xdr:cNvPr id="53" name="Text Box 54"/>
        <xdr:cNvSpPr txBox="1">
          <a:spLocks noChangeArrowheads="1"/>
        </xdr:cNvSpPr>
      </xdr:nvSpPr>
      <xdr:spPr bwMode="auto">
        <a:xfrm>
          <a:off x="6667500"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11</xdr:col>
      <xdr:colOff>0</xdr:colOff>
      <xdr:row>2</xdr:row>
      <xdr:rowOff>180975</xdr:rowOff>
    </xdr:from>
    <xdr:to>
      <xdr:col>11</xdr:col>
      <xdr:colOff>0</xdr:colOff>
      <xdr:row>3</xdr:row>
      <xdr:rowOff>0</xdr:rowOff>
    </xdr:to>
    <xdr:sp macro="" textlink="">
      <xdr:nvSpPr>
        <xdr:cNvPr id="54" name="Text Box 55"/>
        <xdr:cNvSpPr txBox="1">
          <a:spLocks noChangeArrowheads="1"/>
        </xdr:cNvSpPr>
      </xdr:nvSpPr>
      <xdr:spPr bwMode="auto">
        <a:xfrm>
          <a:off x="7324725"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13</xdr:col>
      <xdr:colOff>0</xdr:colOff>
      <xdr:row>2</xdr:row>
      <xdr:rowOff>180975</xdr:rowOff>
    </xdr:from>
    <xdr:to>
      <xdr:col>13</xdr:col>
      <xdr:colOff>0</xdr:colOff>
      <xdr:row>3</xdr:row>
      <xdr:rowOff>0</xdr:rowOff>
    </xdr:to>
    <xdr:sp macro="" textlink="">
      <xdr:nvSpPr>
        <xdr:cNvPr id="55" name="Text Box 56"/>
        <xdr:cNvSpPr txBox="1">
          <a:spLocks noChangeArrowheads="1"/>
        </xdr:cNvSpPr>
      </xdr:nvSpPr>
      <xdr:spPr bwMode="auto">
        <a:xfrm>
          <a:off x="8791575"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14</xdr:col>
      <xdr:colOff>0</xdr:colOff>
      <xdr:row>2</xdr:row>
      <xdr:rowOff>180975</xdr:rowOff>
    </xdr:from>
    <xdr:to>
      <xdr:col>14</xdr:col>
      <xdr:colOff>0</xdr:colOff>
      <xdr:row>3</xdr:row>
      <xdr:rowOff>0</xdr:rowOff>
    </xdr:to>
    <xdr:sp macro="" textlink="">
      <xdr:nvSpPr>
        <xdr:cNvPr id="56" name="Text Box 57"/>
        <xdr:cNvSpPr txBox="1">
          <a:spLocks noChangeArrowheads="1"/>
        </xdr:cNvSpPr>
      </xdr:nvSpPr>
      <xdr:spPr bwMode="auto">
        <a:xfrm>
          <a:off x="9525000"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15</xdr:col>
      <xdr:colOff>0</xdr:colOff>
      <xdr:row>2</xdr:row>
      <xdr:rowOff>180975</xdr:rowOff>
    </xdr:from>
    <xdr:to>
      <xdr:col>15</xdr:col>
      <xdr:colOff>0</xdr:colOff>
      <xdr:row>3</xdr:row>
      <xdr:rowOff>0</xdr:rowOff>
    </xdr:to>
    <xdr:sp macro="" textlink="">
      <xdr:nvSpPr>
        <xdr:cNvPr id="57" name="Text Box 58"/>
        <xdr:cNvSpPr txBox="1">
          <a:spLocks noChangeArrowheads="1"/>
        </xdr:cNvSpPr>
      </xdr:nvSpPr>
      <xdr:spPr bwMode="auto">
        <a:xfrm>
          <a:off x="10191750" y="1209675"/>
          <a:ext cx="0" cy="57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58" name="テキスト 1"/>
        <xdr:cNvSpPr txBox="1">
          <a:spLocks noChangeArrowheads="1"/>
        </xdr:cNvSpPr>
      </xdr:nvSpPr>
      <xdr:spPr bwMode="auto">
        <a:xfrm>
          <a:off x="311467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59" name="テキスト 1"/>
        <xdr:cNvSpPr txBox="1">
          <a:spLocks noChangeArrowheads="1"/>
        </xdr:cNvSpPr>
      </xdr:nvSpPr>
      <xdr:spPr bwMode="auto">
        <a:xfrm>
          <a:off x="311467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60" name="テキスト 1"/>
        <xdr:cNvSpPr txBox="1">
          <a:spLocks noChangeArrowheads="1"/>
        </xdr:cNvSpPr>
      </xdr:nvSpPr>
      <xdr:spPr bwMode="auto">
        <a:xfrm>
          <a:off x="311467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61" name="テキスト 1"/>
        <xdr:cNvSpPr txBox="1">
          <a:spLocks noChangeArrowheads="1"/>
        </xdr:cNvSpPr>
      </xdr:nvSpPr>
      <xdr:spPr bwMode="auto">
        <a:xfrm>
          <a:off x="458152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62" name="Text Box 63"/>
        <xdr:cNvSpPr txBox="1">
          <a:spLocks noChangeArrowheads="1"/>
        </xdr:cNvSpPr>
      </xdr:nvSpPr>
      <xdr:spPr bwMode="auto">
        <a:xfrm>
          <a:off x="3114675" y="1028700"/>
          <a:ext cx="0"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2</xdr:row>
      <xdr:rowOff>0</xdr:rowOff>
    </xdr:from>
    <xdr:to>
      <xdr:col>10</xdr:col>
      <xdr:colOff>0</xdr:colOff>
      <xdr:row>3</xdr:row>
      <xdr:rowOff>0</xdr:rowOff>
    </xdr:to>
    <xdr:sp macro="" textlink="">
      <xdr:nvSpPr>
        <xdr:cNvPr id="63" name="Text Box 64"/>
        <xdr:cNvSpPr txBox="1">
          <a:spLocks noChangeArrowheads="1"/>
        </xdr:cNvSpPr>
      </xdr:nvSpPr>
      <xdr:spPr bwMode="auto">
        <a:xfrm>
          <a:off x="6667500" y="1028700"/>
          <a:ext cx="0"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2</xdr:row>
      <xdr:rowOff>0</xdr:rowOff>
    </xdr:from>
    <xdr:to>
      <xdr:col>11</xdr:col>
      <xdr:colOff>0</xdr:colOff>
      <xdr:row>3</xdr:row>
      <xdr:rowOff>0</xdr:rowOff>
    </xdr:to>
    <xdr:sp macro="" textlink="">
      <xdr:nvSpPr>
        <xdr:cNvPr id="64" name="Text Box 65"/>
        <xdr:cNvSpPr txBox="1">
          <a:spLocks noChangeArrowheads="1"/>
        </xdr:cNvSpPr>
      </xdr:nvSpPr>
      <xdr:spPr bwMode="auto">
        <a:xfrm>
          <a:off x="7324725" y="1028700"/>
          <a:ext cx="0"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3</xdr:col>
      <xdr:colOff>495300</xdr:colOff>
      <xdr:row>2</xdr:row>
      <xdr:rowOff>0</xdr:rowOff>
    </xdr:from>
    <xdr:to>
      <xdr:col>3</xdr:col>
      <xdr:colOff>619125</xdr:colOff>
      <xdr:row>2</xdr:row>
      <xdr:rowOff>0</xdr:rowOff>
    </xdr:to>
    <xdr:sp macro="" textlink="">
      <xdr:nvSpPr>
        <xdr:cNvPr id="65" name="Text Box 66"/>
        <xdr:cNvSpPr txBox="1">
          <a:spLocks noChangeArrowheads="1"/>
        </xdr:cNvSpPr>
      </xdr:nvSpPr>
      <xdr:spPr bwMode="auto">
        <a:xfrm>
          <a:off x="2200275" y="10287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66" name="Text Box 67"/>
        <xdr:cNvSpPr txBox="1">
          <a:spLocks noChangeArrowheads="1"/>
        </xdr:cNvSpPr>
      </xdr:nvSpPr>
      <xdr:spPr bwMode="auto">
        <a:xfrm>
          <a:off x="2857500" y="10287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67" name="Text Box 68"/>
        <xdr:cNvSpPr txBox="1">
          <a:spLocks noChangeArrowheads="1"/>
        </xdr:cNvSpPr>
      </xdr:nvSpPr>
      <xdr:spPr bwMode="auto">
        <a:xfrm>
          <a:off x="3390900" y="10287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68" name="Text Box 69"/>
        <xdr:cNvSpPr txBox="1">
          <a:spLocks noChangeArrowheads="1"/>
        </xdr:cNvSpPr>
      </xdr:nvSpPr>
      <xdr:spPr bwMode="auto">
        <a:xfrm>
          <a:off x="4152900" y="10287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69" name="Text Box 70"/>
        <xdr:cNvSpPr txBox="1">
          <a:spLocks noChangeArrowheads="1"/>
        </xdr:cNvSpPr>
      </xdr:nvSpPr>
      <xdr:spPr bwMode="auto">
        <a:xfrm>
          <a:off x="4800600" y="10287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2</xdr:row>
      <xdr:rowOff>0</xdr:rowOff>
    </xdr:from>
    <xdr:to>
      <xdr:col>9</xdr:col>
      <xdr:colOff>447675</xdr:colOff>
      <xdr:row>2</xdr:row>
      <xdr:rowOff>19050</xdr:rowOff>
    </xdr:to>
    <xdr:sp macro="" textlink="">
      <xdr:nvSpPr>
        <xdr:cNvPr id="70" name="Text Box 71"/>
        <xdr:cNvSpPr txBox="1">
          <a:spLocks noChangeArrowheads="1"/>
        </xdr:cNvSpPr>
      </xdr:nvSpPr>
      <xdr:spPr bwMode="auto">
        <a:xfrm>
          <a:off x="6172200" y="102870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2</xdr:row>
      <xdr:rowOff>0</xdr:rowOff>
    </xdr:from>
    <xdr:to>
      <xdr:col>10</xdr:col>
      <xdr:colOff>485775</xdr:colOff>
      <xdr:row>2</xdr:row>
      <xdr:rowOff>19050</xdr:rowOff>
    </xdr:to>
    <xdr:sp macro="" textlink="">
      <xdr:nvSpPr>
        <xdr:cNvPr id="71" name="Text Box 72"/>
        <xdr:cNvSpPr txBox="1">
          <a:spLocks noChangeArrowheads="1"/>
        </xdr:cNvSpPr>
      </xdr:nvSpPr>
      <xdr:spPr bwMode="auto">
        <a:xfrm>
          <a:off x="6981825" y="102870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72" name="テキスト 1"/>
        <xdr:cNvSpPr txBox="1">
          <a:spLocks noChangeArrowheads="1"/>
        </xdr:cNvSpPr>
      </xdr:nvSpPr>
      <xdr:spPr bwMode="auto">
        <a:xfrm>
          <a:off x="311467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73" name="テキスト 1"/>
        <xdr:cNvSpPr txBox="1">
          <a:spLocks noChangeArrowheads="1"/>
        </xdr:cNvSpPr>
      </xdr:nvSpPr>
      <xdr:spPr bwMode="auto">
        <a:xfrm>
          <a:off x="311467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74" name="テキスト 1"/>
        <xdr:cNvSpPr txBox="1">
          <a:spLocks noChangeArrowheads="1"/>
        </xdr:cNvSpPr>
      </xdr:nvSpPr>
      <xdr:spPr bwMode="auto">
        <a:xfrm>
          <a:off x="311467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75" name="テキスト 1"/>
        <xdr:cNvSpPr txBox="1">
          <a:spLocks noChangeArrowheads="1"/>
        </xdr:cNvSpPr>
      </xdr:nvSpPr>
      <xdr:spPr bwMode="auto">
        <a:xfrm>
          <a:off x="458152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76" name="Text Box 77"/>
        <xdr:cNvSpPr txBox="1">
          <a:spLocks noChangeArrowheads="1"/>
        </xdr:cNvSpPr>
      </xdr:nvSpPr>
      <xdr:spPr bwMode="auto">
        <a:xfrm>
          <a:off x="3114675" y="1028700"/>
          <a:ext cx="0"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2</xdr:row>
      <xdr:rowOff>0</xdr:rowOff>
    </xdr:from>
    <xdr:to>
      <xdr:col>10</xdr:col>
      <xdr:colOff>0</xdr:colOff>
      <xdr:row>3</xdr:row>
      <xdr:rowOff>0</xdr:rowOff>
    </xdr:to>
    <xdr:sp macro="" textlink="">
      <xdr:nvSpPr>
        <xdr:cNvPr id="77" name="Text Box 78"/>
        <xdr:cNvSpPr txBox="1">
          <a:spLocks noChangeArrowheads="1"/>
        </xdr:cNvSpPr>
      </xdr:nvSpPr>
      <xdr:spPr bwMode="auto">
        <a:xfrm>
          <a:off x="6667500" y="1028700"/>
          <a:ext cx="0"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2</xdr:row>
      <xdr:rowOff>0</xdr:rowOff>
    </xdr:from>
    <xdr:to>
      <xdr:col>11</xdr:col>
      <xdr:colOff>0</xdr:colOff>
      <xdr:row>3</xdr:row>
      <xdr:rowOff>0</xdr:rowOff>
    </xdr:to>
    <xdr:sp macro="" textlink="">
      <xdr:nvSpPr>
        <xdr:cNvPr id="78" name="Text Box 79"/>
        <xdr:cNvSpPr txBox="1">
          <a:spLocks noChangeArrowheads="1"/>
        </xdr:cNvSpPr>
      </xdr:nvSpPr>
      <xdr:spPr bwMode="auto">
        <a:xfrm>
          <a:off x="7324725" y="1028700"/>
          <a:ext cx="0"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3</xdr:col>
      <xdr:colOff>495300</xdr:colOff>
      <xdr:row>2</xdr:row>
      <xdr:rowOff>0</xdr:rowOff>
    </xdr:from>
    <xdr:to>
      <xdr:col>3</xdr:col>
      <xdr:colOff>619125</xdr:colOff>
      <xdr:row>2</xdr:row>
      <xdr:rowOff>0</xdr:rowOff>
    </xdr:to>
    <xdr:sp macro="" textlink="">
      <xdr:nvSpPr>
        <xdr:cNvPr id="79" name="Text Box 80"/>
        <xdr:cNvSpPr txBox="1">
          <a:spLocks noChangeArrowheads="1"/>
        </xdr:cNvSpPr>
      </xdr:nvSpPr>
      <xdr:spPr bwMode="auto">
        <a:xfrm>
          <a:off x="2200275" y="10287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80" name="Text Box 81"/>
        <xdr:cNvSpPr txBox="1">
          <a:spLocks noChangeArrowheads="1"/>
        </xdr:cNvSpPr>
      </xdr:nvSpPr>
      <xdr:spPr bwMode="auto">
        <a:xfrm>
          <a:off x="2857500" y="10287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81" name="Text Box 82"/>
        <xdr:cNvSpPr txBox="1">
          <a:spLocks noChangeArrowheads="1"/>
        </xdr:cNvSpPr>
      </xdr:nvSpPr>
      <xdr:spPr bwMode="auto">
        <a:xfrm>
          <a:off x="3390900" y="10287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82" name="Text Box 83"/>
        <xdr:cNvSpPr txBox="1">
          <a:spLocks noChangeArrowheads="1"/>
        </xdr:cNvSpPr>
      </xdr:nvSpPr>
      <xdr:spPr bwMode="auto">
        <a:xfrm>
          <a:off x="4152900" y="10287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83" name="Text Box 84"/>
        <xdr:cNvSpPr txBox="1">
          <a:spLocks noChangeArrowheads="1"/>
        </xdr:cNvSpPr>
      </xdr:nvSpPr>
      <xdr:spPr bwMode="auto">
        <a:xfrm>
          <a:off x="4800600" y="10287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2</xdr:row>
      <xdr:rowOff>0</xdr:rowOff>
    </xdr:from>
    <xdr:to>
      <xdr:col>9</xdr:col>
      <xdr:colOff>447675</xdr:colOff>
      <xdr:row>2</xdr:row>
      <xdr:rowOff>19050</xdr:rowOff>
    </xdr:to>
    <xdr:sp macro="" textlink="">
      <xdr:nvSpPr>
        <xdr:cNvPr id="84" name="Text Box 85"/>
        <xdr:cNvSpPr txBox="1">
          <a:spLocks noChangeArrowheads="1"/>
        </xdr:cNvSpPr>
      </xdr:nvSpPr>
      <xdr:spPr bwMode="auto">
        <a:xfrm>
          <a:off x="6172200" y="102870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85" name="テキスト 1"/>
        <xdr:cNvSpPr txBox="1">
          <a:spLocks noChangeArrowheads="1"/>
        </xdr:cNvSpPr>
      </xdr:nvSpPr>
      <xdr:spPr bwMode="auto">
        <a:xfrm>
          <a:off x="311467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86" name="テキスト 1"/>
        <xdr:cNvSpPr txBox="1">
          <a:spLocks noChangeArrowheads="1"/>
        </xdr:cNvSpPr>
      </xdr:nvSpPr>
      <xdr:spPr bwMode="auto">
        <a:xfrm>
          <a:off x="311467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87" name="テキスト 1"/>
        <xdr:cNvSpPr txBox="1">
          <a:spLocks noChangeArrowheads="1"/>
        </xdr:cNvSpPr>
      </xdr:nvSpPr>
      <xdr:spPr bwMode="auto">
        <a:xfrm>
          <a:off x="311467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88" name="テキスト 1"/>
        <xdr:cNvSpPr txBox="1">
          <a:spLocks noChangeArrowheads="1"/>
        </xdr:cNvSpPr>
      </xdr:nvSpPr>
      <xdr:spPr bwMode="auto">
        <a:xfrm>
          <a:off x="458152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89" name="Text Box 91"/>
        <xdr:cNvSpPr txBox="1">
          <a:spLocks noChangeArrowheads="1"/>
        </xdr:cNvSpPr>
      </xdr:nvSpPr>
      <xdr:spPr bwMode="auto">
        <a:xfrm>
          <a:off x="3114675" y="1028700"/>
          <a:ext cx="0"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2</xdr:row>
      <xdr:rowOff>0</xdr:rowOff>
    </xdr:from>
    <xdr:to>
      <xdr:col>10</xdr:col>
      <xdr:colOff>0</xdr:colOff>
      <xdr:row>3</xdr:row>
      <xdr:rowOff>0</xdr:rowOff>
    </xdr:to>
    <xdr:sp macro="" textlink="">
      <xdr:nvSpPr>
        <xdr:cNvPr id="90" name="Text Box 92"/>
        <xdr:cNvSpPr txBox="1">
          <a:spLocks noChangeArrowheads="1"/>
        </xdr:cNvSpPr>
      </xdr:nvSpPr>
      <xdr:spPr bwMode="auto">
        <a:xfrm>
          <a:off x="6667500" y="1028700"/>
          <a:ext cx="0"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600075</xdr:colOff>
      <xdr:row>2</xdr:row>
      <xdr:rowOff>0</xdr:rowOff>
    </xdr:to>
    <xdr:sp macro="" textlink="">
      <xdr:nvSpPr>
        <xdr:cNvPr id="91" name="Text Box 93"/>
        <xdr:cNvSpPr txBox="1">
          <a:spLocks noChangeArrowheads="1"/>
        </xdr:cNvSpPr>
      </xdr:nvSpPr>
      <xdr:spPr bwMode="auto">
        <a:xfrm>
          <a:off x="2200275" y="10287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92" name="Text Box 94"/>
        <xdr:cNvSpPr txBox="1">
          <a:spLocks noChangeArrowheads="1"/>
        </xdr:cNvSpPr>
      </xdr:nvSpPr>
      <xdr:spPr bwMode="auto">
        <a:xfrm>
          <a:off x="2857500" y="10287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93" name="Text Box 95"/>
        <xdr:cNvSpPr txBox="1">
          <a:spLocks noChangeArrowheads="1"/>
        </xdr:cNvSpPr>
      </xdr:nvSpPr>
      <xdr:spPr bwMode="auto">
        <a:xfrm>
          <a:off x="3390900" y="10287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94" name="Text Box 96"/>
        <xdr:cNvSpPr txBox="1">
          <a:spLocks noChangeArrowheads="1"/>
        </xdr:cNvSpPr>
      </xdr:nvSpPr>
      <xdr:spPr bwMode="auto">
        <a:xfrm>
          <a:off x="4152900" y="10287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95" name="Text Box 97"/>
        <xdr:cNvSpPr txBox="1">
          <a:spLocks noChangeArrowheads="1"/>
        </xdr:cNvSpPr>
      </xdr:nvSpPr>
      <xdr:spPr bwMode="auto">
        <a:xfrm>
          <a:off x="4800600" y="10287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2</xdr:row>
      <xdr:rowOff>0</xdr:rowOff>
    </xdr:from>
    <xdr:to>
      <xdr:col>9</xdr:col>
      <xdr:colOff>447675</xdr:colOff>
      <xdr:row>2</xdr:row>
      <xdr:rowOff>19050</xdr:rowOff>
    </xdr:to>
    <xdr:sp macro="" textlink="">
      <xdr:nvSpPr>
        <xdr:cNvPr id="96" name="Text Box 98"/>
        <xdr:cNvSpPr txBox="1">
          <a:spLocks noChangeArrowheads="1"/>
        </xdr:cNvSpPr>
      </xdr:nvSpPr>
      <xdr:spPr bwMode="auto">
        <a:xfrm>
          <a:off x="6172200" y="102870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2</xdr:row>
      <xdr:rowOff>0</xdr:rowOff>
    </xdr:from>
    <xdr:to>
      <xdr:col>10</xdr:col>
      <xdr:colOff>485775</xdr:colOff>
      <xdr:row>2</xdr:row>
      <xdr:rowOff>19050</xdr:rowOff>
    </xdr:to>
    <xdr:sp macro="" textlink="">
      <xdr:nvSpPr>
        <xdr:cNvPr id="97" name="Text Box 99"/>
        <xdr:cNvSpPr txBox="1">
          <a:spLocks noChangeArrowheads="1"/>
        </xdr:cNvSpPr>
      </xdr:nvSpPr>
      <xdr:spPr bwMode="auto">
        <a:xfrm>
          <a:off x="6981825" y="102870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2</xdr:col>
      <xdr:colOff>0</xdr:colOff>
      <xdr:row>2</xdr:row>
      <xdr:rowOff>104775</xdr:rowOff>
    </xdr:from>
    <xdr:to>
      <xdr:col>2</xdr:col>
      <xdr:colOff>0</xdr:colOff>
      <xdr:row>3</xdr:row>
      <xdr:rowOff>0</xdr:rowOff>
    </xdr:to>
    <xdr:sp macro="" textlink="">
      <xdr:nvSpPr>
        <xdr:cNvPr id="98" name="テキスト 1"/>
        <xdr:cNvSpPr txBox="1">
          <a:spLocks noChangeArrowheads="1"/>
        </xdr:cNvSpPr>
      </xdr:nvSpPr>
      <xdr:spPr bwMode="auto">
        <a:xfrm>
          <a:off x="1047750"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2</xdr:col>
      <xdr:colOff>0</xdr:colOff>
      <xdr:row>2</xdr:row>
      <xdr:rowOff>104775</xdr:rowOff>
    </xdr:from>
    <xdr:to>
      <xdr:col>2</xdr:col>
      <xdr:colOff>0</xdr:colOff>
      <xdr:row>3</xdr:row>
      <xdr:rowOff>0</xdr:rowOff>
    </xdr:to>
    <xdr:sp macro="" textlink="">
      <xdr:nvSpPr>
        <xdr:cNvPr id="99" name="テキスト 1"/>
        <xdr:cNvSpPr txBox="1">
          <a:spLocks noChangeArrowheads="1"/>
        </xdr:cNvSpPr>
      </xdr:nvSpPr>
      <xdr:spPr bwMode="auto">
        <a:xfrm>
          <a:off x="1047750"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2</xdr:col>
      <xdr:colOff>0</xdr:colOff>
      <xdr:row>2</xdr:row>
      <xdr:rowOff>104775</xdr:rowOff>
    </xdr:from>
    <xdr:to>
      <xdr:col>2</xdr:col>
      <xdr:colOff>0</xdr:colOff>
      <xdr:row>3</xdr:row>
      <xdr:rowOff>0</xdr:rowOff>
    </xdr:to>
    <xdr:sp macro="" textlink="">
      <xdr:nvSpPr>
        <xdr:cNvPr id="100" name="テキスト 1"/>
        <xdr:cNvSpPr txBox="1">
          <a:spLocks noChangeArrowheads="1"/>
        </xdr:cNvSpPr>
      </xdr:nvSpPr>
      <xdr:spPr bwMode="auto">
        <a:xfrm>
          <a:off x="1047750"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2</xdr:col>
      <xdr:colOff>0</xdr:colOff>
      <xdr:row>2</xdr:row>
      <xdr:rowOff>104775</xdr:rowOff>
    </xdr:from>
    <xdr:to>
      <xdr:col>2</xdr:col>
      <xdr:colOff>0</xdr:colOff>
      <xdr:row>3</xdr:row>
      <xdr:rowOff>0</xdr:rowOff>
    </xdr:to>
    <xdr:sp macro="" textlink="">
      <xdr:nvSpPr>
        <xdr:cNvPr id="101" name="テキスト 1"/>
        <xdr:cNvSpPr txBox="1">
          <a:spLocks noChangeArrowheads="1"/>
        </xdr:cNvSpPr>
      </xdr:nvSpPr>
      <xdr:spPr bwMode="auto">
        <a:xfrm>
          <a:off x="1047750"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2</xdr:col>
      <xdr:colOff>0</xdr:colOff>
      <xdr:row>2</xdr:row>
      <xdr:rowOff>0</xdr:rowOff>
    </xdr:from>
    <xdr:to>
      <xdr:col>2</xdr:col>
      <xdr:colOff>0</xdr:colOff>
      <xdr:row>3</xdr:row>
      <xdr:rowOff>0</xdr:rowOff>
    </xdr:to>
    <xdr:sp macro="" textlink="">
      <xdr:nvSpPr>
        <xdr:cNvPr id="102" name="Text Box 104"/>
        <xdr:cNvSpPr txBox="1">
          <a:spLocks noChangeArrowheads="1"/>
        </xdr:cNvSpPr>
      </xdr:nvSpPr>
      <xdr:spPr bwMode="auto">
        <a:xfrm>
          <a:off x="1047750" y="1028700"/>
          <a:ext cx="0"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2</xdr:col>
      <xdr:colOff>0</xdr:colOff>
      <xdr:row>2</xdr:row>
      <xdr:rowOff>0</xdr:rowOff>
    </xdr:from>
    <xdr:to>
      <xdr:col>2</xdr:col>
      <xdr:colOff>0</xdr:colOff>
      <xdr:row>3</xdr:row>
      <xdr:rowOff>0</xdr:rowOff>
    </xdr:to>
    <xdr:sp macro="" textlink="">
      <xdr:nvSpPr>
        <xdr:cNvPr id="103" name="Text Box 105"/>
        <xdr:cNvSpPr txBox="1">
          <a:spLocks noChangeArrowheads="1"/>
        </xdr:cNvSpPr>
      </xdr:nvSpPr>
      <xdr:spPr bwMode="auto">
        <a:xfrm>
          <a:off x="1047750" y="1028700"/>
          <a:ext cx="0"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2</xdr:col>
      <xdr:colOff>0</xdr:colOff>
      <xdr:row>2</xdr:row>
      <xdr:rowOff>0</xdr:rowOff>
    </xdr:from>
    <xdr:to>
      <xdr:col>2</xdr:col>
      <xdr:colOff>0</xdr:colOff>
      <xdr:row>3</xdr:row>
      <xdr:rowOff>0</xdr:rowOff>
    </xdr:to>
    <xdr:sp macro="" textlink="">
      <xdr:nvSpPr>
        <xdr:cNvPr id="104" name="Text Box 106"/>
        <xdr:cNvSpPr txBox="1">
          <a:spLocks noChangeArrowheads="1"/>
        </xdr:cNvSpPr>
      </xdr:nvSpPr>
      <xdr:spPr bwMode="auto">
        <a:xfrm>
          <a:off x="1047750" y="1028700"/>
          <a:ext cx="0"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2</xdr:col>
      <xdr:colOff>0</xdr:colOff>
      <xdr:row>2</xdr:row>
      <xdr:rowOff>0</xdr:rowOff>
    </xdr:from>
    <xdr:to>
      <xdr:col>2</xdr:col>
      <xdr:colOff>0</xdr:colOff>
      <xdr:row>2</xdr:row>
      <xdr:rowOff>0</xdr:rowOff>
    </xdr:to>
    <xdr:sp macro="" textlink="">
      <xdr:nvSpPr>
        <xdr:cNvPr id="105" name="Text Box 107"/>
        <xdr:cNvSpPr txBox="1">
          <a:spLocks noChangeArrowheads="1"/>
        </xdr:cNvSpPr>
      </xdr:nvSpPr>
      <xdr:spPr bwMode="auto">
        <a:xfrm>
          <a:off x="1047750" y="10287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2</xdr:col>
      <xdr:colOff>0</xdr:colOff>
      <xdr:row>2</xdr:row>
      <xdr:rowOff>0</xdr:rowOff>
    </xdr:from>
    <xdr:to>
      <xdr:col>2</xdr:col>
      <xdr:colOff>0</xdr:colOff>
      <xdr:row>2</xdr:row>
      <xdr:rowOff>0</xdr:rowOff>
    </xdr:to>
    <xdr:sp macro="" textlink="">
      <xdr:nvSpPr>
        <xdr:cNvPr id="106" name="Text Box 108"/>
        <xdr:cNvSpPr txBox="1">
          <a:spLocks noChangeArrowheads="1"/>
        </xdr:cNvSpPr>
      </xdr:nvSpPr>
      <xdr:spPr bwMode="auto">
        <a:xfrm>
          <a:off x="1047750" y="10287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2</xdr:col>
      <xdr:colOff>0</xdr:colOff>
      <xdr:row>2</xdr:row>
      <xdr:rowOff>0</xdr:rowOff>
    </xdr:from>
    <xdr:to>
      <xdr:col>2</xdr:col>
      <xdr:colOff>0</xdr:colOff>
      <xdr:row>2</xdr:row>
      <xdr:rowOff>0</xdr:rowOff>
    </xdr:to>
    <xdr:sp macro="" textlink="">
      <xdr:nvSpPr>
        <xdr:cNvPr id="107" name="Text Box 109"/>
        <xdr:cNvSpPr txBox="1">
          <a:spLocks noChangeArrowheads="1"/>
        </xdr:cNvSpPr>
      </xdr:nvSpPr>
      <xdr:spPr bwMode="auto">
        <a:xfrm>
          <a:off x="1047750" y="10287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2</xdr:col>
      <xdr:colOff>0</xdr:colOff>
      <xdr:row>2</xdr:row>
      <xdr:rowOff>0</xdr:rowOff>
    </xdr:from>
    <xdr:to>
      <xdr:col>2</xdr:col>
      <xdr:colOff>0</xdr:colOff>
      <xdr:row>2</xdr:row>
      <xdr:rowOff>0</xdr:rowOff>
    </xdr:to>
    <xdr:sp macro="" textlink="">
      <xdr:nvSpPr>
        <xdr:cNvPr id="108" name="Text Box 110"/>
        <xdr:cNvSpPr txBox="1">
          <a:spLocks noChangeArrowheads="1"/>
        </xdr:cNvSpPr>
      </xdr:nvSpPr>
      <xdr:spPr bwMode="auto">
        <a:xfrm>
          <a:off x="1047750" y="10287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xdr:col>
      <xdr:colOff>0</xdr:colOff>
      <xdr:row>2</xdr:row>
      <xdr:rowOff>0</xdr:rowOff>
    </xdr:from>
    <xdr:to>
      <xdr:col>2</xdr:col>
      <xdr:colOff>0</xdr:colOff>
      <xdr:row>2</xdr:row>
      <xdr:rowOff>0</xdr:rowOff>
    </xdr:to>
    <xdr:sp macro="" textlink="">
      <xdr:nvSpPr>
        <xdr:cNvPr id="109" name="Text Box 111"/>
        <xdr:cNvSpPr txBox="1">
          <a:spLocks noChangeArrowheads="1"/>
        </xdr:cNvSpPr>
      </xdr:nvSpPr>
      <xdr:spPr bwMode="auto">
        <a:xfrm>
          <a:off x="1047750" y="102870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2</xdr:col>
      <xdr:colOff>0</xdr:colOff>
      <xdr:row>2</xdr:row>
      <xdr:rowOff>0</xdr:rowOff>
    </xdr:from>
    <xdr:to>
      <xdr:col>2</xdr:col>
      <xdr:colOff>0</xdr:colOff>
      <xdr:row>2</xdr:row>
      <xdr:rowOff>19050</xdr:rowOff>
    </xdr:to>
    <xdr:sp macro="" textlink="">
      <xdr:nvSpPr>
        <xdr:cNvPr id="110" name="Text Box 112"/>
        <xdr:cNvSpPr txBox="1">
          <a:spLocks noChangeArrowheads="1"/>
        </xdr:cNvSpPr>
      </xdr:nvSpPr>
      <xdr:spPr bwMode="auto">
        <a:xfrm>
          <a:off x="1047750" y="1028700"/>
          <a:ext cx="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2</xdr:col>
      <xdr:colOff>0</xdr:colOff>
      <xdr:row>2</xdr:row>
      <xdr:rowOff>0</xdr:rowOff>
    </xdr:from>
    <xdr:to>
      <xdr:col>2</xdr:col>
      <xdr:colOff>0</xdr:colOff>
      <xdr:row>2</xdr:row>
      <xdr:rowOff>19050</xdr:rowOff>
    </xdr:to>
    <xdr:sp macro="" textlink="">
      <xdr:nvSpPr>
        <xdr:cNvPr id="111" name="Text Box 113"/>
        <xdr:cNvSpPr txBox="1">
          <a:spLocks noChangeArrowheads="1"/>
        </xdr:cNvSpPr>
      </xdr:nvSpPr>
      <xdr:spPr bwMode="auto">
        <a:xfrm>
          <a:off x="1047750" y="1028700"/>
          <a:ext cx="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112" name="テキスト 1"/>
        <xdr:cNvSpPr txBox="1">
          <a:spLocks noChangeArrowheads="1"/>
        </xdr:cNvSpPr>
      </xdr:nvSpPr>
      <xdr:spPr bwMode="auto">
        <a:xfrm>
          <a:off x="311467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113" name="テキスト 1"/>
        <xdr:cNvSpPr txBox="1">
          <a:spLocks noChangeArrowheads="1"/>
        </xdr:cNvSpPr>
      </xdr:nvSpPr>
      <xdr:spPr bwMode="auto">
        <a:xfrm>
          <a:off x="311467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104775</xdr:rowOff>
    </xdr:from>
    <xdr:to>
      <xdr:col>5</xdr:col>
      <xdr:colOff>0</xdr:colOff>
      <xdr:row>3</xdr:row>
      <xdr:rowOff>0</xdr:rowOff>
    </xdr:to>
    <xdr:sp macro="" textlink="">
      <xdr:nvSpPr>
        <xdr:cNvPr id="114" name="テキスト 1"/>
        <xdr:cNvSpPr txBox="1">
          <a:spLocks noChangeArrowheads="1"/>
        </xdr:cNvSpPr>
      </xdr:nvSpPr>
      <xdr:spPr bwMode="auto">
        <a:xfrm>
          <a:off x="311467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115" name="テキスト 1"/>
        <xdr:cNvSpPr txBox="1">
          <a:spLocks noChangeArrowheads="1"/>
        </xdr:cNvSpPr>
      </xdr:nvSpPr>
      <xdr:spPr bwMode="auto">
        <a:xfrm>
          <a:off x="4581525" y="1133475"/>
          <a:ext cx="0" cy="13335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116" name="Text Box 118"/>
        <xdr:cNvSpPr txBox="1">
          <a:spLocks noChangeArrowheads="1"/>
        </xdr:cNvSpPr>
      </xdr:nvSpPr>
      <xdr:spPr bwMode="auto">
        <a:xfrm>
          <a:off x="3114675" y="1028700"/>
          <a:ext cx="0"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2</xdr:row>
      <xdr:rowOff>0</xdr:rowOff>
    </xdr:from>
    <xdr:to>
      <xdr:col>10</xdr:col>
      <xdr:colOff>0</xdr:colOff>
      <xdr:row>3</xdr:row>
      <xdr:rowOff>0</xdr:rowOff>
    </xdr:to>
    <xdr:sp macro="" textlink="">
      <xdr:nvSpPr>
        <xdr:cNvPr id="117" name="Text Box 119"/>
        <xdr:cNvSpPr txBox="1">
          <a:spLocks noChangeArrowheads="1"/>
        </xdr:cNvSpPr>
      </xdr:nvSpPr>
      <xdr:spPr bwMode="auto">
        <a:xfrm>
          <a:off x="6667500" y="1028700"/>
          <a:ext cx="0" cy="2381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495300</xdr:colOff>
      <xdr:row>2</xdr:row>
      <xdr:rowOff>0</xdr:rowOff>
    </xdr:from>
    <xdr:to>
      <xdr:col>3</xdr:col>
      <xdr:colOff>600075</xdr:colOff>
      <xdr:row>2</xdr:row>
      <xdr:rowOff>0</xdr:rowOff>
    </xdr:to>
    <xdr:sp macro="" textlink="">
      <xdr:nvSpPr>
        <xdr:cNvPr id="118" name="Text Box 120"/>
        <xdr:cNvSpPr txBox="1">
          <a:spLocks noChangeArrowheads="1"/>
        </xdr:cNvSpPr>
      </xdr:nvSpPr>
      <xdr:spPr bwMode="auto">
        <a:xfrm>
          <a:off x="2200275" y="10287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4</xdr:col>
      <xdr:colOff>476250</xdr:colOff>
      <xdr:row>2</xdr:row>
      <xdr:rowOff>0</xdr:rowOff>
    </xdr:from>
    <xdr:to>
      <xdr:col>4</xdr:col>
      <xdr:colOff>581025</xdr:colOff>
      <xdr:row>2</xdr:row>
      <xdr:rowOff>0</xdr:rowOff>
    </xdr:to>
    <xdr:sp macro="" textlink="">
      <xdr:nvSpPr>
        <xdr:cNvPr id="119" name="Text Box 121"/>
        <xdr:cNvSpPr txBox="1">
          <a:spLocks noChangeArrowheads="1"/>
        </xdr:cNvSpPr>
      </xdr:nvSpPr>
      <xdr:spPr bwMode="auto">
        <a:xfrm>
          <a:off x="2857500" y="10287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5</xdr:col>
      <xdr:colOff>276225</xdr:colOff>
      <xdr:row>2</xdr:row>
      <xdr:rowOff>0</xdr:rowOff>
    </xdr:from>
    <xdr:to>
      <xdr:col>5</xdr:col>
      <xdr:colOff>476250</xdr:colOff>
      <xdr:row>2</xdr:row>
      <xdr:rowOff>0</xdr:rowOff>
    </xdr:to>
    <xdr:sp macro="" textlink="">
      <xdr:nvSpPr>
        <xdr:cNvPr id="120" name="Text Box 122"/>
        <xdr:cNvSpPr txBox="1">
          <a:spLocks noChangeArrowheads="1"/>
        </xdr:cNvSpPr>
      </xdr:nvSpPr>
      <xdr:spPr bwMode="auto">
        <a:xfrm>
          <a:off x="3390900" y="10287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304800</xdr:colOff>
      <xdr:row>2</xdr:row>
      <xdr:rowOff>0</xdr:rowOff>
    </xdr:from>
    <xdr:to>
      <xdr:col>6</xdr:col>
      <xdr:colOff>476250</xdr:colOff>
      <xdr:row>2</xdr:row>
      <xdr:rowOff>0</xdr:rowOff>
    </xdr:to>
    <xdr:sp macro="" textlink="">
      <xdr:nvSpPr>
        <xdr:cNvPr id="121" name="Text Box 123"/>
        <xdr:cNvSpPr txBox="1">
          <a:spLocks noChangeArrowheads="1"/>
        </xdr:cNvSpPr>
      </xdr:nvSpPr>
      <xdr:spPr bwMode="auto">
        <a:xfrm>
          <a:off x="4152900" y="10287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7</xdr:col>
      <xdr:colOff>219075</xdr:colOff>
      <xdr:row>2</xdr:row>
      <xdr:rowOff>0</xdr:rowOff>
    </xdr:from>
    <xdr:to>
      <xdr:col>7</xdr:col>
      <xdr:colOff>390525</xdr:colOff>
      <xdr:row>2</xdr:row>
      <xdr:rowOff>0</xdr:rowOff>
    </xdr:to>
    <xdr:sp macro="" textlink="">
      <xdr:nvSpPr>
        <xdr:cNvPr id="122" name="Text Box 124"/>
        <xdr:cNvSpPr txBox="1">
          <a:spLocks noChangeArrowheads="1"/>
        </xdr:cNvSpPr>
      </xdr:nvSpPr>
      <xdr:spPr bwMode="auto">
        <a:xfrm>
          <a:off x="4800600" y="10287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2</xdr:row>
      <xdr:rowOff>0</xdr:rowOff>
    </xdr:from>
    <xdr:to>
      <xdr:col>9</xdr:col>
      <xdr:colOff>447675</xdr:colOff>
      <xdr:row>2</xdr:row>
      <xdr:rowOff>19050</xdr:rowOff>
    </xdr:to>
    <xdr:sp macro="" textlink="">
      <xdr:nvSpPr>
        <xdr:cNvPr id="123" name="Text Box 125"/>
        <xdr:cNvSpPr txBox="1">
          <a:spLocks noChangeArrowheads="1"/>
        </xdr:cNvSpPr>
      </xdr:nvSpPr>
      <xdr:spPr bwMode="auto">
        <a:xfrm>
          <a:off x="6172200" y="102870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2</xdr:row>
      <xdr:rowOff>0</xdr:rowOff>
    </xdr:from>
    <xdr:to>
      <xdr:col>10</xdr:col>
      <xdr:colOff>485775</xdr:colOff>
      <xdr:row>2</xdr:row>
      <xdr:rowOff>19050</xdr:rowOff>
    </xdr:to>
    <xdr:sp macro="" textlink="">
      <xdr:nvSpPr>
        <xdr:cNvPr id="124" name="Text Box 126"/>
        <xdr:cNvSpPr txBox="1">
          <a:spLocks noChangeArrowheads="1"/>
        </xdr:cNvSpPr>
      </xdr:nvSpPr>
      <xdr:spPr bwMode="auto">
        <a:xfrm>
          <a:off x="6981825" y="102870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447675</xdr:colOff>
      <xdr:row>1</xdr:row>
      <xdr:rowOff>466725</xdr:rowOff>
    </xdr:from>
    <xdr:to>
      <xdr:col>3</xdr:col>
      <xdr:colOff>590550</xdr:colOff>
      <xdr:row>3</xdr:row>
      <xdr:rowOff>0</xdr:rowOff>
    </xdr:to>
    <xdr:sp macro="" textlink="">
      <xdr:nvSpPr>
        <xdr:cNvPr id="125" name="Text Box 127"/>
        <xdr:cNvSpPr txBox="1">
          <a:spLocks noChangeArrowheads="1"/>
        </xdr:cNvSpPr>
      </xdr:nvSpPr>
      <xdr:spPr bwMode="auto">
        <a:xfrm>
          <a:off x="2152650" y="885825"/>
          <a:ext cx="142875" cy="3810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Ａ</a:t>
          </a:r>
        </a:p>
      </xdr:txBody>
    </xdr:sp>
    <xdr:clientData/>
  </xdr:twoCellAnchor>
  <xdr:twoCellAnchor>
    <xdr:from>
      <xdr:col>4</xdr:col>
      <xdr:colOff>523875</xdr:colOff>
      <xdr:row>1</xdr:row>
      <xdr:rowOff>466725</xdr:rowOff>
    </xdr:from>
    <xdr:to>
      <xdr:col>4</xdr:col>
      <xdr:colOff>666750</xdr:colOff>
      <xdr:row>3</xdr:row>
      <xdr:rowOff>0</xdr:rowOff>
    </xdr:to>
    <xdr:sp macro="" textlink="">
      <xdr:nvSpPr>
        <xdr:cNvPr id="126" name="Text Box 128"/>
        <xdr:cNvSpPr txBox="1">
          <a:spLocks noChangeArrowheads="1"/>
        </xdr:cNvSpPr>
      </xdr:nvSpPr>
      <xdr:spPr bwMode="auto">
        <a:xfrm>
          <a:off x="2905125" y="885825"/>
          <a:ext cx="142875" cy="3810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Ｂ</a:t>
          </a:r>
        </a:p>
      </xdr:txBody>
    </xdr:sp>
    <xdr:clientData/>
  </xdr:twoCellAnchor>
  <xdr:twoCellAnchor>
    <xdr:from>
      <xdr:col>5</xdr:col>
      <xdr:colOff>523875</xdr:colOff>
      <xdr:row>1</xdr:row>
      <xdr:rowOff>466725</xdr:rowOff>
    </xdr:from>
    <xdr:to>
      <xdr:col>5</xdr:col>
      <xdr:colOff>666750</xdr:colOff>
      <xdr:row>3</xdr:row>
      <xdr:rowOff>0</xdr:rowOff>
    </xdr:to>
    <xdr:sp macro="" textlink="">
      <xdr:nvSpPr>
        <xdr:cNvPr id="127" name="Text Box 129"/>
        <xdr:cNvSpPr txBox="1">
          <a:spLocks noChangeArrowheads="1"/>
        </xdr:cNvSpPr>
      </xdr:nvSpPr>
      <xdr:spPr bwMode="auto">
        <a:xfrm>
          <a:off x="3638550" y="885825"/>
          <a:ext cx="142875" cy="3810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Ｃ</a:t>
          </a:r>
        </a:p>
      </xdr:txBody>
    </xdr:sp>
    <xdr:clientData/>
  </xdr:twoCellAnchor>
  <xdr:twoCellAnchor>
    <xdr:from>
      <xdr:col>7</xdr:col>
      <xdr:colOff>447675</xdr:colOff>
      <xdr:row>1</xdr:row>
      <xdr:rowOff>466725</xdr:rowOff>
    </xdr:from>
    <xdr:to>
      <xdr:col>7</xdr:col>
      <xdr:colOff>590550</xdr:colOff>
      <xdr:row>3</xdr:row>
      <xdr:rowOff>0</xdr:rowOff>
    </xdr:to>
    <xdr:sp macro="" textlink="">
      <xdr:nvSpPr>
        <xdr:cNvPr id="128" name="Text Box 130"/>
        <xdr:cNvSpPr txBox="1">
          <a:spLocks noChangeArrowheads="1"/>
        </xdr:cNvSpPr>
      </xdr:nvSpPr>
      <xdr:spPr bwMode="auto">
        <a:xfrm>
          <a:off x="5029200" y="885825"/>
          <a:ext cx="142875" cy="381000"/>
        </a:xfrm>
        <a:prstGeom prst="rect">
          <a:avLst/>
        </a:prstGeom>
        <a:noFill/>
        <a:ln w="9525">
          <a:noFill/>
          <a:miter lim="800000"/>
          <a:headEnd/>
          <a:tailEnd/>
        </a:ln>
        <a:effectLst/>
      </xdr:spPr>
    </xdr:sp>
    <xdr:clientData/>
  </xdr:twoCellAnchor>
  <xdr:twoCellAnchor>
    <xdr:from>
      <xdr:col>9</xdr:col>
      <xdr:colOff>447675</xdr:colOff>
      <xdr:row>1</xdr:row>
      <xdr:rowOff>466725</xdr:rowOff>
    </xdr:from>
    <xdr:to>
      <xdr:col>9</xdr:col>
      <xdr:colOff>590550</xdr:colOff>
      <xdr:row>3</xdr:row>
      <xdr:rowOff>0</xdr:rowOff>
    </xdr:to>
    <xdr:sp macro="" textlink="">
      <xdr:nvSpPr>
        <xdr:cNvPr id="129" name="Text Box 131"/>
        <xdr:cNvSpPr txBox="1">
          <a:spLocks noChangeArrowheads="1"/>
        </xdr:cNvSpPr>
      </xdr:nvSpPr>
      <xdr:spPr bwMode="auto">
        <a:xfrm>
          <a:off x="6381750" y="885825"/>
          <a:ext cx="142875" cy="381000"/>
        </a:xfrm>
        <a:prstGeom prst="rect">
          <a:avLst/>
        </a:prstGeom>
        <a:noFill/>
        <a:ln w="9525">
          <a:noFill/>
          <a:miter lim="800000"/>
          <a:headEnd/>
          <a:tailEnd/>
        </a:ln>
        <a:effectLst/>
      </xdr:spPr>
    </xdr:sp>
    <xdr:clientData/>
  </xdr:twoCellAnchor>
  <xdr:twoCellAnchor>
    <xdr:from>
      <xdr:col>10</xdr:col>
      <xdr:colOff>438150</xdr:colOff>
      <xdr:row>1</xdr:row>
      <xdr:rowOff>466725</xdr:rowOff>
    </xdr:from>
    <xdr:to>
      <xdr:col>10</xdr:col>
      <xdr:colOff>581025</xdr:colOff>
      <xdr:row>3</xdr:row>
      <xdr:rowOff>0</xdr:rowOff>
    </xdr:to>
    <xdr:sp macro="" textlink="">
      <xdr:nvSpPr>
        <xdr:cNvPr id="130" name="Text Box 132"/>
        <xdr:cNvSpPr txBox="1">
          <a:spLocks noChangeArrowheads="1"/>
        </xdr:cNvSpPr>
      </xdr:nvSpPr>
      <xdr:spPr bwMode="auto">
        <a:xfrm>
          <a:off x="7105650" y="885825"/>
          <a:ext cx="142875" cy="381000"/>
        </a:xfrm>
        <a:prstGeom prst="rect">
          <a:avLst/>
        </a:prstGeom>
        <a:noFill/>
        <a:ln w="9525">
          <a:noFill/>
          <a:miter lim="800000"/>
          <a:headEnd/>
          <a:tailEnd/>
        </a:ln>
        <a:effectLst/>
      </xdr:spPr>
    </xdr:sp>
    <xdr:clientData/>
  </xdr:twoCellAnchor>
  <xdr:twoCellAnchor>
    <xdr:from>
      <xdr:col>6</xdr:col>
      <xdr:colOff>38100</xdr:colOff>
      <xdr:row>1</xdr:row>
      <xdr:rowOff>466725</xdr:rowOff>
    </xdr:from>
    <xdr:to>
      <xdr:col>6</xdr:col>
      <xdr:colOff>619125</xdr:colOff>
      <xdr:row>3</xdr:row>
      <xdr:rowOff>0</xdr:rowOff>
    </xdr:to>
    <xdr:sp macro="" textlink="">
      <xdr:nvSpPr>
        <xdr:cNvPr id="131" name="Text Box 133"/>
        <xdr:cNvSpPr txBox="1">
          <a:spLocks noChangeArrowheads="1"/>
        </xdr:cNvSpPr>
      </xdr:nvSpPr>
      <xdr:spPr bwMode="auto">
        <a:xfrm>
          <a:off x="3886200" y="885825"/>
          <a:ext cx="581025" cy="3810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Ｄ</a:t>
          </a:r>
        </a:p>
      </xdr:txBody>
    </xdr:sp>
    <xdr:clientData/>
  </xdr:twoCellAnchor>
  <xdr:twoCellAnchor>
    <xdr:from>
      <xdr:col>12</xdr:col>
      <xdr:colOff>66675</xdr:colOff>
      <xdr:row>1</xdr:row>
      <xdr:rowOff>447675</xdr:rowOff>
    </xdr:from>
    <xdr:to>
      <xdr:col>12</xdr:col>
      <xdr:colOff>590550</xdr:colOff>
      <xdr:row>2</xdr:row>
      <xdr:rowOff>219075</xdr:rowOff>
    </xdr:to>
    <xdr:sp macro="" textlink="">
      <xdr:nvSpPr>
        <xdr:cNvPr id="132" name="Text Box 134"/>
        <xdr:cNvSpPr txBox="1">
          <a:spLocks noChangeArrowheads="1"/>
        </xdr:cNvSpPr>
      </xdr:nvSpPr>
      <xdr:spPr bwMode="auto">
        <a:xfrm>
          <a:off x="8124825" y="866775"/>
          <a:ext cx="523875" cy="38100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13</xdr:col>
      <xdr:colOff>219075</xdr:colOff>
      <xdr:row>1</xdr:row>
      <xdr:rowOff>447675</xdr:rowOff>
    </xdr:from>
    <xdr:to>
      <xdr:col>13</xdr:col>
      <xdr:colOff>695325</xdr:colOff>
      <xdr:row>2</xdr:row>
      <xdr:rowOff>219075</xdr:rowOff>
    </xdr:to>
    <xdr:sp macro="" textlink="">
      <xdr:nvSpPr>
        <xdr:cNvPr id="133" name="Text Box 135"/>
        <xdr:cNvSpPr txBox="1">
          <a:spLocks noChangeArrowheads="1"/>
        </xdr:cNvSpPr>
      </xdr:nvSpPr>
      <xdr:spPr bwMode="auto">
        <a:xfrm>
          <a:off x="9010650" y="866775"/>
          <a:ext cx="476250" cy="38100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14</xdr:col>
      <xdr:colOff>180975</xdr:colOff>
      <xdr:row>1</xdr:row>
      <xdr:rowOff>447675</xdr:rowOff>
    </xdr:from>
    <xdr:to>
      <xdr:col>14</xdr:col>
      <xdr:colOff>590550</xdr:colOff>
      <xdr:row>2</xdr:row>
      <xdr:rowOff>219075</xdr:rowOff>
    </xdr:to>
    <xdr:sp macro="" textlink="">
      <xdr:nvSpPr>
        <xdr:cNvPr id="134" name="Text Box 136"/>
        <xdr:cNvSpPr txBox="1">
          <a:spLocks noChangeArrowheads="1"/>
        </xdr:cNvSpPr>
      </xdr:nvSpPr>
      <xdr:spPr bwMode="auto">
        <a:xfrm>
          <a:off x="9705975" y="866775"/>
          <a:ext cx="409575" cy="38100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135" name="Text Box 137"/>
        <xdr:cNvSpPr txBox="1">
          <a:spLocks noChangeArrowheads="1"/>
        </xdr:cNvSpPr>
      </xdr:nvSpPr>
      <xdr:spPr bwMode="auto">
        <a:xfrm>
          <a:off x="5476875" y="10287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136" name="Text Box 138"/>
        <xdr:cNvSpPr txBox="1">
          <a:spLocks noChangeArrowheads="1"/>
        </xdr:cNvSpPr>
      </xdr:nvSpPr>
      <xdr:spPr bwMode="auto">
        <a:xfrm>
          <a:off x="5476875" y="10287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137" name="Text Box 139"/>
        <xdr:cNvSpPr txBox="1">
          <a:spLocks noChangeArrowheads="1"/>
        </xdr:cNvSpPr>
      </xdr:nvSpPr>
      <xdr:spPr bwMode="auto">
        <a:xfrm>
          <a:off x="5476875" y="10287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138" name="Text Box 140"/>
        <xdr:cNvSpPr txBox="1">
          <a:spLocks noChangeArrowheads="1"/>
        </xdr:cNvSpPr>
      </xdr:nvSpPr>
      <xdr:spPr bwMode="auto">
        <a:xfrm>
          <a:off x="5476875" y="10287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8</xdr:col>
      <xdr:colOff>447675</xdr:colOff>
      <xdr:row>1</xdr:row>
      <xdr:rowOff>466725</xdr:rowOff>
    </xdr:from>
    <xdr:to>
      <xdr:col>8</xdr:col>
      <xdr:colOff>590550</xdr:colOff>
      <xdr:row>3</xdr:row>
      <xdr:rowOff>0</xdr:rowOff>
    </xdr:to>
    <xdr:sp macro="" textlink="">
      <xdr:nvSpPr>
        <xdr:cNvPr id="139" name="Text Box 141"/>
        <xdr:cNvSpPr txBox="1">
          <a:spLocks noChangeArrowheads="1"/>
        </xdr:cNvSpPr>
      </xdr:nvSpPr>
      <xdr:spPr bwMode="auto">
        <a:xfrm>
          <a:off x="5705475" y="885825"/>
          <a:ext cx="142875" cy="381000"/>
        </a:xfrm>
        <a:prstGeom prst="rect">
          <a:avLst/>
        </a:prstGeom>
        <a:noFill/>
        <a:ln w="9525">
          <a:noFill/>
          <a:miter lim="800000"/>
          <a:headEnd/>
          <a:tailEnd/>
        </a:ln>
        <a:effec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23</xdr:col>
      <xdr:colOff>123825</xdr:colOff>
      <xdr:row>3</xdr:row>
      <xdr:rowOff>57150</xdr:rowOff>
    </xdr:from>
    <xdr:to>
      <xdr:col>23</xdr:col>
      <xdr:colOff>457200</xdr:colOff>
      <xdr:row>4</xdr:row>
      <xdr:rowOff>38100</xdr:rowOff>
    </xdr:to>
    <xdr:sp macro="" textlink="">
      <xdr:nvSpPr>
        <xdr:cNvPr id="2" name="Text Box 1"/>
        <xdr:cNvSpPr txBox="1">
          <a:spLocks noChangeArrowheads="1"/>
        </xdr:cNvSpPr>
      </xdr:nvSpPr>
      <xdr:spPr bwMode="auto">
        <a:xfrm>
          <a:off x="9953625" y="1343025"/>
          <a:ext cx="333375" cy="285750"/>
        </a:xfrm>
        <a:prstGeom prst="rect">
          <a:avLst/>
        </a:prstGeom>
        <a:noFill/>
        <a:ln w="9525">
          <a:noFill/>
          <a:miter lim="800000"/>
          <a:headEnd/>
          <a:tailEnd/>
        </a:ln>
      </xdr:spPr>
      <xdr:txBody>
        <a:bodyPr vertOverflow="clip" wrap="square" lIns="0" tIns="0" rIns="0" bIns="0" anchor="t" upright="1"/>
        <a:lstStyle/>
        <a:p>
          <a:pPr algn="r" rtl="0">
            <a:defRPr sz="1000"/>
          </a:pPr>
          <a:r>
            <a:rPr lang="en-US" altLang="ja-JP" sz="1100" b="0" i="0" u="none" strike="noStrike" baseline="0">
              <a:solidFill>
                <a:srgbClr val="000000"/>
              </a:solidFill>
              <a:latin typeface="明朝"/>
            </a:rPr>
            <a:t>(</a:t>
          </a:r>
          <a:r>
            <a:rPr lang="ja-JP" altLang="en-US" sz="1100" b="0" i="0" u="none" strike="noStrike" baseline="0">
              <a:solidFill>
                <a:srgbClr val="000000"/>
              </a:solidFill>
              <a:latin typeface="明朝"/>
            </a:rPr>
            <a:t>％</a:t>
          </a:r>
          <a:r>
            <a:rPr lang="en-US" altLang="ja-JP" sz="1100" b="0" i="0" u="none" strike="noStrike" baseline="0">
              <a:solidFill>
                <a:srgbClr val="000000"/>
              </a:solidFill>
              <a:latin typeface="明朝"/>
            </a:rPr>
            <a:t>)</a:t>
          </a:r>
        </a:p>
      </xdr:txBody>
    </xdr:sp>
    <xdr:clientData/>
  </xdr:twoCellAnchor>
  <xdr:twoCellAnchor>
    <xdr:from>
      <xdr:col>22</xdr:col>
      <xdr:colOff>180975</xdr:colOff>
      <xdr:row>3</xdr:row>
      <xdr:rowOff>47625</xdr:rowOff>
    </xdr:from>
    <xdr:to>
      <xdr:col>23</xdr:col>
      <xdr:colOff>47625</xdr:colOff>
      <xdr:row>4</xdr:row>
      <xdr:rowOff>123825</xdr:rowOff>
    </xdr:to>
    <xdr:sp macro="" textlink="">
      <xdr:nvSpPr>
        <xdr:cNvPr id="3" name="Text Box 2"/>
        <xdr:cNvSpPr txBox="1">
          <a:spLocks noChangeArrowheads="1"/>
        </xdr:cNvSpPr>
      </xdr:nvSpPr>
      <xdr:spPr bwMode="auto">
        <a:xfrm>
          <a:off x="9363075" y="1333500"/>
          <a:ext cx="514350" cy="38100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明朝"/>
            </a:rPr>
            <a:t>(</a:t>
          </a:r>
          <a:r>
            <a:rPr lang="ja-JP" altLang="en-US" sz="1100" b="0" i="0" u="none" strike="noStrike" baseline="0">
              <a:solidFill>
                <a:srgbClr val="000000"/>
              </a:solidFill>
              <a:latin typeface="明朝"/>
            </a:rPr>
            <a:t>％</a:t>
          </a:r>
          <a:r>
            <a:rPr lang="en-US" altLang="ja-JP" sz="1100" b="0" i="0" u="none" strike="noStrike" baseline="0">
              <a:solidFill>
                <a:srgbClr val="000000"/>
              </a:solidFill>
              <a:latin typeface="明朝"/>
            </a:rPr>
            <a:t>)</a:t>
          </a:r>
        </a:p>
      </xdr:txBody>
    </xdr:sp>
    <xdr:clientData/>
  </xdr:twoCellAnchor>
  <xdr:twoCellAnchor>
    <xdr:from>
      <xdr:col>8</xdr:col>
      <xdr:colOff>238125</xdr:colOff>
      <xdr:row>2</xdr:row>
      <xdr:rowOff>95250</xdr:rowOff>
    </xdr:from>
    <xdr:to>
      <xdr:col>9</xdr:col>
      <xdr:colOff>0</xdr:colOff>
      <xdr:row>3</xdr:row>
      <xdr:rowOff>9525</xdr:rowOff>
    </xdr:to>
    <xdr:sp macro="" textlink="">
      <xdr:nvSpPr>
        <xdr:cNvPr id="4" name="Text Box 3"/>
        <xdr:cNvSpPr txBox="1">
          <a:spLocks noChangeArrowheads="1"/>
        </xdr:cNvSpPr>
      </xdr:nvSpPr>
      <xdr:spPr bwMode="auto">
        <a:xfrm>
          <a:off x="3448050" y="942975"/>
          <a:ext cx="200025"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238125</xdr:colOff>
      <xdr:row>2</xdr:row>
      <xdr:rowOff>95250</xdr:rowOff>
    </xdr:from>
    <xdr:to>
      <xdr:col>11</xdr:col>
      <xdr:colOff>0</xdr:colOff>
      <xdr:row>3</xdr:row>
      <xdr:rowOff>9525</xdr:rowOff>
    </xdr:to>
    <xdr:sp macro="" textlink="">
      <xdr:nvSpPr>
        <xdr:cNvPr id="5" name="Text Box 4"/>
        <xdr:cNvSpPr txBox="1">
          <a:spLocks noChangeArrowheads="1"/>
        </xdr:cNvSpPr>
      </xdr:nvSpPr>
      <xdr:spPr bwMode="auto">
        <a:xfrm>
          <a:off x="4314825" y="942975"/>
          <a:ext cx="190500"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12</xdr:col>
      <xdr:colOff>238125</xdr:colOff>
      <xdr:row>2</xdr:row>
      <xdr:rowOff>95250</xdr:rowOff>
    </xdr:from>
    <xdr:to>
      <xdr:col>13</xdr:col>
      <xdr:colOff>9525</xdr:colOff>
      <xdr:row>3</xdr:row>
      <xdr:rowOff>9525</xdr:rowOff>
    </xdr:to>
    <xdr:sp macro="" textlink="">
      <xdr:nvSpPr>
        <xdr:cNvPr id="6" name="Text Box 5"/>
        <xdr:cNvSpPr txBox="1">
          <a:spLocks noChangeArrowheads="1"/>
        </xdr:cNvSpPr>
      </xdr:nvSpPr>
      <xdr:spPr bwMode="auto">
        <a:xfrm>
          <a:off x="5162550" y="942975"/>
          <a:ext cx="190500"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14</xdr:col>
      <xdr:colOff>76200</xdr:colOff>
      <xdr:row>2</xdr:row>
      <xdr:rowOff>85725</xdr:rowOff>
    </xdr:from>
    <xdr:to>
      <xdr:col>15</xdr:col>
      <xdr:colOff>0</xdr:colOff>
      <xdr:row>3</xdr:row>
      <xdr:rowOff>0</xdr:rowOff>
    </xdr:to>
    <xdr:sp macro="" textlink="">
      <xdr:nvSpPr>
        <xdr:cNvPr id="7" name="Text Box 6"/>
        <xdr:cNvSpPr txBox="1">
          <a:spLocks noChangeArrowheads="1"/>
        </xdr:cNvSpPr>
      </xdr:nvSpPr>
      <xdr:spPr bwMode="auto">
        <a:xfrm>
          <a:off x="5800725" y="933450"/>
          <a:ext cx="304800"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23</xdr:col>
      <xdr:colOff>161925</xdr:colOff>
      <xdr:row>3</xdr:row>
      <xdr:rowOff>57150</xdr:rowOff>
    </xdr:from>
    <xdr:to>
      <xdr:col>23</xdr:col>
      <xdr:colOff>495300</xdr:colOff>
      <xdr:row>4</xdr:row>
      <xdr:rowOff>0</xdr:rowOff>
    </xdr:to>
    <xdr:sp macro="" textlink="">
      <xdr:nvSpPr>
        <xdr:cNvPr id="2" name="Text Box 5"/>
        <xdr:cNvSpPr txBox="1">
          <a:spLocks noChangeArrowheads="1"/>
        </xdr:cNvSpPr>
      </xdr:nvSpPr>
      <xdr:spPr bwMode="auto">
        <a:xfrm>
          <a:off x="9810750" y="1352550"/>
          <a:ext cx="333375" cy="276225"/>
        </a:xfrm>
        <a:prstGeom prst="rect">
          <a:avLst/>
        </a:prstGeom>
        <a:noFill/>
        <a:ln w="9525">
          <a:noFill/>
          <a:miter lim="800000"/>
          <a:headEnd/>
          <a:tailEnd/>
        </a:ln>
      </xdr:spPr>
      <xdr:txBody>
        <a:bodyPr vertOverflow="clip" wrap="square" lIns="0" tIns="0" rIns="0" bIns="0" anchor="t" upright="1"/>
        <a:lstStyle/>
        <a:p>
          <a:pPr algn="r" rtl="0">
            <a:defRPr sz="1000"/>
          </a:pPr>
          <a:r>
            <a:rPr lang="en-US" altLang="ja-JP" sz="1100" b="0" i="0" u="none" strike="noStrike" baseline="0">
              <a:solidFill>
                <a:srgbClr val="000000"/>
              </a:solidFill>
              <a:latin typeface="明朝"/>
            </a:rPr>
            <a:t>(</a:t>
          </a:r>
          <a:r>
            <a:rPr lang="ja-JP" altLang="en-US" sz="1100" b="0" i="0" u="none" strike="noStrike" baseline="0">
              <a:solidFill>
                <a:srgbClr val="000000"/>
              </a:solidFill>
              <a:latin typeface="明朝"/>
            </a:rPr>
            <a:t>％</a:t>
          </a:r>
          <a:r>
            <a:rPr lang="en-US" altLang="ja-JP" sz="1100" b="0" i="0" u="none" strike="noStrike" baseline="0">
              <a:solidFill>
                <a:srgbClr val="000000"/>
              </a:solidFill>
              <a:latin typeface="明朝"/>
            </a:rPr>
            <a:t>)</a:t>
          </a:r>
        </a:p>
      </xdr:txBody>
    </xdr:sp>
    <xdr:clientData/>
  </xdr:twoCellAnchor>
  <xdr:twoCellAnchor>
    <xdr:from>
      <xdr:col>22</xdr:col>
      <xdr:colOff>171450</xdr:colOff>
      <xdr:row>58</xdr:row>
      <xdr:rowOff>0</xdr:rowOff>
    </xdr:from>
    <xdr:to>
      <xdr:col>22</xdr:col>
      <xdr:colOff>504825</xdr:colOff>
      <xdr:row>58</xdr:row>
      <xdr:rowOff>0</xdr:rowOff>
    </xdr:to>
    <xdr:sp macro="" textlink="">
      <xdr:nvSpPr>
        <xdr:cNvPr id="3" name="Text Box 6"/>
        <xdr:cNvSpPr txBox="1">
          <a:spLocks noChangeArrowheads="1"/>
        </xdr:cNvSpPr>
      </xdr:nvSpPr>
      <xdr:spPr bwMode="auto">
        <a:xfrm>
          <a:off x="9239250" y="14887575"/>
          <a:ext cx="333375"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10</xdr:col>
      <xdr:colOff>238125</xdr:colOff>
      <xdr:row>2</xdr:row>
      <xdr:rowOff>95250</xdr:rowOff>
    </xdr:from>
    <xdr:to>
      <xdr:col>11</xdr:col>
      <xdr:colOff>0</xdr:colOff>
      <xdr:row>3</xdr:row>
      <xdr:rowOff>9525</xdr:rowOff>
    </xdr:to>
    <xdr:sp macro="" textlink="">
      <xdr:nvSpPr>
        <xdr:cNvPr id="4" name="Text Box 10"/>
        <xdr:cNvSpPr txBox="1">
          <a:spLocks noChangeArrowheads="1"/>
        </xdr:cNvSpPr>
      </xdr:nvSpPr>
      <xdr:spPr bwMode="auto">
        <a:xfrm>
          <a:off x="4400550" y="1000125"/>
          <a:ext cx="142875" cy="3048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14</xdr:col>
      <xdr:colOff>200025</xdr:colOff>
      <xdr:row>2</xdr:row>
      <xdr:rowOff>104775</xdr:rowOff>
    </xdr:from>
    <xdr:to>
      <xdr:col>14</xdr:col>
      <xdr:colOff>371475</xdr:colOff>
      <xdr:row>3</xdr:row>
      <xdr:rowOff>19050</xdr:rowOff>
    </xdr:to>
    <xdr:sp macro="" textlink="">
      <xdr:nvSpPr>
        <xdr:cNvPr id="5" name="Text Box 11"/>
        <xdr:cNvSpPr txBox="1">
          <a:spLocks noChangeArrowheads="1"/>
        </xdr:cNvSpPr>
      </xdr:nvSpPr>
      <xdr:spPr bwMode="auto">
        <a:xfrm>
          <a:off x="6010275" y="1009650"/>
          <a:ext cx="171450" cy="3048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24</xdr:col>
      <xdr:colOff>0</xdr:colOff>
      <xdr:row>3</xdr:row>
      <xdr:rowOff>238125</xdr:rowOff>
    </xdr:from>
    <xdr:to>
      <xdr:col>24</xdr:col>
      <xdr:colOff>0</xdr:colOff>
      <xdr:row>4</xdr:row>
      <xdr:rowOff>209550</xdr:rowOff>
    </xdr:to>
    <xdr:sp macro="" textlink="">
      <xdr:nvSpPr>
        <xdr:cNvPr id="6" name="Text Box 13"/>
        <xdr:cNvSpPr txBox="1">
          <a:spLocks noChangeArrowheads="1"/>
        </xdr:cNvSpPr>
      </xdr:nvSpPr>
      <xdr:spPr bwMode="auto">
        <a:xfrm>
          <a:off x="10201275" y="1533525"/>
          <a:ext cx="0" cy="304800"/>
        </a:xfrm>
        <a:prstGeom prst="rect">
          <a:avLst/>
        </a:prstGeom>
        <a:noFill/>
        <a:ln w="9525">
          <a:noFill/>
          <a:miter lim="800000"/>
          <a:headEnd/>
          <a:tailEnd/>
        </a:ln>
        <a:effectLst/>
      </xdr:spPr>
    </xdr:sp>
    <xdr:clientData/>
  </xdr:twoCellAnchor>
  <xdr:twoCellAnchor>
    <xdr:from>
      <xdr:col>18</xdr:col>
      <xdr:colOff>247650</xdr:colOff>
      <xdr:row>2</xdr:row>
      <xdr:rowOff>95250</xdr:rowOff>
    </xdr:from>
    <xdr:to>
      <xdr:col>19</xdr:col>
      <xdr:colOff>9525</xdr:colOff>
      <xdr:row>3</xdr:row>
      <xdr:rowOff>9525</xdr:rowOff>
    </xdr:to>
    <xdr:sp macro="" textlink="">
      <xdr:nvSpPr>
        <xdr:cNvPr id="7" name="Text Box 14"/>
        <xdr:cNvSpPr txBox="1">
          <a:spLocks noChangeArrowheads="1"/>
        </xdr:cNvSpPr>
      </xdr:nvSpPr>
      <xdr:spPr bwMode="auto">
        <a:xfrm>
          <a:off x="7658100" y="1000125"/>
          <a:ext cx="190500" cy="304800"/>
        </a:xfrm>
        <a:prstGeom prst="rect">
          <a:avLst/>
        </a:prstGeom>
        <a:noFill/>
        <a:ln w="9525">
          <a:noFill/>
          <a:miter lim="800000"/>
          <a:headEnd/>
          <a:tailEnd/>
        </a:ln>
        <a:effectLst/>
      </xdr:spPr>
    </xdr:sp>
    <xdr:clientData/>
  </xdr:twoCellAnchor>
  <xdr:twoCellAnchor>
    <xdr:from>
      <xdr:col>7</xdr:col>
      <xdr:colOff>238125</xdr:colOff>
      <xdr:row>58</xdr:row>
      <xdr:rowOff>0</xdr:rowOff>
    </xdr:from>
    <xdr:to>
      <xdr:col>8</xdr:col>
      <xdr:colOff>0</xdr:colOff>
      <xdr:row>58</xdr:row>
      <xdr:rowOff>0</xdr:rowOff>
    </xdr:to>
    <xdr:sp macro="" textlink="">
      <xdr:nvSpPr>
        <xdr:cNvPr id="8" name="Text Box 17"/>
        <xdr:cNvSpPr txBox="1">
          <a:spLocks noChangeArrowheads="1"/>
        </xdr:cNvSpPr>
      </xdr:nvSpPr>
      <xdr:spPr bwMode="auto">
        <a:xfrm>
          <a:off x="3295650" y="14887575"/>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238125</xdr:colOff>
      <xdr:row>58</xdr:row>
      <xdr:rowOff>0</xdr:rowOff>
    </xdr:from>
    <xdr:to>
      <xdr:col>10</xdr:col>
      <xdr:colOff>0</xdr:colOff>
      <xdr:row>58</xdr:row>
      <xdr:rowOff>0</xdr:rowOff>
    </xdr:to>
    <xdr:sp macro="" textlink="">
      <xdr:nvSpPr>
        <xdr:cNvPr id="9" name="Text Box 18"/>
        <xdr:cNvSpPr txBox="1">
          <a:spLocks noChangeArrowheads="1"/>
        </xdr:cNvSpPr>
      </xdr:nvSpPr>
      <xdr:spPr bwMode="auto">
        <a:xfrm>
          <a:off x="4019550" y="14887575"/>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11</xdr:col>
      <xdr:colOff>257175</xdr:colOff>
      <xdr:row>58</xdr:row>
      <xdr:rowOff>0</xdr:rowOff>
    </xdr:from>
    <xdr:to>
      <xdr:col>12</xdr:col>
      <xdr:colOff>28575</xdr:colOff>
      <xdr:row>58</xdr:row>
      <xdr:rowOff>0</xdr:rowOff>
    </xdr:to>
    <xdr:sp macro="" textlink="">
      <xdr:nvSpPr>
        <xdr:cNvPr id="10" name="Text Box 19"/>
        <xdr:cNvSpPr txBox="1">
          <a:spLocks noChangeArrowheads="1"/>
        </xdr:cNvSpPr>
      </xdr:nvSpPr>
      <xdr:spPr bwMode="auto">
        <a:xfrm>
          <a:off x="4800600" y="14887575"/>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13</xdr:col>
      <xdr:colOff>257175</xdr:colOff>
      <xdr:row>58</xdr:row>
      <xdr:rowOff>0</xdr:rowOff>
    </xdr:from>
    <xdr:to>
      <xdr:col>13</xdr:col>
      <xdr:colOff>323850</xdr:colOff>
      <xdr:row>58</xdr:row>
      <xdr:rowOff>0</xdr:rowOff>
    </xdr:to>
    <xdr:sp macro="" textlink="">
      <xdr:nvSpPr>
        <xdr:cNvPr id="11" name="Text Box 20"/>
        <xdr:cNvSpPr txBox="1">
          <a:spLocks noChangeArrowheads="1"/>
        </xdr:cNvSpPr>
      </xdr:nvSpPr>
      <xdr:spPr bwMode="auto">
        <a:xfrm>
          <a:off x="5676900" y="14887575"/>
          <a:ext cx="66675"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15</xdr:col>
      <xdr:colOff>133350</xdr:colOff>
      <xdr:row>58</xdr:row>
      <xdr:rowOff>0</xdr:rowOff>
    </xdr:from>
    <xdr:to>
      <xdr:col>16</xdr:col>
      <xdr:colOff>0</xdr:colOff>
      <xdr:row>58</xdr:row>
      <xdr:rowOff>0</xdr:rowOff>
    </xdr:to>
    <xdr:sp macro="" textlink="">
      <xdr:nvSpPr>
        <xdr:cNvPr id="12" name="Text Box 21"/>
        <xdr:cNvSpPr txBox="1">
          <a:spLocks noChangeArrowheads="1"/>
        </xdr:cNvSpPr>
      </xdr:nvSpPr>
      <xdr:spPr bwMode="auto">
        <a:xfrm>
          <a:off x="6334125" y="14887575"/>
          <a:ext cx="2667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17</xdr:col>
      <xdr:colOff>247650</xdr:colOff>
      <xdr:row>58</xdr:row>
      <xdr:rowOff>0</xdr:rowOff>
    </xdr:from>
    <xdr:to>
      <xdr:col>18</xdr:col>
      <xdr:colOff>9525</xdr:colOff>
      <xdr:row>58</xdr:row>
      <xdr:rowOff>0</xdr:rowOff>
    </xdr:to>
    <xdr:sp macro="" textlink="">
      <xdr:nvSpPr>
        <xdr:cNvPr id="13" name="Text Box 22"/>
        <xdr:cNvSpPr txBox="1">
          <a:spLocks noChangeArrowheads="1"/>
        </xdr:cNvSpPr>
      </xdr:nvSpPr>
      <xdr:spPr bwMode="auto">
        <a:xfrm>
          <a:off x="7229475" y="14887575"/>
          <a:ext cx="19050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20</xdr:col>
      <xdr:colOff>209550</xdr:colOff>
      <xdr:row>2</xdr:row>
      <xdr:rowOff>95250</xdr:rowOff>
    </xdr:from>
    <xdr:to>
      <xdr:col>20</xdr:col>
      <xdr:colOff>400050</xdr:colOff>
      <xdr:row>3</xdr:row>
      <xdr:rowOff>9525</xdr:rowOff>
    </xdr:to>
    <xdr:sp macro="" textlink="">
      <xdr:nvSpPr>
        <xdr:cNvPr id="14" name="Text Box 23"/>
        <xdr:cNvSpPr txBox="1">
          <a:spLocks noChangeArrowheads="1"/>
        </xdr:cNvSpPr>
      </xdr:nvSpPr>
      <xdr:spPr bwMode="auto">
        <a:xfrm>
          <a:off x="8315325" y="1000125"/>
          <a:ext cx="57150" cy="304800"/>
        </a:xfrm>
        <a:prstGeom prst="rect">
          <a:avLst/>
        </a:prstGeom>
        <a:noFill/>
        <a:ln w="9525">
          <a:noFill/>
          <a:miter lim="800000"/>
          <a:headEnd/>
          <a:tailEnd/>
        </a:ln>
        <a:effectLst/>
      </xdr:spPr>
    </xdr:sp>
    <xdr:clientData/>
  </xdr:twoCellAnchor>
  <xdr:twoCellAnchor>
    <xdr:from>
      <xdr:col>19</xdr:col>
      <xdr:colOff>200025</xdr:colOff>
      <xdr:row>58</xdr:row>
      <xdr:rowOff>0</xdr:rowOff>
    </xdr:from>
    <xdr:to>
      <xdr:col>19</xdr:col>
      <xdr:colOff>266700</xdr:colOff>
      <xdr:row>58</xdr:row>
      <xdr:rowOff>0</xdr:rowOff>
    </xdr:to>
    <xdr:sp macro="" textlink="">
      <xdr:nvSpPr>
        <xdr:cNvPr id="15" name="Text Box 24"/>
        <xdr:cNvSpPr txBox="1">
          <a:spLocks noChangeArrowheads="1"/>
        </xdr:cNvSpPr>
      </xdr:nvSpPr>
      <xdr:spPr bwMode="auto">
        <a:xfrm>
          <a:off x="8039100" y="14887575"/>
          <a:ext cx="666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21</xdr:col>
      <xdr:colOff>171450</xdr:colOff>
      <xdr:row>58</xdr:row>
      <xdr:rowOff>0</xdr:rowOff>
    </xdr:from>
    <xdr:to>
      <xdr:col>21</xdr:col>
      <xdr:colOff>504825</xdr:colOff>
      <xdr:row>58</xdr:row>
      <xdr:rowOff>0</xdr:rowOff>
    </xdr:to>
    <xdr:sp macro="" textlink="">
      <xdr:nvSpPr>
        <xdr:cNvPr id="16" name="Text Box 25"/>
        <xdr:cNvSpPr txBox="1">
          <a:spLocks noChangeArrowheads="1"/>
        </xdr:cNvSpPr>
      </xdr:nvSpPr>
      <xdr:spPr bwMode="auto">
        <a:xfrm>
          <a:off x="8543925" y="14887575"/>
          <a:ext cx="333375"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22</xdr:col>
      <xdr:colOff>171450</xdr:colOff>
      <xdr:row>3</xdr:row>
      <xdr:rowOff>57150</xdr:rowOff>
    </xdr:from>
    <xdr:to>
      <xdr:col>22</xdr:col>
      <xdr:colOff>504825</xdr:colOff>
      <xdr:row>4</xdr:row>
      <xdr:rowOff>0</xdr:rowOff>
    </xdr:to>
    <xdr:sp macro="" textlink="">
      <xdr:nvSpPr>
        <xdr:cNvPr id="17" name="Text Box 26"/>
        <xdr:cNvSpPr txBox="1">
          <a:spLocks noChangeArrowheads="1"/>
        </xdr:cNvSpPr>
      </xdr:nvSpPr>
      <xdr:spPr bwMode="auto">
        <a:xfrm>
          <a:off x="9239250" y="1352550"/>
          <a:ext cx="333375" cy="276225"/>
        </a:xfrm>
        <a:prstGeom prst="rect">
          <a:avLst/>
        </a:prstGeom>
        <a:noFill/>
        <a:ln w="9525">
          <a:noFill/>
          <a:miter lim="800000"/>
          <a:headEnd/>
          <a:tailEnd/>
        </a:ln>
      </xdr:spPr>
      <xdr:txBody>
        <a:bodyPr vertOverflow="clip" wrap="square" lIns="0" tIns="0" rIns="0" bIns="0" anchor="t" upright="1"/>
        <a:lstStyle/>
        <a:p>
          <a:pPr algn="r" rtl="0">
            <a:defRPr sz="1000"/>
          </a:pPr>
          <a:r>
            <a:rPr lang="en-US" altLang="ja-JP" sz="1100" b="0" i="0" u="none" strike="noStrike" baseline="0">
              <a:solidFill>
                <a:srgbClr val="000000"/>
              </a:solidFill>
              <a:latin typeface="明朝"/>
            </a:rPr>
            <a:t>(</a:t>
          </a:r>
          <a:r>
            <a:rPr lang="ja-JP" altLang="en-US" sz="1100" b="0" i="0" u="none" strike="noStrike" baseline="0">
              <a:solidFill>
                <a:srgbClr val="000000"/>
              </a:solidFill>
              <a:latin typeface="明朝"/>
            </a:rPr>
            <a:t>％</a:t>
          </a:r>
          <a:r>
            <a:rPr lang="en-US" altLang="ja-JP" sz="1100" b="0" i="0" u="none" strike="noStrike" baseline="0">
              <a:solidFill>
                <a:srgbClr val="000000"/>
              </a:solidFill>
              <a:latin typeface="明朝"/>
            </a:rPr>
            <a:t>)</a:t>
          </a:r>
        </a:p>
      </xdr:txBody>
    </xdr:sp>
    <xdr:clientData/>
  </xdr:twoCellAnchor>
  <xdr:twoCellAnchor>
    <xdr:from>
      <xdr:col>8</xdr:col>
      <xdr:colOff>219075</xdr:colOff>
      <xdr:row>2</xdr:row>
      <xdr:rowOff>104775</xdr:rowOff>
    </xdr:from>
    <xdr:to>
      <xdr:col>9</xdr:col>
      <xdr:colOff>0</xdr:colOff>
      <xdr:row>3</xdr:row>
      <xdr:rowOff>19050</xdr:rowOff>
    </xdr:to>
    <xdr:sp macro="" textlink="">
      <xdr:nvSpPr>
        <xdr:cNvPr id="18" name="Text Box 27"/>
        <xdr:cNvSpPr txBox="1">
          <a:spLocks noChangeArrowheads="1"/>
        </xdr:cNvSpPr>
      </xdr:nvSpPr>
      <xdr:spPr bwMode="auto">
        <a:xfrm>
          <a:off x="3638550" y="1009650"/>
          <a:ext cx="142875" cy="30480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12</xdr:col>
      <xdr:colOff>200025</xdr:colOff>
      <xdr:row>2</xdr:row>
      <xdr:rowOff>38100</xdr:rowOff>
    </xdr:from>
    <xdr:to>
      <xdr:col>12</xdr:col>
      <xdr:colOff>409575</xdr:colOff>
      <xdr:row>3</xdr:row>
      <xdr:rowOff>9525</xdr:rowOff>
    </xdr:to>
    <xdr:sp macro="" textlink="">
      <xdr:nvSpPr>
        <xdr:cNvPr id="19" name="Text Box 29"/>
        <xdr:cNvSpPr txBox="1">
          <a:spLocks noChangeArrowheads="1"/>
        </xdr:cNvSpPr>
      </xdr:nvSpPr>
      <xdr:spPr bwMode="auto">
        <a:xfrm>
          <a:off x="5181600" y="942975"/>
          <a:ext cx="209550" cy="3619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9</xdr:col>
      <xdr:colOff>0</xdr:colOff>
      <xdr:row>78</xdr:row>
      <xdr:rowOff>0</xdr:rowOff>
    </xdr:from>
    <xdr:to>
      <xdr:col>9</xdr:col>
      <xdr:colOff>0</xdr:colOff>
      <xdr:row>78</xdr:row>
      <xdr:rowOff>0</xdr:rowOff>
    </xdr:to>
    <xdr:sp macro="" textlink="">
      <xdr:nvSpPr>
        <xdr:cNvPr id="2" name="テキスト 1"/>
        <xdr:cNvSpPr txBox="1">
          <a:spLocks noChangeArrowheads="1"/>
        </xdr:cNvSpPr>
      </xdr:nvSpPr>
      <xdr:spPr bwMode="auto">
        <a:xfrm>
          <a:off x="7029450" y="16640175"/>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4</xdr:row>
      <xdr:rowOff>104775</xdr:rowOff>
    </xdr:from>
    <xdr:to>
      <xdr:col>3</xdr:col>
      <xdr:colOff>0</xdr:colOff>
      <xdr:row>5</xdr:row>
      <xdr:rowOff>104775</xdr:rowOff>
    </xdr:to>
    <xdr:sp macro="" textlink="">
      <xdr:nvSpPr>
        <xdr:cNvPr id="3" name="テキスト 1"/>
        <xdr:cNvSpPr txBox="1">
          <a:spLocks noChangeArrowheads="1"/>
        </xdr:cNvSpPr>
      </xdr:nvSpPr>
      <xdr:spPr bwMode="auto">
        <a:xfrm>
          <a:off x="2009775" y="1181100"/>
          <a:ext cx="0" cy="2286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5</xdr:row>
      <xdr:rowOff>104775</xdr:rowOff>
    </xdr:from>
    <xdr:to>
      <xdr:col>3</xdr:col>
      <xdr:colOff>0</xdr:colOff>
      <xdr:row>6</xdr:row>
      <xdr:rowOff>104775</xdr:rowOff>
    </xdr:to>
    <xdr:sp macro="" textlink="">
      <xdr:nvSpPr>
        <xdr:cNvPr id="4" name="テキスト 1"/>
        <xdr:cNvSpPr txBox="1">
          <a:spLocks noChangeArrowheads="1"/>
        </xdr:cNvSpPr>
      </xdr:nvSpPr>
      <xdr:spPr bwMode="auto">
        <a:xfrm>
          <a:off x="2009775" y="1409700"/>
          <a:ext cx="0" cy="3333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352425</xdr:colOff>
      <xdr:row>0</xdr:row>
      <xdr:rowOff>0</xdr:rowOff>
    </xdr:from>
    <xdr:to>
      <xdr:col>5</xdr:col>
      <xdr:colOff>638175</xdr:colOff>
      <xdr:row>0</xdr:row>
      <xdr:rowOff>0</xdr:rowOff>
    </xdr:to>
    <xdr:sp macro="" textlink="">
      <xdr:nvSpPr>
        <xdr:cNvPr id="2" name="Text Box 2"/>
        <xdr:cNvSpPr txBox="1">
          <a:spLocks noChangeArrowheads="1"/>
        </xdr:cNvSpPr>
      </xdr:nvSpPr>
      <xdr:spPr bwMode="auto">
        <a:xfrm>
          <a:off x="3429000" y="0"/>
          <a:ext cx="285750" cy="0"/>
        </a:xfrm>
        <a:prstGeom prst="rect">
          <a:avLst/>
        </a:prstGeom>
        <a:noFill/>
        <a:ln w="9525">
          <a:noFill/>
          <a:miter lim="800000"/>
          <a:headEnd/>
          <a:tailEnd/>
        </a:ln>
      </xdr:spPr>
    </xdr:sp>
    <xdr:clientData/>
  </xdr:twoCellAnchor>
  <xdr:oneCellAnchor>
    <xdr:from>
      <xdr:col>5</xdr:col>
      <xdr:colOff>0</xdr:colOff>
      <xdr:row>0</xdr:row>
      <xdr:rowOff>0</xdr:rowOff>
    </xdr:from>
    <xdr:ext cx="104775" cy="228600"/>
    <xdr:sp macro="" textlink="">
      <xdr:nvSpPr>
        <xdr:cNvPr id="3" name="Text Box 8"/>
        <xdr:cNvSpPr txBox="1">
          <a:spLocks noChangeArrowheads="1"/>
        </xdr:cNvSpPr>
      </xdr:nvSpPr>
      <xdr:spPr bwMode="auto">
        <a:xfrm>
          <a:off x="3076575" y="0"/>
          <a:ext cx="104775" cy="228600"/>
        </a:xfrm>
        <a:prstGeom prst="rect">
          <a:avLst/>
        </a:prstGeom>
        <a:noFill/>
        <a:ln w="9525">
          <a:noFill/>
          <a:miter lim="800000"/>
          <a:headEnd/>
          <a:tailEnd/>
        </a:ln>
      </xdr:spPr>
    </xdr:sp>
    <xdr:clientData/>
  </xdr:oneCellAnchor>
  <xdr:twoCellAnchor>
    <xdr:from>
      <xdr:col>3</xdr:col>
      <xdr:colOff>600075</xdr:colOff>
      <xdr:row>0</xdr:row>
      <xdr:rowOff>0</xdr:rowOff>
    </xdr:from>
    <xdr:to>
      <xdr:col>3</xdr:col>
      <xdr:colOff>752475</xdr:colOff>
      <xdr:row>0</xdr:row>
      <xdr:rowOff>0</xdr:rowOff>
    </xdr:to>
    <xdr:sp macro="" textlink="">
      <xdr:nvSpPr>
        <xdr:cNvPr id="4" name="Text Box 15"/>
        <xdr:cNvSpPr txBox="1">
          <a:spLocks noChangeArrowheads="1"/>
        </xdr:cNvSpPr>
      </xdr:nvSpPr>
      <xdr:spPr bwMode="auto">
        <a:xfrm>
          <a:off x="1857375" y="0"/>
          <a:ext cx="152400" cy="0"/>
        </a:xfrm>
        <a:prstGeom prst="rect">
          <a:avLst/>
        </a:prstGeom>
        <a:noFill/>
        <a:ln w="9525">
          <a:noFill/>
          <a:miter lim="800000"/>
          <a:headEnd/>
          <a:tailEnd/>
        </a:ln>
        <a:effectLst/>
      </xdr:spPr>
    </xdr:sp>
    <xdr:clientData/>
  </xdr:twoCellAnchor>
  <xdr:twoCellAnchor>
    <xdr:from>
      <xdr:col>14</xdr:col>
      <xdr:colOff>0</xdr:colOff>
      <xdr:row>0</xdr:row>
      <xdr:rowOff>0</xdr:rowOff>
    </xdr:from>
    <xdr:to>
      <xdr:col>14</xdr:col>
      <xdr:colOff>0</xdr:colOff>
      <xdr:row>0</xdr:row>
      <xdr:rowOff>0</xdr:rowOff>
    </xdr:to>
    <xdr:sp macro="" textlink="">
      <xdr:nvSpPr>
        <xdr:cNvPr id="5" name="Text Box 16"/>
        <xdr:cNvSpPr txBox="1">
          <a:spLocks noChangeArrowheads="1"/>
        </xdr:cNvSpPr>
      </xdr:nvSpPr>
      <xdr:spPr bwMode="auto">
        <a:xfrm>
          <a:off x="1019175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0</xdr:row>
      <xdr:rowOff>0</xdr:rowOff>
    </xdr:from>
    <xdr:to>
      <xdr:col>14</xdr:col>
      <xdr:colOff>0</xdr:colOff>
      <xdr:row>0</xdr:row>
      <xdr:rowOff>0</xdr:rowOff>
    </xdr:to>
    <xdr:sp macro="" textlink="">
      <xdr:nvSpPr>
        <xdr:cNvPr id="6" name="Text Box 17"/>
        <xdr:cNvSpPr txBox="1">
          <a:spLocks noChangeArrowheads="1"/>
        </xdr:cNvSpPr>
      </xdr:nvSpPr>
      <xdr:spPr bwMode="auto">
        <a:xfrm>
          <a:off x="1019175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12</xdr:col>
      <xdr:colOff>95250</xdr:colOff>
      <xdr:row>0</xdr:row>
      <xdr:rowOff>0</xdr:rowOff>
    </xdr:from>
    <xdr:to>
      <xdr:col>12</xdr:col>
      <xdr:colOff>314325</xdr:colOff>
      <xdr:row>0</xdr:row>
      <xdr:rowOff>0</xdr:rowOff>
    </xdr:to>
    <xdr:sp macro="" textlink="">
      <xdr:nvSpPr>
        <xdr:cNvPr id="7" name="Text Box 20"/>
        <xdr:cNvSpPr txBox="1">
          <a:spLocks noChangeArrowheads="1"/>
        </xdr:cNvSpPr>
      </xdr:nvSpPr>
      <xdr:spPr bwMode="auto">
        <a:xfrm>
          <a:off x="8801100" y="0"/>
          <a:ext cx="219075" cy="0"/>
        </a:xfrm>
        <a:prstGeom prst="rect">
          <a:avLst/>
        </a:prstGeom>
        <a:noFill/>
        <a:ln w="9525">
          <a:noFill/>
          <a:miter lim="800000"/>
          <a:headEnd/>
          <a:tailEnd/>
        </a:ln>
      </xdr:spPr>
    </xdr:sp>
    <xdr:clientData/>
  </xdr:twoCellAnchor>
  <xdr:twoCellAnchor>
    <xdr:from>
      <xdr:col>1</xdr:col>
      <xdr:colOff>38100</xdr:colOff>
      <xdr:row>0</xdr:row>
      <xdr:rowOff>0</xdr:rowOff>
    </xdr:from>
    <xdr:to>
      <xdr:col>1</xdr:col>
      <xdr:colOff>133350</xdr:colOff>
      <xdr:row>0</xdr:row>
      <xdr:rowOff>0</xdr:rowOff>
    </xdr:to>
    <xdr:sp macro="" textlink="">
      <xdr:nvSpPr>
        <xdr:cNvPr id="8" name="AutoShape 48"/>
        <xdr:cNvSpPr>
          <a:spLocks/>
        </xdr:cNvSpPr>
      </xdr:nvSpPr>
      <xdr:spPr bwMode="auto">
        <a:xfrm>
          <a:off x="752475" y="0"/>
          <a:ext cx="95250" cy="0"/>
        </a:xfrm>
        <a:prstGeom prst="leftBrace">
          <a:avLst>
            <a:gd name="adj1" fmla="val -2147483648"/>
            <a:gd name="adj2" fmla="val 50000"/>
          </a:avLst>
        </a:prstGeom>
        <a:noFill/>
        <a:ln w="3175">
          <a:solidFill>
            <a:srgbClr val="000000"/>
          </a:solidFill>
          <a:round/>
          <a:headEnd/>
          <a:tailEnd/>
        </a:ln>
        <a:effectLst/>
      </xdr:spPr>
    </xdr:sp>
    <xdr:clientData/>
  </xdr:twoCellAnchor>
  <xdr:twoCellAnchor>
    <xdr:from>
      <xdr:col>1</xdr:col>
      <xdr:colOff>38100</xdr:colOff>
      <xdr:row>0</xdr:row>
      <xdr:rowOff>0</xdr:rowOff>
    </xdr:from>
    <xdr:to>
      <xdr:col>1</xdr:col>
      <xdr:colOff>133350</xdr:colOff>
      <xdr:row>0</xdr:row>
      <xdr:rowOff>0</xdr:rowOff>
    </xdr:to>
    <xdr:sp macro="" textlink="">
      <xdr:nvSpPr>
        <xdr:cNvPr id="9" name="AutoShape 49"/>
        <xdr:cNvSpPr>
          <a:spLocks/>
        </xdr:cNvSpPr>
      </xdr:nvSpPr>
      <xdr:spPr bwMode="auto">
        <a:xfrm>
          <a:off x="752475" y="0"/>
          <a:ext cx="95250" cy="0"/>
        </a:xfrm>
        <a:prstGeom prst="leftBrace">
          <a:avLst>
            <a:gd name="adj1" fmla="val -2147483648"/>
            <a:gd name="adj2" fmla="val 50000"/>
          </a:avLst>
        </a:prstGeom>
        <a:noFill/>
        <a:ln w="3175">
          <a:solidFill>
            <a:srgbClr val="000000"/>
          </a:solidFill>
          <a:round/>
          <a:headEnd/>
          <a:tailEnd/>
        </a:ln>
        <a:effectLst/>
      </xdr:spPr>
    </xdr:sp>
    <xdr:clientData/>
  </xdr:twoCellAnchor>
  <xdr:twoCellAnchor>
    <xdr:from>
      <xdr:col>1</xdr:col>
      <xdr:colOff>38100</xdr:colOff>
      <xdr:row>0</xdr:row>
      <xdr:rowOff>0</xdr:rowOff>
    </xdr:from>
    <xdr:to>
      <xdr:col>1</xdr:col>
      <xdr:colOff>133350</xdr:colOff>
      <xdr:row>0</xdr:row>
      <xdr:rowOff>0</xdr:rowOff>
    </xdr:to>
    <xdr:sp macro="" textlink="">
      <xdr:nvSpPr>
        <xdr:cNvPr id="10" name="AutoShape 50"/>
        <xdr:cNvSpPr>
          <a:spLocks/>
        </xdr:cNvSpPr>
      </xdr:nvSpPr>
      <xdr:spPr bwMode="auto">
        <a:xfrm>
          <a:off x="752475" y="0"/>
          <a:ext cx="95250" cy="0"/>
        </a:xfrm>
        <a:prstGeom prst="leftBrace">
          <a:avLst>
            <a:gd name="adj1" fmla="val -2147483648"/>
            <a:gd name="adj2" fmla="val 50000"/>
          </a:avLst>
        </a:prstGeom>
        <a:noFill/>
        <a:ln w="3175">
          <a:solidFill>
            <a:srgbClr val="000000"/>
          </a:solidFill>
          <a:round/>
          <a:headEnd/>
          <a:tailEnd/>
        </a:ln>
        <a:effectLst/>
      </xdr:spPr>
    </xdr:sp>
    <xdr:clientData/>
  </xdr:twoCellAnchor>
  <xdr:twoCellAnchor>
    <xdr:from>
      <xdr:col>1</xdr:col>
      <xdr:colOff>66675</xdr:colOff>
      <xdr:row>15</xdr:row>
      <xdr:rowOff>9525</xdr:rowOff>
    </xdr:from>
    <xdr:to>
      <xdr:col>1</xdr:col>
      <xdr:colOff>114300</xdr:colOff>
      <xdr:row>18</xdr:row>
      <xdr:rowOff>19050</xdr:rowOff>
    </xdr:to>
    <xdr:sp macro="" textlink="">
      <xdr:nvSpPr>
        <xdr:cNvPr id="11" name="AutoShape 54"/>
        <xdr:cNvSpPr>
          <a:spLocks/>
        </xdr:cNvSpPr>
      </xdr:nvSpPr>
      <xdr:spPr bwMode="auto">
        <a:xfrm>
          <a:off x="781050" y="2762250"/>
          <a:ext cx="47625" cy="542925"/>
        </a:xfrm>
        <a:prstGeom prst="leftBrace">
          <a:avLst>
            <a:gd name="adj1" fmla="val 95000"/>
            <a:gd name="adj2" fmla="val 50000"/>
          </a:avLst>
        </a:prstGeom>
        <a:noFill/>
        <a:ln w="3175">
          <a:solidFill>
            <a:srgbClr val="000000"/>
          </a:solidFill>
          <a:round/>
          <a:headEnd/>
          <a:tailEnd/>
        </a:ln>
        <a:effectLst/>
      </xdr:spPr>
    </xdr:sp>
    <xdr:clientData/>
  </xdr:twoCellAnchor>
  <xdr:twoCellAnchor>
    <xdr:from>
      <xdr:col>5</xdr:col>
      <xdr:colOff>352425</xdr:colOff>
      <xdr:row>0</xdr:row>
      <xdr:rowOff>0</xdr:rowOff>
    </xdr:from>
    <xdr:to>
      <xdr:col>5</xdr:col>
      <xdr:colOff>638175</xdr:colOff>
      <xdr:row>0</xdr:row>
      <xdr:rowOff>0</xdr:rowOff>
    </xdr:to>
    <xdr:sp macro="" textlink="">
      <xdr:nvSpPr>
        <xdr:cNvPr id="12" name="Text Box 62"/>
        <xdr:cNvSpPr txBox="1">
          <a:spLocks noChangeArrowheads="1"/>
        </xdr:cNvSpPr>
      </xdr:nvSpPr>
      <xdr:spPr bwMode="auto">
        <a:xfrm>
          <a:off x="3429000" y="0"/>
          <a:ext cx="285750" cy="0"/>
        </a:xfrm>
        <a:prstGeom prst="rect">
          <a:avLst/>
        </a:prstGeom>
        <a:noFill/>
        <a:ln w="9525">
          <a:noFill/>
          <a:miter lim="800000"/>
          <a:headEnd/>
          <a:tailEnd/>
        </a:ln>
      </xdr:spPr>
    </xdr:sp>
    <xdr:clientData/>
  </xdr:twoCellAnchor>
  <xdr:oneCellAnchor>
    <xdr:from>
      <xdr:col>5</xdr:col>
      <xdr:colOff>0</xdr:colOff>
      <xdr:row>0</xdr:row>
      <xdr:rowOff>0</xdr:rowOff>
    </xdr:from>
    <xdr:ext cx="104775" cy="228600"/>
    <xdr:sp macro="" textlink="">
      <xdr:nvSpPr>
        <xdr:cNvPr id="13" name="Text Box 63"/>
        <xdr:cNvSpPr txBox="1">
          <a:spLocks noChangeArrowheads="1"/>
        </xdr:cNvSpPr>
      </xdr:nvSpPr>
      <xdr:spPr bwMode="auto">
        <a:xfrm>
          <a:off x="3076575" y="0"/>
          <a:ext cx="104775" cy="228600"/>
        </a:xfrm>
        <a:prstGeom prst="rect">
          <a:avLst/>
        </a:prstGeom>
        <a:noFill/>
        <a:ln w="9525">
          <a:noFill/>
          <a:miter lim="800000"/>
          <a:headEnd/>
          <a:tailEnd/>
        </a:ln>
      </xdr:spPr>
    </xdr:sp>
    <xdr:clientData/>
  </xdr:oneCellAnchor>
  <xdr:twoCellAnchor>
    <xdr:from>
      <xdr:col>3</xdr:col>
      <xdr:colOff>600075</xdr:colOff>
      <xdr:row>0</xdr:row>
      <xdr:rowOff>0</xdr:rowOff>
    </xdr:from>
    <xdr:to>
      <xdr:col>3</xdr:col>
      <xdr:colOff>752475</xdr:colOff>
      <xdr:row>0</xdr:row>
      <xdr:rowOff>0</xdr:rowOff>
    </xdr:to>
    <xdr:sp macro="" textlink="">
      <xdr:nvSpPr>
        <xdr:cNvPr id="14" name="Text Box 64"/>
        <xdr:cNvSpPr txBox="1">
          <a:spLocks noChangeArrowheads="1"/>
        </xdr:cNvSpPr>
      </xdr:nvSpPr>
      <xdr:spPr bwMode="auto">
        <a:xfrm>
          <a:off x="1857375" y="0"/>
          <a:ext cx="152400" cy="0"/>
        </a:xfrm>
        <a:prstGeom prst="rect">
          <a:avLst/>
        </a:prstGeom>
        <a:noFill/>
        <a:ln w="9525">
          <a:noFill/>
          <a:miter lim="800000"/>
          <a:headEnd/>
          <a:tailEnd/>
        </a:ln>
        <a:effectLst/>
      </xdr:spPr>
    </xdr:sp>
    <xdr:clientData/>
  </xdr:twoCellAnchor>
  <xdr:twoCellAnchor>
    <xdr:from>
      <xdr:col>12</xdr:col>
      <xdr:colOff>95250</xdr:colOff>
      <xdr:row>0</xdr:row>
      <xdr:rowOff>0</xdr:rowOff>
    </xdr:from>
    <xdr:to>
      <xdr:col>12</xdr:col>
      <xdr:colOff>314325</xdr:colOff>
      <xdr:row>0</xdr:row>
      <xdr:rowOff>0</xdr:rowOff>
    </xdr:to>
    <xdr:sp macro="" textlink="">
      <xdr:nvSpPr>
        <xdr:cNvPr id="15" name="Text Box 65"/>
        <xdr:cNvSpPr txBox="1">
          <a:spLocks noChangeArrowheads="1"/>
        </xdr:cNvSpPr>
      </xdr:nvSpPr>
      <xdr:spPr bwMode="auto">
        <a:xfrm>
          <a:off x="8801100" y="0"/>
          <a:ext cx="219075" cy="0"/>
        </a:xfrm>
        <a:prstGeom prst="rect">
          <a:avLst/>
        </a:prstGeom>
        <a:noFill/>
        <a:ln w="9525">
          <a:noFill/>
          <a:miter lim="800000"/>
          <a:headEnd/>
          <a:tailEnd/>
        </a:ln>
      </xdr:spPr>
    </xdr:sp>
    <xdr:clientData/>
  </xdr:twoCellAnchor>
  <xdr:twoCellAnchor>
    <xdr:from>
      <xdr:col>1</xdr:col>
      <xdr:colOff>38100</xdr:colOff>
      <xdr:row>0</xdr:row>
      <xdr:rowOff>0</xdr:rowOff>
    </xdr:from>
    <xdr:to>
      <xdr:col>1</xdr:col>
      <xdr:colOff>133350</xdr:colOff>
      <xdr:row>0</xdr:row>
      <xdr:rowOff>0</xdr:rowOff>
    </xdr:to>
    <xdr:sp macro="" textlink="">
      <xdr:nvSpPr>
        <xdr:cNvPr id="16" name="AutoShape 66"/>
        <xdr:cNvSpPr>
          <a:spLocks/>
        </xdr:cNvSpPr>
      </xdr:nvSpPr>
      <xdr:spPr bwMode="auto">
        <a:xfrm>
          <a:off x="752475" y="0"/>
          <a:ext cx="95250" cy="0"/>
        </a:xfrm>
        <a:prstGeom prst="leftBrace">
          <a:avLst>
            <a:gd name="adj1" fmla="val -2147483648"/>
            <a:gd name="adj2" fmla="val 50000"/>
          </a:avLst>
        </a:prstGeom>
        <a:noFill/>
        <a:ln w="3175">
          <a:solidFill>
            <a:srgbClr val="000000"/>
          </a:solidFill>
          <a:round/>
          <a:headEnd/>
          <a:tailEnd/>
        </a:ln>
        <a:effectLst/>
      </xdr:spPr>
    </xdr:sp>
    <xdr:clientData/>
  </xdr:twoCellAnchor>
  <xdr:twoCellAnchor>
    <xdr:from>
      <xdr:col>1</xdr:col>
      <xdr:colOff>38100</xdr:colOff>
      <xdr:row>0</xdr:row>
      <xdr:rowOff>0</xdr:rowOff>
    </xdr:from>
    <xdr:to>
      <xdr:col>1</xdr:col>
      <xdr:colOff>133350</xdr:colOff>
      <xdr:row>0</xdr:row>
      <xdr:rowOff>0</xdr:rowOff>
    </xdr:to>
    <xdr:sp macro="" textlink="">
      <xdr:nvSpPr>
        <xdr:cNvPr id="17" name="AutoShape 67"/>
        <xdr:cNvSpPr>
          <a:spLocks/>
        </xdr:cNvSpPr>
      </xdr:nvSpPr>
      <xdr:spPr bwMode="auto">
        <a:xfrm>
          <a:off x="752475" y="0"/>
          <a:ext cx="95250" cy="0"/>
        </a:xfrm>
        <a:prstGeom prst="leftBrace">
          <a:avLst>
            <a:gd name="adj1" fmla="val -2147483648"/>
            <a:gd name="adj2" fmla="val 50000"/>
          </a:avLst>
        </a:prstGeom>
        <a:noFill/>
        <a:ln w="3175">
          <a:solidFill>
            <a:srgbClr val="000000"/>
          </a:solidFill>
          <a:round/>
          <a:headEnd/>
          <a:tailEnd/>
        </a:ln>
        <a:effectLst/>
      </xdr:spPr>
    </xdr:sp>
    <xdr:clientData/>
  </xdr:twoCellAnchor>
  <xdr:twoCellAnchor>
    <xdr:from>
      <xdr:col>1</xdr:col>
      <xdr:colOff>38100</xdr:colOff>
      <xdr:row>0</xdr:row>
      <xdr:rowOff>0</xdr:rowOff>
    </xdr:from>
    <xdr:to>
      <xdr:col>1</xdr:col>
      <xdr:colOff>133350</xdr:colOff>
      <xdr:row>0</xdr:row>
      <xdr:rowOff>0</xdr:rowOff>
    </xdr:to>
    <xdr:sp macro="" textlink="">
      <xdr:nvSpPr>
        <xdr:cNvPr id="18" name="AutoShape 68"/>
        <xdr:cNvSpPr>
          <a:spLocks/>
        </xdr:cNvSpPr>
      </xdr:nvSpPr>
      <xdr:spPr bwMode="auto">
        <a:xfrm>
          <a:off x="752475" y="0"/>
          <a:ext cx="95250" cy="0"/>
        </a:xfrm>
        <a:prstGeom prst="leftBrace">
          <a:avLst>
            <a:gd name="adj1" fmla="val -2147483648"/>
            <a:gd name="adj2" fmla="val 50000"/>
          </a:avLst>
        </a:prstGeom>
        <a:noFill/>
        <a:ln w="3175">
          <a:solidFill>
            <a:srgbClr val="000000"/>
          </a:solidFill>
          <a:round/>
          <a:headEnd/>
          <a:tailEnd/>
        </a:ln>
        <a:effectLst/>
      </xdr:spPr>
    </xdr:sp>
    <xdr:clientData/>
  </xdr:twoCellAnchor>
  <xdr:oneCellAnchor>
    <xdr:from>
      <xdr:col>5</xdr:col>
      <xdr:colOff>0</xdr:colOff>
      <xdr:row>0</xdr:row>
      <xdr:rowOff>0</xdr:rowOff>
    </xdr:from>
    <xdr:ext cx="104775" cy="228600"/>
    <xdr:sp macro="" textlink="">
      <xdr:nvSpPr>
        <xdr:cNvPr id="19" name="Text Box 69"/>
        <xdr:cNvSpPr txBox="1">
          <a:spLocks noChangeArrowheads="1"/>
        </xdr:cNvSpPr>
      </xdr:nvSpPr>
      <xdr:spPr bwMode="auto">
        <a:xfrm>
          <a:off x="3076575" y="0"/>
          <a:ext cx="104775" cy="228600"/>
        </a:xfrm>
        <a:prstGeom prst="rect">
          <a:avLst/>
        </a:prstGeom>
        <a:noFill/>
        <a:ln w="9525">
          <a:noFill/>
          <a:miter lim="800000"/>
          <a:headEnd/>
          <a:tailEnd/>
        </a:ln>
      </xdr:spPr>
    </xdr:sp>
    <xdr:clientData/>
  </xdr:oneCellAnchor>
  <xdr:oneCellAnchor>
    <xdr:from>
      <xdr:col>5</xdr:col>
      <xdr:colOff>0</xdr:colOff>
      <xdr:row>0</xdr:row>
      <xdr:rowOff>0</xdr:rowOff>
    </xdr:from>
    <xdr:ext cx="104775" cy="228600"/>
    <xdr:sp macro="" textlink="">
      <xdr:nvSpPr>
        <xdr:cNvPr id="20" name="Text Box 70"/>
        <xdr:cNvSpPr txBox="1">
          <a:spLocks noChangeArrowheads="1"/>
        </xdr:cNvSpPr>
      </xdr:nvSpPr>
      <xdr:spPr bwMode="auto">
        <a:xfrm>
          <a:off x="3076575"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21" name="Text Box 71"/>
        <xdr:cNvSpPr txBox="1">
          <a:spLocks noChangeArrowheads="1"/>
        </xdr:cNvSpPr>
      </xdr:nvSpPr>
      <xdr:spPr bwMode="auto">
        <a:xfrm>
          <a:off x="3886200"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22" name="Text Box 72"/>
        <xdr:cNvSpPr txBox="1">
          <a:spLocks noChangeArrowheads="1"/>
        </xdr:cNvSpPr>
      </xdr:nvSpPr>
      <xdr:spPr bwMode="auto">
        <a:xfrm>
          <a:off x="3886200"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23" name="Text Box 73"/>
        <xdr:cNvSpPr txBox="1">
          <a:spLocks noChangeArrowheads="1"/>
        </xdr:cNvSpPr>
      </xdr:nvSpPr>
      <xdr:spPr bwMode="auto">
        <a:xfrm>
          <a:off x="3886200" y="0"/>
          <a:ext cx="104775" cy="228600"/>
        </a:xfrm>
        <a:prstGeom prst="rect">
          <a:avLst/>
        </a:prstGeom>
        <a:noFill/>
        <a:ln w="9525">
          <a:noFill/>
          <a:miter lim="800000"/>
          <a:headEnd/>
          <a:tailEnd/>
        </a:ln>
      </xdr:spPr>
    </xdr:sp>
    <xdr:clientData/>
  </xdr:oneCellAnchor>
  <xdr:oneCellAnchor>
    <xdr:from>
      <xdr:col>6</xdr:col>
      <xdr:colOff>0</xdr:colOff>
      <xdr:row>0</xdr:row>
      <xdr:rowOff>0</xdr:rowOff>
    </xdr:from>
    <xdr:ext cx="104775" cy="228600"/>
    <xdr:sp macro="" textlink="">
      <xdr:nvSpPr>
        <xdr:cNvPr id="24" name="Text Box 74"/>
        <xdr:cNvSpPr txBox="1">
          <a:spLocks noChangeArrowheads="1"/>
        </xdr:cNvSpPr>
      </xdr:nvSpPr>
      <xdr:spPr bwMode="auto">
        <a:xfrm>
          <a:off x="3886200"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25" name="Text Box 75"/>
        <xdr:cNvSpPr txBox="1">
          <a:spLocks noChangeArrowheads="1"/>
        </xdr:cNvSpPr>
      </xdr:nvSpPr>
      <xdr:spPr bwMode="auto">
        <a:xfrm>
          <a:off x="4752975"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26" name="Text Box 76"/>
        <xdr:cNvSpPr txBox="1">
          <a:spLocks noChangeArrowheads="1"/>
        </xdr:cNvSpPr>
      </xdr:nvSpPr>
      <xdr:spPr bwMode="auto">
        <a:xfrm>
          <a:off x="4752975"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27" name="Text Box 77"/>
        <xdr:cNvSpPr txBox="1">
          <a:spLocks noChangeArrowheads="1"/>
        </xdr:cNvSpPr>
      </xdr:nvSpPr>
      <xdr:spPr bwMode="auto">
        <a:xfrm>
          <a:off x="4752975" y="0"/>
          <a:ext cx="104775" cy="228600"/>
        </a:xfrm>
        <a:prstGeom prst="rect">
          <a:avLst/>
        </a:prstGeom>
        <a:noFill/>
        <a:ln w="9525">
          <a:noFill/>
          <a:miter lim="800000"/>
          <a:headEnd/>
          <a:tailEnd/>
        </a:ln>
      </xdr:spPr>
    </xdr:sp>
    <xdr:clientData/>
  </xdr:oneCellAnchor>
  <xdr:oneCellAnchor>
    <xdr:from>
      <xdr:col>7</xdr:col>
      <xdr:colOff>0</xdr:colOff>
      <xdr:row>0</xdr:row>
      <xdr:rowOff>0</xdr:rowOff>
    </xdr:from>
    <xdr:ext cx="104775" cy="228600"/>
    <xdr:sp macro="" textlink="">
      <xdr:nvSpPr>
        <xdr:cNvPr id="28" name="Text Box 78"/>
        <xdr:cNvSpPr txBox="1">
          <a:spLocks noChangeArrowheads="1"/>
        </xdr:cNvSpPr>
      </xdr:nvSpPr>
      <xdr:spPr bwMode="auto">
        <a:xfrm>
          <a:off x="4752975"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29" name="Text Box 79"/>
        <xdr:cNvSpPr txBox="1">
          <a:spLocks noChangeArrowheads="1"/>
        </xdr:cNvSpPr>
      </xdr:nvSpPr>
      <xdr:spPr bwMode="auto">
        <a:xfrm>
          <a:off x="5572125"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30" name="Text Box 80"/>
        <xdr:cNvSpPr txBox="1">
          <a:spLocks noChangeArrowheads="1"/>
        </xdr:cNvSpPr>
      </xdr:nvSpPr>
      <xdr:spPr bwMode="auto">
        <a:xfrm>
          <a:off x="5572125"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31" name="Text Box 81"/>
        <xdr:cNvSpPr txBox="1">
          <a:spLocks noChangeArrowheads="1"/>
        </xdr:cNvSpPr>
      </xdr:nvSpPr>
      <xdr:spPr bwMode="auto">
        <a:xfrm>
          <a:off x="5572125" y="0"/>
          <a:ext cx="104775" cy="228600"/>
        </a:xfrm>
        <a:prstGeom prst="rect">
          <a:avLst/>
        </a:prstGeom>
        <a:noFill/>
        <a:ln w="9525">
          <a:noFill/>
          <a:miter lim="800000"/>
          <a:headEnd/>
          <a:tailEnd/>
        </a:ln>
      </xdr:spPr>
    </xdr:sp>
    <xdr:clientData/>
  </xdr:oneCellAnchor>
  <xdr:oneCellAnchor>
    <xdr:from>
      <xdr:col>8</xdr:col>
      <xdr:colOff>0</xdr:colOff>
      <xdr:row>0</xdr:row>
      <xdr:rowOff>0</xdr:rowOff>
    </xdr:from>
    <xdr:ext cx="104775" cy="228600"/>
    <xdr:sp macro="" textlink="">
      <xdr:nvSpPr>
        <xdr:cNvPr id="32" name="Text Box 82"/>
        <xdr:cNvSpPr txBox="1">
          <a:spLocks noChangeArrowheads="1"/>
        </xdr:cNvSpPr>
      </xdr:nvSpPr>
      <xdr:spPr bwMode="auto">
        <a:xfrm>
          <a:off x="5572125" y="0"/>
          <a:ext cx="104775" cy="228600"/>
        </a:xfrm>
        <a:prstGeom prst="rect">
          <a:avLst/>
        </a:prstGeom>
        <a:noFill/>
        <a:ln w="9525">
          <a:noFill/>
          <a:miter lim="800000"/>
          <a:headEnd/>
          <a:tailEnd/>
        </a:ln>
      </xdr:spPr>
    </xdr:sp>
    <xdr:clientData/>
  </xdr:oneCellAnchor>
  <xdr:oneCellAnchor>
    <xdr:from>
      <xdr:col>9</xdr:col>
      <xdr:colOff>0</xdr:colOff>
      <xdr:row>0</xdr:row>
      <xdr:rowOff>0</xdr:rowOff>
    </xdr:from>
    <xdr:ext cx="104775" cy="228600"/>
    <xdr:sp macro="" textlink="">
      <xdr:nvSpPr>
        <xdr:cNvPr id="33" name="Text Box 83"/>
        <xdr:cNvSpPr txBox="1">
          <a:spLocks noChangeArrowheads="1"/>
        </xdr:cNvSpPr>
      </xdr:nvSpPr>
      <xdr:spPr bwMode="auto">
        <a:xfrm>
          <a:off x="6315075" y="0"/>
          <a:ext cx="104775" cy="228600"/>
        </a:xfrm>
        <a:prstGeom prst="rect">
          <a:avLst/>
        </a:prstGeom>
        <a:noFill/>
        <a:ln w="9525">
          <a:noFill/>
          <a:miter lim="800000"/>
          <a:headEnd/>
          <a:tailEnd/>
        </a:ln>
      </xdr:spPr>
    </xdr:sp>
    <xdr:clientData/>
  </xdr:oneCellAnchor>
  <xdr:oneCellAnchor>
    <xdr:from>
      <xdr:col>9</xdr:col>
      <xdr:colOff>0</xdr:colOff>
      <xdr:row>0</xdr:row>
      <xdr:rowOff>0</xdr:rowOff>
    </xdr:from>
    <xdr:ext cx="104775" cy="228600"/>
    <xdr:sp macro="" textlink="">
      <xdr:nvSpPr>
        <xdr:cNvPr id="34" name="Text Box 84"/>
        <xdr:cNvSpPr txBox="1">
          <a:spLocks noChangeArrowheads="1"/>
        </xdr:cNvSpPr>
      </xdr:nvSpPr>
      <xdr:spPr bwMode="auto">
        <a:xfrm>
          <a:off x="6315075" y="0"/>
          <a:ext cx="104775" cy="228600"/>
        </a:xfrm>
        <a:prstGeom prst="rect">
          <a:avLst/>
        </a:prstGeom>
        <a:noFill/>
        <a:ln w="9525">
          <a:noFill/>
          <a:miter lim="800000"/>
          <a:headEnd/>
          <a:tailEnd/>
        </a:ln>
      </xdr:spPr>
    </xdr:sp>
    <xdr:clientData/>
  </xdr:oneCellAnchor>
  <xdr:oneCellAnchor>
    <xdr:from>
      <xdr:col>9</xdr:col>
      <xdr:colOff>0</xdr:colOff>
      <xdr:row>0</xdr:row>
      <xdr:rowOff>0</xdr:rowOff>
    </xdr:from>
    <xdr:ext cx="104775" cy="228600"/>
    <xdr:sp macro="" textlink="">
      <xdr:nvSpPr>
        <xdr:cNvPr id="35" name="Text Box 85"/>
        <xdr:cNvSpPr txBox="1">
          <a:spLocks noChangeArrowheads="1"/>
        </xdr:cNvSpPr>
      </xdr:nvSpPr>
      <xdr:spPr bwMode="auto">
        <a:xfrm>
          <a:off x="6315075" y="0"/>
          <a:ext cx="104775" cy="228600"/>
        </a:xfrm>
        <a:prstGeom prst="rect">
          <a:avLst/>
        </a:prstGeom>
        <a:noFill/>
        <a:ln w="9525">
          <a:noFill/>
          <a:miter lim="800000"/>
          <a:headEnd/>
          <a:tailEnd/>
        </a:ln>
      </xdr:spPr>
    </xdr:sp>
    <xdr:clientData/>
  </xdr:oneCellAnchor>
  <xdr:oneCellAnchor>
    <xdr:from>
      <xdr:col>9</xdr:col>
      <xdr:colOff>0</xdr:colOff>
      <xdr:row>0</xdr:row>
      <xdr:rowOff>0</xdr:rowOff>
    </xdr:from>
    <xdr:ext cx="104775" cy="228600"/>
    <xdr:sp macro="" textlink="">
      <xdr:nvSpPr>
        <xdr:cNvPr id="36" name="Text Box 86"/>
        <xdr:cNvSpPr txBox="1">
          <a:spLocks noChangeArrowheads="1"/>
        </xdr:cNvSpPr>
      </xdr:nvSpPr>
      <xdr:spPr bwMode="auto">
        <a:xfrm>
          <a:off x="6315075"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37" name="Text Box 87"/>
        <xdr:cNvSpPr txBox="1">
          <a:spLocks noChangeArrowheads="1"/>
        </xdr:cNvSpPr>
      </xdr:nvSpPr>
      <xdr:spPr bwMode="auto">
        <a:xfrm>
          <a:off x="7143750"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38" name="Text Box 88"/>
        <xdr:cNvSpPr txBox="1">
          <a:spLocks noChangeArrowheads="1"/>
        </xdr:cNvSpPr>
      </xdr:nvSpPr>
      <xdr:spPr bwMode="auto">
        <a:xfrm>
          <a:off x="7143750"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39" name="Text Box 89"/>
        <xdr:cNvSpPr txBox="1">
          <a:spLocks noChangeArrowheads="1"/>
        </xdr:cNvSpPr>
      </xdr:nvSpPr>
      <xdr:spPr bwMode="auto">
        <a:xfrm>
          <a:off x="7143750" y="0"/>
          <a:ext cx="104775" cy="228600"/>
        </a:xfrm>
        <a:prstGeom prst="rect">
          <a:avLst/>
        </a:prstGeom>
        <a:noFill/>
        <a:ln w="9525">
          <a:noFill/>
          <a:miter lim="800000"/>
          <a:headEnd/>
          <a:tailEnd/>
        </a:ln>
      </xdr:spPr>
    </xdr:sp>
    <xdr:clientData/>
  </xdr:oneCellAnchor>
  <xdr:oneCellAnchor>
    <xdr:from>
      <xdr:col>10</xdr:col>
      <xdr:colOff>0</xdr:colOff>
      <xdr:row>0</xdr:row>
      <xdr:rowOff>0</xdr:rowOff>
    </xdr:from>
    <xdr:ext cx="104775" cy="228600"/>
    <xdr:sp macro="" textlink="">
      <xdr:nvSpPr>
        <xdr:cNvPr id="40" name="Text Box 90"/>
        <xdr:cNvSpPr txBox="1">
          <a:spLocks noChangeArrowheads="1"/>
        </xdr:cNvSpPr>
      </xdr:nvSpPr>
      <xdr:spPr bwMode="auto">
        <a:xfrm>
          <a:off x="7143750"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41" name="Text Box 91"/>
        <xdr:cNvSpPr txBox="1">
          <a:spLocks noChangeArrowheads="1"/>
        </xdr:cNvSpPr>
      </xdr:nvSpPr>
      <xdr:spPr bwMode="auto">
        <a:xfrm>
          <a:off x="7810500"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42" name="Text Box 92"/>
        <xdr:cNvSpPr txBox="1">
          <a:spLocks noChangeArrowheads="1"/>
        </xdr:cNvSpPr>
      </xdr:nvSpPr>
      <xdr:spPr bwMode="auto">
        <a:xfrm>
          <a:off x="7810500"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43" name="Text Box 93"/>
        <xdr:cNvSpPr txBox="1">
          <a:spLocks noChangeArrowheads="1"/>
        </xdr:cNvSpPr>
      </xdr:nvSpPr>
      <xdr:spPr bwMode="auto">
        <a:xfrm>
          <a:off x="7810500" y="0"/>
          <a:ext cx="104775" cy="228600"/>
        </a:xfrm>
        <a:prstGeom prst="rect">
          <a:avLst/>
        </a:prstGeom>
        <a:noFill/>
        <a:ln w="9525">
          <a:noFill/>
          <a:miter lim="800000"/>
          <a:headEnd/>
          <a:tailEnd/>
        </a:ln>
      </xdr:spPr>
    </xdr:sp>
    <xdr:clientData/>
  </xdr:oneCellAnchor>
  <xdr:oneCellAnchor>
    <xdr:from>
      <xdr:col>11</xdr:col>
      <xdr:colOff>0</xdr:colOff>
      <xdr:row>0</xdr:row>
      <xdr:rowOff>0</xdr:rowOff>
    </xdr:from>
    <xdr:ext cx="104775" cy="228600"/>
    <xdr:sp macro="" textlink="">
      <xdr:nvSpPr>
        <xdr:cNvPr id="44" name="Text Box 94"/>
        <xdr:cNvSpPr txBox="1">
          <a:spLocks noChangeArrowheads="1"/>
        </xdr:cNvSpPr>
      </xdr:nvSpPr>
      <xdr:spPr bwMode="auto">
        <a:xfrm>
          <a:off x="7810500"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45" name="Text Box 95"/>
        <xdr:cNvSpPr txBox="1">
          <a:spLocks noChangeArrowheads="1"/>
        </xdr:cNvSpPr>
      </xdr:nvSpPr>
      <xdr:spPr bwMode="auto">
        <a:xfrm>
          <a:off x="8705850"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46" name="Text Box 96"/>
        <xdr:cNvSpPr txBox="1">
          <a:spLocks noChangeArrowheads="1"/>
        </xdr:cNvSpPr>
      </xdr:nvSpPr>
      <xdr:spPr bwMode="auto">
        <a:xfrm>
          <a:off x="8705850"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47" name="Text Box 97"/>
        <xdr:cNvSpPr txBox="1">
          <a:spLocks noChangeArrowheads="1"/>
        </xdr:cNvSpPr>
      </xdr:nvSpPr>
      <xdr:spPr bwMode="auto">
        <a:xfrm>
          <a:off x="8705850" y="0"/>
          <a:ext cx="104775" cy="228600"/>
        </a:xfrm>
        <a:prstGeom prst="rect">
          <a:avLst/>
        </a:prstGeom>
        <a:noFill/>
        <a:ln w="9525">
          <a:noFill/>
          <a:miter lim="800000"/>
          <a:headEnd/>
          <a:tailEnd/>
        </a:ln>
      </xdr:spPr>
    </xdr:sp>
    <xdr:clientData/>
  </xdr:oneCellAnchor>
  <xdr:oneCellAnchor>
    <xdr:from>
      <xdr:col>12</xdr:col>
      <xdr:colOff>0</xdr:colOff>
      <xdr:row>0</xdr:row>
      <xdr:rowOff>0</xdr:rowOff>
    </xdr:from>
    <xdr:ext cx="104775" cy="228600"/>
    <xdr:sp macro="" textlink="">
      <xdr:nvSpPr>
        <xdr:cNvPr id="48" name="Text Box 98"/>
        <xdr:cNvSpPr txBox="1">
          <a:spLocks noChangeArrowheads="1"/>
        </xdr:cNvSpPr>
      </xdr:nvSpPr>
      <xdr:spPr bwMode="auto">
        <a:xfrm>
          <a:off x="8705850" y="0"/>
          <a:ext cx="104775" cy="228600"/>
        </a:xfrm>
        <a:prstGeom prst="rect">
          <a:avLst/>
        </a:prstGeom>
        <a:noFill/>
        <a:ln w="9525">
          <a:noFill/>
          <a:miter lim="800000"/>
          <a:headEnd/>
          <a:tailEnd/>
        </a:ln>
      </xdr:spPr>
    </xdr:sp>
    <xdr:clientData/>
  </xdr:oneCellAnchor>
  <xdr:twoCellAnchor>
    <xdr:from>
      <xdr:col>1</xdr:col>
      <xdr:colOff>66675</xdr:colOff>
      <xdr:row>19</xdr:row>
      <xdr:rowOff>9525</xdr:rowOff>
    </xdr:from>
    <xdr:to>
      <xdr:col>1</xdr:col>
      <xdr:colOff>114300</xdr:colOff>
      <xdr:row>22</xdr:row>
      <xdr:rowOff>9525</xdr:rowOff>
    </xdr:to>
    <xdr:sp macro="" textlink="">
      <xdr:nvSpPr>
        <xdr:cNvPr id="49" name="AutoShape 99"/>
        <xdr:cNvSpPr>
          <a:spLocks/>
        </xdr:cNvSpPr>
      </xdr:nvSpPr>
      <xdr:spPr bwMode="auto">
        <a:xfrm>
          <a:off x="781050" y="3362325"/>
          <a:ext cx="47625" cy="542925"/>
        </a:xfrm>
        <a:prstGeom prst="leftBrace">
          <a:avLst>
            <a:gd name="adj1" fmla="val 95000"/>
            <a:gd name="adj2" fmla="val 50000"/>
          </a:avLst>
        </a:prstGeom>
        <a:noFill/>
        <a:ln w="3175">
          <a:solidFill>
            <a:srgbClr val="000000"/>
          </a:solidFill>
          <a:round/>
          <a:headEnd/>
          <a:tailEnd/>
        </a:ln>
        <a:effectLst/>
      </xdr:spPr>
    </xdr:sp>
    <xdr:clientData/>
  </xdr:twoCellAnchor>
</xdr:wsDr>
</file>

<file path=xl/drawings/drawing30.xml><?xml version="1.0" encoding="utf-8"?>
<xdr:wsDr xmlns:xdr="http://schemas.openxmlformats.org/drawingml/2006/spreadsheetDrawing" xmlns:a="http://schemas.openxmlformats.org/drawingml/2006/main">
  <xdr:twoCellAnchor>
    <xdr:from>
      <xdr:col>11</xdr:col>
      <xdr:colOff>0</xdr:colOff>
      <xdr:row>3</xdr:row>
      <xdr:rowOff>104775</xdr:rowOff>
    </xdr:from>
    <xdr:to>
      <xdr:col>11</xdr:col>
      <xdr:colOff>0</xdr:colOff>
      <xdr:row>4</xdr:row>
      <xdr:rowOff>104775</xdr:rowOff>
    </xdr:to>
    <xdr:sp macro="" textlink="">
      <xdr:nvSpPr>
        <xdr:cNvPr id="2" name="テキスト 1"/>
        <xdr:cNvSpPr txBox="1">
          <a:spLocks noChangeArrowheads="1"/>
        </xdr:cNvSpPr>
      </xdr:nvSpPr>
      <xdr:spPr bwMode="auto">
        <a:xfrm>
          <a:off x="6057900" y="1143000"/>
          <a:ext cx="0" cy="3048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9525</xdr:colOff>
      <xdr:row>0</xdr:row>
      <xdr:rowOff>333375</xdr:rowOff>
    </xdr:from>
    <xdr:to>
      <xdr:col>0</xdr:col>
      <xdr:colOff>476250</xdr:colOff>
      <xdr:row>6</xdr:row>
      <xdr:rowOff>180975</xdr:rowOff>
    </xdr:to>
    <xdr:sp macro="" textlink="">
      <xdr:nvSpPr>
        <xdr:cNvPr id="2" name="Text Box 1"/>
        <xdr:cNvSpPr txBox="1">
          <a:spLocks noChangeArrowheads="1"/>
        </xdr:cNvSpPr>
      </xdr:nvSpPr>
      <xdr:spPr bwMode="auto">
        <a:xfrm>
          <a:off x="9525" y="333375"/>
          <a:ext cx="466725" cy="990600"/>
        </a:xfrm>
        <a:prstGeom prst="rect">
          <a:avLst/>
        </a:prstGeom>
        <a:solidFill>
          <a:srgbClr val="FFFFFF"/>
        </a:solidFill>
        <a:ln w="9525">
          <a:noFill/>
          <a:miter lim="800000"/>
          <a:headEnd/>
          <a:tailEnd/>
        </a:ln>
      </xdr:spPr>
      <xdr:txBody>
        <a:bodyPr vertOverflow="clip" vert="vert" wrap="square" lIns="0" tIns="0" rIns="0" bIns="0" anchor="b" upright="1"/>
        <a:lstStyle/>
        <a:p>
          <a:pPr algn="l" rtl="0">
            <a:defRPr sz="1000"/>
          </a:pPr>
          <a:r>
            <a:rPr lang="ja-JP" altLang="en-US" sz="1300" b="0" i="0" u="none" strike="noStrike" baseline="0">
              <a:solidFill>
                <a:srgbClr val="000000"/>
              </a:solidFill>
              <a:latin typeface="ＭＳ 明朝"/>
              <a:ea typeface="ＭＳ 明朝"/>
            </a:rPr>
            <a:t>　</a:t>
          </a:r>
        </a:p>
        <a:p>
          <a:pPr algn="l" rtl="0">
            <a:defRPr sz="1000"/>
          </a:pPr>
          <a:endParaRPr lang="ja-JP" altLang="en-US" sz="1300" b="0" i="0" u="none" strike="noStrike" baseline="0">
            <a:solidFill>
              <a:srgbClr val="000000"/>
            </a:solidFill>
            <a:latin typeface="ＭＳ 明朝"/>
            <a:ea typeface="ＭＳ 明朝"/>
          </a:endParaRPr>
        </a:p>
        <a:p>
          <a:pPr algn="l" rtl="0">
            <a:defRPr sz="1000"/>
          </a:pPr>
          <a:r>
            <a:rPr lang="en-US" altLang="ja-JP" sz="1300" b="0" i="0" u="none" strike="noStrike" baseline="0">
              <a:solidFill>
                <a:srgbClr val="000000"/>
              </a:solidFill>
              <a:latin typeface="ＭＳ 明朝"/>
              <a:ea typeface="ＭＳ 明朝"/>
            </a:rPr>
            <a:t>174</a:t>
          </a:r>
        </a:p>
        <a:p>
          <a:pPr algn="l" rtl="0">
            <a:defRPr sz="1000"/>
          </a:pPr>
          <a:endParaRPr lang="en-US" altLang="ja-JP" sz="1300" b="0" i="0" u="none" strike="noStrike" baseline="0">
            <a:solidFill>
              <a:srgbClr val="000000"/>
            </a:solidFill>
            <a:latin typeface="ＭＳ 明朝"/>
            <a:ea typeface="ＭＳ 明朝"/>
          </a:endParaRPr>
        </a:p>
        <a:p>
          <a:pPr algn="l" rtl="0">
            <a:defRPr sz="1000"/>
          </a:pPr>
          <a:endParaRPr lang="en-US" altLang="ja-JP" sz="1300" b="0" i="0" u="none" strike="noStrike" baseline="0">
            <a:solidFill>
              <a:srgbClr val="000000"/>
            </a:solidFill>
            <a:latin typeface="ＭＳ 明朝"/>
            <a:ea typeface="ＭＳ 明朝"/>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38100</xdr:colOff>
      <xdr:row>0</xdr:row>
      <xdr:rowOff>190500</xdr:rowOff>
    </xdr:from>
    <xdr:to>
      <xdr:col>0</xdr:col>
      <xdr:colOff>228600</xdr:colOff>
      <xdr:row>5</xdr:row>
      <xdr:rowOff>66675</xdr:rowOff>
    </xdr:to>
    <xdr:sp macro="" textlink="">
      <xdr:nvSpPr>
        <xdr:cNvPr id="2" name="Text Box 1"/>
        <xdr:cNvSpPr txBox="1">
          <a:spLocks noChangeArrowheads="1"/>
        </xdr:cNvSpPr>
      </xdr:nvSpPr>
      <xdr:spPr bwMode="auto">
        <a:xfrm>
          <a:off x="38100" y="190500"/>
          <a:ext cx="190500" cy="666750"/>
        </a:xfrm>
        <a:prstGeom prst="rect">
          <a:avLst/>
        </a:prstGeom>
        <a:solidFill>
          <a:srgbClr val="FFFFFF"/>
        </a:solidFill>
        <a:ln w="9525">
          <a:noFill/>
          <a:miter lim="800000"/>
          <a:headEnd/>
          <a:tailEnd/>
        </a:ln>
      </xdr:spPr>
      <xdr:txBody>
        <a:bodyPr vertOverflow="clip" vert="vert" wrap="square" lIns="0" tIns="0" rIns="0" bIns="0" anchor="b" upright="1"/>
        <a:lstStyle/>
        <a:p>
          <a:pPr algn="l" rtl="0">
            <a:defRPr sz="1000"/>
          </a:pPr>
          <a:r>
            <a:rPr lang="ja-JP" altLang="en-US" sz="1300" b="0" i="0" u="none" strike="noStrike" baseline="0">
              <a:solidFill>
                <a:srgbClr val="000000"/>
              </a:solidFill>
              <a:latin typeface="ＭＳ 明朝"/>
              <a:ea typeface="ＭＳ 明朝"/>
            </a:rPr>
            <a:t>　</a:t>
          </a:r>
          <a:r>
            <a:rPr lang="en-US" altLang="ja-JP" sz="1300" b="0" i="0" u="none" strike="noStrike" baseline="0">
              <a:solidFill>
                <a:srgbClr val="000000"/>
              </a:solidFill>
              <a:latin typeface="ＭＳ 明朝"/>
              <a:ea typeface="ＭＳ 明朝"/>
            </a:rPr>
            <a:t>176</a:t>
          </a:r>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38100</xdr:colOff>
      <xdr:row>42</xdr:row>
      <xdr:rowOff>66675</xdr:rowOff>
    </xdr:from>
    <xdr:to>
      <xdr:col>0</xdr:col>
      <xdr:colOff>381000</xdr:colOff>
      <xdr:row>55</xdr:row>
      <xdr:rowOff>123825</xdr:rowOff>
    </xdr:to>
    <xdr:sp macro="" textlink="">
      <xdr:nvSpPr>
        <xdr:cNvPr id="2" name="Text Box 1"/>
        <xdr:cNvSpPr txBox="1">
          <a:spLocks noChangeArrowheads="1"/>
        </xdr:cNvSpPr>
      </xdr:nvSpPr>
      <xdr:spPr bwMode="auto">
        <a:xfrm>
          <a:off x="38100" y="7191375"/>
          <a:ext cx="342900" cy="2181225"/>
        </a:xfrm>
        <a:prstGeom prst="rect">
          <a:avLst/>
        </a:prstGeom>
        <a:solidFill>
          <a:srgbClr val="FFFFFF"/>
        </a:solidFill>
        <a:ln w="9525">
          <a:noFill/>
          <a:miter lim="800000"/>
          <a:headEnd/>
          <a:tailEnd/>
        </a:ln>
      </xdr:spPr>
      <xdr:txBody>
        <a:bodyPr vertOverflow="clip" vert="vert" wrap="square" lIns="0" tIns="0" rIns="0" bIns="0" anchor="b" upright="1"/>
        <a:lstStyle/>
        <a:p>
          <a:pPr algn="ctr" rtl="0">
            <a:defRPr sz="1000"/>
          </a:pPr>
          <a:r>
            <a:rPr lang="ja-JP" altLang="en-US" sz="1200" b="0" i="0" u="none" strike="noStrike" baseline="0">
              <a:solidFill>
                <a:srgbClr val="000000"/>
              </a:solidFill>
              <a:latin typeface="ＭＳ 明朝"/>
              <a:ea typeface="ＭＳ 明朝"/>
            </a:rPr>
            <a:t>    </a:t>
          </a:r>
          <a:r>
            <a:rPr lang="en-US" altLang="ja-JP" sz="1200" b="0" i="0" u="none" strike="noStrike" baseline="0">
              <a:solidFill>
                <a:srgbClr val="000000"/>
              </a:solidFill>
              <a:latin typeface="ＭＳ 明朝"/>
              <a:ea typeface="ＭＳ 明朝"/>
            </a:rPr>
            <a:t>177</a:t>
          </a:r>
        </a:p>
      </xdr:txBody>
    </xdr:sp>
    <xdr:clientData/>
  </xdr:twoCellAnchor>
  <xdr:twoCellAnchor>
    <xdr:from>
      <xdr:col>4</xdr:col>
      <xdr:colOff>180975</xdr:colOff>
      <xdr:row>0</xdr:row>
      <xdr:rowOff>152400</xdr:rowOff>
    </xdr:from>
    <xdr:to>
      <xdr:col>4</xdr:col>
      <xdr:colOff>476250</xdr:colOff>
      <xdr:row>2</xdr:row>
      <xdr:rowOff>200025</xdr:rowOff>
    </xdr:to>
    <xdr:sp macro="" textlink="">
      <xdr:nvSpPr>
        <xdr:cNvPr id="3" name="Text Box 2"/>
        <xdr:cNvSpPr txBox="1">
          <a:spLocks noChangeArrowheads="1"/>
        </xdr:cNvSpPr>
      </xdr:nvSpPr>
      <xdr:spPr bwMode="auto">
        <a:xfrm>
          <a:off x="3209925" y="152400"/>
          <a:ext cx="295275" cy="4381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8</xdr:col>
      <xdr:colOff>676275</xdr:colOff>
      <xdr:row>0</xdr:row>
      <xdr:rowOff>381000</xdr:rowOff>
    </xdr:from>
    <xdr:to>
      <xdr:col>9</xdr:col>
      <xdr:colOff>238125</xdr:colOff>
      <xdr:row>3</xdr:row>
      <xdr:rowOff>200025</xdr:rowOff>
    </xdr:to>
    <xdr:sp macro="" textlink="">
      <xdr:nvSpPr>
        <xdr:cNvPr id="4" name="Text Box 3"/>
        <xdr:cNvSpPr txBox="1">
          <a:spLocks noChangeArrowheads="1"/>
        </xdr:cNvSpPr>
      </xdr:nvSpPr>
      <xdr:spPr bwMode="auto">
        <a:xfrm>
          <a:off x="6515100" y="352425"/>
          <a:ext cx="295275" cy="4667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38100</xdr:colOff>
      <xdr:row>0</xdr:row>
      <xdr:rowOff>276225</xdr:rowOff>
    </xdr:from>
    <xdr:to>
      <xdr:col>0</xdr:col>
      <xdr:colOff>390525</xdr:colOff>
      <xdr:row>3</xdr:row>
      <xdr:rowOff>180975</xdr:rowOff>
    </xdr:to>
    <xdr:sp macro="" textlink="">
      <xdr:nvSpPr>
        <xdr:cNvPr id="2" name="Text Box 1"/>
        <xdr:cNvSpPr txBox="1">
          <a:spLocks noChangeArrowheads="1"/>
        </xdr:cNvSpPr>
      </xdr:nvSpPr>
      <xdr:spPr bwMode="auto">
        <a:xfrm>
          <a:off x="38100" y="276225"/>
          <a:ext cx="352425" cy="571500"/>
        </a:xfrm>
        <a:prstGeom prst="rect">
          <a:avLst/>
        </a:prstGeom>
        <a:solidFill>
          <a:srgbClr val="FFFFFF"/>
        </a:solidFill>
        <a:ln w="9525">
          <a:noFill/>
          <a:miter lim="800000"/>
          <a:headEnd/>
          <a:tailEnd/>
        </a:ln>
      </xdr:spPr>
      <xdr:txBody>
        <a:bodyPr vertOverflow="clip" vert="vert" wrap="square" lIns="0" tIns="0" rIns="0" bIns="0" anchor="b" upright="1"/>
        <a:lstStyle/>
        <a:p>
          <a:pPr algn="l" rtl="0">
            <a:defRPr sz="1000"/>
          </a:pPr>
          <a:r>
            <a:rPr lang="ja-JP" altLang="en-US" sz="1600" b="0" i="0" u="none" strike="noStrike" baseline="0">
              <a:solidFill>
                <a:srgbClr val="000000"/>
              </a:solidFill>
              <a:latin typeface="ＭＳ 明朝"/>
              <a:ea typeface="ＭＳ 明朝"/>
            </a:rPr>
            <a:t>　　</a:t>
          </a:r>
          <a:r>
            <a:rPr lang="en-US" altLang="ja-JP" sz="1600" b="0" i="0" u="none" strike="noStrike" baseline="0">
              <a:solidFill>
                <a:srgbClr val="000000"/>
              </a:solidFill>
              <a:latin typeface="ＭＳ 明朝"/>
              <a:ea typeface="ＭＳ 明朝"/>
            </a:rPr>
            <a:t>178</a:t>
          </a:r>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85725</xdr:colOff>
      <xdr:row>50</xdr:row>
      <xdr:rowOff>104775</xdr:rowOff>
    </xdr:from>
    <xdr:to>
      <xdr:col>0</xdr:col>
      <xdr:colOff>342900</xdr:colOff>
      <xdr:row>70</xdr:row>
      <xdr:rowOff>28575</xdr:rowOff>
    </xdr:to>
    <xdr:sp macro="" textlink="">
      <xdr:nvSpPr>
        <xdr:cNvPr id="2" name="Text Box 1"/>
        <xdr:cNvSpPr txBox="1">
          <a:spLocks noChangeArrowheads="1"/>
        </xdr:cNvSpPr>
      </xdr:nvSpPr>
      <xdr:spPr bwMode="auto">
        <a:xfrm>
          <a:off x="85725" y="7629525"/>
          <a:ext cx="257175" cy="3019425"/>
        </a:xfrm>
        <a:prstGeom prst="rect">
          <a:avLst/>
        </a:prstGeom>
        <a:solidFill>
          <a:srgbClr val="FFFFFF"/>
        </a:solidFill>
        <a:ln w="9525">
          <a:noFill/>
          <a:miter lim="800000"/>
          <a:headEnd/>
          <a:tailEnd/>
        </a:ln>
      </xdr:spPr>
      <xdr:txBody>
        <a:bodyPr vertOverflow="clip" vert="vert" wrap="square" lIns="0" tIns="0" rIns="0" bIns="0" anchor="b" upright="1"/>
        <a:lstStyle/>
        <a:p>
          <a:pPr algn="r" rtl="0">
            <a:defRPr sz="1000"/>
          </a:pPr>
          <a:r>
            <a:rPr lang="en-US" altLang="ja-JP" sz="1600" b="0" i="0" u="none" strike="noStrike" baseline="0">
              <a:solidFill>
                <a:srgbClr val="000000"/>
              </a:solidFill>
              <a:latin typeface="ＭＳ 明朝"/>
              <a:ea typeface="ＭＳ 明朝"/>
            </a:rPr>
            <a:t>179</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47625</xdr:colOff>
      <xdr:row>0</xdr:row>
      <xdr:rowOff>342900</xdr:rowOff>
    </xdr:from>
    <xdr:to>
      <xdr:col>0</xdr:col>
      <xdr:colOff>342900</xdr:colOff>
      <xdr:row>5</xdr:row>
      <xdr:rowOff>142875</xdr:rowOff>
    </xdr:to>
    <xdr:sp macro="" textlink="">
      <xdr:nvSpPr>
        <xdr:cNvPr id="2" name="Text Box 1"/>
        <xdr:cNvSpPr txBox="1">
          <a:spLocks noChangeArrowheads="1"/>
        </xdr:cNvSpPr>
      </xdr:nvSpPr>
      <xdr:spPr bwMode="auto">
        <a:xfrm>
          <a:off x="47625" y="333375"/>
          <a:ext cx="295275" cy="771525"/>
        </a:xfrm>
        <a:prstGeom prst="rect">
          <a:avLst/>
        </a:prstGeom>
        <a:solidFill>
          <a:srgbClr val="FFFFFF"/>
        </a:solidFill>
        <a:ln w="9525">
          <a:noFill/>
          <a:miter lim="800000"/>
          <a:headEnd/>
          <a:tailEnd/>
        </a:ln>
      </xdr:spPr>
      <xdr:txBody>
        <a:bodyPr vertOverflow="clip" vert="vert" wrap="square" lIns="0" tIns="0" rIns="0" bIns="0" anchor="b" upright="1"/>
        <a:lstStyle/>
        <a:p>
          <a:pPr algn="l" rtl="0">
            <a:defRPr sz="1000"/>
          </a:pPr>
          <a:r>
            <a:rPr lang="en-US" altLang="ja-JP" sz="1600" b="0" i="0" u="none" strike="noStrike" baseline="0">
              <a:solidFill>
                <a:srgbClr val="000000"/>
              </a:solidFill>
              <a:latin typeface="ＭＳ 明朝"/>
              <a:ea typeface="ＭＳ 明朝"/>
            </a:rPr>
            <a:t>180</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xdr:row>
      <xdr:rowOff>104775</xdr:rowOff>
    </xdr:from>
    <xdr:to>
      <xdr:col>4</xdr:col>
      <xdr:colOff>0</xdr:colOff>
      <xdr:row>4</xdr:row>
      <xdr:rowOff>0</xdr:rowOff>
    </xdr:to>
    <xdr:sp macro="" textlink="">
      <xdr:nvSpPr>
        <xdr:cNvPr id="2" name="テキスト 1"/>
        <xdr:cNvSpPr txBox="1">
          <a:spLocks noChangeArrowheads="1"/>
        </xdr:cNvSpPr>
      </xdr:nvSpPr>
      <xdr:spPr bwMode="auto">
        <a:xfrm>
          <a:off x="214312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0</xdr:row>
      <xdr:rowOff>28575</xdr:rowOff>
    </xdr:from>
    <xdr:to>
      <xdr:col>4</xdr:col>
      <xdr:colOff>0</xdr:colOff>
      <xdr:row>0</xdr:row>
      <xdr:rowOff>419100</xdr:rowOff>
    </xdr:to>
    <xdr:sp macro="" textlink="">
      <xdr:nvSpPr>
        <xdr:cNvPr id="3" name="Text Box 2"/>
        <xdr:cNvSpPr txBox="1">
          <a:spLocks noChangeArrowheads="1"/>
        </xdr:cNvSpPr>
      </xdr:nvSpPr>
      <xdr:spPr bwMode="auto">
        <a:xfrm>
          <a:off x="2143125" y="28575"/>
          <a:ext cx="0"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4</xdr:col>
      <xdr:colOff>0</xdr:colOff>
      <xdr:row>3</xdr:row>
      <xdr:rowOff>104775</xdr:rowOff>
    </xdr:from>
    <xdr:to>
      <xdr:col>4</xdr:col>
      <xdr:colOff>0</xdr:colOff>
      <xdr:row>4</xdr:row>
      <xdr:rowOff>0</xdr:rowOff>
    </xdr:to>
    <xdr:sp macro="" textlink="">
      <xdr:nvSpPr>
        <xdr:cNvPr id="4" name="テキスト 1"/>
        <xdr:cNvSpPr txBox="1">
          <a:spLocks noChangeArrowheads="1"/>
        </xdr:cNvSpPr>
      </xdr:nvSpPr>
      <xdr:spPr bwMode="auto">
        <a:xfrm>
          <a:off x="214312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3</xdr:row>
      <xdr:rowOff>104775</xdr:rowOff>
    </xdr:from>
    <xdr:to>
      <xdr:col>4</xdr:col>
      <xdr:colOff>0</xdr:colOff>
      <xdr:row>4</xdr:row>
      <xdr:rowOff>0</xdr:rowOff>
    </xdr:to>
    <xdr:sp macro="" textlink="">
      <xdr:nvSpPr>
        <xdr:cNvPr id="5" name="テキスト 1"/>
        <xdr:cNvSpPr txBox="1">
          <a:spLocks noChangeArrowheads="1"/>
        </xdr:cNvSpPr>
      </xdr:nvSpPr>
      <xdr:spPr bwMode="auto">
        <a:xfrm>
          <a:off x="214312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0</xdr:row>
      <xdr:rowOff>28575</xdr:rowOff>
    </xdr:from>
    <xdr:to>
      <xdr:col>4</xdr:col>
      <xdr:colOff>0</xdr:colOff>
      <xdr:row>0</xdr:row>
      <xdr:rowOff>419100</xdr:rowOff>
    </xdr:to>
    <xdr:sp macro="" textlink="">
      <xdr:nvSpPr>
        <xdr:cNvPr id="6" name="Text Box 5"/>
        <xdr:cNvSpPr txBox="1">
          <a:spLocks noChangeArrowheads="1"/>
        </xdr:cNvSpPr>
      </xdr:nvSpPr>
      <xdr:spPr bwMode="auto">
        <a:xfrm>
          <a:off x="2143125" y="28575"/>
          <a:ext cx="0"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7</xdr:col>
      <xdr:colOff>0</xdr:colOff>
      <xdr:row>3</xdr:row>
      <xdr:rowOff>104775</xdr:rowOff>
    </xdr:from>
    <xdr:to>
      <xdr:col>7</xdr:col>
      <xdr:colOff>0</xdr:colOff>
      <xdr:row>4</xdr:row>
      <xdr:rowOff>0</xdr:rowOff>
    </xdr:to>
    <xdr:sp macro="" textlink="">
      <xdr:nvSpPr>
        <xdr:cNvPr id="7" name="テキスト 1"/>
        <xdr:cNvSpPr txBox="1">
          <a:spLocks noChangeArrowheads="1"/>
        </xdr:cNvSpPr>
      </xdr:nvSpPr>
      <xdr:spPr bwMode="auto">
        <a:xfrm>
          <a:off x="458152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3</xdr:row>
      <xdr:rowOff>0</xdr:rowOff>
    </xdr:from>
    <xdr:to>
      <xdr:col>5</xdr:col>
      <xdr:colOff>0</xdr:colOff>
      <xdr:row>4</xdr:row>
      <xdr:rowOff>0</xdr:rowOff>
    </xdr:to>
    <xdr:sp macro="" textlink="">
      <xdr:nvSpPr>
        <xdr:cNvPr id="8" name="Text Box 7"/>
        <xdr:cNvSpPr txBox="1">
          <a:spLocks noChangeArrowheads="1"/>
        </xdr:cNvSpPr>
      </xdr:nvSpPr>
      <xdr:spPr bwMode="auto">
        <a:xfrm>
          <a:off x="2905125" y="1019175"/>
          <a:ext cx="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14</xdr:col>
      <xdr:colOff>0</xdr:colOff>
      <xdr:row>3</xdr:row>
      <xdr:rowOff>0</xdr:rowOff>
    </xdr:from>
    <xdr:to>
      <xdr:col>14</xdr:col>
      <xdr:colOff>0</xdr:colOff>
      <xdr:row>4</xdr:row>
      <xdr:rowOff>0</xdr:rowOff>
    </xdr:to>
    <xdr:sp macro="" textlink="">
      <xdr:nvSpPr>
        <xdr:cNvPr id="9" name="Text Box 8"/>
        <xdr:cNvSpPr txBox="1">
          <a:spLocks noChangeArrowheads="1"/>
        </xdr:cNvSpPr>
      </xdr:nvSpPr>
      <xdr:spPr bwMode="auto">
        <a:xfrm>
          <a:off x="10010775" y="1019175"/>
          <a:ext cx="0" cy="18097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3</xdr:row>
      <xdr:rowOff>0</xdr:rowOff>
    </xdr:from>
    <xdr:to>
      <xdr:col>14</xdr:col>
      <xdr:colOff>0</xdr:colOff>
      <xdr:row>3</xdr:row>
      <xdr:rowOff>171450</xdr:rowOff>
    </xdr:to>
    <xdr:sp macro="" textlink="">
      <xdr:nvSpPr>
        <xdr:cNvPr id="10" name="Text Box 15"/>
        <xdr:cNvSpPr txBox="1">
          <a:spLocks noChangeArrowheads="1"/>
        </xdr:cNvSpPr>
      </xdr:nvSpPr>
      <xdr:spPr bwMode="auto">
        <a:xfrm>
          <a:off x="10010775" y="1019175"/>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12</xdr:col>
      <xdr:colOff>371475</xdr:colOff>
      <xdr:row>17</xdr:row>
      <xdr:rowOff>0</xdr:rowOff>
    </xdr:from>
    <xdr:to>
      <xdr:col>13</xdr:col>
      <xdr:colOff>76200</xdr:colOff>
      <xdr:row>17</xdr:row>
      <xdr:rowOff>0</xdr:rowOff>
    </xdr:to>
    <xdr:sp macro="" textlink="">
      <xdr:nvSpPr>
        <xdr:cNvPr id="11" name="Text Box 19"/>
        <xdr:cNvSpPr txBox="1">
          <a:spLocks noChangeArrowheads="1"/>
        </xdr:cNvSpPr>
      </xdr:nvSpPr>
      <xdr:spPr bwMode="auto">
        <a:xfrm>
          <a:off x="8982075" y="3295650"/>
          <a:ext cx="4095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a:t>
          </a:r>
        </a:p>
      </xdr:txBody>
    </xdr:sp>
    <xdr:clientData/>
  </xdr:twoCellAnchor>
  <xdr:twoCellAnchor>
    <xdr:from>
      <xdr:col>13</xdr:col>
      <xdr:colOff>190500</xdr:colOff>
      <xdr:row>17</xdr:row>
      <xdr:rowOff>0</xdr:rowOff>
    </xdr:from>
    <xdr:to>
      <xdr:col>14</xdr:col>
      <xdr:colOff>0</xdr:colOff>
      <xdr:row>17</xdr:row>
      <xdr:rowOff>0</xdr:rowOff>
    </xdr:to>
    <xdr:sp macro="" textlink="">
      <xdr:nvSpPr>
        <xdr:cNvPr id="12" name="Text Box 21"/>
        <xdr:cNvSpPr txBox="1">
          <a:spLocks noChangeArrowheads="1"/>
        </xdr:cNvSpPr>
      </xdr:nvSpPr>
      <xdr:spPr bwMode="auto">
        <a:xfrm>
          <a:off x="9505950" y="3295650"/>
          <a:ext cx="504825"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5</xdr:col>
      <xdr:colOff>0</xdr:colOff>
      <xdr:row>3</xdr:row>
      <xdr:rowOff>0</xdr:rowOff>
    </xdr:from>
    <xdr:to>
      <xdr:col>5</xdr:col>
      <xdr:colOff>0</xdr:colOff>
      <xdr:row>3</xdr:row>
      <xdr:rowOff>9525</xdr:rowOff>
    </xdr:to>
    <xdr:sp macro="" textlink="">
      <xdr:nvSpPr>
        <xdr:cNvPr id="13" name="Text Box 22"/>
        <xdr:cNvSpPr txBox="1">
          <a:spLocks noChangeArrowheads="1"/>
        </xdr:cNvSpPr>
      </xdr:nvSpPr>
      <xdr:spPr bwMode="auto">
        <a:xfrm>
          <a:off x="2905125" y="1019175"/>
          <a:ext cx="0"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3</xdr:row>
      <xdr:rowOff>0</xdr:rowOff>
    </xdr:from>
    <xdr:to>
      <xdr:col>6</xdr:col>
      <xdr:colOff>0</xdr:colOff>
      <xdr:row>3</xdr:row>
      <xdr:rowOff>9525</xdr:rowOff>
    </xdr:to>
    <xdr:sp macro="" textlink="">
      <xdr:nvSpPr>
        <xdr:cNvPr id="14" name="Text Box 23"/>
        <xdr:cNvSpPr txBox="1">
          <a:spLocks noChangeArrowheads="1"/>
        </xdr:cNvSpPr>
      </xdr:nvSpPr>
      <xdr:spPr bwMode="auto">
        <a:xfrm>
          <a:off x="3724275" y="1019175"/>
          <a:ext cx="0"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3</xdr:row>
      <xdr:rowOff>0</xdr:rowOff>
    </xdr:from>
    <xdr:to>
      <xdr:col>7</xdr:col>
      <xdr:colOff>0</xdr:colOff>
      <xdr:row>3</xdr:row>
      <xdr:rowOff>9525</xdr:rowOff>
    </xdr:to>
    <xdr:sp macro="" textlink="">
      <xdr:nvSpPr>
        <xdr:cNvPr id="15" name="Text Box 24"/>
        <xdr:cNvSpPr txBox="1">
          <a:spLocks noChangeArrowheads="1"/>
        </xdr:cNvSpPr>
      </xdr:nvSpPr>
      <xdr:spPr bwMode="auto">
        <a:xfrm>
          <a:off x="4581525" y="1019175"/>
          <a:ext cx="0"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xdr:row>
      <xdr:rowOff>95250</xdr:rowOff>
    </xdr:from>
    <xdr:to>
      <xdr:col>8</xdr:col>
      <xdr:colOff>0</xdr:colOff>
      <xdr:row>3</xdr:row>
      <xdr:rowOff>9525</xdr:rowOff>
    </xdr:to>
    <xdr:sp macro="" textlink="">
      <xdr:nvSpPr>
        <xdr:cNvPr id="16" name="Text Box 25"/>
        <xdr:cNvSpPr txBox="1">
          <a:spLocks noChangeArrowheads="1"/>
        </xdr:cNvSpPr>
      </xdr:nvSpPr>
      <xdr:spPr bwMode="auto">
        <a:xfrm>
          <a:off x="5400675" y="371475"/>
          <a:ext cx="0" cy="6572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2</xdr:row>
      <xdr:rowOff>0</xdr:rowOff>
    </xdr:from>
    <xdr:to>
      <xdr:col>9</xdr:col>
      <xdr:colOff>0</xdr:colOff>
      <xdr:row>2</xdr:row>
      <xdr:rowOff>0</xdr:rowOff>
    </xdr:to>
    <xdr:sp macro="" textlink="">
      <xdr:nvSpPr>
        <xdr:cNvPr id="17" name="Text Box 26"/>
        <xdr:cNvSpPr txBox="1">
          <a:spLocks noChangeArrowheads="1"/>
        </xdr:cNvSpPr>
      </xdr:nvSpPr>
      <xdr:spPr bwMode="auto">
        <a:xfrm>
          <a:off x="6191250" y="4572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8" name="Text Box 28"/>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9" name="Text Box 29"/>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8</xdr:col>
      <xdr:colOff>0</xdr:colOff>
      <xdr:row>17</xdr:row>
      <xdr:rowOff>0</xdr:rowOff>
    </xdr:to>
    <xdr:sp macro="" textlink="">
      <xdr:nvSpPr>
        <xdr:cNvPr id="20" name="Text Box 30"/>
        <xdr:cNvSpPr txBox="1">
          <a:spLocks noChangeArrowheads="1"/>
        </xdr:cNvSpPr>
      </xdr:nvSpPr>
      <xdr:spPr bwMode="auto">
        <a:xfrm>
          <a:off x="4581525" y="3295650"/>
          <a:ext cx="8191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21" name="Text Box 31"/>
        <xdr:cNvSpPr txBox="1">
          <a:spLocks noChangeArrowheads="1"/>
        </xdr:cNvSpPr>
      </xdr:nvSpPr>
      <xdr:spPr bwMode="auto">
        <a:xfrm>
          <a:off x="5400675" y="32956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22" name="Text Box 32"/>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11</xdr:col>
      <xdr:colOff>0</xdr:colOff>
      <xdr:row>17</xdr:row>
      <xdr:rowOff>0</xdr:rowOff>
    </xdr:to>
    <xdr:sp macro="" textlink="">
      <xdr:nvSpPr>
        <xdr:cNvPr id="23" name="Text Box 33"/>
        <xdr:cNvSpPr txBox="1">
          <a:spLocks noChangeArrowheads="1"/>
        </xdr:cNvSpPr>
      </xdr:nvSpPr>
      <xdr:spPr bwMode="auto">
        <a:xfrm>
          <a:off x="7058025" y="3295650"/>
          <a:ext cx="6667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24" name="Text Box 35"/>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11</xdr:col>
      <xdr:colOff>0</xdr:colOff>
      <xdr:row>2</xdr:row>
      <xdr:rowOff>0</xdr:rowOff>
    </xdr:from>
    <xdr:to>
      <xdr:col>11</xdr:col>
      <xdr:colOff>0</xdr:colOff>
      <xdr:row>2</xdr:row>
      <xdr:rowOff>0</xdr:rowOff>
    </xdr:to>
    <xdr:sp macro="" textlink="">
      <xdr:nvSpPr>
        <xdr:cNvPr id="25" name="Text Box 36"/>
        <xdr:cNvSpPr txBox="1">
          <a:spLocks noChangeArrowheads="1"/>
        </xdr:cNvSpPr>
      </xdr:nvSpPr>
      <xdr:spPr bwMode="auto">
        <a:xfrm>
          <a:off x="7724775" y="4572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3</xdr:row>
      <xdr:rowOff>0</xdr:rowOff>
    </xdr:from>
    <xdr:to>
      <xdr:col>6</xdr:col>
      <xdr:colOff>0</xdr:colOff>
      <xdr:row>3</xdr:row>
      <xdr:rowOff>104775</xdr:rowOff>
    </xdr:to>
    <xdr:sp macro="" textlink="">
      <xdr:nvSpPr>
        <xdr:cNvPr id="26" name="テキスト 1"/>
        <xdr:cNvSpPr txBox="1">
          <a:spLocks noChangeArrowheads="1"/>
        </xdr:cNvSpPr>
      </xdr:nvSpPr>
      <xdr:spPr bwMode="auto">
        <a:xfrm>
          <a:off x="3724275" y="1019175"/>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3</xdr:row>
      <xdr:rowOff>104775</xdr:rowOff>
    </xdr:to>
    <xdr:sp macro="" textlink="">
      <xdr:nvSpPr>
        <xdr:cNvPr id="27" name="テキスト 1"/>
        <xdr:cNvSpPr txBox="1">
          <a:spLocks noChangeArrowheads="1"/>
        </xdr:cNvSpPr>
      </xdr:nvSpPr>
      <xdr:spPr bwMode="auto">
        <a:xfrm>
          <a:off x="3724275" y="1019175"/>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3</xdr:row>
      <xdr:rowOff>104775</xdr:rowOff>
    </xdr:to>
    <xdr:sp macro="" textlink="">
      <xdr:nvSpPr>
        <xdr:cNvPr id="28" name="テキスト 1"/>
        <xdr:cNvSpPr txBox="1">
          <a:spLocks noChangeArrowheads="1"/>
        </xdr:cNvSpPr>
      </xdr:nvSpPr>
      <xdr:spPr bwMode="auto">
        <a:xfrm>
          <a:off x="3724275" y="1019175"/>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0</xdr:rowOff>
    </xdr:from>
    <xdr:to>
      <xdr:col>8</xdr:col>
      <xdr:colOff>0</xdr:colOff>
      <xdr:row>3</xdr:row>
      <xdr:rowOff>104775</xdr:rowOff>
    </xdr:to>
    <xdr:sp macro="" textlink="">
      <xdr:nvSpPr>
        <xdr:cNvPr id="29" name="テキスト 1"/>
        <xdr:cNvSpPr txBox="1">
          <a:spLocks noChangeArrowheads="1"/>
        </xdr:cNvSpPr>
      </xdr:nvSpPr>
      <xdr:spPr bwMode="auto">
        <a:xfrm>
          <a:off x="5400675" y="1019175"/>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0</xdr:rowOff>
    </xdr:from>
    <xdr:to>
      <xdr:col>6</xdr:col>
      <xdr:colOff>0</xdr:colOff>
      <xdr:row>2</xdr:row>
      <xdr:rowOff>0</xdr:rowOff>
    </xdr:to>
    <xdr:sp macro="" textlink="">
      <xdr:nvSpPr>
        <xdr:cNvPr id="30" name="Text Box 42"/>
        <xdr:cNvSpPr txBox="1">
          <a:spLocks noChangeArrowheads="1"/>
        </xdr:cNvSpPr>
      </xdr:nvSpPr>
      <xdr:spPr bwMode="auto">
        <a:xfrm>
          <a:off x="3724275" y="4572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2</xdr:row>
      <xdr:rowOff>0</xdr:rowOff>
    </xdr:from>
    <xdr:to>
      <xdr:col>10</xdr:col>
      <xdr:colOff>0</xdr:colOff>
      <xdr:row>2</xdr:row>
      <xdr:rowOff>0</xdr:rowOff>
    </xdr:to>
    <xdr:sp macro="" textlink="">
      <xdr:nvSpPr>
        <xdr:cNvPr id="31" name="Text Box 43"/>
        <xdr:cNvSpPr txBox="1">
          <a:spLocks noChangeArrowheads="1"/>
        </xdr:cNvSpPr>
      </xdr:nvSpPr>
      <xdr:spPr bwMode="auto">
        <a:xfrm>
          <a:off x="7058025" y="4572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2</xdr:row>
      <xdr:rowOff>0</xdr:rowOff>
    </xdr:from>
    <xdr:to>
      <xdr:col>4</xdr:col>
      <xdr:colOff>619125</xdr:colOff>
      <xdr:row>2</xdr:row>
      <xdr:rowOff>0</xdr:rowOff>
    </xdr:to>
    <xdr:sp macro="" textlink="">
      <xdr:nvSpPr>
        <xdr:cNvPr id="32" name="Text Box 44"/>
        <xdr:cNvSpPr txBox="1">
          <a:spLocks noChangeArrowheads="1"/>
        </xdr:cNvSpPr>
      </xdr:nvSpPr>
      <xdr:spPr bwMode="auto">
        <a:xfrm>
          <a:off x="2638425" y="4572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33" name="Text Box 45"/>
        <xdr:cNvSpPr txBox="1">
          <a:spLocks noChangeArrowheads="1"/>
        </xdr:cNvSpPr>
      </xdr:nvSpPr>
      <xdr:spPr bwMode="auto">
        <a:xfrm>
          <a:off x="3381375" y="4572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34" name="Text Box 46"/>
        <xdr:cNvSpPr txBox="1">
          <a:spLocks noChangeArrowheads="1"/>
        </xdr:cNvSpPr>
      </xdr:nvSpPr>
      <xdr:spPr bwMode="auto">
        <a:xfrm>
          <a:off x="4000500" y="4572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35" name="Text Box 47"/>
        <xdr:cNvSpPr txBox="1">
          <a:spLocks noChangeArrowheads="1"/>
        </xdr:cNvSpPr>
      </xdr:nvSpPr>
      <xdr:spPr bwMode="auto">
        <a:xfrm>
          <a:off x="4886325"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36" name="Text Box 48"/>
        <xdr:cNvSpPr txBox="1">
          <a:spLocks noChangeArrowheads="1"/>
        </xdr:cNvSpPr>
      </xdr:nvSpPr>
      <xdr:spPr bwMode="auto">
        <a:xfrm>
          <a:off x="5619750"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2</xdr:row>
      <xdr:rowOff>0</xdr:rowOff>
    </xdr:from>
    <xdr:to>
      <xdr:col>9</xdr:col>
      <xdr:colOff>447675</xdr:colOff>
      <xdr:row>2</xdr:row>
      <xdr:rowOff>0</xdr:rowOff>
    </xdr:to>
    <xdr:sp macro="" textlink="">
      <xdr:nvSpPr>
        <xdr:cNvPr id="37" name="Text Box 49"/>
        <xdr:cNvSpPr txBox="1">
          <a:spLocks noChangeArrowheads="1"/>
        </xdr:cNvSpPr>
      </xdr:nvSpPr>
      <xdr:spPr bwMode="auto">
        <a:xfrm>
          <a:off x="6429375" y="4572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2</xdr:row>
      <xdr:rowOff>0</xdr:rowOff>
    </xdr:from>
    <xdr:to>
      <xdr:col>10</xdr:col>
      <xdr:colOff>485775</xdr:colOff>
      <xdr:row>2</xdr:row>
      <xdr:rowOff>0</xdr:rowOff>
    </xdr:to>
    <xdr:sp macro="" textlink="">
      <xdr:nvSpPr>
        <xdr:cNvPr id="38" name="Text Box 50"/>
        <xdr:cNvSpPr txBox="1">
          <a:spLocks noChangeArrowheads="1"/>
        </xdr:cNvSpPr>
      </xdr:nvSpPr>
      <xdr:spPr bwMode="auto">
        <a:xfrm>
          <a:off x="7372350" y="4572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3</xdr:row>
      <xdr:rowOff>0</xdr:rowOff>
    </xdr:from>
    <xdr:to>
      <xdr:col>6</xdr:col>
      <xdr:colOff>0</xdr:colOff>
      <xdr:row>3</xdr:row>
      <xdr:rowOff>104775</xdr:rowOff>
    </xdr:to>
    <xdr:sp macro="" textlink="">
      <xdr:nvSpPr>
        <xdr:cNvPr id="39" name="テキスト 1"/>
        <xdr:cNvSpPr txBox="1">
          <a:spLocks noChangeArrowheads="1"/>
        </xdr:cNvSpPr>
      </xdr:nvSpPr>
      <xdr:spPr bwMode="auto">
        <a:xfrm>
          <a:off x="3724275" y="1019175"/>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3</xdr:row>
      <xdr:rowOff>104775</xdr:rowOff>
    </xdr:to>
    <xdr:sp macro="" textlink="">
      <xdr:nvSpPr>
        <xdr:cNvPr id="40" name="テキスト 1"/>
        <xdr:cNvSpPr txBox="1">
          <a:spLocks noChangeArrowheads="1"/>
        </xdr:cNvSpPr>
      </xdr:nvSpPr>
      <xdr:spPr bwMode="auto">
        <a:xfrm>
          <a:off x="3724275" y="1019175"/>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3</xdr:row>
      <xdr:rowOff>104775</xdr:rowOff>
    </xdr:to>
    <xdr:sp macro="" textlink="">
      <xdr:nvSpPr>
        <xdr:cNvPr id="41" name="テキスト 1"/>
        <xdr:cNvSpPr txBox="1">
          <a:spLocks noChangeArrowheads="1"/>
        </xdr:cNvSpPr>
      </xdr:nvSpPr>
      <xdr:spPr bwMode="auto">
        <a:xfrm>
          <a:off x="3724275" y="1019175"/>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0</xdr:rowOff>
    </xdr:from>
    <xdr:to>
      <xdr:col>8</xdr:col>
      <xdr:colOff>0</xdr:colOff>
      <xdr:row>3</xdr:row>
      <xdr:rowOff>104775</xdr:rowOff>
    </xdr:to>
    <xdr:sp macro="" textlink="">
      <xdr:nvSpPr>
        <xdr:cNvPr id="42" name="テキスト 1"/>
        <xdr:cNvSpPr txBox="1">
          <a:spLocks noChangeArrowheads="1"/>
        </xdr:cNvSpPr>
      </xdr:nvSpPr>
      <xdr:spPr bwMode="auto">
        <a:xfrm>
          <a:off x="5400675" y="1019175"/>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0</xdr:rowOff>
    </xdr:from>
    <xdr:to>
      <xdr:col>6</xdr:col>
      <xdr:colOff>0</xdr:colOff>
      <xdr:row>2</xdr:row>
      <xdr:rowOff>0</xdr:rowOff>
    </xdr:to>
    <xdr:sp macro="" textlink="">
      <xdr:nvSpPr>
        <xdr:cNvPr id="43" name="Text Box 55"/>
        <xdr:cNvSpPr txBox="1">
          <a:spLocks noChangeArrowheads="1"/>
        </xdr:cNvSpPr>
      </xdr:nvSpPr>
      <xdr:spPr bwMode="auto">
        <a:xfrm>
          <a:off x="3724275" y="4572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2</xdr:row>
      <xdr:rowOff>0</xdr:rowOff>
    </xdr:from>
    <xdr:to>
      <xdr:col>10</xdr:col>
      <xdr:colOff>0</xdr:colOff>
      <xdr:row>2</xdr:row>
      <xdr:rowOff>0</xdr:rowOff>
    </xdr:to>
    <xdr:sp macro="" textlink="">
      <xdr:nvSpPr>
        <xdr:cNvPr id="44" name="Text Box 56"/>
        <xdr:cNvSpPr txBox="1">
          <a:spLocks noChangeArrowheads="1"/>
        </xdr:cNvSpPr>
      </xdr:nvSpPr>
      <xdr:spPr bwMode="auto">
        <a:xfrm>
          <a:off x="7058025" y="45720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2</xdr:row>
      <xdr:rowOff>0</xdr:rowOff>
    </xdr:from>
    <xdr:to>
      <xdr:col>4</xdr:col>
      <xdr:colOff>619125</xdr:colOff>
      <xdr:row>2</xdr:row>
      <xdr:rowOff>0</xdr:rowOff>
    </xdr:to>
    <xdr:sp macro="" textlink="">
      <xdr:nvSpPr>
        <xdr:cNvPr id="45" name="Text Box 57"/>
        <xdr:cNvSpPr txBox="1">
          <a:spLocks noChangeArrowheads="1"/>
        </xdr:cNvSpPr>
      </xdr:nvSpPr>
      <xdr:spPr bwMode="auto">
        <a:xfrm>
          <a:off x="2638425" y="45720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46" name="Text Box 58"/>
        <xdr:cNvSpPr txBox="1">
          <a:spLocks noChangeArrowheads="1"/>
        </xdr:cNvSpPr>
      </xdr:nvSpPr>
      <xdr:spPr bwMode="auto">
        <a:xfrm>
          <a:off x="3381375" y="4572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47" name="Text Box 59"/>
        <xdr:cNvSpPr txBox="1">
          <a:spLocks noChangeArrowheads="1"/>
        </xdr:cNvSpPr>
      </xdr:nvSpPr>
      <xdr:spPr bwMode="auto">
        <a:xfrm>
          <a:off x="4000500" y="4572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48" name="Text Box 60"/>
        <xdr:cNvSpPr txBox="1">
          <a:spLocks noChangeArrowheads="1"/>
        </xdr:cNvSpPr>
      </xdr:nvSpPr>
      <xdr:spPr bwMode="auto">
        <a:xfrm>
          <a:off x="4886325"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49" name="Text Box 61"/>
        <xdr:cNvSpPr txBox="1">
          <a:spLocks noChangeArrowheads="1"/>
        </xdr:cNvSpPr>
      </xdr:nvSpPr>
      <xdr:spPr bwMode="auto">
        <a:xfrm>
          <a:off x="5619750"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2</xdr:row>
      <xdr:rowOff>0</xdr:rowOff>
    </xdr:from>
    <xdr:to>
      <xdr:col>9</xdr:col>
      <xdr:colOff>447675</xdr:colOff>
      <xdr:row>2</xdr:row>
      <xdr:rowOff>0</xdr:rowOff>
    </xdr:to>
    <xdr:sp macro="" textlink="">
      <xdr:nvSpPr>
        <xdr:cNvPr id="50" name="Text Box 62"/>
        <xdr:cNvSpPr txBox="1">
          <a:spLocks noChangeArrowheads="1"/>
        </xdr:cNvSpPr>
      </xdr:nvSpPr>
      <xdr:spPr bwMode="auto">
        <a:xfrm>
          <a:off x="6429375" y="45720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2</xdr:row>
      <xdr:rowOff>0</xdr:rowOff>
    </xdr:from>
    <xdr:to>
      <xdr:col>10</xdr:col>
      <xdr:colOff>485775</xdr:colOff>
      <xdr:row>2</xdr:row>
      <xdr:rowOff>0</xdr:rowOff>
    </xdr:to>
    <xdr:sp macro="" textlink="">
      <xdr:nvSpPr>
        <xdr:cNvPr id="51" name="Text Box 63"/>
        <xdr:cNvSpPr txBox="1">
          <a:spLocks noChangeArrowheads="1"/>
        </xdr:cNvSpPr>
      </xdr:nvSpPr>
      <xdr:spPr bwMode="auto">
        <a:xfrm>
          <a:off x="7372350" y="45720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52"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53" name="Text Box 65"/>
        <xdr:cNvSpPr txBox="1">
          <a:spLocks noChangeArrowheads="1"/>
        </xdr:cNvSpPr>
      </xdr:nvSpPr>
      <xdr:spPr bwMode="auto">
        <a:xfrm>
          <a:off x="2143125" y="3295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54"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55"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56" name="Text Box 68"/>
        <xdr:cNvSpPr txBox="1">
          <a:spLocks noChangeArrowheads="1"/>
        </xdr:cNvSpPr>
      </xdr:nvSpPr>
      <xdr:spPr bwMode="auto">
        <a:xfrm>
          <a:off x="2143125" y="3295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57"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8" name="Text Box 70"/>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59" name="Text Box 71"/>
        <xdr:cNvSpPr txBox="1">
          <a:spLocks noChangeArrowheads="1"/>
        </xdr:cNvSpPr>
      </xdr:nvSpPr>
      <xdr:spPr bwMode="auto">
        <a:xfrm>
          <a:off x="10010775" y="32956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60" name="Text Box 72"/>
        <xdr:cNvSpPr txBox="1">
          <a:spLocks noChangeArrowheads="1"/>
        </xdr:cNvSpPr>
      </xdr:nvSpPr>
      <xdr:spPr bwMode="auto">
        <a:xfrm>
          <a:off x="10010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12</xdr:col>
      <xdr:colOff>371475</xdr:colOff>
      <xdr:row>17</xdr:row>
      <xdr:rowOff>0</xdr:rowOff>
    </xdr:from>
    <xdr:to>
      <xdr:col>13</xdr:col>
      <xdr:colOff>76200</xdr:colOff>
      <xdr:row>17</xdr:row>
      <xdr:rowOff>0</xdr:rowOff>
    </xdr:to>
    <xdr:sp macro="" textlink="">
      <xdr:nvSpPr>
        <xdr:cNvPr id="61" name="Text Box 73"/>
        <xdr:cNvSpPr txBox="1">
          <a:spLocks noChangeArrowheads="1"/>
        </xdr:cNvSpPr>
      </xdr:nvSpPr>
      <xdr:spPr bwMode="auto">
        <a:xfrm>
          <a:off x="8982075" y="3295650"/>
          <a:ext cx="4095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a:t>
          </a:r>
        </a:p>
      </xdr:txBody>
    </xdr:sp>
    <xdr:clientData/>
  </xdr:twoCellAnchor>
  <xdr:twoCellAnchor>
    <xdr:from>
      <xdr:col>13</xdr:col>
      <xdr:colOff>190500</xdr:colOff>
      <xdr:row>17</xdr:row>
      <xdr:rowOff>0</xdr:rowOff>
    </xdr:from>
    <xdr:to>
      <xdr:col>14</xdr:col>
      <xdr:colOff>0</xdr:colOff>
      <xdr:row>17</xdr:row>
      <xdr:rowOff>0</xdr:rowOff>
    </xdr:to>
    <xdr:sp macro="" textlink="">
      <xdr:nvSpPr>
        <xdr:cNvPr id="62" name="Text Box 75"/>
        <xdr:cNvSpPr txBox="1">
          <a:spLocks noChangeArrowheads="1"/>
        </xdr:cNvSpPr>
      </xdr:nvSpPr>
      <xdr:spPr bwMode="auto">
        <a:xfrm>
          <a:off x="9505950" y="3295650"/>
          <a:ext cx="504825"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63" name="Text Box 76"/>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64" name="Text Box 77"/>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65" name="Text Box 78"/>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66" name="Text Box 79"/>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67" name="Text Box 80"/>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68" name="Text Box 81"/>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69" name="Text Box 82"/>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8</xdr:col>
      <xdr:colOff>0</xdr:colOff>
      <xdr:row>17</xdr:row>
      <xdr:rowOff>0</xdr:rowOff>
    </xdr:to>
    <xdr:sp macro="" textlink="">
      <xdr:nvSpPr>
        <xdr:cNvPr id="70" name="Text Box 83"/>
        <xdr:cNvSpPr txBox="1">
          <a:spLocks noChangeArrowheads="1"/>
        </xdr:cNvSpPr>
      </xdr:nvSpPr>
      <xdr:spPr bwMode="auto">
        <a:xfrm>
          <a:off x="4581525" y="3295650"/>
          <a:ext cx="8191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71" name="Text Box 84"/>
        <xdr:cNvSpPr txBox="1">
          <a:spLocks noChangeArrowheads="1"/>
        </xdr:cNvSpPr>
      </xdr:nvSpPr>
      <xdr:spPr bwMode="auto">
        <a:xfrm>
          <a:off x="5400675" y="32956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72" name="Text Box 85"/>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11</xdr:col>
      <xdr:colOff>0</xdr:colOff>
      <xdr:row>17</xdr:row>
      <xdr:rowOff>0</xdr:rowOff>
    </xdr:to>
    <xdr:sp macro="" textlink="">
      <xdr:nvSpPr>
        <xdr:cNvPr id="73" name="Text Box 86"/>
        <xdr:cNvSpPr txBox="1">
          <a:spLocks noChangeArrowheads="1"/>
        </xdr:cNvSpPr>
      </xdr:nvSpPr>
      <xdr:spPr bwMode="auto">
        <a:xfrm>
          <a:off x="7058025" y="3295650"/>
          <a:ext cx="6667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74" name="Text Box 87"/>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75" name="Text Box 88"/>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7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79"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0" name="Text Box 94"/>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81" name="Text Box 95"/>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82" name="Text Box 96"/>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83" name="Text Box 97"/>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84" name="Text Box 98"/>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85" name="Text Box 99"/>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86" name="Text Box 100"/>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87" name="Text Box 101"/>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88" name="Text Box 102"/>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8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9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9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92"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93" name="Text Box 107"/>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94" name="Text Box 108"/>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95" name="Text Box 109"/>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96" name="Text Box 110"/>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97" name="Text Box 111"/>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98" name="Text Box 112"/>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99" name="Text Box 113"/>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00" name="Text Box 114"/>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01" name="Text Box 115"/>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02" name="Text Box 116"/>
        <xdr:cNvSpPr txBox="1">
          <a:spLocks noChangeArrowheads="1"/>
        </xdr:cNvSpPr>
      </xdr:nvSpPr>
      <xdr:spPr bwMode="auto">
        <a:xfrm>
          <a:off x="10010775" y="329565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03" name="Text Box 117"/>
        <xdr:cNvSpPr txBox="1">
          <a:spLocks noChangeArrowheads="1"/>
        </xdr:cNvSpPr>
      </xdr:nvSpPr>
      <xdr:spPr bwMode="auto">
        <a:xfrm>
          <a:off x="10010775" y="3295650"/>
          <a:ext cx="0"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7</xdr:col>
      <xdr:colOff>238125</xdr:colOff>
      <xdr:row>17</xdr:row>
      <xdr:rowOff>0</xdr:rowOff>
    </xdr:from>
    <xdr:to>
      <xdr:col>8</xdr:col>
      <xdr:colOff>0</xdr:colOff>
      <xdr:row>17</xdr:row>
      <xdr:rowOff>0</xdr:rowOff>
    </xdr:to>
    <xdr:sp macro="" textlink="">
      <xdr:nvSpPr>
        <xdr:cNvPr id="104" name="Text Box 118"/>
        <xdr:cNvSpPr txBox="1">
          <a:spLocks noChangeArrowheads="1"/>
        </xdr:cNvSpPr>
      </xdr:nvSpPr>
      <xdr:spPr bwMode="auto">
        <a:xfrm>
          <a:off x="4819650" y="3295650"/>
          <a:ext cx="581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238125</xdr:colOff>
      <xdr:row>17</xdr:row>
      <xdr:rowOff>0</xdr:rowOff>
    </xdr:from>
    <xdr:to>
      <xdr:col>10</xdr:col>
      <xdr:colOff>0</xdr:colOff>
      <xdr:row>17</xdr:row>
      <xdr:rowOff>0</xdr:rowOff>
    </xdr:to>
    <xdr:sp macro="" textlink="">
      <xdr:nvSpPr>
        <xdr:cNvPr id="105" name="Text Box 119"/>
        <xdr:cNvSpPr txBox="1">
          <a:spLocks noChangeArrowheads="1"/>
        </xdr:cNvSpPr>
      </xdr:nvSpPr>
      <xdr:spPr bwMode="auto">
        <a:xfrm>
          <a:off x="6429375" y="3295650"/>
          <a:ext cx="6286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12</xdr:col>
      <xdr:colOff>0</xdr:colOff>
      <xdr:row>17</xdr:row>
      <xdr:rowOff>0</xdr:rowOff>
    </xdr:from>
    <xdr:to>
      <xdr:col>12</xdr:col>
      <xdr:colOff>28575</xdr:colOff>
      <xdr:row>17</xdr:row>
      <xdr:rowOff>0</xdr:rowOff>
    </xdr:to>
    <xdr:sp macro="" textlink="">
      <xdr:nvSpPr>
        <xdr:cNvPr id="106" name="Text Box 120"/>
        <xdr:cNvSpPr txBox="1">
          <a:spLocks noChangeArrowheads="1"/>
        </xdr:cNvSpPr>
      </xdr:nvSpPr>
      <xdr:spPr bwMode="auto">
        <a:xfrm>
          <a:off x="8610600" y="3295650"/>
          <a:ext cx="285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13</xdr:col>
      <xdr:colOff>257175</xdr:colOff>
      <xdr:row>17</xdr:row>
      <xdr:rowOff>0</xdr:rowOff>
    </xdr:from>
    <xdr:to>
      <xdr:col>13</xdr:col>
      <xdr:colOff>409575</xdr:colOff>
      <xdr:row>17</xdr:row>
      <xdr:rowOff>0</xdr:rowOff>
    </xdr:to>
    <xdr:sp macro="" textlink="">
      <xdr:nvSpPr>
        <xdr:cNvPr id="107" name="Text Box 121"/>
        <xdr:cNvSpPr txBox="1">
          <a:spLocks noChangeArrowheads="1"/>
        </xdr:cNvSpPr>
      </xdr:nvSpPr>
      <xdr:spPr bwMode="auto">
        <a:xfrm>
          <a:off x="9572625" y="3295650"/>
          <a:ext cx="15240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08" name="Text Box 122"/>
        <xdr:cNvSpPr txBox="1">
          <a:spLocks noChangeArrowheads="1"/>
        </xdr:cNvSpPr>
      </xdr:nvSpPr>
      <xdr:spPr bwMode="auto">
        <a:xfrm>
          <a:off x="10010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09" name="Text Box 123"/>
        <xdr:cNvSpPr txBox="1">
          <a:spLocks noChangeArrowheads="1"/>
        </xdr:cNvSpPr>
      </xdr:nvSpPr>
      <xdr:spPr bwMode="auto">
        <a:xfrm>
          <a:off x="10010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10" name="Text Box 124"/>
        <xdr:cNvSpPr txBox="1">
          <a:spLocks noChangeArrowheads="1"/>
        </xdr:cNvSpPr>
      </xdr:nvSpPr>
      <xdr:spPr bwMode="auto">
        <a:xfrm>
          <a:off x="10010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11"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12" name="Text Box 126"/>
        <xdr:cNvSpPr txBox="1">
          <a:spLocks noChangeArrowheads="1"/>
        </xdr:cNvSpPr>
      </xdr:nvSpPr>
      <xdr:spPr bwMode="auto">
        <a:xfrm>
          <a:off x="2143125" y="3295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13"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14"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15" name="Text Box 129"/>
        <xdr:cNvSpPr txBox="1">
          <a:spLocks noChangeArrowheads="1"/>
        </xdr:cNvSpPr>
      </xdr:nvSpPr>
      <xdr:spPr bwMode="auto">
        <a:xfrm>
          <a:off x="2143125" y="3295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16"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7" name="Text Box 131"/>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18" name="Text Box 132"/>
        <xdr:cNvSpPr txBox="1">
          <a:spLocks noChangeArrowheads="1"/>
        </xdr:cNvSpPr>
      </xdr:nvSpPr>
      <xdr:spPr bwMode="auto">
        <a:xfrm>
          <a:off x="10010775" y="32956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19" name="Text Box 133"/>
        <xdr:cNvSpPr txBox="1">
          <a:spLocks noChangeArrowheads="1"/>
        </xdr:cNvSpPr>
      </xdr:nvSpPr>
      <xdr:spPr bwMode="auto">
        <a:xfrm>
          <a:off x="10010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12</xdr:col>
      <xdr:colOff>371475</xdr:colOff>
      <xdr:row>17</xdr:row>
      <xdr:rowOff>0</xdr:rowOff>
    </xdr:from>
    <xdr:to>
      <xdr:col>13</xdr:col>
      <xdr:colOff>76200</xdr:colOff>
      <xdr:row>17</xdr:row>
      <xdr:rowOff>0</xdr:rowOff>
    </xdr:to>
    <xdr:sp macro="" textlink="">
      <xdr:nvSpPr>
        <xdr:cNvPr id="120" name="Text Box 134"/>
        <xdr:cNvSpPr txBox="1">
          <a:spLocks noChangeArrowheads="1"/>
        </xdr:cNvSpPr>
      </xdr:nvSpPr>
      <xdr:spPr bwMode="auto">
        <a:xfrm>
          <a:off x="8982075" y="3295650"/>
          <a:ext cx="4095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a:t>
          </a:r>
        </a:p>
      </xdr:txBody>
    </xdr:sp>
    <xdr:clientData/>
  </xdr:twoCellAnchor>
  <xdr:twoCellAnchor>
    <xdr:from>
      <xdr:col>13</xdr:col>
      <xdr:colOff>190500</xdr:colOff>
      <xdr:row>17</xdr:row>
      <xdr:rowOff>0</xdr:rowOff>
    </xdr:from>
    <xdr:to>
      <xdr:col>14</xdr:col>
      <xdr:colOff>0</xdr:colOff>
      <xdr:row>17</xdr:row>
      <xdr:rowOff>0</xdr:rowOff>
    </xdr:to>
    <xdr:sp macro="" textlink="">
      <xdr:nvSpPr>
        <xdr:cNvPr id="121" name="Text Box 136"/>
        <xdr:cNvSpPr txBox="1">
          <a:spLocks noChangeArrowheads="1"/>
        </xdr:cNvSpPr>
      </xdr:nvSpPr>
      <xdr:spPr bwMode="auto">
        <a:xfrm>
          <a:off x="9505950" y="3295650"/>
          <a:ext cx="504825"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22" name="Text Box 137"/>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23" name="Text Box 138"/>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24" name="Text Box 139"/>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25" name="Text Box 140"/>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26" name="Text Box 141"/>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27" name="Text Box 142"/>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28" name="Text Box 143"/>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8</xdr:col>
      <xdr:colOff>0</xdr:colOff>
      <xdr:row>17</xdr:row>
      <xdr:rowOff>0</xdr:rowOff>
    </xdr:to>
    <xdr:sp macro="" textlink="">
      <xdr:nvSpPr>
        <xdr:cNvPr id="129" name="Text Box 144"/>
        <xdr:cNvSpPr txBox="1">
          <a:spLocks noChangeArrowheads="1"/>
        </xdr:cNvSpPr>
      </xdr:nvSpPr>
      <xdr:spPr bwMode="auto">
        <a:xfrm>
          <a:off x="4581525" y="3295650"/>
          <a:ext cx="8191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30" name="Text Box 145"/>
        <xdr:cNvSpPr txBox="1">
          <a:spLocks noChangeArrowheads="1"/>
        </xdr:cNvSpPr>
      </xdr:nvSpPr>
      <xdr:spPr bwMode="auto">
        <a:xfrm>
          <a:off x="5400675" y="32956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31" name="Text Box 146"/>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11</xdr:col>
      <xdr:colOff>0</xdr:colOff>
      <xdr:row>17</xdr:row>
      <xdr:rowOff>0</xdr:rowOff>
    </xdr:to>
    <xdr:sp macro="" textlink="">
      <xdr:nvSpPr>
        <xdr:cNvPr id="132" name="Text Box 147"/>
        <xdr:cNvSpPr txBox="1">
          <a:spLocks noChangeArrowheads="1"/>
        </xdr:cNvSpPr>
      </xdr:nvSpPr>
      <xdr:spPr bwMode="auto">
        <a:xfrm>
          <a:off x="7058025" y="3295650"/>
          <a:ext cx="6667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133" name="Text Box 148"/>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134" name="Text Box 149"/>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3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38"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9" name="Text Box 155"/>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40" name="Text Box 156"/>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41" name="Text Box 157"/>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42" name="Text Box 158"/>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43" name="Text Box 159"/>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44" name="Text Box 160"/>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45" name="Text Box 161"/>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46" name="Text Box 162"/>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47" name="Text Box 163"/>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4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4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5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51"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52" name="Text Box 168"/>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53" name="Text Box 169"/>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54" name="Text Box 170"/>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55" name="Text Box 171"/>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56" name="Text Box 172"/>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57" name="Text Box 173"/>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58" name="Text Box 174"/>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59" name="Text Box 175"/>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60" name="Text Box 176"/>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61" name="Text Box 177"/>
        <xdr:cNvSpPr txBox="1">
          <a:spLocks noChangeArrowheads="1"/>
        </xdr:cNvSpPr>
      </xdr:nvSpPr>
      <xdr:spPr bwMode="auto">
        <a:xfrm>
          <a:off x="10010775" y="3295650"/>
          <a:ext cx="0"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62" name="Text Box 178"/>
        <xdr:cNvSpPr txBox="1">
          <a:spLocks noChangeArrowheads="1"/>
        </xdr:cNvSpPr>
      </xdr:nvSpPr>
      <xdr:spPr bwMode="auto">
        <a:xfrm>
          <a:off x="10010775" y="3295650"/>
          <a:ext cx="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a:t>
          </a:r>
        </a:p>
      </xdr:txBody>
    </xdr:sp>
    <xdr:clientData/>
  </xdr:twoCellAnchor>
  <xdr:twoCellAnchor>
    <xdr:from>
      <xdr:col>7</xdr:col>
      <xdr:colOff>238125</xdr:colOff>
      <xdr:row>17</xdr:row>
      <xdr:rowOff>0</xdr:rowOff>
    </xdr:from>
    <xdr:to>
      <xdr:col>8</xdr:col>
      <xdr:colOff>0</xdr:colOff>
      <xdr:row>17</xdr:row>
      <xdr:rowOff>0</xdr:rowOff>
    </xdr:to>
    <xdr:sp macro="" textlink="">
      <xdr:nvSpPr>
        <xdr:cNvPr id="163" name="Text Box 179"/>
        <xdr:cNvSpPr txBox="1">
          <a:spLocks noChangeArrowheads="1"/>
        </xdr:cNvSpPr>
      </xdr:nvSpPr>
      <xdr:spPr bwMode="auto">
        <a:xfrm>
          <a:off x="4819650" y="3295650"/>
          <a:ext cx="581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9</xdr:col>
      <xdr:colOff>238125</xdr:colOff>
      <xdr:row>17</xdr:row>
      <xdr:rowOff>0</xdr:rowOff>
    </xdr:from>
    <xdr:to>
      <xdr:col>10</xdr:col>
      <xdr:colOff>0</xdr:colOff>
      <xdr:row>17</xdr:row>
      <xdr:rowOff>0</xdr:rowOff>
    </xdr:to>
    <xdr:sp macro="" textlink="">
      <xdr:nvSpPr>
        <xdr:cNvPr id="164" name="Text Box 180"/>
        <xdr:cNvSpPr txBox="1">
          <a:spLocks noChangeArrowheads="1"/>
        </xdr:cNvSpPr>
      </xdr:nvSpPr>
      <xdr:spPr bwMode="auto">
        <a:xfrm>
          <a:off x="6429375" y="3295650"/>
          <a:ext cx="6286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12</xdr:col>
      <xdr:colOff>0</xdr:colOff>
      <xdr:row>17</xdr:row>
      <xdr:rowOff>0</xdr:rowOff>
    </xdr:from>
    <xdr:to>
      <xdr:col>12</xdr:col>
      <xdr:colOff>28575</xdr:colOff>
      <xdr:row>17</xdr:row>
      <xdr:rowOff>0</xdr:rowOff>
    </xdr:to>
    <xdr:sp macro="" textlink="">
      <xdr:nvSpPr>
        <xdr:cNvPr id="165" name="Text Box 181"/>
        <xdr:cNvSpPr txBox="1">
          <a:spLocks noChangeArrowheads="1"/>
        </xdr:cNvSpPr>
      </xdr:nvSpPr>
      <xdr:spPr bwMode="auto">
        <a:xfrm>
          <a:off x="8610600" y="3295650"/>
          <a:ext cx="285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13</xdr:col>
      <xdr:colOff>257175</xdr:colOff>
      <xdr:row>17</xdr:row>
      <xdr:rowOff>0</xdr:rowOff>
    </xdr:from>
    <xdr:to>
      <xdr:col>13</xdr:col>
      <xdr:colOff>409575</xdr:colOff>
      <xdr:row>17</xdr:row>
      <xdr:rowOff>0</xdr:rowOff>
    </xdr:to>
    <xdr:sp macro="" textlink="">
      <xdr:nvSpPr>
        <xdr:cNvPr id="166" name="Text Box 182"/>
        <xdr:cNvSpPr txBox="1">
          <a:spLocks noChangeArrowheads="1"/>
        </xdr:cNvSpPr>
      </xdr:nvSpPr>
      <xdr:spPr bwMode="auto">
        <a:xfrm>
          <a:off x="9572625" y="3295650"/>
          <a:ext cx="15240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67" name="Text Box 183"/>
        <xdr:cNvSpPr txBox="1">
          <a:spLocks noChangeArrowheads="1"/>
        </xdr:cNvSpPr>
      </xdr:nvSpPr>
      <xdr:spPr bwMode="auto">
        <a:xfrm>
          <a:off x="10010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68" name="Text Box 184"/>
        <xdr:cNvSpPr txBox="1">
          <a:spLocks noChangeArrowheads="1"/>
        </xdr:cNvSpPr>
      </xdr:nvSpPr>
      <xdr:spPr bwMode="auto">
        <a:xfrm>
          <a:off x="10010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169" name="Text Box 185"/>
        <xdr:cNvSpPr txBox="1">
          <a:spLocks noChangeArrowheads="1"/>
        </xdr:cNvSpPr>
      </xdr:nvSpPr>
      <xdr:spPr bwMode="auto">
        <a:xfrm>
          <a:off x="10010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70"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71" name="Text Box 187"/>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72" name="Text Box 188"/>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73" name="Text Box 189"/>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74" name="Text Box 190"/>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75" name="Text Box 191"/>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76" name="Text Box 192"/>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7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7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7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80"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81" name="Text Box 197"/>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82" name="Text Box 198"/>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83" name="Text Box 199"/>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84" name="Text Box 200"/>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85" name="Text Box 201"/>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86" name="Text Box 202"/>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87" name="Text Box 203"/>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88" name="Text Box 204"/>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89" name="Text Box 205"/>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9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9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9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93"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94" name="Text Box 210"/>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95" name="Text Box 211"/>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96" name="Text Box 212"/>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97" name="Text Box 213"/>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98" name="Text Box 214"/>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99" name="Text Box 215"/>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200" name="Text Box 216"/>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201" name="Text Box 217"/>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202" name="Text Box 218"/>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203"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204" name="Text Box 220"/>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205" name="Text Box 221"/>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206" name="Text Box 222"/>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207" name="Text Box 223"/>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208" name="Text Box 224"/>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209" name="Text Box 225"/>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21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21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21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213"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214" name="Text Box 230"/>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215" name="Text Box 231"/>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216" name="Text Box 232"/>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217" name="Text Box 233"/>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218" name="Text Box 234"/>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219" name="Text Box 235"/>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220" name="Text Box 236"/>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221" name="Text Box 237"/>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222" name="Text Box 238"/>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22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22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22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226"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227" name="Text Box 243"/>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228" name="Text Box 244"/>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229" name="Text Box 245"/>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230" name="Text Box 246"/>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231" name="Text Box 247"/>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232" name="Text Box 248"/>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233" name="Text Box 249"/>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234" name="Text Box 250"/>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235" name="Text Box 251"/>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10</xdr:col>
      <xdr:colOff>0</xdr:colOff>
      <xdr:row>3</xdr:row>
      <xdr:rowOff>0</xdr:rowOff>
    </xdr:from>
    <xdr:to>
      <xdr:col>10</xdr:col>
      <xdr:colOff>0</xdr:colOff>
      <xdr:row>3</xdr:row>
      <xdr:rowOff>171450</xdr:rowOff>
    </xdr:to>
    <xdr:sp macro="" textlink="">
      <xdr:nvSpPr>
        <xdr:cNvPr id="236" name="Text Box 252"/>
        <xdr:cNvSpPr txBox="1">
          <a:spLocks noChangeArrowheads="1"/>
        </xdr:cNvSpPr>
      </xdr:nvSpPr>
      <xdr:spPr bwMode="auto">
        <a:xfrm>
          <a:off x="7058025" y="1019175"/>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5</xdr:col>
      <xdr:colOff>0</xdr:colOff>
      <xdr:row>1</xdr:row>
      <xdr:rowOff>114300</xdr:rowOff>
    </xdr:from>
    <xdr:to>
      <xdr:col>5</xdr:col>
      <xdr:colOff>0</xdr:colOff>
      <xdr:row>1</xdr:row>
      <xdr:rowOff>323850</xdr:rowOff>
    </xdr:to>
    <xdr:sp macro="" textlink="">
      <xdr:nvSpPr>
        <xdr:cNvPr id="237" name="Text Box 253"/>
        <xdr:cNvSpPr txBox="1">
          <a:spLocks noChangeArrowheads="1"/>
        </xdr:cNvSpPr>
      </xdr:nvSpPr>
      <xdr:spPr bwMode="auto">
        <a:xfrm>
          <a:off x="2905125" y="390525"/>
          <a:ext cx="0" cy="666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xdr:row>
      <xdr:rowOff>114300</xdr:rowOff>
    </xdr:from>
    <xdr:to>
      <xdr:col>6</xdr:col>
      <xdr:colOff>0</xdr:colOff>
      <xdr:row>1</xdr:row>
      <xdr:rowOff>323850</xdr:rowOff>
    </xdr:to>
    <xdr:sp macro="" textlink="">
      <xdr:nvSpPr>
        <xdr:cNvPr id="238" name="Text Box 254"/>
        <xdr:cNvSpPr txBox="1">
          <a:spLocks noChangeArrowheads="1"/>
        </xdr:cNvSpPr>
      </xdr:nvSpPr>
      <xdr:spPr bwMode="auto">
        <a:xfrm>
          <a:off x="3724275" y="390525"/>
          <a:ext cx="0" cy="666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xdr:row>
      <xdr:rowOff>114300</xdr:rowOff>
    </xdr:from>
    <xdr:to>
      <xdr:col>7</xdr:col>
      <xdr:colOff>0</xdr:colOff>
      <xdr:row>1</xdr:row>
      <xdr:rowOff>323850</xdr:rowOff>
    </xdr:to>
    <xdr:sp macro="" textlink="">
      <xdr:nvSpPr>
        <xdr:cNvPr id="239" name="Text Box 255"/>
        <xdr:cNvSpPr txBox="1">
          <a:spLocks noChangeArrowheads="1"/>
        </xdr:cNvSpPr>
      </xdr:nvSpPr>
      <xdr:spPr bwMode="auto">
        <a:xfrm>
          <a:off x="4581525" y="390525"/>
          <a:ext cx="0" cy="666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xdr:row>
      <xdr:rowOff>66675</xdr:rowOff>
    </xdr:from>
    <xdr:to>
      <xdr:col>8</xdr:col>
      <xdr:colOff>0</xdr:colOff>
      <xdr:row>2</xdr:row>
      <xdr:rowOff>0</xdr:rowOff>
    </xdr:to>
    <xdr:sp macro="" textlink="">
      <xdr:nvSpPr>
        <xdr:cNvPr id="240" name="Text Box 256"/>
        <xdr:cNvSpPr txBox="1">
          <a:spLocks noChangeArrowheads="1"/>
        </xdr:cNvSpPr>
      </xdr:nvSpPr>
      <xdr:spPr bwMode="auto">
        <a:xfrm>
          <a:off x="5400675" y="342900"/>
          <a:ext cx="0" cy="11430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xdr:row>
      <xdr:rowOff>114300</xdr:rowOff>
    </xdr:from>
    <xdr:to>
      <xdr:col>9</xdr:col>
      <xdr:colOff>0</xdr:colOff>
      <xdr:row>2</xdr:row>
      <xdr:rowOff>0</xdr:rowOff>
    </xdr:to>
    <xdr:sp macro="" textlink="">
      <xdr:nvSpPr>
        <xdr:cNvPr id="241" name="Text Box 257"/>
        <xdr:cNvSpPr txBox="1">
          <a:spLocks noChangeArrowheads="1"/>
        </xdr:cNvSpPr>
      </xdr:nvSpPr>
      <xdr:spPr bwMode="auto">
        <a:xfrm>
          <a:off x="6191250" y="390525"/>
          <a:ext cx="0" cy="666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xdr:row>
      <xdr:rowOff>114300</xdr:rowOff>
    </xdr:from>
    <xdr:to>
      <xdr:col>10</xdr:col>
      <xdr:colOff>0</xdr:colOff>
      <xdr:row>2</xdr:row>
      <xdr:rowOff>0</xdr:rowOff>
    </xdr:to>
    <xdr:sp macro="" textlink="">
      <xdr:nvSpPr>
        <xdr:cNvPr id="242" name="Text Box 258"/>
        <xdr:cNvSpPr txBox="1">
          <a:spLocks noChangeArrowheads="1"/>
        </xdr:cNvSpPr>
      </xdr:nvSpPr>
      <xdr:spPr bwMode="auto">
        <a:xfrm>
          <a:off x="7058025" y="390525"/>
          <a:ext cx="0" cy="666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243"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244"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245"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104775</xdr:rowOff>
    </xdr:from>
    <xdr:to>
      <xdr:col>8</xdr:col>
      <xdr:colOff>0</xdr:colOff>
      <xdr:row>4</xdr:row>
      <xdr:rowOff>0</xdr:rowOff>
    </xdr:to>
    <xdr:sp macro="" textlink="">
      <xdr:nvSpPr>
        <xdr:cNvPr id="246" name="テキスト 1"/>
        <xdr:cNvSpPr txBox="1">
          <a:spLocks noChangeArrowheads="1"/>
        </xdr:cNvSpPr>
      </xdr:nvSpPr>
      <xdr:spPr bwMode="auto">
        <a:xfrm>
          <a:off x="54006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4</xdr:row>
      <xdr:rowOff>0</xdr:rowOff>
    </xdr:to>
    <xdr:sp macro="" textlink="">
      <xdr:nvSpPr>
        <xdr:cNvPr id="247" name="Text Box 263"/>
        <xdr:cNvSpPr txBox="1">
          <a:spLocks noChangeArrowheads="1"/>
        </xdr:cNvSpPr>
      </xdr:nvSpPr>
      <xdr:spPr bwMode="auto">
        <a:xfrm>
          <a:off x="3724275" y="1019175"/>
          <a:ext cx="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3</xdr:row>
      <xdr:rowOff>0</xdr:rowOff>
    </xdr:from>
    <xdr:to>
      <xdr:col>10</xdr:col>
      <xdr:colOff>0</xdr:colOff>
      <xdr:row>4</xdr:row>
      <xdr:rowOff>0</xdr:rowOff>
    </xdr:to>
    <xdr:sp macro="" textlink="">
      <xdr:nvSpPr>
        <xdr:cNvPr id="248" name="Text Box 264"/>
        <xdr:cNvSpPr txBox="1">
          <a:spLocks noChangeArrowheads="1"/>
        </xdr:cNvSpPr>
      </xdr:nvSpPr>
      <xdr:spPr bwMode="auto">
        <a:xfrm>
          <a:off x="7058025" y="1019175"/>
          <a:ext cx="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2</xdr:row>
      <xdr:rowOff>0</xdr:rowOff>
    </xdr:from>
    <xdr:to>
      <xdr:col>4</xdr:col>
      <xdr:colOff>581025</xdr:colOff>
      <xdr:row>2</xdr:row>
      <xdr:rowOff>0</xdr:rowOff>
    </xdr:to>
    <xdr:sp macro="" textlink="">
      <xdr:nvSpPr>
        <xdr:cNvPr id="249" name="Text Box 265"/>
        <xdr:cNvSpPr txBox="1">
          <a:spLocks noChangeArrowheads="1"/>
        </xdr:cNvSpPr>
      </xdr:nvSpPr>
      <xdr:spPr bwMode="auto">
        <a:xfrm>
          <a:off x="2638425" y="45720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250" name="Text Box 266"/>
        <xdr:cNvSpPr txBox="1">
          <a:spLocks noChangeArrowheads="1"/>
        </xdr:cNvSpPr>
      </xdr:nvSpPr>
      <xdr:spPr bwMode="auto">
        <a:xfrm>
          <a:off x="3381375" y="4572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251" name="Text Box 267"/>
        <xdr:cNvSpPr txBox="1">
          <a:spLocks noChangeArrowheads="1"/>
        </xdr:cNvSpPr>
      </xdr:nvSpPr>
      <xdr:spPr bwMode="auto">
        <a:xfrm>
          <a:off x="4000500" y="4572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252" name="Text Box 268"/>
        <xdr:cNvSpPr txBox="1">
          <a:spLocks noChangeArrowheads="1"/>
        </xdr:cNvSpPr>
      </xdr:nvSpPr>
      <xdr:spPr bwMode="auto">
        <a:xfrm>
          <a:off x="4886325"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253" name="Text Box 269"/>
        <xdr:cNvSpPr txBox="1">
          <a:spLocks noChangeArrowheads="1"/>
        </xdr:cNvSpPr>
      </xdr:nvSpPr>
      <xdr:spPr bwMode="auto">
        <a:xfrm>
          <a:off x="5619750"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3</xdr:row>
      <xdr:rowOff>0</xdr:rowOff>
    </xdr:from>
    <xdr:to>
      <xdr:col>9</xdr:col>
      <xdr:colOff>447675</xdr:colOff>
      <xdr:row>3</xdr:row>
      <xdr:rowOff>19050</xdr:rowOff>
    </xdr:to>
    <xdr:sp macro="" textlink="">
      <xdr:nvSpPr>
        <xdr:cNvPr id="254" name="Text Box 270"/>
        <xdr:cNvSpPr txBox="1">
          <a:spLocks noChangeArrowheads="1"/>
        </xdr:cNvSpPr>
      </xdr:nvSpPr>
      <xdr:spPr bwMode="auto">
        <a:xfrm>
          <a:off x="6429375" y="1019175"/>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3</xdr:row>
      <xdr:rowOff>0</xdr:rowOff>
    </xdr:from>
    <xdr:to>
      <xdr:col>10</xdr:col>
      <xdr:colOff>485775</xdr:colOff>
      <xdr:row>3</xdr:row>
      <xdr:rowOff>19050</xdr:rowOff>
    </xdr:to>
    <xdr:sp macro="" textlink="">
      <xdr:nvSpPr>
        <xdr:cNvPr id="255" name="Text Box 271"/>
        <xdr:cNvSpPr txBox="1">
          <a:spLocks noChangeArrowheads="1"/>
        </xdr:cNvSpPr>
      </xdr:nvSpPr>
      <xdr:spPr bwMode="auto">
        <a:xfrm>
          <a:off x="7372350" y="1019175"/>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256"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257"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258"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104775</xdr:rowOff>
    </xdr:from>
    <xdr:to>
      <xdr:col>8</xdr:col>
      <xdr:colOff>0</xdr:colOff>
      <xdr:row>4</xdr:row>
      <xdr:rowOff>0</xdr:rowOff>
    </xdr:to>
    <xdr:sp macro="" textlink="">
      <xdr:nvSpPr>
        <xdr:cNvPr id="259" name="テキスト 1"/>
        <xdr:cNvSpPr txBox="1">
          <a:spLocks noChangeArrowheads="1"/>
        </xdr:cNvSpPr>
      </xdr:nvSpPr>
      <xdr:spPr bwMode="auto">
        <a:xfrm>
          <a:off x="54006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4</xdr:row>
      <xdr:rowOff>0</xdr:rowOff>
    </xdr:to>
    <xdr:sp macro="" textlink="">
      <xdr:nvSpPr>
        <xdr:cNvPr id="260" name="Text Box 276"/>
        <xdr:cNvSpPr txBox="1">
          <a:spLocks noChangeArrowheads="1"/>
        </xdr:cNvSpPr>
      </xdr:nvSpPr>
      <xdr:spPr bwMode="auto">
        <a:xfrm>
          <a:off x="3724275" y="1019175"/>
          <a:ext cx="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3</xdr:row>
      <xdr:rowOff>0</xdr:rowOff>
    </xdr:from>
    <xdr:to>
      <xdr:col>10</xdr:col>
      <xdr:colOff>0</xdr:colOff>
      <xdr:row>4</xdr:row>
      <xdr:rowOff>0</xdr:rowOff>
    </xdr:to>
    <xdr:sp macro="" textlink="">
      <xdr:nvSpPr>
        <xdr:cNvPr id="261" name="Text Box 277"/>
        <xdr:cNvSpPr txBox="1">
          <a:spLocks noChangeArrowheads="1"/>
        </xdr:cNvSpPr>
      </xdr:nvSpPr>
      <xdr:spPr bwMode="auto">
        <a:xfrm>
          <a:off x="7058025" y="1019175"/>
          <a:ext cx="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2</xdr:row>
      <xdr:rowOff>0</xdr:rowOff>
    </xdr:from>
    <xdr:to>
      <xdr:col>4</xdr:col>
      <xdr:colOff>581025</xdr:colOff>
      <xdr:row>2</xdr:row>
      <xdr:rowOff>0</xdr:rowOff>
    </xdr:to>
    <xdr:sp macro="" textlink="">
      <xdr:nvSpPr>
        <xdr:cNvPr id="262" name="Text Box 278"/>
        <xdr:cNvSpPr txBox="1">
          <a:spLocks noChangeArrowheads="1"/>
        </xdr:cNvSpPr>
      </xdr:nvSpPr>
      <xdr:spPr bwMode="auto">
        <a:xfrm>
          <a:off x="2638425" y="45720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263" name="Text Box 279"/>
        <xdr:cNvSpPr txBox="1">
          <a:spLocks noChangeArrowheads="1"/>
        </xdr:cNvSpPr>
      </xdr:nvSpPr>
      <xdr:spPr bwMode="auto">
        <a:xfrm>
          <a:off x="3381375" y="4572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264" name="Text Box 280"/>
        <xdr:cNvSpPr txBox="1">
          <a:spLocks noChangeArrowheads="1"/>
        </xdr:cNvSpPr>
      </xdr:nvSpPr>
      <xdr:spPr bwMode="auto">
        <a:xfrm>
          <a:off x="4000500" y="4572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265" name="Text Box 281"/>
        <xdr:cNvSpPr txBox="1">
          <a:spLocks noChangeArrowheads="1"/>
        </xdr:cNvSpPr>
      </xdr:nvSpPr>
      <xdr:spPr bwMode="auto">
        <a:xfrm>
          <a:off x="4886325"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266" name="Text Box 282"/>
        <xdr:cNvSpPr txBox="1">
          <a:spLocks noChangeArrowheads="1"/>
        </xdr:cNvSpPr>
      </xdr:nvSpPr>
      <xdr:spPr bwMode="auto">
        <a:xfrm>
          <a:off x="5619750"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3</xdr:row>
      <xdr:rowOff>0</xdr:rowOff>
    </xdr:from>
    <xdr:to>
      <xdr:col>9</xdr:col>
      <xdr:colOff>447675</xdr:colOff>
      <xdr:row>3</xdr:row>
      <xdr:rowOff>19050</xdr:rowOff>
    </xdr:to>
    <xdr:sp macro="" textlink="">
      <xdr:nvSpPr>
        <xdr:cNvPr id="267" name="Text Box 283"/>
        <xdr:cNvSpPr txBox="1">
          <a:spLocks noChangeArrowheads="1"/>
        </xdr:cNvSpPr>
      </xdr:nvSpPr>
      <xdr:spPr bwMode="auto">
        <a:xfrm>
          <a:off x="6429375" y="1019175"/>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3</xdr:row>
      <xdr:rowOff>0</xdr:rowOff>
    </xdr:from>
    <xdr:to>
      <xdr:col>10</xdr:col>
      <xdr:colOff>485775</xdr:colOff>
      <xdr:row>3</xdr:row>
      <xdr:rowOff>19050</xdr:rowOff>
    </xdr:to>
    <xdr:sp macro="" textlink="">
      <xdr:nvSpPr>
        <xdr:cNvPr id="268" name="Text Box 284"/>
        <xdr:cNvSpPr txBox="1">
          <a:spLocks noChangeArrowheads="1"/>
        </xdr:cNvSpPr>
      </xdr:nvSpPr>
      <xdr:spPr bwMode="auto">
        <a:xfrm>
          <a:off x="7372350" y="1019175"/>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269"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270"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271"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104775</xdr:rowOff>
    </xdr:from>
    <xdr:to>
      <xdr:col>8</xdr:col>
      <xdr:colOff>0</xdr:colOff>
      <xdr:row>4</xdr:row>
      <xdr:rowOff>0</xdr:rowOff>
    </xdr:to>
    <xdr:sp macro="" textlink="">
      <xdr:nvSpPr>
        <xdr:cNvPr id="272" name="テキスト 1"/>
        <xdr:cNvSpPr txBox="1">
          <a:spLocks noChangeArrowheads="1"/>
        </xdr:cNvSpPr>
      </xdr:nvSpPr>
      <xdr:spPr bwMode="auto">
        <a:xfrm>
          <a:off x="54006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4</xdr:row>
      <xdr:rowOff>0</xdr:rowOff>
    </xdr:to>
    <xdr:sp macro="" textlink="">
      <xdr:nvSpPr>
        <xdr:cNvPr id="273" name="Text Box 289"/>
        <xdr:cNvSpPr txBox="1">
          <a:spLocks noChangeArrowheads="1"/>
        </xdr:cNvSpPr>
      </xdr:nvSpPr>
      <xdr:spPr bwMode="auto">
        <a:xfrm>
          <a:off x="3724275" y="1019175"/>
          <a:ext cx="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3</xdr:row>
      <xdr:rowOff>0</xdr:rowOff>
    </xdr:from>
    <xdr:to>
      <xdr:col>10</xdr:col>
      <xdr:colOff>0</xdr:colOff>
      <xdr:row>4</xdr:row>
      <xdr:rowOff>0</xdr:rowOff>
    </xdr:to>
    <xdr:sp macro="" textlink="">
      <xdr:nvSpPr>
        <xdr:cNvPr id="274" name="Text Box 290"/>
        <xdr:cNvSpPr txBox="1">
          <a:spLocks noChangeArrowheads="1"/>
        </xdr:cNvSpPr>
      </xdr:nvSpPr>
      <xdr:spPr bwMode="auto">
        <a:xfrm>
          <a:off x="7058025" y="1019175"/>
          <a:ext cx="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2</xdr:row>
      <xdr:rowOff>0</xdr:rowOff>
    </xdr:from>
    <xdr:to>
      <xdr:col>4</xdr:col>
      <xdr:colOff>600075</xdr:colOff>
      <xdr:row>2</xdr:row>
      <xdr:rowOff>0</xdr:rowOff>
    </xdr:to>
    <xdr:sp macro="" textlink="">
      <xdr:nvSpPr>
        <xdr:cNvPr id="275" name="Text Box 291"/>
        <xdr:cNvSpPr txBox="1">
          <a:spLocks noChangeArrowheads="1"/>
        </xdr:cNvSpPr>
      </xdr:nvSpPr>
      <xdr:spPr bwMode="auto">
        <a:xfrm>
          <a:off x="2638425" y="4572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276" name="Text Box 292"/>
        <xdr:cNvSpPr txBox="1">
          <a:spLocks noChangeArrowheads="1"/>
        </xdr:cNvSpPr>
      </xdr:nvSpPr>
      <xdr:spPr bwMode="auto">
        <a:xfrm>
          <a:off x="3381375" y="4572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277" name="Text Box 293"/>
        <xdr:cNvSpPr txBox="1">
          <a:spLocks noChangeArrowheads="1"/>
        </xdr:cNvSpPr>
      </xdr:nvSpPr>
      <xdr:spPr bwMode="auto">
        <a:xfrm>
          <a:off x="4000500" y="4572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278" name="Text Box 294"/>
        <xdr:cNvSpPr txBox="1">
          <a:spLocks noChangeArrowheads="1"/>
        </xdr:cNvSpPr>
      </xdr:nvSpPr>
      <xdr:spPr bwMode="auto">
        <a:xfrm>
          <a:off x="4886325"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279" name="Text Box 295"/>
        <xdr:cNvSpPr txBox="1">
          <a:spLocks noChangeArrowheads="1"/>
        </xdr:cNvSpPr>
      </xdr:nvSpPr>
      <xdr:spPr bwMode="auto">
        <a:xfrm>
          <a:off x="5619750"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3</xdr:row>
      <xdr:rowOff>0</xdr:rowOff>
    </xdr:from>
    <xdr:to>
      <xdr:col>9</xdr:col>
      <xdr:colOff>447675</xdr:colOff>
      <xdr:row>3</xdr:row>
      <xdr:rowOff>19050</xdr:rowOff>
    </xdr:to>
    <xdr:sp macro="" textlink="">
      <xdr:nvSpPr>
        <xdr:cNvPr id="280" name="Text Box 296"/>
        <xdr:cNvSpPr txBox="1">
          <a:spLocks noChangeArrowheads="1"/>
        </xdr:cNvSpPr>
      </xdr:nvSpPr>
      <xdr:spPr bwMode="auto">
        <a:xfrm>
          <a:off x="6429375" y="1019175"/>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3</xdr:row>
      <xdr:rowOff>0</xdr:rowOff>
    </xdr:from>
    <xdr:to>
      <xdr:col>10</xdr:col>
      <xdr:colOff>485775</xdr:colOff>
      <xdr:row>3</xdr:row>
      <xdr:rowOff>19050</xdr:rowOff>
    </xdr:to>
    <xdr:sp macro="" textlink="">
      <xdr:nvSpPr>
        <xdr:cNvPr id="281" name="Text Box 297"/>
        <xdr:cNvSpPr txBox="1">
          <a:spLocks noChangeArrowheads="1"/>
        </xdr:cNvSpPr>
      </xdr:nvSpPr>
      <xdr:spPr bwMode="auto">
        <a:xfrm>
          <a:off x="7372350" y="1019175"/>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282"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283"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284"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104775</xdr:rowOff>
    </xdr:from>
    <xdr:to>
      <xdr:col>8</xdr:col>
      <xdr:colOff>0</xdr:colOff>
      <xdr:row>4</xdr:row>
      <xdr:rowOff>0</xdr:rowOff>
    </xdr:to>
    <xdr:sp macro="" textlink="">
      <xdr:nvSpPr>
        <xdr:cNvPr id="285" name="テキスト 1"/>
        <xdr:cNvSpPr txBox="1">
          <a:spLocks noChangeArrowheads="1"/>
        </xdr:cNvSpPr>
      </xdr:nvSpPr>
      <xdr:spPr bwMode="auto">
        <a:xfrm>
          <a:off x="54006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4</xdr:row>
      <xdr:rowOff>0</xdr:rowOff>
    </xdr:to>
    <xdr:sp macro="" textlink="">
      <xdr:nvSpPr>
        <xdr:cNvPr id="286" name="Text Box 302"/>
        <xdr:cNvSpPr txBox="1">
          <a:spLocks noChangeArrowheads="1"/>
        </xdr:cNvSpPr>
      </xdr:nvSpPr>
      <xdr:spPr bwMode="auto">
        <a:xfrm>
          <a:off x="3724275" y="1019175"/>
          <a:ext cx="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3</xdr:row>
      <xdr:rowOff>0</xdr:rowOff>
    </xdr:from>
    <xdr:to>
      <xdr:col>10</xdr:col>
      <xdr:colOff>0</xdr:colOff>
      <xdr:row>4</xdr:row>
      <xdr:rowOff>0</xdr:rowOff>
    </xdr:to>
    <xdr:sp macro="" textlink="">
      <xdr:nvSpPr>
        <xdr:cNvPr id="287" name="Text Box 303"/>
        <xdr:cNvSpPr txBox="1">
          <a:spLocks noChangeArrowheads="1"/>
        </xdr:cNvSpPr>
      </xdr:nvSpPr>
      <xdr:spPr bwMode="auto">
        <a:xfrm>
          <a:off x="7058025" y="1019175"/>
          <a:ext cx="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2</xdr:row>
      <xdr:rowOff>0</xdr:rowOff>
    </xdr:from>
    <xdr:to>
      <xdr:col>4</xdr:col>
      <xdr:colOff>600075</xdr:colOff>
      <xdr:row>2</xdr:row>
      <xdr:rowOff>0</xdr:rowOff>
    </xdr:to>
    <xdr:sp macro="" textlink="">
      <xdr:nvSpPr>
        <xdr:cNvPr id="288" name="Text Box 304"/>
        <xdr:cNvSpPr txBox="1">
          <a:spLocks noChangeArrowheads="1"/>
        </xdr:cNvSpPr>
      </xdr:nvSpPr>
      <xdr:spPr bwMode="auto">
        <a:xfrm>
          <a:off x="2638425" y="4572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289" name="Text Box 305"/>
        <xdr:cNvSpPr txBox="1">
          <a:spLocks noChangeArrowheads="1"/>
        </xdr:cNvSpPr>
      </xdr:nvSpPr>
      <xdr:spPr bwMode="auto">
        <a:xfrm>
          <a:off x="3381375" y="4572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290" name="Text Box 306"/>
        <xdr:cNvSpPr txBox="1">
          <a:spLocks noChangeArrowheads="1"/>
        </xdr:cNvSpPr>
      </xdr:nvSpPr>
      <xdr:spPr bwMode="auto">
        <a:xfrm>
          <a:off x="4000500" y="4572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291" name="Text Box 307"/>
        <xdr:cNvSpPr txBox="1">
          <a:spLocks noChangeArrowheads="1"/>
        </xdr:cNvSpPr>
      </xdr:nvSpPr>
      <xdr:spPr bwMode="auto">
        <a:xfrm>
          <a:off x="4886325"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292" name="Text Box 308"/>
        <xdr:cNvSpPr txBox="1">
          <a:spLocks noChangeArrowheads="1"/>
        </xdr:cNvSpPr>
      </xdr:nvSpPr>
      <xdr:spPr bwMode="auto">
        <a:xfrm>
          <a:off x="5619750"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3</xdr:row>
      <xdr:rowOff>0</xdr:rowOff>
    </xdr:from>
    <xdr:to>
      <xdr:col>9</xdr:col>
      <xdr:colOff>447675</xdr:colOff>
      <xdr:row>3</xdr:row>
      <xdr:rowOff>19050</xdr:rowOff>
    </xdr:to>
    <xdr:sp macro="" textlink="">
      <xdr:nvSpPr>
        <xdr:cNvPr id="293" name="Text Box 309"/>
        <xdr:cNvSpPr txBox="1">
          <a:spLocks noChangeArrowheads="1"/>
        </xdr:cNvSpPr>
      </xdr:nvSpPr>
      <xdr:spPr bwMode="auto">
        <a:xfrm>
          <a:off x="6429375" y="1019175"/>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3</xdr:row>
      <xdr:rowOff>0</xdr:rowOff>
    </xdr:from>
    <xdr:to>
      <xdr:col>10</xdr:col>
      <xdr:colOff>485775</xdr:colOff>
      <xdr:row>3</xdr:row>
      <xdr:rowOff>19050</xdr:rowOff>
    </xdr:to>
    <xdr:sp macro="" textlink="">
      <xdr:nvSpPr>
        <xdr:cNvPr id="294" name="Text Box 310"/>
        <xdr:cNvSpPr txBox="1">
          <a:spLocks noChangeArrowheads="1"/>
        </xdr:cNvSpPr>
      </xdr:nvSpPr>
      <xdr:spPr bwMode="auto">
        <a:xfrm>
          <a:off x="7372350" y="1019175"/>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295"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296"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297"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104775</xdr:rowOff>
    </xdr:from>
    <xdr:to>
      <xdr:col>8</xdr:col>
      <xdr:colOff>0</xdr:colOff>
      <xdr:row>4</xdr:row>
      <xdr:rowOff>0</xdr:rowOff>
    </xdr:to>
    <xdr:sp macro="" textlink="">
      <xdr:nvSpPr>
        <xdr:cNvPr id="298" name="テキスト 1"/>
        <xdr:cNvSpPr txBox="1">
          <a:spLocks noChangeArrowheads="1"/>
        </xdr:cNvSpPr>
      </xdr:nvSpPr>
      <xdr:spPr bwMode="auto">
        <a:xfrm>
          <a:off x="54006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4</xdr:row>
      <xdr:rowOff>0</xdr:rowOff>
    </xdr:to>
    <xdr:sp macro="" textlink="">
      <xdr:nvSpPr>
        <xdr:cNvPr id="299" name="Text Box 315"/>
        <xdr:cNvSpPr txBox="1">
          <a:spLocks noChangeArrowheads="1"/>
        </xdr:cNvSpPr>
      </xdr:nvSpPr>
      <xdr:spPr bwMode="auto">
        <a:xfrm>
          <a:off x="3724275" y="1019175"/>
          <a:ext cx="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3</xdr:row>
      <xdr:rowOff>0</xdr:rowOff>
    </xdr:from>
    <xdr:to>
      <xdr:col>10</xdr:col>
      <xdr:colOff>0</xdr:colOff>
      <xdr:row>4</xdr:row>
      <xdr:rowOff>0</xdr:rowOff>
    </xdr:to>
    <xdr:sp macro="" textlink="">
      <xdr:nvSpPr>
        <xdr:cNvPr id="300" name="Text Box 316"/>
        <xdr:cNvSpPr txBox="1">
          <a:spLocks noChangeArrowheads="1"/>
        </xdr:cNvSpPr>
      </xdr:nvSpPr>
      <xdr:spPr bwMode="auto">
        <a:xfrm>
          <a:off x="7058025" y="1019175"/>
          <a:ext cx="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2</xdr:row>
      <xdr:rowOff>0</xdr:rowOff>
    </xdr:from>
    <xdr:to>
      <xdr:col>4</xdr:col>
      <xdr:colOff>600075</xdr:colOff>
      <xdr:row>2</xdr:row>
      <xdr:rowOff>0</xdr:rowOff>
    </xdr:to>
    <xdr:sp macro="" textlink="">
      <xdr:nvSpPr>
        <xdr:cNvPr id="301" name="Text Box 317"/>
        <xdr:cNvSpPr txBox="1">
          <a:spLocks noChangeArrowheads="1"/>
        </xdr:cNvSpPr>
      </xdr:nvSpPr>
      <xdr:spPr bwMode="auto">
        <a:xfrm>
          <a:off x="2638425" y="4572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302" name="Text Box 318"/>
        <xdr:cNvSpPr txBox="1">
          <a:spLocks noChangeArrowheads="1"/>
        </xdr:cNvSpPr>
      </xdr:nvSpPr>
      <xdr:spPr bwMode="auto">
        <a:xfrm>
          <a:off x="3381375" y="4572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303" name="Text Box 319"/>
        <xdr:cNvSpPr txBox="1">
          <a:spLocks noChangeArrowheads="1"/>
        </xdr:cNvSpPr>
      </xdr:nvSpPr>
      <xdr:spPr bwMode="auto">
        <a:xfrm>
          <a:off x="4000500" y="4572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304" name="Text Box 320"/>
        <xdr:cNvSpPr txBox="1">
          <a:spLocks noChangeArrowheads="1"/>
        </xdr:cNvSpPr>
      </xdr:nvSpPr>
      <xdr:spPr bwMode="auto">
        <a:xfrm>
          <a:off x="4886325"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305" name="Text Box 321"/>
        <xdr:cNvSpPr txBox="1">
          <a:spLocks noChangeArrowheads="1"/>
        </xdr:cNvSpPr>
      </xdr:nvSpPr>
      <xdr:spPr bwMode="auto">
        <a:xfrm>
          <a:off x="5619750"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3</xdr:row>
      <xdr:rowOff>0</xdr:rowOff>
    </xdr:from>
    <xdr:to>
      <xdr:col>9</xdr:col>
      <xdr:colOff>447675</xdr:colOff>
      <xdr:row>3</xdr:row>
      <xdr:rowOff>19050</xdr:rowOff>
    </xdr:to>
    <xdr:sp macro="" textlink="">
      <xdr:nvSpPr>
        <xdr:cNvPr id="306" name="Text Box 322"/>
        <xdr:cNvSpPr txBox="1">
          <a:spLocks noChangeArrowheads="1"/>
        </xdr:cNvSpPr>
      </xdr:nvSpPr>
      <xdr:spPr bwMode="auto">
        <a:xfrm>
          <a:off x="6429375" y="1019175"/>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3</xdr:row>
      <xdr:rowOff>0</xdr:rowOff>
    </xdr:from>
    <xdr:to>
      <xdr:col>10</xdr:col>
      <xdr:colOff>485775</xdr:colOff>
      <xdr:row>3</xdr:row>
      <xdr:rowOff>19050</xdr:rowOff>
    </xdr:to>
    <xdr:sp macro="" textlink="">
      <xdr:nvSpPr>
        <xdr:cNvPr id="307" name="Text Box 323"/>
        <xdr:cNvSpPr txBox="1">
          <a:spLocks noChangeArrowheads="1"/>
        </xdr:cNvSpPr>
      </xdr:nvSpPr>
      <xdr:spPr bwMode="auto">
        <a:xfrm>
          <a:off x="7372350" y="1019175"/>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308"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309"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310" name="テキスト 1"/>
        <xdr:cNvSpPr txBox="1">
          <a:spLocks noChangeArrowheads="1"/>
        </xdr:cNvSpPr>
      </xdr:nvSpPr>
      <xdr:spPr bwMode="auto">
        <a:xfrm>
          <a:off x="37242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104775</xdr:rowOff>
    </xdr:from>
    <xdr:to>
      <xdr:col>8</xdr:col>
      <xdr:colOff>0</xdr:colOff>
      <xdr:row>4</xdr:row>
      <xdr:rowOff>0</xdr:rowOff>
    </xdr:to>
    <xdr:sp macro="" textlink="">
      <xdr:nvSpPr>
        <xdr:cNvPr id="311" name="テキスト 1"/>
        <xdr:cNvSpPr txBox="1">
          <a:spLocks noChangeArrowheads="1"/>
        </xdr:cNvSpPr>
      </xdr:nvSpPr>
      <xdr:spPr bwMode="auto">
        <a:xfrm>
          <a:off x="5400675" y="1123950"/>
          <a:ext cx="0" cy="76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4</xdr:row>
      <xdr:rowOff>0</xdr:rowOff>
    </xdr:to>
    <xdr:sp macro="" textlink="">
      <xdr:nvSpPr>
        <xdr:cNvPr id="312" name="Text Box 328"/>
        <xdr:cNvSpPr txBox="1">
          <a:spLocks noChangeArrowheads="1"/>
        </xdr:cNvSpPr>
      </xdr:nvSpPr>
      <xdr:spPr bwMode="auto">
        <a:xfrm>
          <a:off x="3724275" y="1019175"/>
          <a:ext cx="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3</xdr:row>
      <xdr:rowOff>0</xdr:rowOff>
    </xdr:from>
    <xdr:to>
      <xdr:col>10</xdr:col>
      <xdr:colOff>0</xdr:colOff>
      <xdr:row>4</xdr:row>
      <xdr:rowOff>0</xdr:rowOff>
    </xdr:to>
    <xdr:sp macro="" textlink="">
      <xdr:nvSpPr>
        <xdr:cNvPr id="313" name="Text Box 329"/>
        <xdr:cNvSpPr txBox="1">
          <a:spLocks noChangeArrowheads="1"/>
        </xdr:cNvSpPr>
      </xdr:nvSpPr>
      <xdr:spPr bwMode="auto">
        <a:xfrm>
          <a:off x="7058025" y="1019175"/>
          <a:ext cx="0" cy="180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2</xdr:row>
      <xdr:rowOff>0</xdr:rowOff>
    </xdr:from>
    <xdr:to>
      <xdr:col>4</xdr:col>
      <xdr:colOff>600075</xdr:colOff>
      <xdr:row>2</xdr:row>
      <xdr:rowOff>0</xdr:rowOff>
    </xdr:to>
    <xdr:sp macro="" textlink="">
      <xdr:nvSpPr>
        <xdr:cNvPr id="314" name="Text Box 330"/>
        <xdr:cNvSpPr txBox="1">
          <a:spLocks noChangeArrowheads="1"/>
        </xdr:cNvSpPr>
      </xdr:nvSpPr>
      <xdr:spPr bwMode="auto">
        <a:xfrm>
          <a:off x="2638425" y="4572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315" name="Text Box 331"/>
        <xdr:cNvSpPr txBox="1">
          <a:spLocks noChangeArrowheads="1"/>
        </xdr:cNvSpPr>
      </xdr:nvSpPr>
      <xdr:spPr bwMode="auto">
        <a:xfrm>
          <a:off x="3381375" y="45720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316" name="Text Box 332"/>
        <xdr:cNvSpPr txBox="1">
          <a:spLocks noChangeArrowheads="1"/>
        </xdr:cNvSpPr>
      </xdr:nvSpPr>
      <xdr:spPr bwMode="auto">
        <a:xfrm>
          <a:off x="4000500" y="45720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317" name="Text Box 333"/>
        <xdr:cNvSpPr txBox="1">
          <a:spLocks noChangeArrowheads="1"/>
        </xdr:cNvSpPr>
      </xdr:nvSpPr>
      <xdr:spPr bwMode="auto">
        <a:xfrm>
          <a:off x="4886325"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318" name="Text Box 334"/>
        <xdr:cNvSpPr txBox="1">
          <a:spLocks noChangeArrowheads="1"/>
        </xdr:cNvSpPr>
      </xdr:nvSpPr>
      <xdr:spPr bwMode="auto">
        <a:xfrm>
          <a:off x="5619750" y="45720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3</xdr:row>
      <xdr:rowOff>0</xdr:rowOff>
    </xdr:from>
    <xdr:to>
      <xdr:col>9</xdr:col>
      <xdr:colOff>447675</xdr:colOff>
      <xdr:row>3</xdr:row>
      <xdr:rowOff>19050</xdr:rowOff>
    </xdr:to>
    <xdr:sp macro="" textlink="">
      <xdr:nvSpPr>
        <xdr:cNvPr id="319" name="Text Box 335"/>
        <xdr:cNvSpPr txBox="1">
          <a:spLocks noChangeArrowheads="1"/>
        </xdr:cNvSpPr>
      </xdr:nvSpPr>
      <xdr:spPr bwMode="auto">
        <a:xfrm>
          <a:off x="6429375" y="1019175"/>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8</xdr:col>
      <xdr:colOff>533400</xdr:colOff>
      <xdr:row>3</xdr:row>
      <xdr:rowOff>361950</xdr:rowOff>
    </xdr:from>
    <xdr:to>
      <xdr:col>8</xdr:col>
      <xdr:colOff>676275</xdr:colOff>
      <xdr:row>3</xdr:row>
      <xdr:rowOff>581025</xdr:rowOff>
    </xdr:to>
    <xdr:sp macro="" textlink="">
      <xdr:nvSpPr>
        <xdr:cNvPr id="320" name="Text Box 340"/>
        <xdr:cNvSpPr txBox="1">
          <a:spLocks noChangeArrowheads="1"/>
        </xdr:cNvSpPr>
      </xdr:nvSpPr>
      <xdr:spPr bwMode="auto">
        <a:xfrm>
          <a:off x="5934075" y="1200150"/>
          <a:ext cx="142875" cy="0"/>
        </a:xfrm>
        <a:prstGeom prst="rect">
          <a:avLst/>
        </a:prstGeom>
        <a:noFill/>
        <a:ln w="9525">
          <a:noFill/>
          <a:miter lim="800000"/>
          <a:headEnd/>
          <a:tailEnd/>
        </a:ln>
        <a:effectLst/>
      </xdr:spPr>
    </xdr:sp>
    <xdr:clientData/>
  </xdr:twoCellAnchor>
  <xdr:twoCellAnchor>
    <xdr:from>
      <xdr:col>9</xdr:col>
      <xdr:colOff>495300</xdr:colOff>
      <xdr:row>3</xdr:row>
      <xdr:rowOff>361950</xdr:rowOff>
    </xdr:from>
    <xdr:to>
      <xdr:col>9</xdr:col>
      <xdr:colOff>676275</xdr:colOff>
      <xdr:row>3</xdr:row>
      <xdr:rowOff>581025</xdr:rowOff>
    </xdr:to>
    <xdr:sp macro="" textlink="">
      <xdr:nvSpPr>
        <xdr:cNvPr id="321" name="Text Box 341"/>
        <xdr:cNvSpPr txBox="1">
          <a:spLocks noChangeArrowheads="1"/>
        </xdr:cNvSpPr>
      </xdr:nvSpPr>
      <xdr:spPr bwMode="auto">
        <a:xfrm>
          <a:off x="6686550" y="1200150"/>
          <a:ext cx="180975" cy="0"/>
        </a:xfrm>
        <a:prstGeom prst="rect">
          <a:avLst/>
        </a:prstGeom>
        <a:noFill/>
        <a:ln w="9525">
          <a:noFill/>
          <a:miter lim="800000"/>
          <a:headEnd/>
          <a:tailEnd/>
        </a:ln>
        <a:effectLst/>
      </xdr:spPr>
    </xdr:sp>
    <xdr:clientData/>
  </xdr:twoCellAnchor>
  <xdr:twoCellAnchor>
    <xdr:from>
      <xdr:col>10</xdr:col>
      <xdr:colOff>523875</xdr:colOff>
      <xdr:row>3</xdr:row>
      <xdr:rowOff>361950</xdr:rowOff>
    </xdr:from>
    <xdr:to>
      <xdr:col>10</xdr:col>
      <xdr:colOff>666750</xdr:colOff>
      <xdr:row>3</xdr:row>
      <xdr:rowOff>581025</xdr:rowOff>
    </xdr:to>
    <xdr:sp macro="" textlink="">
      <xdr:nvSpPr>
        <xdr:cNvPr id="322" name="Text Box 342"/>
        <xdr:cNvSpPr txBox="1">
          <a:spLocks noChangeArrowheads="1"/>
        </xdr:cNvSpPr>
      </xdr:nvSpPr>
      <xdr:spPr bwMode="auto">
        <a:xfrm>
          <a:off x="7581900" y="1200150"/>
          <a:ext cx="142875" cy="0"/>
        </a:xfrm>
        <a:prstGeom prst="rect">
          <a:avLst/>
        </a:prstGeom>
        <a:noFill/>
        <a:ln w="9525">
          <a:noFill/>
          <a:miter lim="800000"/>
          <a:headEnd/>
          <a:tailEnd/>
        </a:ln>
        <a:effectLst/>
      </xdr:spPr>
    </xdr:sp>
    <xdr:clientData/>
  </xdr:twoCellAnchor>
  <xdr:twoCellAnchor>
    <xdr:from>
      <xdr:col>4</xdr:col>
      <xdr:colOff>0</xdr:colOff>
      <xdr:row>17</xdr:row>
      <xdr:rowOff>0</xdr:rowOff>
    </xdr:from>
    <xdr:to>
      <xdr:col>4</xdr:col>
      <xdr:colOff>0</xdr:colOff>
      <xdr:row>17</xdr:row>
      <xdr:rowOff>0</xdr:rowOff>
    </xdr:to>
    <xdr:sp macro="" textlink="">
      <xdr:nvSpPr>
        <xdr:cNvPr id="323"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324"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325"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326"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327" name="Text Box 477"/>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328" name="Text Box 478"/>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329" name="Text Box 479"/>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330" name="Text Box 480"/>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331" name="Text Box 481"/>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332" name="Text Box 482"/>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333" name="Text Box 483"/>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33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3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3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337"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38" name="Text Box 488"/>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339" name="Text Box 489"/>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340" name="Text Box 490"/>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341" name="Text Box 491"/>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342" name="Text Box 492"/>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343" name="Text Box 493"/>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344" name="Text Box 494"/>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345" name="Text Box 495"/>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346" name="Text Box 496"/>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34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4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4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350"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51" name="Text Box 501"/>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352" name="Text Box 502"/>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353" name="Text Box 503"/>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354" name="Text Box 504"/>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355" name="Text Box 505"/>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356" name="Text Box 506"/>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357" name="Text Box 507"/>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358" name="Text Box 508"/>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359" name="Text Box 509"/>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360" name="Text Box 510"/>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361" name="Text Box 511"/>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362" name="Text Box 512"/>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363" name="Text Box 513"/>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364" name="Text Box 514"/>
        <xdr:cNvSpPr txBox="1">
          <a:spLocks noChangeArrowheads="1"/>
        </xdr:cNvSpPr>
      </xdr:nvSpPr>
      <xdr:spPr bwMode="auto">
        <a:xfrm>
          <a:off x="5400675" y="32956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365" name="Text Box 515"/>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366" name="Text Box 516"/>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36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6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6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370"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71" name="Text Box 521"/>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372" name="Text Box 522"/>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581025</xdr:colOff>
      <xdr:row>17</xdr:row>
      <xdr:rowOff>0</xdr:rowOff>
    </xdr:to>
    <xdr:sp macro="" textlink="">
      <xdr:nvSpPr>
        <xdr:cNvPr id="373" name="Text Box 523"/>
        <xdr:cNvSpPr txBox="1">
          <a:spLocks noChangeArrowheads="1"/>
        </xdr:cNvSpPr>
      </xdr:nvSpPr>
      <xdr:spPr bwMode="auto">
        <a:xfrm>
          <a:off x="2638425" y="32956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374" name="Text Box 524"/>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375" name="Text Box 525"/>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376" name="Text Box 526"/>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377" name="Text Box 527"/>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378" name="Text Box 528"/>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379" name="Text Box 529"/>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38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8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8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383"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84" name="Text Box 534"/>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385" name="Text Box 535"/>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581025</xdr:colOff>
      <xdr:row>17</xdr:row>
      <xdr:rowOff>0</xdr:rowOff>
    </xdr:to>
    <xdr:sp macro="" textlink="">
      <xdr:nvSpPr>
        <xdr:cNvPr id="386" name="Text Box 536"/>
        <xdr:cNvSpPr txBox="1">
          <a:spLocks noChangeArrowheads="1"/>
        </xdr:cNvSpPr>
      </xdr:nvSpPr>
      <xdr:spPr bwMode="auto">
        <a:xfrm>
          <a:off x="2638425" y="32956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387" name="Text Box 537"/>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388" name="Text Box 538"/>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389" name="Text Box 539"/>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390" name="Text Box 540"/>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391" name="Text Box 541"/>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392" name="Text Box 542"/>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39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9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9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396"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397" name="Text Box 547"/>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398" name="Text Box 548"/>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399" name="Text Box 549"/>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400" name="Text Box 550"/>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401" name="Text Box 551"/>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402" name="Text Box 552"/>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403" name="Text Box 553"/>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404" name="Text Box 554"/>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405" name="Text Box 555"/>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40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0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0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409"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10" name="Text Box 560"/>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411" name="Text Box 561"/>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412" name="Text Box 562"/>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413" name="Text Box 563"/>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414" name="Text Box 564"/>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415" name="Text Box 565"/>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416" name="Text Box 566"/>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417" name="Text Box 567"/>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418" name="Text Box 568"/>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41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2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2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422"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23" name="Text Box 573"/>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424" name="Text Box 574"/>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425" name="Text Box 575"/>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426" name="Text Box 576"/>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427" name="Text Box 577"/>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428" name="Text Box 578"/>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429" name="Text Box 579"/>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430" name="Text Box 580"/>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431" name="Text Box 581"/>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43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3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3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435"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36" name="Text Box 586"/>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437" name="Text Box 587"/>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438" name="Text Box 588"/>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439" name="Text Box 589"/>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440" name="Text Box 590"/>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441" name="Text Box 591"/>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442" name="Text Box 592"/>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443" name="Text Box 593"/>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444" name="Text Box 594"/>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9</xdr:col>
      <xdr:colOff>504825</xdr:colOff>
      <xdr:row>17</xdr:row>
      <xdr:rowOff>0</xdr:rowOff>
    </xdr:from>
    <xdr:to>
      <xdr:col>10</xdr:col>
      <xdr:colOff>0</xdr:colOff>
      <xdr:row>17</xdr:row>
      <xdr:rowOff>0</xdr:rowOff>
    </xdr:to>
    <xdr:sp macro="" textlink="">
      <xdr:nvSpPr>
        <xdr:cNvPr id="445" name="Text Box 599"/>
        <xdr:cNvSpPr txBox="1">
          <a:spLocks noChangeArrowheads="1"/>
        </xdr:cNvSpPr>
      </xdr:nvSpPr>
      <xdr:spPr bwMode="auto">
        <a:xfrm>
          <a:off x="6696075" y="3295650"/>
          <a:ext cx="3619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Ｆ</a:t>
          </a:r>
        </a:p>
      </xdr:txBody>
    </xdr:sp>
    <xdr:clientData/>
  </xdr:twoCellAnchor>
  <xdr:twoCellAnchor>
    <xdr:from>
      <xdr:col>12</xdr:col>
      <xdr:colOff>123825</xdr:colOff>
      <xdr:row>3</xdr:row>
      <xdr:rowOff>171450</xdr:rowOff>
    </xdr:from>
    <xdr:to>
      <xdr:col>12</xdr:col>
      <xdr:colOff>666750</xdr:colOff>
      <xdr:row>3</xdr:row>
      <xdr:rowOff>581025</xdr:rowOff>
    </xdr:to>
    <xdr:sp macro="" textlink="">
      <xdr:nvSpPr>
        <xdr:cNvPr id="446" name="Text Box 602"/>
        <xdr:cNvSpPr txBox="1">
          <a:spLocks noChangeArrowheads="1"/>
        </xdr:cNvSpPr>
      </xdr:nvSpPr>
      <xdr:spPr bwMode="auto">
        <a:xfrm>
          <a:off x="8734425" y="1190625"/>
          <a:ext cx="542925"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13</xdr:col>
      <xdr:colOff>0</xdr:colOff>
      <xdr:row>3</xdr:row>
      <xdr:rowOff>95250</xdr:rowOff>
    </xdr:from>
    <xdr:to>
      <xdr:col>13</xdr:col>
      <xdr:colOff>0</xdr:colOff>
      <xdr:row>3</xdr:row>
      <xdr:rowOff>581025</xdr:rowOff>
    </xdr:to>
    <xdr:sp macro="" textlink="">
      <xdr:nvSpPr>
        <xdr:cNvPr id="447" name="Text Box 603"/>
        <xdr:cNvSpPr txBox="1">
          <a:spLocks noChangeArrowheads="1"/>
        </xdr:cNvSpPr>
      </xdr:nvSpPr>
      <xdr:spPr bwMode="auto">
        <a:xfrm>
          <a:off x="9315450" y="1114425"/>
          <a:ext cx="0" cy="8572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13</xdr:col>
      <xdr:colOff>219075</xdr:colOff>
      <xdr:row>2</xdr:row>
      <xdr:rowOff>504825</xdr:rowOff>
    </xdr:from>
    <xdr:to>
      <xdr:col>13</xdr:col>
      <xdr:colOff>685800</xdr:colOff>
      <xdr:row>3</xdr:row>
      <xdr:rowOff>161925</xdr:rowOff>
    </xdr:to>
    <xdr:sp macro="" textlink="">
      <xdr:nvSpPr>
        <xdr:cNvPr id="448" name="Text Box 604"/>
        <xdr:cNvSpPr txBox="1">
          <a:spLocks noChangeArrowheads="1"/>
        </xdr:cNvSpPr>
      </xdr:nvSpPr>
      <xdr:spPr bwMode="auto">
        <a:xfrm>
          <a:off x="9534525" y="962025"/>
          <a:ext cx="466725" cy="2190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13</xdr:col>
      <xdr:colOff>0</xdr:colOff>
      <xdr:row>17</xdr:row>
      <xdr:rowOff>0</xdr:rowOff>
    </xdr:from>
    <xdr:to>
      <xdr:col>13</xdr:col>
      <xdr:colOff>0</xdr:colOff>
      <xdr:row>17</xdr:row>
      <xdr:rowOff>0</xdr:rowOff>
    </xdr:to>
    <xdr:sp macro="" textlink="">
      <xdr:nvSpPr>
        <xdr:cNvPr id="449" name="Text Box 606"/>
        <xdr:cNvSpPr txBox="1">
          <a:spLocks noChangeArrowheads="1"/>
        </xdr:cNvSpPr>
      </xdr:nvSpPr>
      <xdr:spPr bwMode="auto">
        <a:xfrm>
          <a:off x="93154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450"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451"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452"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453"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54" name="Text Box 612"/>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455" name="Text Box 613"/>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456" name="Text Box 614"/>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457" name="Text Box 615"/>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458" name="Text Box 616"/>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459" name="Text Box 617"/>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460" name="Text Box 618"/>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46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6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6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464"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65" name="Text Box 623"/>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466" name="Text Box 624"/>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467" name="Text Box 625"/>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468" name="Text Box 626"/>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469" name="Text Box 627"/>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470" name="Text Box 628"/>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471" name="Text Box 629"/>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472" name="Text Box 630"/>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473" name="Text Box 631"/>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47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7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7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477"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78" name="Text Box 636"/>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479" name="Text Box 637"/>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480" name="Text Box 638"/>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481" name="Text Box 639"/>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482" name="Text Box 640"/>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483" name="Text Box 641"/>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484" name="Text Box 642"/>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485" name="Text Box 643"/>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486" name="Text Box 644"/>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487"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488" name="Text Box 646"/>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489" name="Text Box 647"/>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490" name="Text Box 648"/>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491" name="Text Box 649"/>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492" name="Text Box 650"/>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493" name="Text Box 651"/>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49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9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9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497"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498" name="Text Box 656"/>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499" name="Text Box 657"/>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500" name="Text Box 658"/>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501" name="Text Box 659"/>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502" name="Text Box 660"/>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503" name="Text Box 661"/>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504" name="Text Box 662"/>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505" name="Text Box 663"/>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506" name="Text Box 664"/>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50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0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0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510"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11" name="Text Box 669"/>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512" name="Text Box 670"/>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513" name="Text Box 671"/>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514" name="Text Box 672"/>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515" name="Text Box 673"/>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516" name="Text Box 674"/>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517" name="Text Box 675"/>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518" name="Text Box 676"/>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519" name="Text Box 677"/>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520"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521"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522"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523"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524" name="Text Box 682"/>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525" name="Text Box 683"/>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526" name="Text Box 684"/>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527" name="Text Box 685"/>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528" name="Text Box 686"/>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529" name="Text Box 687"/>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530" name="Text Box 688"/>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53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3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3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534"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35" name="Text Box 693"/>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536" name="Text Box 694"/>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537" name="Text Box 695"/>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538" name="Text Box 696"/>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539" name="Text Box 697"/>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540" name="Text Box 698"/>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541" name="Text Box 699"/>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542" name="Text Box 700"/>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543" name="Text Box 701"/>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54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4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4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547"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48" name="Text Box 706"/>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549" name="Text Box 707"/>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550" name="Text Box 708"/>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551" name="Text Box 709"/>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552" name="Text Box 710"/>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553" name="Text Box 711"/>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554" name="Text Box 712"/>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555" name="Text Box 713"/>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556" name="Text Box 714"/>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557" name="Text Box 715"/>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558" name="Text Box 716"/>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559" name="Text Box 717"/>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560" name="Text Box 718"/>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561" name="Text Box 719"/>
        <xdr:cNvSpPr txBox="1">
          <a:spLocks noChangeArrowheads="1"/>
        </xdr:cNvSpPr>
      </xdr:nvSpPr>
      <xdr:spPr bwMode="auto">
        <a:xfrm>
          <a:off x="5400675" y="32956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562" name="Text Box 720"/>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563" name="Text Box 721"/>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56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6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6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567"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68" name="Text Box 726"/>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569" name="Text Box 727"/>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581025</xdr:colOff>
      <xdr:row>17</xdr:row>
      <xdr:rowOff>0</xdr:rowOff>
    </xdr:to>
    <xdr:sp macro="" textlink="">
      <xdr:nvSpPr>
        <xdr:cNvPr id="570" name="Text Box 728"/>
        <xdr:cNvSpPr txBox="1">
          <a:spLocks noChangeArrowheads="1"/>
        </xdr:cNvSpPr>
      </xdr:nvSpPr>
      <xdr:spPr bwMode="auto">
        <a:xfrm>
          <a:off x="2638425" y="32956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571" name="Text Box 729"/>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572" name="Text Box 730"/>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573" name="Text Box 731"/>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574" name="Text Box 732"/>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575" name="Text Box 733"/>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576" name="Text Box 734"/>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57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7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7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580"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81" name="Text Box 739"/>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582" name="Text Box 740"/>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581025</xdr:colOff>
      <xdr:row>17</xdr:row>
      <xdr:rowOff>0</xdr:rowOff>
    </xdr:to>
    <xdr:sp macro="" textlink="">
      <xdr:nvSpPr>
        <xdr:cNvPr id="583" name="Text Box 741"/>
        <xdr:cNvSpPr txBox="1">
          <a:spLocks noChangeArrowheads="1"/>
        </xdr:cNvSpPr>
      </xdr:nvSpPr>
      <xdr:spPr bwMode="auto">
        <a:xfrm>
          <a:off x="2638425" y="32956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584" name="Text Box 742"/>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585" name="Text Box 743"/>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586" name="Text Box 744"/>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587" name="Text Box 745"/>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588" name="Text Box 746"/>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589" name="Text Box 747"/>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59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9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9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593"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594" name="Text Box 752"/>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595" name="Text Box 753"/>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596" name="Text Box 754"/>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597" name="Text Box 755"/>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598" name="Text Box 756"/>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599" name="Text Box 757"/>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600" name="Text Box 758"/>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601" name="Text Box 759"/>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602" name="Text Box 760"/>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60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0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0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606"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07" name="Text Box 765"/>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608" name="Text Box 766"/>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609" name="Text Box 767"/>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610" name="Text Box 768"/>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611" name="Text Box 769"/>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612" name="Text Box 770"/>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613" name="Text Box 771"/>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614" name="Text Box 772"/>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615" name="Text Box 773"/>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61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1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1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619"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20" name="Text Box 778"/>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621" name="Text Box 779"/>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622" name="Text Box 780"/>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623" name="Text Box 781"/>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624" name="Text Box 782"/>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625" name="Text Box 783"/>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626" name="Text Box 784"/>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627" name="Text Box 785"/>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628" name="Text Box 786"/>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62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3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3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632"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33" name="Text Box 791"/>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634" name="Text Box 792"/>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635" name="Text Box 793"/>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636" name="Text Box 794"/>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637" name="Text Box 795"/>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638" name="Text Box 796"/>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639" name="Text Box 797"/>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640" name="Text Box 798"/>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641" name="Text Box 799"/>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642"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643"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644"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645"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646" name="Text Box 814"/>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647" name="Text Box 815"/>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648" name="Text Box 816"/>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649" name="Text Box 817"/>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650" name="Text Box 818"/>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651" name="Text Box 819"/>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652" name="Text Box 820"/>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65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5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5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656"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57" name="Text Box 825"/>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658" name="Text Box 826"/>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659" name="Text Box 827"/>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660" name="Text Box 828"/>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661" name="Text Box 829"/>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662" name="Text Box 830"/>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663" name="Text Box 831"/>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664" name="Text Box 832"/>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665" name="Text Box 833"/>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66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6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6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669"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70" name="Text Box 838"/>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671" name="Text Box 839"/>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672" name="Text Box 840"/>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673" name="Text Box 841"/>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674" name="Text Box 842"/>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675" name="Text Box 843"/>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676" name="Text Box 844"/>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677" name="Text Box 845"/>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678" name="Text Box 846"/>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679" name="Text Box 847"/>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680" name="Text Box 848"/>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681" name="Text Box 849"/>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682" name="Text Box 850"/>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683" name="Text Box 851"/>
        <xdr:cNvSpPr txBox="1">
          <a:spLocks noChangeArrowheads="1"/>
        </xdr:cNvSpPr>
      </xdr:nvSpPr>
      <xdr:spPr bwMode="auto">
        <a:xfrm>
          <a:off x="5400675" y="32956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684" name="Text Box 852"/>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685" name="Text Box 853"/>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68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8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8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689"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690" name="Text Box 858"/>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691" name="Text Box 859"/>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581025</xdr:colOff>
      <xdr:row>17</xdr:row>
      <xdr:rowOff>0</xdr:rowOff>
    </xdr:to>
    <xdr:sp macro="" textlink="">
      <xdr:nvSpPr>
        <xdr:cNvPr id="692" name="Text Box 860"/>
        <xdr:cNvSpPr txBox="1">
          <a:spLocks noChangeArrowheads="1"/>
        </xdr:cNvSpPr>
      </xdr:nvSpPr>
      <xdr:spPr bwMode="auto">
        <a:xfrm>
          <a:off x="2638425" y="32956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693" name="Text Box 861"/>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694" name="Text Box 862"/>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695" name="Text Box 863"/>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696" name="Text Box 864"/>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697" name="Text Box 865"/>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698" name="Text Box 866"/>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69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0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0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702"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03" name="Text Box 871"/>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704" name="Text Box 872"/>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581025</xdr:colOff>
      <xdr:row>17</xdr:row>
      <xdr:rowOff>0</xdr:rowOff>
    </xdr:to>
    <xdr:sp macro="" textlink="">
      <xdr:nvSpPr>
        <xdr:cNvPr id="705" name="Text Box 873"/>
        <xdr:cNvSpPr txBox="1">
          <a:spLocks noChangeArrowheads="1"/>
        </xdr:cNvSpPr>
      </xdr:nvSpPr>
      <xdr:spPr bwMode="auto">
        <a:xfrm>
          <a:off x="2638425" y="32956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706" name="Text Box 874"/>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707" name="Text Box 875"/>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708" name="Text Box 876"/>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709" name="Text Box 877"/>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710" name="Text Box 878"/>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711" name="Text Box 879"/>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71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1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1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715"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16" name="Text Box 884"/>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717" name="Text Box 885"/>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718" name="Text Box 886"/>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719" name="Text Box 887"/>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720" name="Text Box 888"/>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721" name="Text Box 889"/>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722" name="Text Box 890"/>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723" name="Text Box 891"/>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724" name="Text Box 892"/>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72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2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2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728"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29" name="Text Box 897"/>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730" name="Text Box 898"/>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731" name="Text Box 899"/>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732" name="Text Box 900"/>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733" name="Text Box 901"/>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734" name="Text Box 902"/>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735" name="Text Box 903"/>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736" name="Text Box 904"/>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737" name="Text Box 905"/>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73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3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4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741"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42" name="Text Box 910"/>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743" name="Text Box 911"/>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744" name="Text Box 912"/>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745" name="Text Box 913"/>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746" name="Text Box 914"/>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747" name="Text Box 915"/>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748" name="Text Box 916"/>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749" name="Text Box 917"/>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750" name="Text Box 918"/>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75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5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5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754"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55" name="Text Box 923"/>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756" name="Text Box 924"/>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757" name="Text Box 925"/>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758" name="Text Box 926"/>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759" name="Text Box 927"/>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760" name="Text Box 928"/>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761" name="Text Box 929"/>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762" name="Text Box 930"/>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763" name="Text Box 931"/>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4</xdr:col>
      <xdr:colOff>533400</xdr:colOff>
      <xdr:row>17</xdr:row>
      <xdr:rowOff>0</xdr:rowOff>
    </xdr:from>
    <xdr:to>
      <xdr:col>4</xdr:col>
      <xdr:colOff>676275</xdr:colOff>
      <xdr:row>17</xdr:row>
      <xdr:rowOff>0</xdr:rowOff>
    </xdr:to>
    <xdr:sp macro="" textlink="">
      <xdr:nvSpPr>
        <xdr:cNvPr id="764" name="Text Box 932"/>
        <xdr:cNvSpPr txBox="1">
          <a:spLocks noChangeArrowheads="1"/>
        </xdr:cNvSpPr>
      </xdr:nvSpPr>
      <xdr:spPr bwMode="auto">
        <a:xfrm>
          <a:off x="2676525"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Ａ</a:t>
          </a:r>
        </a:p>
      </xdr:txBody>
    </xdr:sp>
    <xdr:clientData/>
  </xdr:twoCellAnchor>
  <xdr:twoCellAnchor>
    <xdr:from>
      <xdr:col>5</xdr:col>
      <xdr:colOff>533400</xdr:colOff>
      <xdr:row>17</xdr:row>
      <xdr:rowOff>0</xdr:rowOff>
    </xdr:from>
    <xdr:to>
      <xdr:col>5</xdr:col>
      <xdr:colOff>676275</xdr:colOff>
      <xdr:row>17</xdr:row>
      <xdr:rowOff>0</xdr:rowOff>
    </xdr:to>
    <xdr:sp macro="" textlink="">
      <xdr:nvSpPr>
        <xdr:cNvPr id="765" name="Text Box 933"/>
        <xdr:cNvSpPr txBox="1">
          <a:spLocks noChangeArrowheads="1"/>
        </xdr:cNvSpPr>
      </xdr:nvSpPr>
      <xdr:spPr bwMode="auto">
        <a:xfrm>
          <a:off x="3438525"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Ｂ</a:t>
          </a:r>
        </a:p>
      </xdr:txBody>
    </xdr:sp>
    <xdr:clientData/>
  </xdr:twoCellAnchor>
  <xdr:twoCellAnchor>
    <xdr:from>
      <xdr:col>6</xdr:col>
      <xdr:colOff>523875</xdr:colOff>
      <xdr:row>17</xdr:row>
      <xdr:rowOff>0</xdr:rowOff>
    </xdr:from>
    <xdr:to>
      <xdr:col>6</xdr:col>
      <xdr:colOff>666750</xdr:colOff>
      <xdr:row>17</xdr:row>
      <xdr:rowOff>0</xdr:rowOff>
    </xdr:to>
    <xdr:sp macro="" textlink="">
      <xdr:nvSpPr>
        <xdr:cNvPr id="766" name="Text Box 934"/>
        <xdr:cNvSpPr txBox="1">
          <a:spLocks noChangeArrowheads="1"/>
        </xdr:cNvSpPr>
      </xdr:nvSpPr>
      <xdr:spPr bwMode="auto">
        <a:xfrm>
          <a:off x="4248150"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Ｃ</a:t>
          </a:r>
        </a:p>
      </xdr:txBody>
    </xdr:sp>
    <xdr:clientData/>
  </xdr:twoCellAnchor>
  <xdr:twoCellAnchor>
    <xdr:from>
      <xdr:col>8</xdr:col>
      <xdr:colOff>533400</xdr:colOff>
      <xdr:row>17</xdr:row>
      <xdr:rowOff>0</xdr:rowOff>
    </xdr:from>
    <xdr:to>
      <xdr:col>8</xdr:col>
      <xdr:colOff>676275</xdr:colOff>
      <xdr:row>17</xdr:row>
      <xdr:rowOff>0</xdr:rowOff>
    </xdr:to>
    <xdr:sp macro="" textlink="">
      <xdr:nvSpPr>
        <xdr:cNvPr id="767" name="Text Box 935"/>
        <xdr:cNvSpPr txBox="1">
          <a:spLocks noChangeArrowheads="1"/>
        </xdr:cNvSpPr>
      </xdr:nvSpPr>
      <xdr:spPr bwMode="auto">
        <a:xfrm>
          <a:off x="5934075"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Ｅ</a:t>
          </a:r>
        </a:p>
      </xdr:txBody>
    </xdr:sp>
    <xdr:clientData/>
  </xdr:twoCellAnchor>
  <xdr:twoCellAnchor>
    <xdr:from>
      <xdr:col>10</xdr:col>
      <xdr:colOff>523875</xdr:colOff>
      <xdr:row>17</xdr:row>
      <xdr:rowOff>0</xdr:rowOff>
    </xdr:from>
    <xdr:to>
      <xdr:col>10</xdr:col>
      <xdr:colOff>666750</xdr:colOff>
      <xdr:row>17</xdr:row>
      <xdr:rowOff>0</xdr:rowOff>
    </xdr:to>
    <xdr:sp macro="" textlink="">
      <xdr:nvSpPr>
        <xdr:cNvPr id="768" name="Text Box 937"/>
        <xdr:cNvSpPr txBox="1">
          <a:spLocks noChangeArrowheads="1"/>
        </xdr:cNvSpPr>
      </xdr:nvSpPr>
      <xdr:spPr bwMode="auto">
        <a:xfrm>
          <a:off x="7581900"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Ｇ</a:t>
          </a:r>
        </a:p>
      </xdr:txBody>
    </xdr:sp>
    <xdr:clientData/>
  </xdr:twoCellAnchor>
  <xdr:twoCellAnchor>
    <xdr:from>
      <xdr:col>7</xdr:col>
      <xdr:colOff>533400</xdr:colOff>
      <xdr:row>17</xdr:row>
      <xdr:rowOff>0</xdr:rowOff>
    </xdr:from>
    <xdr:to>
      <xdr:col>7</xdr:col>
      <xdr:colOff>676275</xdr:colOff>
      <xdr:row>17</xdr:row>
      <xdr:rowOff>0</xdr:rowOff>
    </xdr:to>
    <xdr:sp macro="" textlink="">
      <xdr:nvSpPr>
        <xdr:cNvPr id="769" name="Text Box 938"/>
        <xdr:cNvSpPr txBox="1">
          <a:spLocks noChangeArrowheads="1"/>
        </xdr:cNvSpPr>
      </xdr:nvSpPr>
      <xdr:spPr bwMode="auto">
        <a:xfrm>
          <a:off x="5114925"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Ｄ</a:t>
          </a:r>
        </a:p>
      </xdr:txBody>
    </xdr:sp>
    <xdr:clientData/>
  </xdr:twoCellAnchor>
  <xdr:twoCellAnchor>
    <xdr:from>
      <xdr:col>12</xdr:col>
      <xdr:colOff>523875</xdr:colOff>
      <xdr:row>17</xdr:row>
      <xdr:rowOff>0</xdr:rowOff>
    </xdr:from>
    <xdr:to>
      <xdr:col>12</xdr:col>
      <xdr:colOff>666750</xdr:colOff>
      <xdr:row>17</xdr:row>
      <xdr:rowOff>0</xdr:rowOff>
    </xdr:to>
    <xdr:sp macro="" textlink="">
      <xdr:nvSpPr>
        <xdr:cNvPr id="770" name="Text Box 939"/>
        <xdr:cNvSpPr txBox="1">
          <a:spLocks noChangeArrowheads="1"/>
        </xdr:cNvSpPr>
      </xdr:nvSpPr>
      <xdr:spPr bwMode="auto">
        <a:xfrm>
          <a:off x="9134475"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13</xdr:col>
      <xdr:colOff>514350</xdr:colOff>
      <xdr:row>17</xdr:row>
      <xdr:rowOff>0</xdr:rowOff>
    </xdr:from>
    <xdr:to>
      <xdr:col>13</xdr:col>
      <xdr:colOff>657225</xdr:colOff>
      <xdr:row>17</xdr:row>
      <xdr:rowOff>0</xdr:rowOff>
    </xdr:to>
    <xdr:sp macro="" textlink="">
      <xdr:nvSpPr>
        <xdr:cNvPr id="771" name="Text Box 941"/>
        <xdr:cNvSpPr txBox="1">
          <a:spLocks noChangeArrowheads="1"/>
        </xdr:cNvSpPr>
      </xdr:nvSpPr>
      <xdr:spPr bwMode="auto">
        <a:xfrm>
          <a:off x="9829800"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772"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773"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774"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775"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776" name="Text Box 946"/>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777" name="Text Box 947"/>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778" name="Text Box 948"/>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779" name="Text Box 949"/>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780" name="Text Box 950"/>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781" name="Text Box 951"/>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782" name="Text Box 952"/>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78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8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8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786"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87" name="Text Box 957"/>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788" name="Text Box 958"/>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789" name="Text Box 959"/>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790" name="Text Box 960"/>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791" name="Text Box 961"/>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792" name="Text Box 962"/>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793" name="Text Box 963"/>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794" name="Text Box 964"/>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795" name="Text Box 965"/>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79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9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79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799"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00" name="Text Box 970"/>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801" name="Text Box 971"/>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802" name="Text Box 972"/>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803" name="Text Box 973"/>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804" name="Text Box 974"/>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805" name="Text Box 975"/>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806" name="Text Box 976"/>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807" name="Text Box 977"/>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808" name="Text Box 978"/>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809" name="Text Box 979"/>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810" name="Text Box 980"/>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811" name="Text Box 981"/>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812" name="Text Box 982"/>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813" name="Text Box 983"/>
        <xdr:cNvSpPr txBox="1">
          <a:spLocks noChangeArrowheads="1"/>
        </xdr:cNvSpPr>
      </xdr:nvSpPr>
      <xdr:spPr bwMode="auto">
        <a:xfrm>
          <a:off x="5400675" y="32956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814" name="Text Box 984"/>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815" name="Text Box 985"/>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81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1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1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819"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20" name="Text Box 990"/>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821" name="Text Box 991"/>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581025</xdr:colOff>
      <xdr:row>17</xdr:row>
      <xdr:rowOff>0</xdr:rowOff>
    </xdr:to>
    <xdr:sp macro="" textlink="">
      <xdr:nvSpPr>
        <xdr:cNvPr id="822" name="Text Box 992"/>
        <xdr:cNvSpPr txBox="1">
          <a:spLocks noChangeArrowheads="1"/>
        </xdr:cNvSpPr>
      </xdr:nvSpPr>
      <xdr:spPr bwMode="auto">
        <a:xfrm>
          <a:off x="2638425" y="32956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823" name="Text Box 993"/>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824" name="Text Box 994"/>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825" name="Text Box 995"/>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826" name="Text Box 996"/>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827" name="Text Box 997"/>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828" name="Text Box 998"/>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82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3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3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832"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33" name="Text Box 1003"/>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834" name="Text Box 1004"/>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581025</xdr:colOff>
      <xdr:row>17</xdr:row>
      <xdr:rowOff>0</xdr:rowOff>
    </xdr:to>
    <xdr:sp macro="" textlink="">
      <xdr:nvSpPr>
        <xdr:cNvPr id="835" name="Text Box 1005"/>
        <xdr:cNvSpPr txBox="1">
          <a:spLocks noChangeArrowheads="1"/>
        </xdr:cNvSpPr>
      </xdr:nvSpPr>
      <xdr:spPr bwMode="auto">
        <a:xfrm>
          <a:off x="2638425" y="32956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836" name="Text Box 1006"/>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837" name="Text Box 1007"/>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838" name="Text Box 1008"/>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839" name="Text Box 1009"/>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840" name="Text Box 1010"/>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841" name="Text Box 1011"/>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84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4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4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845"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46" name="Text Box 1016"/>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847" name="Text Box 1017"/>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848" name="Text Box 1018"/>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849" name="Text Box 1019"/>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850" name="Text Box 1020"/>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851" name="Text Box 1021"/>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852" name="Text Box 1022"/>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853" name="Text Box 1023"/>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854" name="Text Box 1024"/>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85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5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5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858"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59" name="Text Box 1029"/>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860" name="Text Box 1030"/>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861" name="Text Box 1031"/>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862" name="Text Box 1032"/>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863" name="Text Box 1033"/>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864" name="Text Box 1034"/>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865" name="Text Box 1035"/>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866" name="Text Box 1036"/>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867" name="Text Box 1037"/>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86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6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7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871"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72" name="Text Box 1042"/>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873" name="Text Box 1043"/>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874" name="Text Box 1044"/>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875" name="Text Box 1045"/>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876" name="Text Box 1046"/>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877" name="Text Box 1047"/>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878" name="Text Box 1048"/>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879" name="Text Box 1049"/>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880" name="Text Box 1050"/>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88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8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8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884"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885" name="Text Box 1055"/>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886" name="Text Box 1056"/>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887" name="Text Box 1057"/>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888" name="Text Box 1058"/>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889" name="Text Box 1059"/>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890" name="Text Box 1060"/>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891" name="Text Box 1061"/>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892" name="Text Box 1062"/>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893" name="Text Box 1063"/>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4</xdr:col>
      <xdr:colOff>533400</xdr:colOff>
      <xdr:row>17</xdr:row>
      <xdr:rowOff>0</xdr:rowOff>
    </xdr:from>
    <xdr:to>
      <xdr:col>4</xdr:col>
      <xdr:colOff>676275</xdr:colOff>
      <xdr:row>17</xdr:row>
      <xdr:rowOff>0</xdr:rowOff>
    </xdr:to>
    <xdr:sp macro="" textlink="">
      <xdr:nvSpPr>
        <xdr:cNvPr id="894" name="Text Box 1064"/>
        <xdr:cNvSpPr txBox="1">
          <a:spLocks noChangeArrowheads="1"/>
        </xdr:cNvSpPr>
      </xdr:nvSpPr>
      <xdr:spPr bwMode="auto">
        <a:xfrm>
          <a:off x="2676525"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Ａ</a:t>
          </a:r>
        </a:p>
      </xdr:txBody>
    </xdr:sp>
    <xdr:clientData/>
  </xdr:twoCellAnchor>
  <xdr:twoCellAnchor>
    <xdr:from>
      <xdr:col>5</xdr:col>
      <xdr:colOff>533400</xdr:colOff>
      <xdr:row>17</xdr:row>
      <xdr:rowOff>0</xdr:rowOff>
    </xdr:from>
    <xdr:to>
      <xdr:col>5</xdr:col>
      <xdr:colOff>676275</xdr:colOff>
      <xdr:row>17</xdr:row>
      <xdr:rowOff>0</xdr:rowOff>
    </xdr:to>
    <xdr:sp macro="" textlink="">
      <xdr:nvSpPr>
        <xdr:cNvPr id="895" name="Text Box 1065"/>
        <xdr:cNvSpPr txBox="1">
          <a:spLocks noChangeArrowheads="1"/>
        </xdr:cNvSpPr>
      </xdr:nvSpPr>
      <xdr:spPr bwMode="auto">
        <a:xfrm>
          <a:off x="3438525"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Ｂ</a:t>
          </a:r>
        </a:p>
      </xdr:txBody>
    </xdr:sp>
    <xdr:clientData/>
  </xdr:twoCellAnchor>
  <xdr:twoCellAnchor>
    <xdr:from>
      <xdr:col>6</xdr:col>
      <xdr:colOff>523875</xdr:colOff>
      <xdr:row>17</xdr:row>
      <xdr:rowOff>0</xdr:rowOff>
    </xdr:from>
    <xdr:to>
      <xdr:col>6</xdr:col>
      <xdr:colOff>666750</xdr:colOff>
      <xdr:row>17</xdr:row>
      <xdr:rowOff>0</xdr:rowOff>
    </xdr:to>
    <xdr:sp macro="" textlink="">
      <xdr:nvSpPr>
        <xdr:cNvPr id="896" name="Text Box 1066"/>
        <xdr:cNvSpPr txBox="1">
          <a:spLocks noChangeArrowheads="1"/>
        </xdr:cNvSpPr>
      </xdr:nvSpPr>
      <xdr:spPr bwMode="auto">
        <a:xfrm>
          <a:off x="4248150"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Ｃ</a:t>
          </a:r>
        </a:p>
      </xdr:txBody>
    </xdr:sp>
    <xdr:clientData/>
  </xdr:twoCellAnchor>
  <xdr:twoCellAnchor>
    <xdr:from>
      <xdr:col>8</xdr:col>
      <xdr:colOff>533400</xdr:colOff>
      <xdr:row>17</xdr:row>
      <xdr:rowOff>0</xdr:rowOff>
    </xdr:from>
    <xdr:to>
      <xdr:col>8</xdr:col>
      <xdr:colOff>676275</xdr:colOff>
      <xdr:row>17</xdr:row>
      <xdr:rowOff>0</xdr:rowOff>
    </xdr:to>
    <xdr:sp macro="" textlink="">
      <xdr:nvSpPr>
        <xdr:cNvPr id="897" name="Text Box 1067"/>
        <xdr:cNvSpPr txBox="1">
          <a:spLocks noChangeArrowheads="1"/>
        </xdr:cNvSpPr>
      </xdr:nvSpPr>
      <xdr:spPr bwMode="auto">
        <a:xfrm>
          <a:off x="5934075"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Ｅ</a:t>
          </a:r>
        </a:p>
      </xdr:txBody>
    </xdr:sp>
    <xdr:clientData/>
  </xdr:twoCellAnchor>
  <xdr:twoCellAnchor>
    <xdr:from>
      <xdr:col>9</xdr:col>
      <xdr:colOff>495300</xdr:colOff>
      <xdr:row>17</xdr:row>
      <xdr:rowOff>0</xdr:rowOff>
    </xdr:from>
    <xdr:to>
      <xdr:col>9</xdr:col>
      <xdr:colOff>676275</xdr:colOff>
      <xdr:row>17</xdr:row>
      <xdr:rowOff>0</xdr:rowOff>
    </xdr:to>
    <xdr:sp macro="" textlink="">
      <xdr:nvSpPr>
        <xdr:cNvPr id="898" name="Text Box 1068"/>
        <xdr:cNvSpPr txBox="1">
          <a:spLocks noChangeArrowheads="1"/>
        </xdr:cNvSpPr>
      </xdr:nvSpPr>
      <xdr:spPr bwMode="auto">
        <a:xfrm>
          <a:off x="6686550" y="3295650"/>
          <a:ext cx="1809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Ｆ</a:t>
          </a:r>
        </a:p>
      </xdr:txBody>
    </xdr:sp>
    <xdr:clientData/>
  </xdr:twoCellAnchor>
  <xdr:twoCellAnchor>
    <xdr:from>
      <xdr:col>10</xdr:col>
      <xdr:colOff>523875</xdr:colOff>
      <xdr:row>17</xdr:row>
      <xdr:rowOff>0</xdr:rowOff>
    </xdr:from>
    <xdr:to>
      <xdr:col>10</xdr:col>
      <xdr:colOff>666750</xdr:colOff>
      <xdr:row>17</xdr:row>
      <xdr:rowOff>0</xdr:rowOff>
    </xdr:to>
    <xdr:sp macro="" textlink="">
      <xdr:nvSpPr>
        <xdr:cNvPr id="899" name="Text Box 1069"/>
        <xdr:cNvSpPr txBox="1">
          <a:spLocks noChangeArrowheads="1"/>
        </xdr:cNvSpPr>
      </xdr:nvSpPr>
      <xdr:spPr bwMode="auto">
        <a:xfrm>
          <a:off x="7581900"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Ｇ</a:t>
          </a:r>
        </a:p>
      </xdr:txBody>
    </xdr:sp>
    <xdr:clientData/>
  </xdr:twoCellAnchor>
  <xdr:twoCellAnchor>
    <xdr:from>
      <xdr:col>7</xdr:col>
      <xdr:colOff>533400</xdr:colOff>
      <xdr:row>17</xdr:row>
      <xdr:rowOff>0</xdr:rowOff>
    </xdr:from>
    <xdr:to>
      <xdr:col>7</xdr:col>
      <xdr:colOff>676275</xdr:colOff>
      <xdr:row>17</xdr:row>
      <xdr:rowOff>0</xdr:rowOff>
    </xdr:to>
    <xdr:sp macro="" textlink="">
      <xdr:nvSpPr>
        <xdr:cNvPr id="900" name="Text Box 1070"/>
        <xdr:cNvSpPr txBox="1">
          <a:spLocks noChangeArrowheads="1"/>
        </xdr:cNvSpPr>
      </xdr:nvSpPr>
      <xdr:spPr bwMode="auto">
        <a:xfrm>
          <a:off x="5114925"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Ｄ</a:t>
          </a:r>
        </a:p>
      </xdr:txBody>
    </xdr:sp>
    <xdr:clientData/>
  </xdr:twoCellAnchor>
  <xdr:twoCellAnchor>
    <xdr:from>
      <xdr:col>12</xdr:col>
      <xdr:colOff>523875</xdr:colOff>
      <xdr:row>17</xdr:row>
      <xdr:rowOff>0</xdr:rowOff>
    </xdr:from>
    <xdr:to>
      <xdr:col>12</xdr:col>
      <xdr:colOff>666750</xdr:colOff>
      <xdr:row>17</xdr:row>
      <xdr:rowOff>0</xdr:rowOff>
    </xdr:to>
    <xdr:sp macro="" textlink="">
      <xdr:nvSpPr>
        <xdr:cNvPr id="901" name="Text Box 1071"/>
        <xdr:cNvSpPr txBox="1">
          <a:spLocks noChangeArrowheads="1"/>
        </xdr:cNvSpPr>
      </xdr:nvSpPr>
      <xdr:spPr bwMode="auto">
        <a:xfrm>
          <a:off x="9134475"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13</xdr:col>
      <xdr:colOff>0</xdr:colOff>
      <xdr:row>17</xdr:row>
      <xdr:rowOff>0</xdr:rowOff>
    </xdr:from>
    <xdr:to>
      <xdr:col>13</xdr:col>
      <xdr:colOff>0</xdr:colOff>
      <xdr:row>17</xdr:row>
      <xdr:rowOff>0</xdr:rowOff>
    </xdr:to>
    <xdr:sp macro="" textlink="">
      <xdr:nvSpPr>
        <xdr:cNvPr id="902" name="Text Box 1072"/>
        <xdr:cNvSpPr txBox="1">
          <a:spLocks noChangeArrowheads="1"/>
        </xdr:cNvSpPr>
      </xdr:nvSpPr>
      <xdr:spPr bwMode="auto">
        <a:xfrm>
          <a:off x="93154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13</xdr:col>
      <xdr:colOff>514350</xdr:colOff>
      <xdr:row>17</xdr:row>
      <xdr:rowOff>0</xdr:rowOff>
    </xdr:from>
    <xdr:to>
      <xdr:col>13</xdr:col>
      <xdr:colOff>657225</xdr:colOff>
      <xdr:row>17</xdr:row>
      <xdr:rowOff>0</xdr:rowOff>
    </xdr:to>
    <xdr:sp macro="" textlink="">
      <xdr:nvSpPr>
        <xdr:cNvPr id="903" name="Text Box 1073"/>
        <xdr:cNvSpPr txBox="1">
          <a:spLocks noChangeArrowheads="1"/>
        </xdr:cNvSpPr>
      </xdr:nvSpPr>
      <xdr:spPr bwMode="auto">
        <a:xfrm>
          <a:off x="9829800"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904"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905" name="Text Box 1075"/>
        <xdr:cNvSpPr txBox="1">
          <a:spLocks noChangeArrowheads="1"/>
        </xdr:cNvSpPr>
      </xdr:nvSpPr>
      <xdr:spPr bwMode="auto">
        <a:xfrm>
          <a:off x="2143125" y="3295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906"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907"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908" name="Text Box 1078"/>
        <xdr:cNvSpPr txBox="1">
          <a:spLocks noChangeArrowheads="1"/>
        </xdr:cNvSpPr>
      </xdr:nvSpPr>
      <xdr:spPr bwMode="auto">
        <a:xfrm>
          <a:off x="2143125" y="3295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909"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10" name="Text Box 1080"/>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12</xdr:col>
      <xdr:colOff>371475</xdr:colOff>
      <xdr:row>17</xdr:row>
      <xdr:rowOff>0</xdr:rowOff>
    </xdr:from>
    <xdr:to>
      <xdr:col>13</xdr:col>
      <xdr:colOff>0</xdr:colOff>
      <xdr:row>17</xdr:row>
      <xdr:rowOff>0</xdr:rowOff>
    </xdr:to>
    <xdr:sp macro="" textlink="">
      <xdr:nvSpPr>
        <xdr:cNvPr id="911" name="Text Box 1081"/>
        <xdr:cNvSpPr txBox="1">
          <a:spLocks noChangeArrowheads="1"/>
        </xdr:cNvSpPr>
      </xdr:nvSpPr>
      <xdr:spPr bwMode="auto">
        <a:xfrm>
          <a:off x="8982075" y="3295650"/>
          <a:ext cx="3333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a:t>
          </a:r>
        </a:p>
      </xdr:txBody>
    </xdr:sp>
    <xdr:clientData/>
  </xdr:twoCellAnchor>
  <xdr:twoCellAnchor>
    <xdr:from>
      <xdr:col>13</xdr:col>
      <xdr:colOff>0</xdr:colOff>
      <xdr:row>17</xdr:row>
      <xdr:rowOff>0</xdr:rowOff>
    </xdr:from>
    <xdr:to>
      <xdr:col>13</xdr:col>
      <xdr:colOff>0</xdr:colOff>
      <xdr:row>17</xdr:row>
      <xdr:rowOff>0</xdr:rowOff>
    </xdr:to>
    <xdr:sp macro="" textlink="">
      <xdr:nvSpPr>
        <xdr:cNvPr id="912" name="Text Box 1082"/>
        <xdr:cNvSpPr txBox="1">
          <a:spLocks noChangeArrowheads="1"/>
        </xdr:cNvSpPr>
      </xdr:nvSpPr>
      <xdr:spPr bwMode="auto">
        <a:xfrm>
          <a:off x="9315450" y="3295650"/>
          <a:ext cx="0"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13</xdr:col>
      <xdr:colOff>0</xdr:colOff>
      <xdr:row>17</xdr:row>
      <xdr:rowOff>0</xdr:rowOff>
    </xdr:from>
    <xdr:to>
      <xdr:col>13</xdr:col>
      <xdr:colOff>0</xdr:colOff>
      <xdr:row>17</xdr:row>
      <xdr:rowOff>0</xdr:rowOff>
    </xdr:to>
    <xdr:sp macro="" textlink="">
      <xdr:nvSpPr>
        <xdr:cNvPr id="913" name="Text Box 1083"/>
        <xdr:cNvSpPr txBox="1">
          <a:spLocks noChangeArrowheads="1"/>
        </xdr:cNvSpPr>
      </xdr:nvSpPr>
      <xdr:spPr bwMode="auto">
        <a:xfrm>
          <a:off x="9315450" y="3295650"/>
          <a:ext cx="0"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914" name="Text Box 1084"/>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915" name="Text Box 1085"/>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916" name="Text Box 1086"/>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917" name="Text Box 1087"/>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918" name="Text Box 1088"/>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919" name="Text Box 1089"/>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920" name="Text Box 1090"/>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8</xdr:col>
      <xdr:colOff>0</xdr:colOff>
      <xdr:row>17</xdr:row>
      <xdr:rowOff>0</xdr:rowOff>
    </xdr:to>
    <xdr:sp macro="" textlink="">
      <xdr:nvSpPr>
        <xdr:cNvPr id="921" name="Text Box 1091"/>
        <xdr:cNvSpPr txBox="1">
          <a:spLocks noChangeArrowheads="1"/>
        </xdr:cNvSpPr>
      </xdr:nvSpPr>
      <xdr:spPr bwMode="auto">
        <a:xfrm>
          <a:off x="4581525" y="3295650"/>
          <a:ext cx="8191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922" name="Text Box 1092"/>
        <xdr:cNvSpPr txBox="1">
          <a:spLocks noChangeArrowheads="1"/>
        </xdr:cNvSpPr>
      </xdr:nvSpPr>
      <xdr:spPr bwMode="auto">
        <a:xfrm>
          <a:off x="5400675" y="32956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923" name="Text Box 1093"/>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11</xdr:col>
      <xdr:colOff>0</xdr:colOff>
      <xdr:row>17</xdr:row>
      <xdr:rowOff>0</xdr:rowOff>
    </xdr:to>
    <xdr:sp macro="" textlink="">
      <xdr:nvSpPr>
        <xdr:cNvPr id="924" name="Text Box 1094"/>
        <xdr:cNvSpPr txBox="1">
          <a:spLocks noChangeArrowheads="1"/>
        </xdr:cNvSpPr>
      </xdr:nvSpPr>
      <xdr:spPr bwMode="auto">
        <a:xfrm>
          <a:off x="7058025" y="3295650"/>
          <a:ext cx="6667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925" name="Text Box 1095"/>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926" name="Text Box 1096"/>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12</xdr:col>
      <xdr:colOff>285750</xdr:colOff>
      <xdr:row>17</xdr:row>
      <xdr:rowOff>0</xdr:rowOff>
    </xdr:from>
    <xdr:to>
      <xdr:col>13</xdr:col>
      <xdr:colOff>0</xdr:colOff>
      <xdr:row>17</xdr:row>
      <xdr:rowOff>0</xdr:rowOff>
    </xdr:to>
    <xdr:sp macro="" textlink="">
      <xdr:nvSpPr>
        <xdr:cNvPr id="927" name="Text Box 1097"/>
        <xdr:cNvSpPr txBox="1">
          <a:spLocks noChangeArrowheads="1"/>
        </xdr:cNvSpPr>
      </xdr:nvSpPr>
      <xdr:spPr bwMode="auto">
        <a:xfrm>
          <a:off x="8896350" y="3295650"/>
          <a:ext cx="419100"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92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92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93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931"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932" name="Text Box 1102"/>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933" name="Text Box 1103"/>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934" name="Text Box 1104"/>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935" name="Text Box 1105"/>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936" name="Text Box 1106"/>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937" name="Text Box 1107"/>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938" name="Text Box 1108"/>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939" name="Text Box 1109"/>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940" name="Text Box 1110"/>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94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94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94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944"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945" name="Text Box 1115"/>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946" name="Text Box 1116"/>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947" name="Text Box 1117"/>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948" name="Text Box 1118"/>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949" name="Text Box 1119"/>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950" name="Text Box 1120"/>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951" name="Text Box 1121"/>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952" name="Text Box 1122"/>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953" name="Text Box 1123"/>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954"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955" name="Text Box 1125"/>
        <xdr:cNvSpPr txBox="1">
          <a:spLocks noChangeArrowheads="1"/>
        </xdr:cNvSpPr>
      </xdr:nvSpPr>
      <xdr:spPr bwMode="auto">
        <a:xfrm>
          <a:off x="2143125" y="3295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956"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957"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958" name="Text Box 1128"/>
        <xdr:cNvSpPr txBox="1">
          <a:spLocks noChangeArrowheads="1"/>
        </xdr:cNvSpPr>
      </xdr:nvSpPr>
      <xdr:spPr bwMode="auto">
        <a:xfrm>
          <a:off x="2143125" y="3295650"/>
          <a:ext cx="0" cy="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959"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960" name="Text Box 1130"/>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961" name="Text Box 1131"/>
        <xdr:cNvSpPr txBox="1">
          <a:spLocks noChangeArrowheads="1"/>
        </xdr:cNvSpPr>
      </xdr:nvSpPr>
      <xdr:spPr bwMode="auto">
        <a:xfrm>
          <a:off x="10010775" y="32956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17</xdr:row>
      <xdr:rowOff>0</xdr:rowOff>
    </xdr:from>
    <xdr:to>
      <xdr:col>14</xdr:col>
      <xdr:colOff>0</xdr:colOff>
      <xdr:row>17</xdr:row>
      <xdr:rowOff>0</xdr:rowOff>
    </xdr:to>
    <xdr:sp macro="" textlink="">
      <xdr:nvSpPr>
        <xdr:cNvPr id="962" name="Text Box 1132"/>
        <xdr:cNvSpPr txBox="1">
          <a:spLocks noChangeArrowheads="1"/>
        </xdr:cNvSpPr>
      </xdr:nvSpPr>
      <xdr:spPr bwMode="auto">
        <a:xfrm>
          <a:off x="10010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12</xdr:col>
      <xdr:colOff>371475</xdr:colOff>
      <xdr:row>17</xdr:row>
      <xdr:rowOff>0</xdr:rowOff>
    </xdr:from>
    <xdr:to>
      <xdr:col>13</xdr:col>
      <xdr:colOff>0</xdr:colOff>
      <xdr:row>17</xdr:row>
      <xdr:rowOff>0</xdr:rowOff>
    </xdr:to>
    <xdr:sp macro="" textlink="">
      <xdr:nvSpPr>
        <xdr:cNvPr id="963" name="Text Box 1133"/>
        <xdr:cNvSpPr txBox="1">
          <a:spLocks noChangeArrowheads="1"/>
        </xdr:cNvSpPr>
      </xdr:nvSpPr>
      <xdr:spPr bwMode="auto">
        <a:xfrm>
          <a:off x="8982075" y="3295650"/>
          <a:ext cx="33337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a:t>
          </a:r>
        </a:p>
      </xdr:txBody>
    </xdr:sp>
    <xdr:clientData/>
  </xdr:twoCellAnchor>
  <xdr:twoCellAnchor>
    <xdr:from>
      <xdr:col>13</xdr:col>
      <xdr:colOff>0</xdr:colOff>
      <xdr:row>17</xdr:row>
      <xdr:rowOff>0</xdr:rowOff>
    </xdr:from>
    <xdr:to>
      <xdr:col>13</xdr:col>
      <xdr:colOff>0</xdr:colOff>
      <xdr:row>17</xdr:row>
      <xdr:rowOff>0</xdr:rowOff>
    </xdr:to>
    <xdr:sp macro="" textlink="">
      <xdr:nvSpPr>
        <xdr:cNvPr id="964" name="Text Box 1135"/>
        <xdr:cNvSpPr txBox="1">
          <a:spLocks noChangeArrowheads="1"/>
        </xdr:cNvSpPr>
      </xdr:nvSpPr>
      <xdr:spPr bwMode="auto">
        <a:xfrm>
          <a:off x="9315450" y="3295650"/>
          <a:ext cx="0" cy="0"/>
        </a:xfrm>
        <a:prstGeom prst="rect">
          <a:avLst/>
        </a:prstGeom>
        <a:noFill/>
        <a:ln w="9525">
          <a:noFill/>
          <a:miter lim="800000"/>
          <a:headEnd/>
          <a:tailEnd/>
        </a:ln>
      </xdr:spPr>
      <xdr:txBody>
        <a:bodyPr vertOverflow="clip" wrap="square" lIns="0" tIns="0" rIns="0" bIns="0" anchor="t" upright="1"/>
        <a:lstStyle/>
        <a:p>
          <a:pPr algn="r" rtl="0">
            <a:defRPr sz="1000"/>
          </a:pPr>
          <a:r>
            <a:rPr lang="ja-JP" altLang="en-US" sz="1100" b="0" i="0" u="none" strike="noStrike" baseline="0">
              <a:solidFill>
                <a:srgbClr val="000000"/>
              </a:solidFill>
              <a:latin typeface="明朝"/>
            </a:rPr>
            <a:t>％</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965" name="Text Box 1136"/>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966" name="Text Box 1137"/>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967" name="Text Box 1138"/>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968" name="Text Box 1139"/>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969" name="Text Box 1140"/>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970" name="Text Box 1141"/>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971" name="Text Box 1142"/>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8</xdr:col>
      <xdr:colOff>0</xdr:colOff>
      <xdr:row>17</xdr:row>
      <xdr:rowOff>0</xdr:rowOff>
    </xdr:to>
    <xdr:sp macro="" textlink="">
      <xdr:nvSpPr>
        <xdr:cNvPr id="972" name="Text Box 1143"/>
        <xdr:cNvSpPr txBox="1">
          <a:spLocks noChangeArrowheads="1"/>
        </xdr:cNvSpPr>
      </xdr:nvSpPr>
      <xdr:spPr bwMode="auto">
        <a:xfrm>
          <a:off x="4581525" y="3295650"/>
          <a:ext cx="8191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973" name="Text Box 1144"/>
        <xdr:cNvSpPr txBox="1">
          <a:spLocks noChangeArrowheads="1"/>
        </xdr:cNvSpPr>
      </xdr:nvSpPr>
      <xdr:spPr bwMode="auto">
        <a:xfrm>
          <a:off x="5400675" y="32956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974" name="Text Box 1145"/>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11</xdr:col>
      <xdr:colOff>0</xdr:colOff>
      <xdr:row>17</xdr:row>
      <xdr:rowOff>0</xdr:rowOff>
    </xdr:to>
    <xdr:sp macro="" textlink="">
      <xdr:nvSpPr>
        <xdr:cNvPr id="975" name="Text Box 1146"/>
        <xdr:cNvSpPr txBox="1">
          <a:spLocks noChangeArrowheads="1"/>
        </xdr:cNvSpPr>
      </xdr:nvSpPr>
      <xdr:spPr bwMode="auto">
        <a:xfrm>
          <a:off x="7058025" y="3295650"/>
          <a:ext cx="6667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976" name="Text Box 1147"/>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977" name="Text Box 1148"/>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97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97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98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981"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982" name="Text Box 1154"/>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983" name="Text Box 1155"/>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984" name="Text Box 1156"/>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985" name="Text Box 1157"/>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986" name="Text Box 1158"/>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987" name="Text Box 1159"/>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988" name="Text Box 1160"/>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989" name="Text Box 1161"/>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990" name="Text Box 1162"/>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99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99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99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994"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995" name="Text Box 1167"/>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996" name="Text Box 1168"/>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997" name="Text Box 1169"/>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998" name="Text Box 1170"/>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999" name="Text Box 1171"/>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000" name="Text Box 1172"/>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001" name="Text Box 1173"/>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002" name="Text Box 1174"/>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003" name="Text Box 1175"/>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004"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005"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006"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007"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08" name="Text Box 1180"/>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009" name="Text Box 1181"/>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010" name="Text Box 1182"/>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011" name="Text Box 1183"/>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012" name="Text Box 1184"/>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013" name="Text Box 1185"/>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1014" name="Text Box 1186"/>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01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1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1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018"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19" name="Text Box 1191"/>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020" name="Text Box 1192"/>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021" name="Text Box 1193"/>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022" name="Text Box 1194"/>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023" name="Text Box 1195"/>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024" name="Text Box 1196"/>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025" name="Text Box 1197"/>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026" name="Text Box 1198"/>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027" name="Text Box 1199"/>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02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2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3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031"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32" name="Text Box 1204"/>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033" name="Text Box 1205"/>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034" name="Text Box 1206"/>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035" name="Text Box 1207"/>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036" name="Text Box 1208"/>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037" name="Text Box 1209"/>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038" name="Text Box 1210"/>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039" name="Text Box 1211"/>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040" name="Text Box 1212"/>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041"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42" name="Text Box 1214"/>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043" name="Text Box 1215"/>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044" name="Text Box 1216"/>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045" name="Text Box 1217"/>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046" name="Text Box 1218"/>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047" name="Text Box 1219"/>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04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4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5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051"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52" name="Text Box 1224"/>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053" name="Text Box 1225"/>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054" name="Text Box 1226"/>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055" name="Text Box 1227"/>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056" name="Text Box 1228"/>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057" name="Text Box 1229"/>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058" name="Text Box 1230"/>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059" name="Text Box 1231"/>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060" name="Text Box 1232"/>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06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6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6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064"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65" name="Text Box 1237"/>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066" name="Text Box 1238"/>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067" name="Text Box 1239"/>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068" name="Text Box 1240"/>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069" name="Text Box 1241"/>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070" name="Text Box 1242"/>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071" name="Text Box 1243"/>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072" name="Text Box 1244"/>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073" name="Text Box 1245"/>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074"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075"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076"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077"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078" name="Text Box 1250"/>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079" name="Text Box 1251"/>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080" name="Text Box 1252"/>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081" name="Text Box 1253"/>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082" name="Text Box 1254"/>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083" name="Text Box 1255"/>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1084" name="Text Box 1256"/>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08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8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8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088"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89" name="Text Box 1261"/>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090" name="Text Box 1262"/>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091" name="Text Box 1263"/>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092" name="Text Box 1264"/>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093" name="Text Box 1265"/>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094" name="Text Box 1266"/>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095" name="Text Box 1267"/>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096" name="Text Box 1268"/>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097" name="Text Box 1269"/>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09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09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0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101"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02" name="Text Box 1274"/>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103" name="Text Box 1275"/>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104" name="Text Box 1276"/>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105" name="Text Box 1277"/>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106" name="Text Box 1278"/>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107" name="Text Box 1279"/>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108" name="Text Box 1280"/>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109" name="Text Box 1281"/>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110" name="Text Box 1282"/>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111"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12" name="Text Box 1284"/>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113" name="Text Box 1285"/>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114" name="Text Box 1286"/>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115" name="Text Box 1287"/>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116" name="Text Box 1288"/>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117" name="Text Box 1289"/>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11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1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2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121"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22" name="Text Box 1294"/>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123" name="Text Box 1295"/>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124" name="Text Box 1296"/>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125" name="Text Box 1297"/>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126" name="Text Box 1298"/>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127" name="Text Box 1299"/>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128" name="Text Box 1300"/>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129" name="Text Box 1301"/>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130" name="Text Box 1302"/>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13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3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3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134"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35" name="Text Box 1307"/>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136" name="Text Box 1308"/>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137" name="Text Box 1309"/>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138" name="Text Box 1310"/>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139" name="Text Box 1311"/>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140" name="Text Box 1312"/>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141" name="Text Box 1313"/>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142" name="Text Box 1314"/>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143" name="Text Box 1315"/>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144"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145"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146"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147"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148" name="Text Box 1320"/>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149" name="Text Box 1321"/>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150" name="Text Box 1322"/>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151" name="Text Box 1323"/>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152" name="Text Box 1324"/>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153" name="Text Box 1325"/>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1154" name="Text Box 1326"/>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15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5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5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158"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59" name="Text Box 1331"/>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160" name="Text Box 1332"/>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161" name="Text Box 1333"/>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162" name="Text Box 1334"/>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163" name="Text Box 1335"/>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164" name="Text Box 1336"/>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165" name="Text Box 1337"/>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166" name="Text Box 1338"/>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167" name="Text Box 1339"/>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16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6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7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171"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72" name="Text Box 1344"/>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173" name="Text Box 1345"/>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174" name="Text Box 1346"/>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175" name="Text Box 1347"/>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176" name="Text Box 1348"/>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177" name="Text Box 1349"/>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178" name="Text Box 1350"/>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179" name="Text Box 1351"/>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180" name="Text Box 1352"/>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181" name="Text Box 1353"/>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182" name="Text Box 1354"/>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183" name="Text Box 1355"/>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184" name="Text Box 1356"/>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185" name="Text Box 1357"/>
        <xdr:cNvSpPr txBox="1">
          <a:spLocks noChangeArrowheads="1"/>
        </xdr:cNvSpPr>
      </xdr:nvSpPr>
      <xdr:spPr bwMode="auto">
        <a:xfrm>
          <a:off x="5400675" y="32956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186" name="Text Box 1358"/>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187" name="Text Box 1359"/>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18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8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9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191"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192" name="Text Box 1364"/>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193" name="Text Box 1365"/>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581025</xdr:colOff>
      <xdr:row>17</xdr:row>
      <xdr:rowOff>0</xdr:rowOff>
    </xdr:to>
    <xdr:sp macro="" textlink="">
      <xdr:nvSpPr>
        <xdr:cNvPr id="1194" name="Text Box 1366"/>
        <xdr:cNvSpPr txBox="1">
          <a:spLocks noChangeArrowheads="1"/>
        </xdr:cNvSpPr>
      </xdr:nvSpPr>
      <xdr:spPr bwMode="auto">
        <a:xfrm>
          <a:off x="2638425" y="32956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195" name="Text Box 1367"/>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196" name="Text Box 1368"/>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197" name="Text Box 1369"/>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198" name="Text Box 1370"/>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199" name="Text Box 1371"/>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200" name="Text Box 1372"/>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20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0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0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204"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05" name="Text Box 1377"/>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206" name="Text Box 1378"/>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581025</xdr:colOff>
      <xdr:row>17</xdr:row>
      <xdr:rowOff>0</xdr:rowOff>
    </xdr:to>
    <xdr:sp macro="" textlink="">
      <xdr:nvSpPr>
        <xdr:cNvPr id="1207" name="Text Box 1379"/>
        <xdr:cNvSpPr txBox="1">
          <a:spLocks noChangeArrowheads="1"/>
        </xdr:cNvSpPr>
      </xdr:nvSpPr>
      <xdr:spPr bwMode="auto">
        <a:xfrm>
          <a:off x="2638425" y="32956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208" name="Text Box 1380"/>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209" name="Text Box 1381"/>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210" name="Text Box 1382"/>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211" name="Text Box 1383"/>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212" name="Text Box 1384"/>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213" name="Text Box 1385"/>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21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1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1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217"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18" name="Text Box 1390"/>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219" name="Text Box 1391"/>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1220" name="Text Box 1392"/>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221" name="Text Box 1393"/>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222" name="Text Box 1394"/>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223" name="Text Box 1395"/>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224" name="Text Box 1396"/>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225" name="Text Box 1397"/>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226" name="Text Box 1398"/>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22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2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2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230"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31" name="Text Box 1403"/>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232" name="Text Box 1404"/>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1233" name="Text Box 1405"/>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234" name="Text Box 1406"/>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235" name="Text Box 1407"/>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236" name="Text Box 1408"/>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237" name="Text Box 1409"/>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238" name="Text Box 1410"/>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239" name="Text Box 1411"/>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24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4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4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243"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44" name="Text Box 1416"/>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245" name="Text Box 1417"/>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1246" name="Text Box 1418"/>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247" name="Text Box 1419"/>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248" name="Text Box 1420"/>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249" name="Text Box 1421"/>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250" name="Text Box 1422"/>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251" name="Text Box 1423"/>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252" name="Text Box 1424"/>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25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5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5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256"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57" name="Text Box 1429"/>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258" name="Text Box 1430"/>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1259" name="Text Box 1431"/>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260" name="Text Box 1432"/>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261" name="Text Box 1433"/>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262" name="Text Box 1434"/>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263" name="Text Box 1435"/>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264" name="Text Box 1436"/>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265" name="Text Box 1437"/>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4</xdr:col>
      <xdr:colOff>0</xdr:colOff>
      <xdr:row>17</xdr:row>
      <xdr:rowOff>0</xdr:rowOff>
    </xdr:from>
    <xdr:to>
      <xdr:col>4</xdr:col>
      <xdr:colOff>0</xdr:colOff>
      <xdr:row>17</xdr:row>
      <xdr:rowOff>0</xdr:rowOff>
    </xdr:to>
    <xdr:sp macro="" textlink="">
      <xdr:nvSpPr>
        <xdr:cNvPr id="1266"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267"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17</xdr:row>
      <xdr:rowOff>0</xdr:rowOff>
    </xdr:from>
    <xdr:to>
      <xdr:col>4</xdr:col>
      <xdr:colOff>0</xdr:colOff>
      <xdr:row>17</xdr:row>
      <xdr:rowOff>0</xdr:rowOff>
    </xdr:to>
    <xdr:sp macro="" textlink="">
      <xdr:nvSpPr>
        <xdr:cNvPr id="1268" name="テキスト 1"/>
        <xdr:cNvSpPr txBox="1">
          <a:spLocks noChangeArrowheads="1"/>
        </xdr:cNvSpPr>
      </xdr:nvSpPr>
      <xdr:spPr bwMode="auto">
        <a:xfrm>
          <a:off x="21431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17</xdr:row>
      <xdr:rowOff>0</xdr:rowOff>
    </xdr:from>
    <xdr:to>
      <xdr:col>7</xdr:col>
      <xdr:colOff>0</xdr:colOff>
      <xdr:row>17</xdr:row>
      <xdr:rowOff>0</xdr:rowOff>
    </xdr:to>
    <xdr:sp macro="" textlink="">
      <xdr:nvSpPr>
        <xdr:cNvPr id="1269" name="テキスト 1"/>
        <xdr:cNvSpPr txBox="1">
          <a:spLocks noChangeArrowheads="1"/>
        </xdr:cNvSpPr>
      </xdr:nvSpPr>
      <xdr:spPr bwMode="auto">
        <a:xfrm>
          <a:off x="458152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17</xdr:row>
      <xdr:rowOff>0</xdr:rowOff>
    </xdr:from>
    <xdr:to>
      <xdr:col>5</xdr:col>
      <xdr:colOff>0</xdr:colOff>
      <xdr:row>17</xdr:row>
      <xdr:rowOff>0</xdr:rowOff>
    </xdr:to>
    <xdr:sp macro="" textlink="">
      <xdr:nvSpPr>
        <xdr:cNvPr id="1270" name="Text Box 1442"/>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271" name="Text Box 1443"/>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272" name="Text Box 1444"/>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273" name="Text Box 1445"/>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274" name="Text Box 1446"/>
        <xdr:cNvSpPr txBox="1">
          <a:spLocks noChangeArrowheads="1"/>
        </xdr:cNvSpPr>
      </xdr:nvSpPr>
      <xdr:spPr bwMode="auto">
        <a:xfrm>
          <a:off x="54006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275" name="Text Box 1447"/>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17</xdr:row>
      <xdr:rowOff>0</xdr:rowOff>
    </xdr:from>
    <xdr:to>
      <xdr:col>11</xdr:col>
      <xdr:colOff>0</xdr:colOff>
      <xdr:row>17</xdr:row>
      <xdr:rowOff>0</xdr:rowOff>
    </xdr:to>
    <xdr:sp macro="" textlink="">
      <xdr:nvSpPr>
        <xdr:cNvPr id="1276" name="Text Box 1448"/>
        <xdr:cNvSpPr txBox="1">
          <a:spLocks noChangeArrowheads="1"/>
        </xdr:cNvSpPr>
      </xdr:nvSpPr>
      <xdr:spPr bwMode="auto">
        <a:xfrm>
          <a:off x="77247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27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7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7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280"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81" name="Text Box 1453"/>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282" name="Text Box 1454"/>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283" name="Text Box 1455"/>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284" name="Text Box 1456"/>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285" name="Text Box 1457"/>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286" name="Text Box 1458"/>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287" name="Text Box 1459"/>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288" name="Text Box 1460"/>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289" name="Text Box 1461"/>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29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9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9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293"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294" name="Text Box 1466"/>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295" name="Text Box 1467"/>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619125</xdr:colOff>
      <xdr:row>17</xdr:row>
      <xdr:rowOff>0</xdr:rowOff>
    </xdr:to>
    <xdr:sp macro="" textlink="">
      <xdr:nvSpPr>
        <xdr:cNvPr id="1296" name="Text Box 1468"/>
        <xdr:cNvSpPr txBox="1">
          <a:spLocks noChangeArrowheads="1"/>
        </xdr:cNvSpPr>
      </xdr:nvSpPr>
      <xdr:spPr bwMode="auto">
        <a:xfrm>
          <a:off x="2638425" y="32956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297" name="Text Box 1469"/>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298" name="Text Box 1470"/>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299" name="Text Box 1471"/>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300" name="Text Box 1472"/>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301" name="Text Box 1473"/>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302" name="Text Box 1474"/>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303" name="Text Box 1475"/>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5</xdr:col>
      <xdr:colOff>0</xdr:colOff>
      <xdr:row>17</xdr:row>
      <xdr:rowOff>0</xdr:rowOff>
    </xdr:from>
    <xdr:to>
      <xdr:col>5</xdr:col>
      <xdr:colOff>0</xdr:colOff>
      <xdr:row>17</xdr:row>
      <xdr:rowOff>0</xdr:rowOff>
    </xdr:to>
    <xdr:sp macro="" textlink="">
      <xdr:nvSpPr>
        <xdr:cNvPr id="1304" name="Text Box 1476"/>
        <xdr:cNvSpPr txBox="1">
          <a:spLocks noChangeArrowheads="1"/>
        </xdr:cNvSpPr>
      </xdr:nvSpPr>
      <xdr:spPr bwMode="auto">
        <a:xfrm>
          <a:off x="29051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305" name="Text Box 1477"/>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17</xdr:row>
      <xdr:rowOff>0</xdr:rowOff>
    </xdr:from>
    <xdr:to>
      <xdr:col>7</xdr:col>
      <xdr:colOff>0</xdr:colOff>
      <xdr:row>17</xdr:row>
      <xdr:rowOff>0</xdr:rowOff>
    </xdr:to>
    <xdr:sp macro="" textlink="">
      <xdr:nvSpPr>
        <xdr:cNvPr id="1306" name="Text Box 1478"/>
        <xdr:cNvSpPr txBox="1">
          <a:spLocks noChangeArrowheads="1"/>
        </xdr:cNvSpPr>
      </xdr:nvSpPr>
      <xdr:spPr bwMode="auto">
        <a:xfrm>
          <a:off x="45815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8</xdr:col>
      <xdr:colOff>0</xdr:colOff>
      <xdr:row>17</xdr:row>
      <xdr:rowOff>0</xdr:rowOff>
    </xdr:from>
    <xdr:to>
      <xdr:col>8</xdr:col>
      <xdr:colOff>0</xdr:colOff>
      <xdr:row>17</xdr:row>
      <xdr:rowOff>0</xdr:rowOff>
    </xdr:to>
    <xdr:sp macro="" textlink="">
      <xdr:nvSpPr>
        <xdr:cNvPr id="1307" name="Text Box 1479"/>
        <xdr:cNvSpPr txBox="1">
          <a:spLocks noChangeArrowheads="1"/>
        </xdr:cNvSpPr>
      </xdr:nvSpPr>
      <xdr:spPr bwMode="auto">
        <a:xfrm>
          <a:off x="5400675" y="32956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17</xdr:row>
      <xdr:rowOff>0</xdr:rowOff>
    </xdr:from>
    <xdr:to>
      <xdr:col>9</xdr:col>
      <xdr:colOff>0</xdr:colOff>
      <xdr:row>17</xdr:row>
      <xdr:rowOff>0</xdr:rowOff>
    </xdr:to>
    <xdr:sp macro="" textlink="">
      <xdr:nvSpPr>
        <xdr:cNvPr id="1308" name="Text Box 1480"/>
        <xdr:cNvSpPr txBox="1">
          <a:spLocks noChangeArrowheads="1"/>
        </xdr:cNvSpPr>
      </xdr:nvSpPr>
      <xdr:spPr bwMode="auto">
        <a:xfrm>
          <a:off x="61912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309" name="Text Box 1481"/>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31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1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1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313"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14" name="Text Box 1486"/>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315" name="Text Box 1487"/>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581025</xdr:colOff>
      <xdr:row>17</xdr:row>
      <xdr:rowOff>0</xdr:rowOff>
    </xdr:to>
    <xdr:sp macro="" textlink="">
      <xdr:nvSpPr>
        <xdr:cNvPr id="1316" name="Text Box 1488"/>
        <xdr:cNvSpPr txBox="1">
          <a:spLocks noChangeArrowheads="1"/>
        </xdr:cNvSpPr>
      </xdr:nvSpPr>
      <xdr:spPr bwMode="auto">
        <a:xfrm>
          <a:off x="2638425" y="32956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317" name="Text Box 1489"/>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318" name="Text Box 1490"/>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319" name="Text Box 1491"/>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320" name="Text Box 1492"/>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321" name="Text Box 1493"/>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322" name="Text Box 1494"/>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32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2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2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326"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27" name="Text Box 1499"/>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328" name="Text Box 1500"/>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581025</xdr:colOff>
      <xdr:row>17</xdr:row>
      <xdr:rowOff>0</xdr:rowOff>
    </xdr:to>
    <xdr:sp macro="" textlink="">
      <xdr:nvSpPr>
        <xdr:cNvPr id="1329" name="Text Box 1501"/>
        <xdr:cNvSpPr txBox="1">
          <a:spLocks noChangeArrowheads="1"/>
        </xdr:cNvSpPr>
      </xdr:nvSpPr>
      <xdr:spPr bwMode="auto">
        <a:xfrm>
          <a:off x="2638425" y="3295650"/>
          <a:ext cx="857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330" name="Text Box 1502"/>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331" name="Text Box 1503"/>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332" name="Text Box 1504"/>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333" name="Text Box 1505"/>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334" name="Text Box 1506"/>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335" name="Text Box 1507"/>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33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3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38"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339"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40" name="Text Box 1512"/>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341" name="Text Box 1513"/>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1342" name="Text Box 1514"/>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343" name="Text Box 1515"/>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344" name="Text Box 1516"/>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345" name="Text Box 1517"/>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346" name="Text Box 1518"/>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347" name="Text Box 1519"/>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348" name="Text Box 1520"/>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349"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50"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51"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352"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53" name="Text Box 1525"/>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354" name="Text Box 1526"/>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1355" name="Text Box 1527"/>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356" name="Text Box 1528"/>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357" name="Text Box 1529"/>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358" name="Text Box 1530"/>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359" name="Text Box 1531"/>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360" name="Text Box 1532"/>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361" name="Text Box 1533"/>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362"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63"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64"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365"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66" name="Text Box 1538"/>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367" name="Text Box 1539"/>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1368" name="Text Box 1540"/>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369" name="Text Box 1541"/>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370" name="Text Box 1542"/>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371" name="Text Box 1543"/>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372" name="Text Box 1544"/>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373" name="Text Box 1545"/>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374" name="Text Box 1546"/>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17</xdr:row>
      <xdr:rowOff>0</xdr:rowOff>
    </xdr:from>
    <xdr:to>
      <xdr:col>6</xdr:col>
      <xdr:colOff>0</xdr:colOff>
      <xdr:row>17</xdr:row>
      <xdr:rowOff>0</xdr:rowOff>
    </xdr:to>
    <xdr:sp macro="" textlink="">
      <xdr:nvSpPr>
        <xdr:cNvPr id="1375"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76"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77" name="テキスト 1"/>
        <xdr:cNvSpPr txBox="1">
          <a:spLocks noChangeArrowheads="1"/>
        </xdr:cNvSpPr>
      </xdr:nvSpPr>
      <xdr:spPr bwMode="auto">
        <a:xfrm>
          <a:off x="37242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17</xdr:row>
      <xdr:rowOff>0</xdr:rowOff>
    </xdr:from>
    <xdr:to>
      <xdr:col>8</xdr:col>
      <xdr:colOff>0</xdr:colOff>
      <xdr:row>17</xdr:row>
      <xdr:rowOff>0</xdr:rowOff>
    </xdr:to>
    <xdr:sp macro="" textlink="">
      <xdr:nvSpPr>
        <xdr:cNvPr id="1378" name="テキスト 1"/>
        <xdr:cNvSpPr txBox="1">
          <a:spLocks noChangeArrowheads="1"/>
        </xdr:cNvSpPr>
      </xdr:nvSpPr>
      <xdr:spPr bwMode="auto">
        <a:xfrm>
          <a:off x="5400675" y="32956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17</xdr:row>
      <xdr:rowOff>0</xdr:rowOff>
    </xdr:from>
    <xdr:to>
      <xdr:col>6</xdr:col>
      <xdr:colOff>0</xdr:colOff>
      <xdr:row>17</xdr:row>
      <xdr:rowOff>0</xdr:rowOff>
    </xdr:to>
    <xdr:sp macro="" textlink="">
      <xdr:nvSpPr>
        <xdr:cNvPr id="1379" name="Text Box 1551"/>
        <xdr:cNvSpPr txBox="1">
          <a:spLocks noChangeArrowheads="1"/>
        </xdr:cNvSpPr>
      </xdr:nvSpPr>
      <xdr:spPr bwMode="auto">
        <a:xfrm>
          <a:off x="372427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17</xdr:row>
      <xdr:rowOff>0</xdr:rowOff>
    </xdr:from>
    <xdr:to>
      <xdr:col>10</xdr:col>
      <xdr:colOff>0</xdr:colOff>
      <xdr:row>17</xdr:row>
      <xdr:rowOff>0</xdr:rowOff>
    </xdr:to>
    <xdr:sp macro="" textlink="">
      <xdr:nvSpPr>
        <xdr:cNvPr id="1380" name="Text Box 1552"/>
        <xdr:cNvSpPr txBox="1">
          <a:spLocks noChangeArrowheads="1"/>
        </xdr:cNvSpPr>
      </xdr:nvSpPr>
      <xdr:spPr bwMode="auto">
        <a:xfrm>
          <a:off x="7058025"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17</xdr:row>
      <xdr:rowOff>0</xdr:rowOff>
    </xdr:from>
    <xdr:to>
      <xdr:col>4</xdr:col>
      <xdr:colOff>600075</xdr:colOff>
      <xdr:row>17</xdr:row>
      <xdr:rowOff>0</xdr:rowOff>
    </xdr:to>
    <xdr:sp macro="" textlink="">
      <xdr:nvSpPr>
        <xdr:cNvPr id="1381" name="Text Box 1553"/>
        <xdr:cNvSpPr txBox="1">
          <a:spLocks noChangeArrowheads="1"/>
        </xdr:cNvSpPr>
      </xdr:nvSpPr>
      <xdr:spPr bwMode="auto">
        <a:xfrm>
          <a:off x="263842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17</xdr:row>
      <xdr:rowOff>0</xdr:rowOff>
    </xdr:from>
    <xdr:to>
      <xdr:col>5</xdr:col>
      <xdr:colOff>581025</xdr:colOff>
      <xdr:row>17</xdr:row>
      <xdr:rowOff>0</xdr:rowOff>
    </xdr:to>
    <xdr:sp macro="" textlink="">
      <xdr:nvSpPr>
        <xdr:cNvPr id="1382" name="Text Box 1554"/>
        <xdr:cNvSpPr txBox="1">
          <a:spLocks noChangeArrowheads="1"/>
        </xdr:cNvSpPr>
      </xdr:nvSpPr>
      <xdr:spPr bwMode="auto">
        <a:xfrm>
          <a:off x="3381375" y="32956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17</xdr:row>
      <xdr:rowOff>0</xdr:rowOff>
    </xdr:from>
    <xdr:to>
      <xdr:col>6</xdr:col>
      <xdr:colOff>476250</xdr:colOff>
      <xdr:row>17</xdr:row>
      <xdr:rowOff>0</xdr:rowOff>
    </xdr:to>
    <xdr:sp macro="" textlink="">
      <xdr:nvSpPr>
        <xdr:cNvPr id="1383" name="Text Box 1555"/>
        <xdr:cNvSpPr txBox="1">
          <a:spLocks noChangeArrowheads="1"/>
        </xdr:cNvSpPr>
      </xdr:nvSpPr>
      <xdr:spPr bwMode="auto">
        <a:xfrm>
          <a:off x="4000500" y="32956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17</xdr:row>
      <xdr:rowOff>0</xdr:rowOff>
    </xdr:from>
    <xdr:to>
      <xdr:col>7</xdr:col>
      <xdr:colOff>476250</xdr:colOff>
      <xdr:row>17</xdr:row>
      <xdr:rowOff>0</xdr:rowOff>
    </xdr:to>
    <xdr:sp macro="" textlink="">
      <xdr:nvSpPr>
        <xdr:cNvPr id="1384" name="Text Box 1556"/>
        <xdr:cNvSpPr txBox="1">
          <a:spLocks noChangeArrowheads="1"/>
        </xdr:cNvSpPr>
      </xdr:nvSpPr>
      <xdr:spPr bwMode="auto">
        <a:xfrm>
          <a:off x="4886325"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17</xdr:row>
      <xdr:rowOff>0</xdr:rowOff>
    </xdr:from>
    <xdr:to>
      <xdr:col>8</xdr:col>
      <xdr:colOff>390525</xdr:colOff>
      <xdr:row>17</xdr:row>
      <xdr:rowOff>0</xdr:rowOff>
    </xdr:to>
    <xdr:sp macro="" textlink="">
      <xdr:nvSpPr>
        <xdr:cNvPr id="1385" name="Text Box 1557"/>
        <xdr:cNvSpPr txBox="1">
          <a:spLocks noChangeArrowheads="1"/>
        </xdr:cNvSpPr>
      </xdr:nvSpPr>
      <xdr:spPr bwMode="auto">
        <a:xfrm>
          <a:off x="5619750" y="32956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17</xdr:row>
      <xdr:rowOff>0</xdr:rowOff>
    </xdr:from>
    <xdr:to>
      <xdr:col>9</xdr:col>
      <xdr:colOff>447675</xdr:colOff>
      <xdr:row>17</xdr:row>
      <xdr:rowOff>0</xdr:rowOff>
    </xdr:to>
    <xdr:sp macro="" textlink="">
      <xdr:nvSpPr>
        <xdr:cNvPr id="1386" name="Text Box 1558"/>
        <xdr:cNvSpPr txBox="1">
          <a:spLocks noChangeArrowheads="1"/>
        </xdr:cNvSpPr>
      </xdr:nvSpPr>
      <xdr:spPr bwMode="auto">
        <a:xfrm>
          <a:off x="6429375" y="3295650"/>
          <a:ext cx="2095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17</xdr:row>
      <xdr:rowOff>0</xdr:rowOff>
    </xdr:from>
    <xdr:to>
      <xdr:col>10</xdr:col>
      <xdr:colOff>485775</xdr:colOff>
      <xdr:row>17</xdr:row>
      <xdr:rowOff>0</xdr:rowOff>
    </xdr:to>
    <xdr:sp macro="" textlink="">
      <xdr:nvSpPr>
        <xdr:cNvPr id="1387" name="Text Box 1559"/>
        <xdr:cNvSpPr txBox="1">
          <a:spLocks noChangeArrowheads="1"/>
        </xdr:cNvSpPr>
      </xdr:nvSpPr>
      <xdr:spPr bwMode="auto">
        <a:xfrm>
          <a:off x="7372350" y="3295650"/>
          <a:ext cx="17145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4</xdr:col>
      <xdr:colOff>533400</xdr:colOff>
      <xdr:row>17</xdr:row>
      <xdr:rowOff>0</xdr:rowOff>
    </xdr:from>
    <xdr:to>
      <xdr:col>4</xdr:col>
      <xdr:colOff>676275</xdr:colOff>
      <xdr:row>17</xdr:row>
      <xdr:rowOff>0</xdr:rowOff>
    </xdr:to>
    <xdr:sp macro="" textlink="">
      <xdr:nvSpPr>
        <xdr:cNvPr id="1388" name="Text Box 1560"/>
        <xdr:cNvSpPr txBox="1">
          <a:spLocks noChangeArrowheads="1"/>
        </xdr:cNvSpPr>
      </xdr:nvSpPr>
      <xdr:spPr bwMode="auto">
        <a:xfrm>
          <a:off x="2676525"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Ａ</a:t>
          </a:r>
        </a:p>
      </xdr:txBody>
    </xdr:sp>
    <xdr:clientData/>
  </xdr:twoCellAnchor>
  <xdr:twoCellAnchor>
    <xdr:from>
      <xdr:col>5</xdr:col>
      <xdr:colOff>533400</xdr:colOff>
      <xdr:row>17</xdr:row>
      <xdr:rowOff>0</xdr:rowOff>
    </xdr:from>
    <xdr:to>
      <xdr:col>5</xdr:col>
      <xdr:colOff>676275</xdr:colOff>
      <xdr:row>17</xdr:row>
      <xdr:rowOff>0</xdr:rowOff>
    </xdr:to>
    <xdr:sp macro="" textlink="">
      <xdr:nvSpPr>
        <xdr:cNvPr id="1389" name="Text Box 1561"/>
        <xdr:cNvSpPr txBox="1">
          <a:spLocks noChangeArrowheads="1"/>
        </xdr:cNvSpPr>
      </xdr:nvSpPr>
      <xdr:spPr bwMode="auto">
        <a:xfrm>
          <a:off x="3438525"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Ｂ</a:t>
          </a:r>
        </a:p>
      </xdr:txBody>
    </xdr:sp>
    <xdr:clientData/>
  </xdr:twoCellAnchor>
  <xdr:twoCellAnchor>
    <xdr:from>
      <xdr:col>6</xdr:col>
      <xdr:colOff>523875</xdr:colOff>
      <xdr:row>17</xdr:row>
      <xdr:rowOff>0</xdr:rowOff>
    </xdr:from>
    <xdr:to>
      <xdr:col>6</xdr:col>
      <xdr:colOff>666750</xdr:colOff>
      <xdr:row>17</xdr:row>
      <xdr:rowOff>0</xdr:rowOff>
    </xdr:to>
    <xdr:sp macro="" textlink="">
      <xdr:nvSpPr>
        <xdr:cNvPr id="1390" name="Text Box 1562"/>
        <xdr:cNvSpPr txBox="1">
          <a:spLocks noChangeArrowheads="1"/>
        </xdr:cNvSpPr>
      </xdr:nvSpPr>
      <xdr:spPr bwMode="auto">
        <a:xfrm>
          <a:off x="4248150"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Ｃ</a:t>
          </a:r>
        </a:p>
      </xdr:txBody>
    </xdr:sp>
    <xdr:clientData/>
  </xdr:twoCellAnchor>
  <xdr:twoCellAnchor>
    <xdr:from>
      <xdr:col>8</xdr:col>
      <xdr:colOff>533400</xdr:colOff>
      <xdr:row>17</xdr:row>
      <xdr:rowOff>0</xdr:rowOff>
    </xdr:from>
    <xdr:to>
      <xdr:col>8</xdr:col>
      <xdr:colOff>676275</xdr:colOff>
      <xdr:row>17</xdr:row>
      <xdr:rowOff>0</xdr:rowOff>
    </xdr:to>
    <xdr:sp macro="" textlink="">
      <xdr:nvSpPr>
        <xdr:cNvPr id="1391" name="Text Box 1563"/>
        <xdr:cNvSpPr txBox="1">
          <a:spLocks noChangeArrowheads="1"/>
        </xdr:cNvSpPr>
      </xdr:nvSpPr>
      <xdr:spPr bwMode="auto">
        <a:xfrm>
          <a:off x="5934075"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Ｅ</a:t>
          </a:r>
        </a:p>
      </xdr:txBody>
    </xdr:sp>
    <xdr:clientData/>
  </xdr:twoCellAnchor>
  <xdr:twoCellAnchor>
    <xdr:from>
      <xdr:col>9</xdr:col>
      <xdr:colOff>495300</xdr:colOff>
      <xdr:row>17</xdr:row>
      <xdr:rowOff>0</xdr:rowOff>
    </xdr:from>
    <xdr:to>
      <xdr:col>9</xdr:col>
      <xdr:colOff>676275</xdr:colOff>
      <xdr:row>17</xdr:row>
      <xdr:rowOff>0</xdr:rowOff>
    </xdr:to>
    <xdr:sp macro="" textlink="">
      <xdr:nvSpPr>
        <xdr:cNvPr id="1392" name="Text Box 1564"/>
        <xdr:cNvSpPr txBox="1">
          <a:spLocks noChangeArrowheads="1"/>
        </xdr:cNvSpPr>
      </xdr:nvSpPr>
      <xdr:spPr bwMode="auto">
        <a:xfrm>
          <a:off x="6686550" y="3295650"/>
          <a:ext cx="1809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Ｆ</a:t>
          </a:r>
        </a:p>
      </xdr:txBody>
    </xdr:sp>
    <xdr:clientData/>
  </xdr:twoCellAnchor>
  <xdr:twoCellAnchor>
    <xdr:from>
      <xdr:col>10</xdr:col>
      <xdr:colOff>523875</xdr:colOff>
      <xdr:row>17</xdr:row>
      <xdr:rowOff>0</xdr:rowOff>
    </xdr:from>
    <xdr:to>
      <xdr:col>10</xdr:col>
      <xdr:colOff>666750</xdr:colOff>
      <xdr:row>17</xdr:row>
      <xdr:rowOff>0</xdr:rowOff>
    </xdr:to>
    <xdr:sp macro="" textlink="">
      <xdr:nvSpPr>
        <xdr:cNvPr id="1393" name="Text Box 1565"/>
        <xdr:cNvSpPr txBox="1">
          <a:spLocks noChangeArrowheads="1"/>
        </xdr:cNvSpPr>
      </xdr:nvSpPr>
      <xdr:spPr bwMode="auto">
        <a:xfrm>
          <a:off x="7581900"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Ｇ</a:t>
          </a:r>
        </a:p>
      </xdr:txBody>
    </xdr:sp>
    <xdr:clientData/>
  </xdr:twoCellAnchor>
  <xdr:twoCellAnchor>
    <xdr:from>
      <xdr:col>7</xdr:col>
      <xdr:colOff>533400</xdr:colOff>
      <xdr:row>17</xdr:row>
      <xdr:rowOff>0</xdr:rowOff>
    </xdr:from>
    <xdr:to>
      <xdr:col>7</xdr:col>
      <xdr:colOff>676275</xdr:colOff>
      <xdr:row>17</xdr:row>
      <xdr:rowOff>0</xdr:rowOff>
    </xdr:to>
    <xdr:sp macro="" textlink="">
      <xdr:nvSpPr>
        <xdr:cNvPr id="1394" name="Text Box 1566"/>
        <xdr:cNvSpPr txBox="1">
          <a:spLocks noChangeArrowheads="1"/>
        </xdr:cNvSpPr>
      </xdr:nvSpPr>
      <xdr:spPr bwMode="auto">
        <a:xfrm>
          <a:off x="5114925"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Ｄ</a:t>
          </a:r>
        </a:p>
      </xdr:txBody>
    </xdr:sp>
    <xdr:clientData/>
  </xdr:twoCellAnchor>
  <xdr:twoCellAnchor>
    <xdr:from>
      <xdr:col>12</xdr:col>
      <xdr:colOff>523875</xdr:colOff>
      <xdr:row>17</xdr:row>
      <xdr:rowOff>0</xdr:rowOff>
    </xdr:from>
    <xdr:to>
      <xdr:col>12</xdr:col>
      <xdr:colOff>666750</xdr:colOff>
      <xdr:row>17</xdr:row>
      <xdr:rowOff>0</xdr:rowOff>
    </xdr:to>
    <xdr:sp macro="" textlink="">
      <xdr:nvSpPr>
        <xdr:cNvPr id="1395" name="Text Box 1567"/>
        <xdr:cNvSpPr txBox="1">
          <a:spLocks noChangeArrowheads="1"/>
        </xdr:cNvSpPr>
      </xdr:nvSpPr>
      <xdr:spPr bwMode="auto">
        <a:xfrm>
          <a:off x="9134475"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13</xdr:col>
      <xdr:colOff>0</xdr:colOff>
      <xdr:row>17</xdr:row>
      <xdr:rowOff>0</xdr:rowOff>
    </xdr:from>
    <xdr:to>
      <xdr:col>13</xdr:col>
      <xdr:colOff>0</xdr:colOff>
      <xdr:row>17</xdr:row>
      <xdr:rowOff>0</xdr:rowOff>
    </xdr:to>
    <xdr:sp macro="" textlink="">
      <xdr:nvSpPr>
        <xdr:cNvPr id="1396" name="Text Box 1568"/>
        <xdr:cNvSpPr txBox="1">
          <a:spLocks noChangeArrowheads="1"/>
        </xdr:cNvSpPr>
      </xdr:nvSpPr>
      <xdr:spPr bwMode="auto">
        <a:xfrm>
          <a:off x="9315450" y="32956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13</xdr:col>
      <xdr:colOff>514350</xdr:colOff>
      <xdr:row>17</xdr:row>
      <xdr:rowOff>0</xdr:rowOff>
    </xdr:from>
    <xdr:to>
      <xdr:col>13</xdr:col>
      <xdr:colOff>657225</xdr:colOff>
      <xdr:row>17</xdr:row>
      <xdr:rowOff>0</xdr:rowOff>
    </xdr:to>
    <xdr:sp macro="" textlink="">
      <xdr:nvSpPr>
        <xdr:cNvPr id="1397" name="Text Box 1569"/>
        <xdr:cNvSpPr txBox="1">
          <a:spLocks noChangeArrowheads="1"/>
        </xdr:cNvSpPr>
      </xdr:nvSpPr>
      <xdr:spPr bwMode="auto">
        <a:xfrm>
          <a:off x="9829800" y="3295650"/>
          <a:ext cx="1428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900" b="0" i="0" u="none" strike="noStrike" baseline="0">
              <a:solidFill>
                <a:srgbClr val="000000"/>
              </a:solidFill>
              <a:latin typeface="ＭＳ ゴシック"/>
              <a:ea typeface="ＭＳ ゴシック"/>
            </a:rPr>
            <a:t>％</a:t>
          </a:r>
        </a:p>
      </xdr:txBody>
    </xdr:sp>
    <xdr:clientData/>
  </xdr:twoCellAnchor>
  <xdr:twoCellAnchor>
    <xdr:from>
      <xdr:col>0</xdr:col>
      <xdr:colOff>904875</xdr:colOff>
      <xdr:row>13</xdr:row>
      <xdr:rowOff>47625</xdr:rowOff>
    </xdr:from>
    <xdr:to>
      <xdr:col>1</xdr:col>
      <xdr:colOff>19050</xdr:colOff>
      <xdr:row>16</xdr:row>
      <xdr:rowOff>9525</xdr:rowOff>
    </xdr:to>
    <xdr:sp macro="" textlink="">
      <xdr:nvSpPr>
        <xdr:cNvPr id="1398" name="AutoShape 1572"/>
        <xdr:cNvSpPr>
          <a:spLocks/>
        </xdr:cNvSpPr>
      </xdr:nvSpPr>
      <xdr:spPr bwMode="auto">
        <a:xfrm>
          <a:off x="904875" y="2743200"/>
          <a:ext cx="76200" cy="504825"/>
        </a:xfrm>
        <a:prstGeom prst="leftBrace">
          <a:avLst>
            <a:gd name="adj1" fmla="val 55208"/>
            <a:gd name="adj2" fmla="val 50000"/>
          </a:avLst>
        </a:prstGeom>
        <a:noFill/>
        <a:ln w="3175">
          <a:solidFill>
            <a:srgbClr val="000000"/>
          </a:solidFill>
          <a:round/>
          <a:headEnd/>
          <a:tailEnd/>
        </a:ln>
        <a:effectLst/>
      </xdr:spPr>
    </xdr:sp>
    <xdr:clientData/>
  </xdr:twoCellAnchor>
  <xdr:twoCellAnchor>
    <xdr:from>
      <xdr:col>4</xdr:col>
      <xdr:colOff>0</xdr:colOff>
      <xdr:row>2</xdr:row>
      <xdr:rowOff>104775</xdr:rowOff>
    </xdr:from>
    <xdr:to>
      <xdr:col>4</xdr:col>
      <xdr:colOff>0</xdr:colOff>
      <xdr:row>3</xdr:row>
      <xdr:rowOff>0</xdr:rowOff>
    </xdr:to>
    <xdr:sp macro="" textlink="">
      <xdr:nvSpPr>
        <xdr:cNvPr id="1399" name="テキスト 1"/>
        <xdr:cNvSpPr txBox="1">
          <a:spLocks noChangeArrowheads="1"/>
        </xdr:cNvSpPr>
      </xdr:nvSpPr>
      <xdr:spPr bwMode="auto">
        <a:xfrm>
          <a:off x="214312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2</xdr:row>
      <xdr:rowOff>104775</xdr:rowOff>
    </xdr:from>
    <xdr:to>
      <xdr:col>4</xdr:col>
      <xdr:colOff>0</xdr:colOff>
      <xdr:row>3</xdr:row>
      <xdr:rowOff>0</xdr:rowOff>
    </xdr:to>
    <xdr:sp macro="" textlink="">
      <xdr:nvSpPr>
        <xdr:cNvPr id="1400" name="テキスト 1"/>
        <xdr:cNvSpPr txBox="1">
          <a:spLocks noChangeArrowheads="1"/>
        </xdr:cNvSpPr>
      </xdr:nvSpPr>
      <xdr:spPr bwMode="auto">
        <a:xfrm>
          <a:off x="214312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4</xdr:col>
      <xdr:colOff>0</xdr:colOff>
      <xdr:row>2</xdr:row>
      <xdr:rowOff>104775</xdr:rowOff>
    </xdr:from>
    <xdr:to>
      <xdr:col>4</xdr:col>
      <xdr:colOff>0</xdr:colOff>
      <xdr:row>3</xdr:row>
      <xdr:rowOff>0</xdr:rowOff>
    </xdr:to>
    <xdr:sp macro="" textlink="">
      <xdr:nvSpPr>
        <xdr:cNvPr id="1401" name="テキスト 1"/>
        <xdr:cNvSpPr txBox="1">
          <a:spLocks noChangeArrowheads="1"/>
        </xdr:cNvSpPr>
      </xdr:nvSpPr>
      <xdr:spPr bwMode="auto">
        <a:xfrm>
          <a:off x="214312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2</xdr:row>
      <xdr:rowOff>104775</xdr:rowOff>
    </xdr:from>
    <xdr:to>
      <xdr:col>7</xdr:col>
      <xdr:colOff>0</xdr:colOff>
      <xdr:row>3</xdr:row>
      <xdr:rowOff>0</xdr:rowOff>
    </xdr:to>
    <xdr:sp macro="" textlink="">
      <xdr:nvSpPr>
        <xdr:cNvPr id="1402" name="テキスト 1"/>
        <xdr:cNvSpPr txBox="1">
          <a:spLocks noChangeArrowheads="1"/>
        </xdr:cNvSpPr>
      </xdr:nvSpPr>
      <xdr:spPr bwMode="auto">
        <a:xfrm>
          <a:off x="458152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2</xdr:row>
      <xdr:rowOff>0</xdr:rowOff>
    </xdr:from>
    <xdr:to>
      <xdr:col>5</xdr:col>
      <xdr:colOff>0</xdr:colOff>
      <xdr:row>3</xdr:row>
      <xdr:rowOff>0</xdr:rowOff>
    </xdr:to>
    <xdr:sp macro="" textlink="">
      <xdr:nvSpPr>
        <xdr:cNvPr id="1403" name="Text Box 1708"/>
        <xdr:cNvSpPr txBox="1">
          <a:spLocks noChangeArrowheads="1"/>
        </xdr:cNvSpPr>
      </xdr:nvSpPr>
      <xdr:spPr bwMode="auto">
        <a:xfrm>
          <a:off x="2905125" y="457200"/>
          <a:ext cx="0" cy="561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0</xdr:colOff>
      <xdr:row>2</xdr:row>
      <xdr:rowOff>0</xdr:rowOff>
    </xdr:from>
    <xdr:to>
      <xdr:col>5</xdr:col>
      <xdr:colOff>0</xdr:colOff>
      <xdr:row>2</xdr:row>
      <xdr:rowOff>9525</xdr:rowOff>
    </xdr:to>
    <xdr:sp macro="" textlink="">
      <xdr:nvSpPr>
        <xdr:cNvPr id="1404" name="Text Box 1709"/>
        <xdr:cNvSpPr txBox="1">
          <a:spLocks noChangeArrowheads="1"/>
        </xdr:cNvSpPr>
      </xdr:nvSpPr>
      <xdr:spPr bwMode="auto">
        <a:xfrm>
          <a:off x="2905125" y="457200"/>
          <a:ext cx="0"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2</xdr:row>
      <xdr:rowOff>0</xdr:rowOff>
    </xdr:from>
    <xdr:to>
      <xdr:col>6</xdr:col>
      <xdr:colOff>0</xdr:colOff>
      <xdr:row>2</xdr:row>
      <xdr:rowOff>9525</xdr:rowOff>
    </xdr:to>
    <xdr:sp macro="" textlink="">
      <xdr:nvSpPr>
        <xdr:cNvPr id="1405" name="Text Box 1710"/>
        <xdr:cNvSpPr txBox="1">
          <a:spLocks noChangeArrowheads="1"/>
        </xdr:cNvSpPr>
      </xdr:nvSpPr>
      <xdr:spPr bwMode="auto">
        <a:xfrm>
          <a:off x="3724275" y="457200"/>
          <a:ext cx="0"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7</xdr:col>
      <xdr:colOff>0</xdr:colOff>
      <xdr:row>2</xdr:row>
      <xdr:rowOff>0</xdr:rowOff>
    </xdr:from>
    <xdr:to>
      <xdr:col>7</xdr:col>
      <xdr:colOff>0</xdr:colOff>
      <xdr:row>2</xdr:row>
      <xdr:rowOff>9525</xdr:rowOff>
    </xdr:to>
    <xdr:sp macro="" textlink="">
      <xdr:nvSpPr>
        <xdr:cNvPr id="1406" name="Text Box 1711"/>
        <xdr:cNvSpPr txBox="1">
          <a:spLocks noChangeArrowheads="1"/>
        </xdr:cNvSpPr>
      </xdr:nvSpPr>
      <xdr:spPr bwMode="auto">
        <a:xfrm>
          <a:off x="4581525" y="457200"/>
          <a:ext cx="0" cy="95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6</xdr:col>
      <xdr:colOff>0</xdr:colOff>
      <xdr:row>2</xdr:row>
      <xdr:rowOff>0</xdr:rowOff>
    </xdr:from>
    <xdr:to>
      <xdr:col>6</xdr:col>
      <xdr:colOff>0</xdr:colOff>
      <xdr:row>2</xdr:row>
      <xdr:rowOff>104775</xdr:rowOff>
    </xdr:to>
    <xdr:sp macro="" textlink="">
      <xdr:nvSpPr>
        <xdr:cNvPr id="1407" name="テキスト 1"/>
        <xdr:cNvSpPr txBox="1">
          <a:spLocks noChangeArrowheads="1"/>
        </xdr:cNvSpPr>
      </xdr:nvSpPr>
      <xdr:spPr bwMode="auto">
        <a:xfrm>
          <a:off x="3724275" y="45720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0</xdr:rowOff>
    </xdr:from>
    <xdr:to>
      <xdr:col>6</xdr:col>
      <xdr:colOff>0</xdr:colOff>
      <xdr:row>2</xdr:row>
      <xdr:rowOff>104775</xdr:rowOff>
    </xdr:to>
    <xdr:sp macro="" textlink="">
      <xdr:nvSpPr>
        <xdr:cNvPr id="1408" name="テキスト 1"/>
        <xdr:cNvSpPr txBox="1">
          <a:spLocks noChangeArrowheads="1"/>
        </xdr:cNvSpPr>
      </xdr:nvSpPr>
      <xdr:spPr bwMode="auto">
        <a:xfrm>
          <a:off x="3724275" y="45720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0</xdr:rowOff>
    </xdr:from>
    <xdr:to>
      <xdr:col>6</xdr:col>
      <xdr:colOff>0</xdr:colOff>
      <xdr:row>2</xdr:row>
      <xdr:rowOff>104775</xdr:rowOff>
    </xdr:to>
    <xdr:sp macro="" textlink="">
      <xdr:nvSpPr>
        <xdr:cNvPr id="1409" name="テキスト 1"/>
        <xdr:cNvSpPr txBox="1">
          <a:spLocks noChangeArrowheads="1"/>
        </xdr:cNvSpPr>
      </xdr:nvSpPr>
      <xdr:spPr bwMode="auto">
        <a:xfrm>
          <a:off x="3724275" y="45720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2</xdr:row>
      <xdr:rowOff>0</xdr:rowOff>
    </xdr:from>
    <xdr:to>
      <xdr:col>8</xdr:col>
      <xdr:colOff>0</xdr:colOff>
      <xdr:row>2</xdr:row>
      <xdr:rowOff>104775</xdr:rowOff>
    </xdr:to>
    <xdr:sp macro="" textlink="">
      <xdr:nvSpPr>
        <xdr:cNvPr id="1410" name="テキスト 1"/>
        <xdr:cNvSpPr txBox="1">
          <a:spLocks noChangeArrowheads="1"/>
        </xdr:cNvSpPr>
      </xdr:nvSpPr>
      <xdr:spPr bwMode="auto">
        <a:xfrm>
          <a:off x="5400675" y="45720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0</xdr:rowOff>
    </xdr:from>
    <xdr:to>
      <xdr:col>6</xdr:col>
      <xdr:colOff>0</xdr:colOff>
      <xdr:row>2</xdr:row>
      <xdr:rowOff>104775</xdr:rowOff>
    </xdr:to>
    <xdr:sp macro="" textlink="">
      <xdr:nvSpPr>
        <xdr:cNvPr id="1411" name="テキスト 1"/>
        <xdr:cNvSpPr txBox="1">
          <a:spLocks noChangeArrowheads="1"/>
        </xdr:cNvSpPr>
      </xdr:nvSpPr>
      <xdr:spPr bwMode="auto">
        <a:xfrm>
          <a:off x="3724275" y="45720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0</xdr:rowOff>
    </xdr:from>
    <xdr:to>
      <xdr:col>6</xdr:col>
      <xdr:colOff>0</xdr:colOff>
      <xdr:row>2</xdr:row>
      <xdr:rowOff>104775</xdr:rowOff>
    </xdr:to>
    <xdr:sp macro="" textlink="">
      <xdr:nvSpPr>
        <xdr:cNvPr id="1412" name="テキスト 1"/>
        <xdr:cNvSpPr txBox="1">
          <a:spLocks noChangeArrowheads="1"/>
        </xdr:cNvSpPr>
      </xdr:nvSpPr>
      <xdr:spPr bwMode="auto">
        <a:xfrm>
          <a:off x="3724275" y="45720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0</xdr:rowOff>
    </xdr:from>
    <xdr:to>
      <xdr:col>6</xdr:col>
      <xdr:colOff>0</xdr:colOff>
      <xdr:row>2</xdr:row>
      <xdr:rowOff>104775</xdr:rowOff>
    </xdr:to>
    <xdr:sp macro="" textlink="">
      <xdr:nvSpPr>
        <xdr:cNvPr id="1413" name="テキスト 1"/>
        <xdr:cNvSpPr txBox="1">
          <a:spLocks noChangeArrowheads="1"/>
        </xdr:cNvSpPr>
      </xdr:nvSpPr>
      <xdr:spPr bwMode="auto">
        <a:xfrm>
          <a:off x="3724275" y="45720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2</xdr:row>
      <xdr:rowOff>0</xdr:rowOff>
    </xdr:from>
    <xdr:to>
      <xdr:col>8</xdr:col>
      <xdr:colOff>0</xdr:colOff>
      <xdr:row>2</xdr:row>
      <xdr:rowOff>104775</xdr:rowOff>
    </xdr:to>
    <xdr:sp macro="" textlink="">
      <xdr:nvSpPr>
        <xdr:cNvPr id="1414" name="テキスト 1"/>
        <xdr:cNvSpPr txBox="1">
          <a:spLocks noChangeArrowheads="1"/>
        </xdr:cNvSpPr>
      </xdr:nvSpPr>
      <xdr:spPr bwMode="auto">
        <a:xfrm>
          <a:off x="5400675" y="457200"/>
          <a:ext cx="0" cy="1047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10</xdr:col>
      <xdr:colOff>0</xdr:colOff>
      <xdr:row>2</xdr:row>
      <xdr:rowOff>0</xdr:rowOff>
    </xdr:from>
    <xdr:to>
      <xdr:col>10</xdr:col>
      <xdr:colOff>0</xdr:colOff>
      <xdr:row>2</xdr:row>
      <xdr:rowOff>171450</xdr:rowOff>
    </xdr:to>
    <xdr:sp macro="" textlink="">
      <xdr:nvSpPr>
        <xdr:cNvPr id="1415" name="Text Box 1720"/>
        <xdr:cNvSpPr txBox="1">
          <a:spLocks noChangeArrowheads="1"/>
        </xdr:cNvSpPr>
      </xdr:nvSpPr>
      <xdr:spPr bwMode="auto">
        <a:xfrm>
          <a:off x="7058025" y="45720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16"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17"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18"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2</xdr:row>
      <xdr:rowOff>104775</xdr:rowOff>
    </xdr:from>
    <xdr:to>
      <xdr:col>8</xdr:col>
      <xdr:colOff>0</xdr:colOff>
      <xdr:row>3</xdr:row>
      <xdr:rowOff>0</xdr:rowOff>
    </xdr:to>
    <xdr:sp macro="" textlink="">
      <xdr:nvSpPr>
        <xdr:cNvPr id="1419" name="テキスト 1"/>
        <xdr:cNvSpPr txBox="1">
          <a:spLocks noChangeArrowheads="1"/>
        </xdr:cNvSpPr>
      </xdr:nvSpPr>
      <xdr:spPr bwMode="auto">
        <a:xfrm>
          <a:off x="54006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0</xdr:rowOff>
    </xdr:from>
    <xdr:to>
      <xdr:col>6</xdr:col>
      <xdr:colOff>0</xdr:colOff>
      <xdr:row>3</xdr:row>
      <xdr:rowOff>0</xdr:rowOff>
    </xdr:to>
    <xdr:sp macro="" textlink="">
      <xdr:nvSpPr>
        <xdr:cNvPr id="1420" name="Text Box 1725"/>
        <xdr:cNvSpPr txBox="1">
          <a:spLocks noChangeArrowheads="1"/>
        </xdr:cNvSpPr>
      </xdr:nvSpPr>
      <xdr:spPr bwMode="auto">
        <a:xfrm>
          <a:off x="3724275" y="457200"/>
          <a:ext cx="0" cy="561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2</xdr:row>
      <xdr:rowOff>0</xdr:rowOff>
    </xdr:from>
    <xdr:to>
      <xdr:col>10</xdr:col>
      <xdr:colOff>0</xdr:colOff>
      <xdr:row>3</xdr:row>
      <xdr:rowOff>0</xdr:rowOff>
    </xdr:to>
    <xdr:sp macro="" textlink="">
      <xdr:nvSpPr>
        <xdr:cNvPr id="1421" name="Text Box 1726"/>
        <xdr:cNvSpPr txBox="1">
          <a:spLocks noChangeArrowheads="1"/>
        </xdr:cNvSpPr>
      </xdr:nvSpPr>
      <xdr:spPr bwMode="auto">
        <a:xfrm>
          <a:off x="7058025" y="457200"/>
          <a:ext cx="0" cy="561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2</xdr:row>
      <xdr:rowOff>0</xdr:rowOff>
    </xdr:from>
    <xdr:to>
      <xdr:col>9</xdr:col>
      <xdr:colOff>447675</xdr:colOff>
      <xdr:row>2</xdr:row>
      <xdr:rowOff>19050</xdr:rowOff>
    </xdr:to>
    <xdr:sp macro="" textlink="">
      <xdr:nvSpPr>
        <xdr:cNvPr id="1422" name="Text Box 1727"/>
        <xdr:cNvSpPr txBox="1">
          <a:spLocks noChangeArrowheads="1"/>
        </xdr:cNvSpPr>
      </xdr:nvSpPr>
      <xdr:spPr bwMode="auto">
        <a:xfrm>
          <a:off x="6429375" y="45720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2</xdr:row>
      <xdr:rowOff>0</xdr:rowOff>
    </xdr:from>
    <xdr:to>
      <xdr:col>10</xdr:col>
      <xdr:colOff>485775</xdr:colOff>
      <xdr:row>2</xdr:row>
      <xdr:rowOff>19050</xdr:rowOff>
    </xdr:to>
    <xdr:sp macro="" textlink="">
      <xdr:nvSpPr>
        <xdr:cNvPr id="1423" name="Text Box 1728"/>
        <xdr:cNvSpPr txBox="1">
          <a:spLocks noChangeArrowheads="1"/>
        </xdr:cNvSpPr>
      </xdr:nvSpPr>
      <xdr:spPr bwMode="auto">
        <a:xfrm>
          <a:off x="7372350" y="45720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24"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25"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26"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2</xdr:row>
      <xdr:rowOff>104775</xdr:rowOff>
    </xdr:from>
    <xdr:to>
      <xdr:col>8</xdr:col>
      <xdr:colOff>0</xdr:colOff>
      <xdr:row>3</xdr:row>
      <xdr:rowOff>0</xdr:rowOff>
    </xdr:to>
    <xdr:sp macro="" textlink="">
      <xdr:nvSpPr>
        <xdr:cNvPr id="1427" name="テキスト 1"/>
        <xdr:cNvSpPr txBox="1">
          <a:spLocks noChangeArrowheads="1"/>
        </xdr:cNvSpPr>
      </xdr:nvSpPr>
      <xdr:spPr bwMode="auto">
        <a:xfrm>
          <a:off x="54006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0</xdr:rowOff>
    </xdr:from>
    <xdr:to>
      <xdr:col>6</xdr:col>
      <xdr:colOff>0</xdr:colOff>
      <xdr:row>3</xdr:row>
      <xdr:rowOff>0</xdr:rowOff>
    </xdr:to>
    <xdr:sp macro="" textlink="">
      <xdr:nvSpPr>
        <xdr:cNvPr id="1428" name="Text Box 1733"/>
        <xdr:cNvSpPr txBox="1">
          <a:spLocks noChangeArrowheads="1"/>
        </xdr:cNvSpPr>
      </xdr:nvSpPr>
      <xdr:spPr bwMode="auto">
        <a:xfrm>
          <a:off x="3724275" y="457200"/>
          <a:ext cx="0" cy="561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2</xdr:row>
      <xdr:rowOff>0</xdr:rowOff>
    </xdr:from>
    <xdr:to>
      <xdr:col>10</xdr:col>
      <xdr:colOff>0</xdr:colOff>
      <xdr:row>3</xdr:row>
      <xdr:rowOff>0</xdr:rowOff>
    </xdr:to>
    <xdr:sp macro="" textlink="">
      <xdr:nvSpPr>
        <xdr:cNvPr id="1429" name="Text Box 1734"/>
        <xdr:cNvSpPr txBox="1">
          <a:spLocks noChangeArrowheads="1"/>
        </xdr:cNvSpPr>
      </xdr:nvSpPr>
      <xdr:spPr bwMode="auto">
        <a:xfrm>
          <a:off x="7058025" y="457200"/>
          <a:ext cx="0" cy="561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2</xdr:row>
      <xdr:rowOff>0</xdr:rowOff>
    </xdr:from>
    <xdr:to>
      <xdr:col>9</xdr:col>
      <xdr:colOff>447675</xdr:colOff>
      <xdr:row>2</xdr:row>
      <xdr:rowOff>19050</xdr:rowOff>
    </xdr:to>
    <xdr:sp macro="" textlink="">
      <xdr:nvSpPr>
        <xdr:cNvPr id="1430" name="Text Box 1735"/>
        <xdr:cNvSpPr txBox="1">
          <a:spLocks noChangeArrowheads="1"/>
        </xdr:cNvSpPr>
      </xdr:nvSpPr>
      <xdr:spPr bwMode="auto">
        <a:xfrm>
          <a:off x="6429375" y="45720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2</xdr:row>
      <xdr:rowOff>0</xdr:rowOff>
    </xdr:from>
    <xdr:to>
      <xdr:col>10</xdr:col>
      <xdr:colOff>485775</xdr:colOff>
      <xdr:row>2</xdr:row>
      <xdr:rowOff>19050</xdr:rowOff>
    </xdr:to>
    <xdr:sp macro="" textlink="">
      <xdr:nvSpPr>
        <xdr:cNvPr id="1431" name="Text Box 1736"/>
        <xdr:cNvSpPr txBox="1">
          <a:spLocks noChangeArrowheads="1"/>
        </xdr:cNvSpPr>
      </xdr:nvSpPr>
      <xdr:spPr bwMode="auto">
        <a:xfrm>
          <a:off x="7372350" y="45720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32"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33"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34"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2</xdr:row>
      <xdr:rowOff>104775</xdr:rowOff>
    </xdr:from>
    <xdr:to>
      <xdr:col>8</xdr:col>
      <xdr:colOff>0</xdr:colOff>
      <xdr:row>3</xdr:row>
      <xdr:rowOff>0</xdr:rowOff>
    </xdr:to>
    <xdr:sp macro="" textlink="">
      <xdr:nvSpPr>
        <xdr:cNvPr id="1435" name="テキスト 1"/>
        <xdr:cNvSpPr txBox="1">
          <a:spLocks noChangeArrowheads="1"/>
        </xdr:cNvSpPr>
      </xdr:nvSpPr>
      <xdr:spPr bwMode="auto">
        <a:xfrm>
          <a:off x="54006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0</xdr:rowOff>
    </xdr:from>
    <xdr:to>
      <xdr:col>6</xdr:col>
      <xdr:colOff>0</xdr:colOff>
      <xdr:row>3</xdr:row>
      <xdr:rowOff>0</xdr:rowOff>
    </xdr:to>
    <xdr:sp macro="" textlink="">
      <xdr:nvSpPr>
        <xdr:cNvPr id="1436" name="Text Box 1741"/>
        <xdr:cNvSpPr txBox="1">
          <a:spLocks noChangeArrowheads="1"/>
        </xdr:cNvSpPr>
      </xdr:nvSpPr>
      <xdr:spPr bwMode="auto">
        <a:xfrm>
          <a:off x="3724275" y="457200"/>
          <a:ext cx="0" cy="561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2</xdr:row>
      <xdr:rowOff>0</xdr:rowOff>
    </xdr:from>
    <xdr:to>
      <xdr:col>10</xdr:col>
      <xdr:colOff>0</xdr:colOff>
      <xdr:row>3</xdr:row>
      <xdr:rowOff>0</xdr:rowOff>
    </xdr:to>
    <xdr:sp macro="" textlink="">
      <xdr:nvSpPr>
        <xdr:cNvPr id="1437" name="Text Box 1742"/>
        <xdr:cNvSpPr txBox="1">
          <a:spLocks noChangeArrowheads="1"/>
        </xdr:cNvSpPr>
      </xdr:nvSpPr>
      <xdr:spPr bwMode="auto">
        <a:xfrm>
          <a:off x="7058025" y="457200"/>
          <a:ext cx="0" cy="561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2</xdr:row>
      <xdr:rowOff>0</xdr:rowOff>
    </xdr:from>
    <xdr:to>
      <xdr:col>9</xdr:col>
      <xdr:colOff>447675</xdr:colOff>
      <xdr:row>2</xdr:row>
      <xdr:rowOff>19050</xdr:rowOff>
    </xdr:to>
    <xdr:sp macro="" textlink="">
      <xdr:nvSpPr>
        <xdr:cNvPr id="1438" name="Text Box 1743"/>
        <xdr:cNvSpPr txBox="1">
          <a:spLocks noChangeArrowheads="1"/>
        </xdr:cNvSpPr>
      </xdr:nvSpPr>
      <xdr:spPr bwMode="auto">
        <a:xfrm>
          <a:off x="6429375" y="45720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2</xdr:row>
      <xdr:rowOff>0</xdr:rowOff>
    </xdr:from>
    <xdr:to>
      <xdr:col>10</xdr:col>
      <xdr:colOff>485775</xdr:colOff>
      <xdr:row>2</xdr:row>
      <xdr:rowOff>19050</xdr:rowOff>
    </xdr:to>
    <xdr:sp macro="" textlink="">
      <xdr:nvSpPr>
        <xdr:cNvPr id="1439" name="Text Box 1744"/>
        <xdr:cNvSpPr txBox="1">
          <a:spLocks noChangeArrowheads="1"/>
        </xdr:cNvSpPr>
      </xdr:nvSpPr>
      <xdr:spPr bwMode="auto">
        <a:xfrm>
          <a:off x="7372350" y="45720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40"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41"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42"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2</xdr:row>
      <xdr:rowOff>104775</xdr:rowOff>
    </xdr:from>
    <xdr:to>
      <xdr:col>8</xdr:col>
      <xdr:colOff>0</xdr:colOff>
      <xdr:row>3</xdr:row>
      <xdr:rowOff>0</xdr:rowOff>
    </xdr:to>
    <xdr:sp macro="" textlink="">
      <xdr:nvSpPr>
        <xdr:cNvPr id="1443" name="テキスト 1"/>
        <xdr:cNvSpPr txBox="1">
          <a:spLocks noChangeArrowheads="1"/>
        </xdr:cNvSpPr>
      </xdr:nvSpPr>
      <xdr:spPr bwMode="auto">
        <a:xfrm>
          <a:off x="54006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0</xdr:rowOff>
    </xdr:from>
    <xdr:to>
      <xdr:col>6</xdr:col>
      <xdr:colOff>0</xdr:colOff>
      <xdr:row>3</xdr:row>
      <xdr:rowOff>0</xdr:rowOff>
    </xdr:to>
    <xdr:sp macro="" textlink="">
      <xdr:nvSpPr>
        <xdr:cNvPr id="1444" name="Text Box 1749"/>
        <xdr:cNvSpPr txBox="1">
          <a:spLocks noChangeArrowheads="1"/>
        </xdr:cNvSpPr>
      </xdr:nvSpPr>
      <xdr:spPr bwMode="auto">
        <a:xfrm>
          <a:off x="3724275" y="457200"/>
          <a:ext cx="0" cy="561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2</xdr:row>
      <xdr:rowOff>0</xdr:rowOff>
    </xdr:from>
    <xdr:to>
      <xdr:col>10</xdr:col>
      <xdr:colOff>0</xdr:colOff>
      <xdr:row>3</xdr:row>
      <xdr:rowOff>0</xdr:rowOff>
    </xdr:to>
    <xdr:sp macro="" textlink="">
      <xdr:nvSpPr>
        <xdr:cNvPr id="1445" name="Text Box 1750"/>
        <xdr:cNvSpPr txBox="1">
          <a:spLocks noChangeArrowheads="1"/>
        </xdr:cNvSpPr>
      </xdr:nvSpPr>
      <xdr:spPr bwMode="auto">
        <a:xfrm>
          <a:off x="7058025" y="457200"/>
          <a:ext cx="0" cy="561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2</xdr:row>
      <xdr:rowOff>0</xdr:rowOff>
    </xdr:from>
    <xdr:to>
      <xdr:col>9</xdr:col>
      <xdr:colOff>447675</xdr:colOff>
      <xdr:row>2</xdr:row>
      <xdr:rowOff>19050</xdr:rowOff>
    </xdr:to>
    <xdr:sp macro="" textlink="">
      <xdr:nvSpPr>
        <xdr:cNvPr id="1446" name="Text Box 1751"/>
        <xdr:cNvSpPr txBox="1">
          <a:spLocks noChangeArrowheads="1"/>
        </xdr:cNvSpPr>
      </xdr:nvSpPr>
      <xdr:spPr bwMode="auto">
        <a:xfrm>
          <a:off x="6429375" y="45720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2</xdr:row>
      <xdr:rowOff>0</xdr:rowOff>
    </xdr:from>
    <xdr:to>
      <xdr:col>10</xdr:col>
      <xdr:colOff>485775</xdr:colOff>
      <xdr:row>2</xdr:row>
      <xdr:rowOff>19050</xdr:rowOff>
    </xdr:to>
    <xdr:sp macro="" textlink="">
      <xdr:nvSpPr>
        <xdr:cNvPr id="1447" name="Text Box 1752"/>
        <xdr:cNvSpPr txBox="1">
          <a:spLocks noChangeArrowheads="1"/>
        </xdr:cNvSpPr>
      </xdr:nvSpPr>
      <xdr:spPr bwMode="auto">
        <a:xfrm>
          <a:off x="7372350" y="45720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48"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49"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50"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2</xdr:row>
      <xdr:rowOff>104775</xdr:rowOff>
    </xdr:from>
    <xdr:to>
      <xdr:col>8</xdr:col>
      <xdr:colOff>0</xdr:colOff>
      <xdr:row>3</xdr:row>
      <xdr:rowOff>0</xdr:rowOff>
    </xdr:to>
    <xdr:sp macro="" textlink="">
      <xdr:nvSpPr>
        <xdr:cNvPr id="1451" name="テキスト 1"/>
        <xdr:cNvSpPr txBox="1">
          <a:spLocks noChangeArrowheads="1"/>
        </xdr:cNvSpPr>
      </xdr:nvSpPr>
      <xdr:spPr bwMode="auto">
        <a:xfrm>
          <a:off x="54006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0</xdr:rowOff>
    </xdr:from>
    <xdr:to>
      <xdr:col>6</xdr:col>
      <xdr:colOff>0</xdr:colOff>
      <xdr:row>3</xdr:row>
      <xdr:rowOff>0</xdr:rowOff>
    </xdr:to>
    <xdr:sp macro="" textlink="">
      <xdr:nvSpPr>
        <xdr:cNvPr id="1452" name="Text Box 1757"/>
        <xdr:cNvSpPr txBox="1">
          <a:spLocks noChangeArrowheads="1"/>
        </xdr:cNvSpPr>
      </xdr:nvSpPr>
      <xdr:spPr bwMode="auto">
        <a:xfrm>
          <a:off x="3724275" y="457200"/>
          <a:ext cx="0" cy="561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2</xdr:row>
      <xdr:rowOff>0</xdr:rowOff>
    </xdr:from>
    <xdr:to>
      <xdr:col>10</xdr:col>
      <xdr:colOff>0</xdr:colOff>
      <xdr:row>3</xdr:row>
      <xdr:rowOff>0</xdr:rowOff>
    </xdr:to>
    <xdr:sp macro="" textlink="">
      <xdr:nvSpPr>
        <xdr:cNvPr id="1453" name="Text Box 1758"/>
        <xdr:cNvSpPr txBox="1">
          <a:spLocks noChangeArrowheads="1"/>
        </xdr:cNvSpPr>
      </xdr:nvSpPr>
      <xdr:spPr bwMode="auto">
        <a:xfrm>
          <a:off x="7058025" y="457200"/>
          <a:ext cx="0" cy="561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2</xdr:row>
      <xdr:rowOff>0</xdr:rowOff>
    </xdr:from>
    <xdr:to>
      <xdr:col>9</xdr:col>
      <xdr:colOff>447675</xdr:colOff>
      <xdr:row>2</xdr:row>
      <xdr:rowOff>19050</xdr:rowOff>
    </xdr:to>
    <xdr:sp macro="" textlink="">
      <xdr:nvSpPr>
        <xdr:cNvPr id="1454" name="Text Box 1759"/>
        <xdr:cNvSpPr txBox="1">
          <a:spLocks noChangeArrowheads="1"/>
        </xdr:cNvSpPr>
      </xdr:nvSpPr>
      <xdr:spPr bwMode="auto">
        <a:xfrm>
          <a:off x="6429375" y="45720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10</xdr:col>
      <xdr:colOff>314325</xdr:colOff>
      <xdr:row>2</xdr:row>
      <xdr:rowOff>0</xdr:rowOff>
    </xdr:from>
    <xdr:to>
      <xdr:col>10</xdr:col>
      <xdr:colOff>485775</xdr:colOff>
      <xdr:row>2</xdr:row>
      <xdr:rowOff>19050</xdr:rowOff>
    </xdr:to>
    <xdr:sp macro="" textlink="">
      <xdr:nvSpPr>
        <xdr:cNvPr id="1455" name="Text Box 1760"/>
        <xdr:cNvSpPr txBox="1">
          <a:spLocks noChangeArrowheads="1"/>
        </xdr:cNvSpPr>
      </xdr:nvSpPr>
      <xdr:spPr bwMode="auto">
        <a:xfrm>
          <a:off x="7372350" y="45720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56"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57"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104775</xdr:rowOff>
    </xdr:from>
    <xdr:to>
      <xdr:col>6</xdr:col>
      <xdr:colOff>0</xdr:colOff>
      <xdr:row>3</xdr:row>
      <xdr:rowOff>0</xdr:rowOff>
    </xdr:to>
    <xdr:sp macro="" textlink="">
      <xdr:nvSpPr>
        <xdr:cNvPr id="1458" name="テキスト 1"/>
        <xdr:cNvSpPr txBox="1">
          <a:spLocks noChangeArrowheads="1"/>
        </xdr:cNvSpPr>
      </xdr:nvSpPr>
      <xdr:spPr bwMode="auto">
        <a:xfrm>
          <a:off x="37242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2</xdr:row>
      <xdr:rowOff>104775</xdr:rowOff>
    </xdr:from>
    <xdr:to>
      <xdr:col>8</xdr:col>
      <xdr:colOff>0</xdr:colOff>
      <xdr:row>3</xdr:row>
      <xdr:rowOff>0</xdr:rowOff>
    </xdr:to>
    <xdr:sp macro="" textlink="">
      <xdr:nvSpPr>
        <xdr:cNvPr id="1459" name="テキスト 1"/>
        <xdr:cNvSpPr txBox="1">
          <a:spLocks noChangeArrowheads="1"/>
        </xdr:cNvSpPr>
      </xdr:nvSpPr>
      <xdr:spPr bwMode="auto">
        <a:xfrm>
          <a:off x="5400675" y="561975"/>
          <a:ext cx="0" cy="45720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2</xdr:row>
      <xdr:rowOff>0</xdr:rowOff>
    </xdr:from>
    <xdr:to>
      <xdr:col>6</xdr:col>
      <xdr:colOff>0</xdr:colOff>
      <xdr:row>3</xdr:row>
      <xdr:rowOff>0</xdr:rowOff>
    </xdr:to>
    <xdr:sp macro="" textlink="">
      <xdr:nvSpPr>
        <xdr:cNvPr id="1460" name="Text Box 1765"/>
        <xdr:cNvSpPr txBox="1">
          <a:spLocks noChangeArrowheads="1"/>
        </xdr:cNvSpPr>
      </xdr:nvSpPr>
      <xdr:spPr bwMode="auto">
        <a:xfrm>
          <a:off x="3724275" y="457200"/>
          <a:ext cx="0" cy="561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10</xdr:col>
      <xdr:colOff>0</xdr:colOff>
      <xdr:row>2</xdr:row>
      <xdr:rowOff>0</xdr:rowOff>
    </xdr:from>
    <xdr:to>
      <xdr:col>10</xdr:col>
      <xdr:colOff>0</xdr:colOff>
      <xdr:row>3</xdr:row>
      <xdr:rowOff>0</xdr:rowOff>
    </xdr:to>
    <xdr:sp macro="" textlink="">
      <xdr:nvSpPr>
        <xdr:cNvPr id="1461" name="Text Box 1766"/>
        <xdr:cNvSpPr txBox="1">
          <a:spLocks noChangeArrowheads="1"/>
        </xdr:cNvSpPr>
      </xdr:nvSpPr>
      <xdr:spPr bwMode="auto">
        <a:xfrm>
          <a:off x="7058025" y="457200"/>
          <a:ext cx="0" cy="5619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238125</xdr:colOff>
      <xdr:row>2</xdr:row>
      <xdr:rowOff>0</xdr:rowOff>
    </xdr:from>
    <xdr:to>
      <xdr:col>9</xdr:col>
      <xdr:colOff>447675</xdr:colOff>
      <xdr:row>2</xdr:row>
      <xdr:rowOff>19050</xdr:rowOff>
    </xdr:to>
    <xdr:sp macro="" textlink="">
      <xdr:nvSpPr>
        <xdr:cNvPr id="1462" name="Text Box 1767"/>
        <xdr:cNvSpPr txBox="1">
          <a:spLocks noChangeArrowheads="1"/>
        </xdr:cNvSpPr>
      </xdr:nvSpPr>
      <xdr:spPr bwMode="auto">
        <a:xfrm>
          <a:off x="6429375" y="45720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8</xdr:col>
      <xdr:colOff>533400</xdr:colOff>
      <xdr:row>2</xdr:row>
      <xdr:rowOff>361950</xdr:rowOff>
    </xdr:from>
    <xdr:to>
      <xdr:col>8</xdr:col>
      <xdr:colOff>676275</xdr:colOff>
      <xdr:row>2</xdr:row>
      <xdr:rowOff>581025</xdr:rowOff>
    </xdr:to>
    <xdr:sp macro="" textlink="">
      <xdr:nvSpPr>
        <xdr:cNvPr id="1463" name="Text Box 1771"/>
        <xdr:cNvSpPr txBox="1">
          <a:spLocks noChangeArrowheads="1"/>
        </xdr:cNvSpPr>
      </xdr:nvSpPr>
      <xdr:spPr bwMode="auto">
        <a:xfrm>
          <a:off x="5934075" y="819150"/>
          <a:ext cx="142875" cy="200025"/>
        </a:xfrm>
        <a:prstGeom prst="rect">
          <a:avLst/>
        </a:prstGeom>
        <a:noFill/>
        <a:ln w="9525">
          <a:noFill/>
          <a:miter lim="800000"/>
          <a:headEnd/>
          <a:tailEnd/>
        </a:ln>
        <a:effectLst/>
      </xdr:spPr>
    </xdr:sp>
    <xdr:clientData/>
  </xdr:twoCellAnchor>
  <xdr:twoCellAnchor>
    <xdr:from>
      <xdr:col>9</xdr:col>
      <xdr:colOff>495300</xdr:colOff>
      <xdr:row>2</xdr:row>
      <xdr:rowOff>361950</xdr:rowOff>
    </xdr:from>
    <xdr:to>
      <xdr:col>9</xdr:col>
      <xdr:colOff>676275</xdr:colOff>
      <xdr:row>2</xdr:row>
      <xdr:rowOff>581025</xdr:rowOff>
    </xdr:to>
    <xdr:sp macro="" textlink="">
      <xdr:nvSpPr>
        <xdr:cNvPr id="1464" name="Text Box 1772"/>
        <xdr:cNvSpPr txBox="1">
          <a:spLocks noChangeArrowheads="1"/>
        </xdr:cNvSpPr>
      </xdr:nvSpPr>
      <xdr:spPr bwMode="auto">
        <a:xfrm>
          <a:off x="6686550" y="819150"/>
          <a:ext cx="180975" cy="200025"/>
        </a:xfrm>
        <a:prstGeom prst="rect">
          <a:avLst/>
        </a:prstGeom>
        <a:noFill/>
        <a:ln w="9525">
          <a:noFill/>
          <a:miter lim="800000"/>
          <a:headEnd/>
          <a:tailEnd/>
        </a:ln>
        <a:effectLst/>
      </xdr:spPr>
    </xdr:sp>
    <xdr:clientData/>
  </xdr:twoCellAnchor>
  <xdr:twoCellAnchor>
    <xdr:from>
      <xdr:col>10</xdr:col>
      <xdr:colOff>523875</xdr:colOff>
      <xdr:row>2</xdr:row>
      <xdr:rowOff>361950</xdr:rowOff>
    </xdr:from>
    <xdr:to>
      <xdr:col>10</xdr:col>
      <xdr:colOff>666750</xdr:colOff>
      <xdr:row>2</xdr:row>
      <xdr:rowOff>581025</xdr:rowOff>
    </xdr:to>
    <xdr:sp macro="" textlink="">
      <xdr:nvSpPr>
        <xdr:cNvPr id="1465" name="Text Box 1773"/>
        <xdr:cNvSpPr txBox="1">
          <a:spLocks noChangeArrowheads="1"/>
        </xdr:cNvSpPr>
      </xdr:nvSpPr>
      <xdr:spPr bwMode="auto">
        <a:xfrm>
          <a:off x="7581900" y="819150"/>
          <a:ext cx="142875" cy="200025"/>
        </a:xfrm>
        <a:prstGeom prst="rect">
          <a:avLst/>
        </a:prstGeom>
        <a:noFill/>
        <a:ln w="9525">
          <a:noFill/>
          <a:miter lim="800000"/>
          <a:headEnd/>
          <a:tailEnd/>
        </a:ln>
        <a:effectLst/>
      </xdr:spPr>
    </xdr:sp>
    <xdr:clientData/>
  </xdr:twoCellAnchor>
  <xdr:twoCellAnchor>
    <xdr:from>
      <xdr:col>12</xdr:col>
      <xdr:colOff>314325</xdr:colOff>
      <xdr:row>2</xdr:row>
      <xdr:rowOff>504825</xdr:rowOff>
    </xdr:from>
    <xdr:to>
      <xdr:col>12</xdr:col>
      <xdr:colOff>781050</xdr:colOff>
      <xdr:row>3</xdr:row>
      <xdr:rowOff>161925</xdr:rowOff>
    </xdr:to>
    <xdr:sp macro="" textlink="">
      <xdr:nvSpPr>
        <xdr:cNvPr id="1466" name="Text Box 1775"/>
        <xdr:cNvSpPr txBox="1">
          <a:spLocks noChangeArrowheads="1"/>
        </xdr:cNvSpPr>
      </xdr:nvSpPr>
      <xdr:spPr bwMode="auto">
        <a:xfrm>
          <a:off x="8924925" y="962025"/>
          <a:ext cx="390525" cy="2190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0</xdr:col>
      <xdr:colOff>904875</xdr:colOff>
      <xdr:row>10</xdr:row>
      <xdr:rowOff>47625</xdr:rowOff>
    </xdr:from>
    <xdr:to>
      <xdr:col>1</xdr:col>
      <xdr:colOff>19050</xdr:colOff>
      <xdr:row>13</xdr:row>
      <xdr:rowOff>9525</xdr:rowOff>
    </xdr:to>
    <xdr:sp macro="" textlink="">
      <xdr:nvSpPr>
        <xdr:cNvPr id="1467" name="AutoShape 1777"/>
        <xdr:cNvSpPr>
          <a:spLocks/>
        </xdr:cNvSpPr>
      </xdr:nvSpPr>
      <xdr:spPr bwMode="auto">
        <a:xfrm>
          <a:off x="904875" y="2200275"/>
          <a:ext cx="76200" cy="504825"/>
        </a:xfrm>
        <a:prstGeom prst="leftBrace">
          <a:avLst>
            <a:gd name="adj1" fmla="val 55208"/>
            <a:gd name="adj2" fmla="val 50000"/>
          </a:avLst>
        </a:prstGeom>
        <a:noFill/>
        <a:ln w="3175">
          <a:solidFill>
            <a:srgbClr val="000000"/>
          </a:solidFill>
          <a:round/>
          <a:headEnd/>
          <a:tailEnd/>
        </a:ln>
        <a:effec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4</xdr:row>
      <xdr:rowOff>0</xdr:rowOff>
    </xdr:from>
    <xdr:to>
      <xdr:col>7</xdr:col>
      <xdr:colOff>0</xdr:colOff>
      <xdr:row>4</xdr:row>
      <xdr:rowOff>0</xdr:rowOff>
    </xdr:to>
    <xdr:sp macro="" textlink="">
      <xdr:nvSpPr>
        <xdr:cNvPr id="2" name="テキスト 1"/>
        <xdr:cNvSpPr txBox="1">
          <a:spLocks noChangeArrowheads="1"/>
        </xdr:cNvSpPr>
      </xdr:nvSpPr>
      <xdr:spPr bwMode="auto">
        <a:xfrm>
          <a:off x="4448175" y="12001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0</xdr:row>
      <xdr:rowOff>28575</xdr:rowOff>
    </xdr:from>
    <xdr:to>
      <xdr:col>7</xdr:col>
      <xdr:colOff>0</xdr:colOff>
      <xdr:row>0</xdr:row>
      <xdr:rowOff>419100</xdr:rowOff>
    </xdr:to>
    <xdr:sp macro="" textlink="">
      <xdr:nvSpPr>
        <xdr:cNvPr id="3" name="Text Box 2"/>
        <xdr:cNvSpPr txBox="1">
          <a:spLocks noChangeArrowheads="1"/>
        </xdr:cNvSpPr>
      </xdr:nvSpPr>
      <xdr:spPr bwMode="auto">
        <a:xfrm>
          <a:off x="4448175" y="28575"/>
          <a:ext cx="0"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9</xdr:col>
      <xdr:colOff>0</xdr:colOff>
      <xdr:row>4</xdr:row>
      <xdr:rowOff>0</xdr:rowOff>
    </xdr:from>
    <xdr:to>
      <xdr:col>9</xdr:col>
      <xdr:colOff>0</xdr:colOff>
      <xdr:row>4</xdr:row>
      <xdr:rowOff>0</xdr:rowOff>
    </xdr:to>
    <xdr:sp macro="" textlink="">
      <xdr:nvSpPr>
        <xdr:cNvPr id="4" name="テキスト 1"/>
        <xdr:cNvSpPr txBox="1">
          <a:spLocks noChangeArrowheads="1"/>
        </xdr:cNvSpPr>
      </xdr:nvSpPr>
      <xdr:spPr bwMode="auto">
        <a:xfrm>
          <a:off x="5953125" y="12001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4</xdr:row>
      <xdr:rowOff>0</xdr:rowOff>
    </xdr:from>
    <xdr:to>
      <xdr:col>7</xdr:col>
      <xdr:colOff>0</xdr:colOff>
      <xdr:row>4</xdr:row>
      <xdr:rowOff>0</xdr:rowOff>
    </xdr:to>
    <xdr:sp macro="" textlink="">
      <xdr:nvSpPr>
        <xdr:cNvPr id="5" name="テキスト 1"/>
        <xdr:cNvSpPr txBox="1">
          <a:spLocks noChangeArrowheads="1"/>
        </xdr:cNvSpPr>
      </xdr:nvSpPr>
      <xdr:spPr bwMode="auto">
        <a:xfrm>
          <a:off x="4448175" y="12001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7</xdr:col>
      <xdr:colOff>0</xdr:colOff>
      <xdr:row>0</xdr:row>
      <xdr:rowOff>28575</xdr:rowOff>
    </xdr:from>
    <xdr:to>
      <xdr:col>7</xdr:col>
      <xdr:colOff>0</xdr:colOff>
      <xdr:row>0</xdr:row>
      <xdr:rowOff>419100</xdr:rowOff>
    </xdr:to>
    <xdr:sp macro="" textlink="">
      <xdr:nvSpPr>
        <xdr:cNvPr id="6" name="Text Box 5"/>
        <xdr:cNvSpPr txBox="1">
          <a:spLocks noChangeArrowheads="1"/>
        </xdr:cNvSpPr>
      </xdr:nvSpPr>
      <xdr:spPr bwMode="auto">
        <a:xfrm>
          <a:off x="4448175" y="28575"/>
          <a:ext cx="0" cy="247650"/>
        </a:xfrm>
        <a:prstGeom prst="rect">
          <a:avLst/>
        </a:prstGeom>
        <a:noFill/>
        <a:ln w="9525">
          <a:noFill/>
          <a:miter lim="800000"/>
          <a:headEnd/>
          <a:tailEnd/>
        </a:ln>
      </xdr:spPr>
      <xdr:txBody>
        <a:bodyPr vertOverflow="clip" wrap="square" lIns="0" tIns="0" rIns="0" bIns="0" anchor="t" upright="1"/>
        <a:lstStyle/>
        <a:p>
          <a:pPr algn="l" rtl="0">
            <a:defRPr sz="1000"/>
          </a:pPr>
          <a:r>
            <a:rPr lang="ja-JP" altLang="en-US" sz="1400" b="0" i="0" u="none" strike="noStrike" baseline="0">
              <a:solidFill>
                <a:srgbClr val="000000"/>
              </a:solidFill>
              <a:latin typeface="ＭＳ 明朝"/>
              <a:ea typeface="ＭＳ 明朝"/>
            </a:rPr>
            <a:t>市町村別 設置者別複式学級及び</a:t>
          </a:r>
          <a:r>
            <a:rPr lang="en-US" altLang="ja-JP" sz="1400" b="0" i="0" u="none" strike="noStrike" baseline="0">
              <a:solidFill>
                <a:srgbClr val="000000"/>
              </a:solidFill>
              <a:latin typeface="ＭＳ 明朝"/>
              <a:ea typeface="ＭＳ 明朝"/>
            </a:rPr>
            <a:t>75</a:t>
          </a:r>
          <a:r>
            <a:rPr lang="ja-JP" altLang="en-US" sz="1400" b="0" i="0" u="none" strike="noStrike" baseline="0">
              <a:solidFill>
                <a:srgbClr val="000000"/>
              </a:solidFill>
              <a:latin typeface="ＭＳ 明朝"/>
              <a:ea typeface="ＭＳ 明朝"/>
            </a:rPr>
            <a:t>条学級のある学校数</a:t>
          </a:r>
        </a:p>
      </xdr:txBody>
    </xdr:sp>
    <xdr:clientData/>
  </xdr:twoCellAnchor>
  <xdr:twoCellAnchor>
    <xdr:from>
      <xdr:col>12</xdr:col>
      <xdr:colOff>0</xdr:colOff>
      <xdr:row>4</xdr:row>
      <xdr:rowOff>0</xdr:rowOff>
    </xdr:from>
    <xdr:to>
      <xdr:col>12</xdr:col>
      <xdr:colOff>0</xdr:colOff>
      <xdr:row>4</xdr:row>
      <xdr:rowOff>0</xdr:rowOff>
    </xdr:to>
    <xdr:sp macro="" textlink="">
      <xdr:nvSpPr>
        <xdr:cNvPr id="7" name="テキスト 1"/>
        <xdr:cNvSpPr txBox="1">
          <a:spLocks noChangeArrowheads="1"/>
        </xdr:cNvSpPr>
      </xdr:nvSpPr>
      <xdr:spPr bwMode="auto">
        <a:xfrm>
          <a:off x="8105775" y="1200150"/>
          <a:ext cx="0" cy="0"/>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5</xdr:col>
      <xdr:colOff>0</xdr:colOff>
      <xdr:row>0</xdr:row>
      <xdr:rowOff>0</xdr:rowOff>
    </xdr:from>
    <xdr:to>
      <xdr:col>6</xdr:col>
      <xdr:colOff>0</xdr:colOff>
      <xdr:row>0</xdr:row>
      <xdr:rowOff>0</xdr:rowOff>
    </xdr:to>
    <xdr:sp macro="" textlink="">
      <xdr:nvSpPr>
        <xdr:cNvPr id="8" name="Text Box 7"/>
        <xdr:cNvSpPr txBox="1">
          <a:spLocks noChangeArrowheads="1"/>
        </xdr:cNvSpPr>
      </xdr:nvSpPr>
      <xdr:spPr bwMode="auto">
        <a:xfrm>
          <a:off x="2771775" y="0"/>
          <a:ext cx="8382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Ａ</a:t>
          </a:r>
        </a:p>
      </xdr:txBody>
    </xdr:sp>
    <xdr:clientData/>
  </xdr:twoCellAnchor>
  <xdr:twoCellAnchor>
    <xdr:from>
      <xdr:col>4</xdr:col>
      <xdr:colOff>0</xdr:colOff>
      <xdr:row>0</xdr:row>
      <xdr:rowOff>0</xdr:rowOff>
    </xdr:from>
    <xdr:to>
      <xdr:col>4</xdr:col>
      <xdr:colOff>0</xdr:colOff>
      <xdr:row>0</xdr:row>
      <xdr:rowOff>0</xdr:rowOff>
    </xdr:to>
    <xdr:sp macro="" textlink="">
      <xdr:nvSpPr>
        <xdr:cNvPr id="9" name="Text Box 8"/>
        <xdr:cNvSpPr txBox="1">
          <a:spLocks noChangeArrowheads="1"/>
        </xdr:cNvSpPr>
      </xdr:nvSpPr>
      <xdr:spPr bwMode="auto">
        <a:xfrm>
          <a:off x="1990725" y="0"/>
          <a:ext cx="0" cy="0"/>
        </a:xfrm>
        <a:prstGeom prst="rect">
          <a:avLst/>
        </a:prstGeom>
        <a:noFill/>
        <a:ln w="9525">
          <a:noFill/>
          <a:miter lim="800000"/>
          <a:headEnd/>
          <a:tailEnd/>
        </a:ln>
      </xdr:spPr>
    </xdr:sp>
    <xdr:clientData/>
  </xdr:twoCellAnchor>
  <xdr:oneCellAnchor>
    <xdr:from>
      <xdr:col>6</xdr:col>
      <xdr:colOff>0</xdr:colOff>
      <xdr:row>0</xdr:row>
      <xdr:rowOff>0</xdr:rowOff>
    </xdr:from>
    <xdr:ext cx="76200" cy="209550"/>
    <xdr:sp macro="" textlink="">
      <xdr:nvSpPr>
        <xdr:cNvPr id="10" name="Text Box 9"/>
        <xdr:cNvSpPr txBox="1">
          <a:spLocks noChangeArrowheads="1"/>
        </xdr:cNvSpPr>
      </xdr:nvSpPr>
      <xdr:spPr bwMode="auto">
        <a:xfrm>
          <a:off x="3609975" y="0"/>
          <a:ext cx="76200" cy="209550"/>
        </a:xfrm>
        <a:prstGeom prst="rect">
          <a:avLst/>
        </a:prstGeom>
        <a:noFill/>
        <a:ln w="9525">
          <a:noFill/>
          <a:miter lim="800000"/>
          <a:headEnd/>
          <a:tailEnd/>
        </a:ln>
      </xdr:spPr>
    </xdr:sp>
    <xdr:clientData/>
  </xdr:oneCellAnchor>
  <xdr:oneCellAnchor>
    <xdr:from>
      <xdr:col>6</xdr:col>
      <xdr:colOff>0</xdr:colOff>
      <xdr:row>0</xdr:row>
      <xdr:rowOff>0</xdr:rowOff>
    </xdr:from>
    <xdr:ext cx="18531" cy="441659"/>
    <xdr:sp macro="" textlink="">
      <xdr:nvSpPr>
        <xdr:cNvPr id="11" name="Text Box 10"/>
        <xdr:cNvSpPr txBox="1">
          <a:spLocks noChangeArrowheads="1"/>
        </xdr:cNvSpPr>
      </xdr:nvSpPr>
      <xdr:spPr bwMode="auto">
        <a:xfrm>
          <a:off x="3609975" y="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6</xdr:col>
      <xdr:colOff>0</xdr:colOff>
      <xdr:row>0</xdr:row>
      <xdr:rowOff>0</xdr:rowOff>
    </xdr:from>
    <xdr:ext cx="76200" cy="209550"/>
    <xdr:sp macro="" textlink="">
      <xdr:nvSpPr>
        <xdr:cNvPr id="12" name="Text Box 11"/>
        <xdr:cNvSpPr txBox="1">
          <a:spLocks noChangeArrowheads="1"/>
        </xdr:cNvSpPr>
      </xdr:nvSpPr>
      <xdr:spPr bwMode="auto">
        <a:xfrm>
          <a:off x="3609975" y="0"/>
          <a:ext cx="76200" cy="209550"/>
        </a:xfrm>
        <a:prstGeom prst="rect">
          <a:avLst/>
        </a:prstGeom>
        <a:noFill/>
        <a:ln w="9525">
          <a:noFill/>
          <a:miter lim="800000"/>
          <a:headEnd/>
          <a:tailEnd/>
        </a:ln>
      </xdr:spPr>
    </xdr:sp>
    <xdr:clientData/>
  </xdr:oneCellAnchor>
  <xdr:oneCellAnchor>
    <xdr:from>
      <xdr:col>6</xdr:col>
      <xdr:colOff>0</xdr:colOff>
      <xdr:row>0</xdr:row>
      <xdr:rowOff>0</xdr:rowOff>
    </xdr:from>
    <xdr:ext cx="76200" cy="209550"/>
    <xdr:sp macro="" textlink="">
      <xdr:nvSpPr>
        <xdr:cNvPr id="13" name="Text Box 12"/>
        <xdr:cNvSpPr txBox="1">
          <a:spLocks noChangeArrowheads="1"/>
        </xdr:cNvSpPr>
      </xdr:nvSpPr>
      <xdr:spPr bwMode="auto">
        <a:xfrm>
          <a:off x="3609975" y="0"/>
          <a:ext cx="76200" cy="209550"/>
        </a:xfrm>
        <a:prstGeom prst="rect">
          <a:avLst/>
        </a:prstGeom>
        <a:noFill/>
        <a:ln w="9525">
          <a:noFill/>
          <a:miter lim="800000"/>
          <a:headEnd/>
          <a:tailEnd/>
        </a:ln>
      </xdr:spPr>
    </xdr:sp>
    <xdr:clientData/>
  </xdr:oneCellAnchor>
  <xdr:twoCellAnchor>
    <xdr:from>
      <xdr:col>7</xdr:col>
      <xdr:colOff>0</xdr:colOff>
      <xdr:row>0</xdr:row>
      <xdr:rowOff>0</xdr:rowOff>
    </xdr:from>
    <xdr:to>
      <xdr:col>8</xdr:col>
      <xdr:colOff>0</xdr:colOff>
      <xdr:row>0</xdr:row>
      <xdr:rowOff>0</xdr:rowOff>
    </xdr:to>
    <xdr:sp macro="" textlink="">
      <xdr:nvSpPr>
        <xdr:cNvPr id="14" name="Text Box 13"/>
        <xdr:cNvSpPr txBox="1">
          <a:spLocks noChangeArrowheads="1"/>
        </xdr:cNvSpPr>
      </xdr:nvSpPr>
      <xdr:spPr bwMode="auto">
        <a:xfrm>
          <a:off x="4448175" y="0"/>
          <a:ext cx="828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Ｃ</a:t>
          </a:r>
        </a:p>
      </xdr:txBody>
    </xdr:sp>
    <xdr:clientData/>
  </xdr:twoCellAnchor>
  <xdr:twoCellAnchor>
    <xdr:from>
      <xdr:col>6</xdr:col>
      <xdr:colOff>0</xdr:colOff>
      <xdr:row>0</xdr:row>
      <xdr:rowOff>0</xdr:rowOff>
    </xdr:from>
    <xdr:to>
      <xdr:col>7</xdr:col>
      <xdr:colOff>0</xdr:colOff>
      <xdr:row>0</xdr:row>
      <xdr:rowOff>0</xdr:rowOff>
    </xdr:to>
    <xdr:sp macro="" textlink="">
      <xdr:nvSpPr>
        <xdr:cNvPr id="15" name="Text Box 14"/>
        <xdr:cNvSpPr txBox="1">
          <a:spLocks noChangeArrowheads="1"/>
        </xdr:cNvSpPr>
      </xdr:nvSpPr>
      <xdr:spPr bwMode="auto">
        <a:xfrm>
          <a:off x="3609975" y="0"/>
          <a:ext cx="8382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Ｂ</a:t>
          </a:r>
        </a:p>
      </xdr:txBody>
    </xdr:sp>
    <xdr:clientData/>
  </xdr:twoCellAnchor>
  <xdr:twoCellAnchor>
    <xdr:from>
      <xdr:col>3</xdr:col>
      <xdr:colOff>600075</xdr:colOff>
      <xdr:row>0</xdr:row>
      <xdr:rowOff>0</xdr:rowOff>
    </xdr:from>
    <xdr:to>
      <xdr:col>3</xdr:col>
      <xdr:colOff>638175</xdr:colOff>
      <xdr:row>0</xdr:row>
      <xdr:rowOff>0</xdr:rowOff>
    </xdr:to>
    <xdr:sp macro="" textlink="">
      <xdr:nvSpPr>
        <xdr:cNvPr id="16" name="Text Box 15"/>
        <xdr:cNvSpPr txBox="1">
          <a:spLocks noChangeArrowheads="1"/>
        </xdr:cNvSpPr>
      </xdr:nvSpPr>
      <xdr:spPr bwMode="auto">
        <a:xfrm>
          <a:off x="1809750" y="0"/>
          <a:ext cx="38100" cy="0"/>
        </a:xfrm>
        <a:prstGeom prst="rect">
          <a:avLst/>
        </a:prstGeom>
        <a:noFill/>
        <a:ln w="9525">
          <a:noFill/>
          <a:miter lim="800000"/>
          <a:headEnd/>
          <a:tailEnd/>
        </a:ln>
        <a:effectLst/>
      </xdr:spPr>
    </xdr:sp>
    <xdr:clientData/>
  </xdr:twoCellAnchor>
  <xdr:twoCellAnchor>
    <xdr:from>
      <xdr:col>14</xdr:col>
      <xdr:colOff>0</xdr:colOff>
      <xdr:row>0</xdr:row>
      <xdr:rowOff>0</xdr:rowOff>
    </xdr:from>
    <xdr:to>
      <xdr:col>14</xdr:col>
      <xdr:colOff>0</xdr:colOff>
      <xdr:row>0</xdr:row>
      <xdr:rowOff>0</xdr:rowOff>
    </xdr:to>
    <xdr:sp macro="" textlink="">
      <xdr:nvSpPr>
        <xdr:cNvPr id="17" name="Text Box 16"/>
        <xdr:cNvSpPr txBox="1">
          <a:spLocks noChangeArrowheads="1"/>
        </xdr:cNvSpPr>
      </xdr:nvSpPr>
      <xdr:spPr bwMode="auto">
        <a:xfrm>
          <a:off x="958215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0</xdr:row>
      <xdr:rowOff>0</xdr:rowOff>
    </xdr:from>
    <xdr:to>
      <xdr:col>14</xdr:col>
      <xdr:colOff>0</xdr:colOff>
      <xdr:row>0</xdr:row>
      <xdr:rowOff>0</xdr:rowOff>
    </xdr:to>
    <xdr:sp macro="" textlink="">
      <xdr:nvSpPr>
        <xdr:cNvPr id="18" name="Text Box 17"/>
        <xdr:cNvSpPr txBox="1">
          <a:spLocks noChangeArrowheads="1"/>
        </xdr:cNvSpPr>
      </xdr:nvSpPr>
      <xdr:spPr bwMode="auto">
        <a:xfrm>
          <a:off x="958215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8</xdr:col>
      <xdr:colOff>0</xdr:colOff>
      <xdr:row>0</xdr:row>
      <xdr:rowOff>0</xdr:rowOff>
    </xdr:from>
    <xdr:to>
      <xdr:col>8</xdr:col>
      <xdr:colOff>0</xdr:colOff>
      <xdr:row>0</xdr:row>
      <xdr:rowOff>0</xdr:rowOff>
    </xdr:to>
    <xdr:sp macro="" textlink="">
      <xdr:nvSpPr>
        <xdr:cNvPr id="19" name="Text Box 18"/>
        <xdr:cNvSpPr txBox="1">
          <a:spLocks noChangeArrowheads="1"/>
        </xdr:cNvSpPr>
      </xdr:nvSpPr>
      <xdr:spPr bwMode="auto">
        <a:xfrm>
          <a:off x="5276850" y="0"/>
          <a:ext cx="0" cy="0"/>
        </a:xfrm>
        <a:prstGeom prst="rect">
          <a:avLst/>
        </a:prstGeom>
        <a:noFill/>
        <a:ln w="9525">
          <a:noFill/>
          <a:miter lim="800000"/>
          <a:headEnd/>
          <a:tailEnd/>
        </a:ln>
      </xdr:spPr>
    </xdr:sp>
    <xdr:clientData/>
  </xdr:twoCellAnchor>
  <xdr:twoCellAnchor>
    <xdr:from>
      <xdr:col>8</xdr:col>
      <xdr:colOff>0</xdr:colOff>
      <xdr:row>0</xdr:row>
      <xdr:rowOff>0</xdr:rowOff>
    </xdr:from>
    <xdr:to>
      <xdr:col>9</xdr:col>
      <xdr:colOff>0</xdr:colOff>
      <xdr:row>0</xdr:row>
      <xdr:rowOff>0</xdr:rowOff>
    </xdr:to>
    <xdr:sp macro="" textlink="">
      <xdr:nvSpPr>
        <xdr:cNvPr id="20" name="Text Box 19"/>
        <xdr:cNvSpPr txBox="1">
          <a:spLocks noChangeArrowheads="1"/>
        </xdr:cNvSpPr>
      </xdr:nvSpPr>
      <xdr:spPr bwMode="auto">
        <a:xfrm>
          <a:off x="5276850" y="0"/>
          <a:ext cx="6762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Ｄ</a:t>
          </a:r>
        </a:p>
      </xdr:txBody>
    </xdr:sp>
    <xdr:clientData/>
  </xdr:twoCellAnchor>
  <xdr:twoCellAnchor>
    <xdr:from>
      <xdr:col>10</xdr:col>
      <xdr:colOff>0</xdr:colOff>
      <xdr:row>0</xdr:row>
      <xdr:rowOff>0</xdr:rowOff>
    </xdr:from>
    <xdr:to>
      <xdr:col>11</xdr:col>
      <xdr:colOff>0</xdr:colOff>
      <xdr:row>0</xdr:row>
      <xdr:rowOff>0</xdr:rowOff>
    </xdr:to>
    <xdr:sp macro="" textlink="">
      <xdr:nvSpPr>
        <xdr:cNvPr id="21" name="Text Box 20"/>
        <xdr:cNvSpPr txBox="1">
          <a:spLocks noChangeArrowheads="1"/>
        </xdr:cNvSpPr>
      </xdr:nvSpPr>
      <xdr:spPr bwMode="auto">
        <a:xfrm>
          <a:off x="6705600" y="0"/>
          <a:ext cx="8096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Ｅ</a:t>
          </a:r>
        </a:p>
      </xdr:txBody>
    </xdr:sp>
    <xdr:clientData/>
  </xdr:twoCellAnchor>
  <xdr:twoCellAnchor>
    <xdr:from>
      <xdr:col>12</xdr:col>
      <xdr:colOff>0</xdr:colOff>
      <xdr:row>0</xdr:row>
      <xdr:rowOff>0</xdr:rowOff>
    </xdr:from>
    <xdr:to>
      <xdr:col>12</xdr:col>
      <xdr:colOff>0</xdr:colOff>
      <xdr:row>0</xdr:row>
      <xdr:rowOff>0</xdr:rowOff>
    </xdr:to>
    <xdr:sp macro="" textlink="">
      <xdr:nvSpPr>
        <xdr:cNvPr id="22" name="Text Box 21"/>
        <xdr:cNvSpPr txBox="1">
          <a:spLocks noChangeArrowheads="1"/>
        </xdr:cNvSpPr>
      </xdr:nvSpPr>
      <xdr:spPr bwMode="auto">
        <a:xfrm>
          <a:off x="8105775"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Ｇ</a:t>
          </a:r>
        </a:p>
      </xdr:txBody>
    </xdr:sp>
    <xdr:clientData/>
  </xdr:twoCellAnchor>
  <xdr:twoCellAnchor>
    <xdr:from>
      <xdr:col>11</xdr:col>
      <xdr:colOff>0</xdr:colOff>
      <xdr:row>0</xdr:row>
      <xdr:rowOff>0</xdr:rowOff>
    </xdr:from>
    <xdr:to>
      <xdr:col>12</xdr:col>
      <xdr:colOff>0</xdr:colOff>
      <xdr:row>0</xdr:row>
      <xdr:rowOff>0</xdr:rowOff>
    </xdr:to>
    <xdr:sp macro="" textlink="">
      <xdr:nvSpPr>
        <xdr:cNvPr id="23" name="Text Box 22"/>
        <xdr:cNvSpPr txBox="1">
          <a:spLocks noChangeArrowheads="1"/>
        </xdr:cNvSpPr>
      </xdr:nvSpPr>
      <xdr:spPr bwMode="auto">
        <a:xfrm>
          <a:off x="7515225" y="0"/>
          <a:ext cx="5905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Ｆ</a:t>
          </a:r>
        </a:p>
      </xdr:txBody>
    </xdr:sp>
    <xdr:clientData/>
  </xdr:twoCellAnchor>
  <xdr:twoCellAnchor>
    <xdr:from>
      <xdr:col>5</xdr:col>
      <xdr:colOff>0</xdr:colOff>
      <xdr:row>3</xdr:row>
      <xdr:rowOff>180975</xdr:rowOff>
    </xdr:from>
    <xdr:to>
      <xdr:col>5</xdr:col>
      <xdr:colOff>0</xdr:colOff>
      <xdr:row>4</xdr:row>
      <xdr:rowOff>0</xdr:rowOff>
    </xdr:to>
    <xdr:sp macro="" textlink="">
      <xdr:nvSpPr>
        <xdr:cNvPr id="24" name="Text Box 23"/>
        <xdr:cNvSpPr txBox="1">
          <a:spLocks noChangeArrowheads="1"/>
        </xdr:cNvSpPr>
      </xdr:nvSpPr>
      <xdr:spPr bwMode="auto">
        <a:xfrm>
          <a:off x="2771775"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3</xdr:row>
      <xdr:rowOff>180975</xdr:rowOff>
    </xdr:from>
    <xdr:to>
      <xdr:col>6</xdr:col>
      <xdr:colOff>0</xdr:colOff>
      <xdr:row>4</xdr:row>
      <xdr:rowOff>0</xdr:rowOff>
    </xdr:to>
    <xdr:sp macro="" textlink="">
      <xdr:nvSpPr>
        <xdr:cNvPr id="25" name="Text Box 24"/>
        <xdr:cNvSpPr txBox="1">
          <a:spLocks noChangeArrowheads="1"/>
        </xdr:cNvSpPr>
      </xdr:nvSpPr>
      <xdr:spPr bwMode="auto">
        <a:xfrm>
          <a:off x="3609975"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10</xdr:col>
      <xdr:colOff>485775</xdr:colOff>
      <xdr:row>15</xdr:row>
      <xdr:rowOff>0</xdr:rowOff>
    </xdr:from>
    <xdr:to>
      <xdr:col>11</xdr:col>
      <xdr:colOff>485775</xdr:colOff>
      <xdr:row>15</xdr:row>
      <xdr:rowOff>0</xdr:rowOff>
    </xdr:to>
    <xdr:sp macro="" textlink="">
      <xdr:nvSpPr>
        <xdr:cNvPr id="26" name="Text Box 25"/>
        <xdr:cNvSpPr txBox="1">
          <a:spLocks noChangeArrowheads="1"/>
        </xdr:cNvSpPr>
      </xdr:nvSpPr>
      <xdr:spPr bwMode="auto">
        <a:xfrm>
          <a:off x="7191375" y="2895600"/>
          <a:ext cx="809625" cy="0"/>
        </a:xfrm>
        <a:prstGeom prst="rect">
          <a:avLst/>
        </a:prstGeom>
        <a:noFill/>
        <a:ln w="9525">
          <a:noFill/>
          <a:miter lim="800000"/>
          <a:headEnd/>
          <a:tailEnd/>
        </a:ln>
        <a:effectLst/>
      </xdr:spPr>
    </xdr:sp>
    <xdr:clientData/>
  </xdr:twoCellAnchor>
  <xdr:twoCellAnchor>
    <xdr:from>
      <xdr:col>8</xdr:col>
      <xdr:colOff>0</xdr:colOff>
      <xdr:row>3</xdr:row>
      <xdr:rowOff>180975</xdr:rowOff>
    </xdr:from>
    <xdr:to>
      <xdr:col>8</xdr:col>
      <xdr:colOff>0</xdr:colOff>
      <xdr:row>4</xdr:row>
      <xdr:rowOff>0</xdr:rowOff>
    </xdr:to>
    <xdr:sp macro="" textlink="">
      <xdr:nvSpPr>
        <xdr:cNvPr id="27" name="Text Box 26"/>
        <xdr:cNvSpPr txBox="1">
          <a:spLocks noChangeArrowheads="1"/>
        </xdr:cNvSpPr>
      </xdr:nvSpPr>
      <xdr:spPr bwMode="auto">
        <a:xfrm>
          <a:off x="5276850" y="12001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3</xdr:row>
      <xdr:rowOff>180975</xdr:rowOff>
    </xdr:from>
    <xdr:to>
      <xdr:col>9</xdr:col>
      <xdr:colOff>0</xdr:colOff>
      <xdr:row>4</xdr:row>
      <xdr:rowOff>0</xdr:rowOff>
    </xdr:to>
    <xdr:sp macro="" textlink="">
      <xdr:nvSpPr>
        <xdr:cNvPr id="28" name="Text Box 27"/>
        <xdr:cNvSpPr txBox="1">
          <a:spLocks noChangeArrowheads="1"/>
        </xdr:cNvSpPr>
      </xdr:nvSpPr>
      <xdr:spPr bwMode="auto">
        <a:xfrm>
          <a:off x="5953125"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3</xdr:row>
      <xdr:rowOff>180975</xdr:rowOff>
    </xdr:from>
    <xdr:to>
      <xdr:col>11</xdr:col>
      <xdr:colOff>0</xdr:colOff>
      <xdr:row>4</xdr:row>
      <xdr:rowOff>0</xdr:rowOff>
    </xdr:to>
    <xdr:sp macro="" textlink="">
      <xdr:nvSpPr>
        <xdr:cNvPr id="29" name="Text Box 28"/>
        <xdr:cNvSpPr txBox="1">
          <a:spLocks noChangeArrowheads="1"/>
        </xdr:cNvSpPr>
      </xdr:nvSpPr>
      <xdr:spPr bwMode="auto">
        <a:xfrm>
          <a:off x="7515225"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12</xdr:col>
      <xdr:colOff>0</xdr:colOff>
      <xdr:row>3</xdr:row>
      <xdr:rowOff>180975</xdr:rowOff>
    </xdr:from>
    <xdr:to>
      <xdr:col>12</xdr:col>
      <xdr:colOff>0</xdr:colOff>
      <xdr:row>4</xdr:row>
      <xdr:rowOff>0</xdr:rowOff>
    </xdr:to>
    <xdr:sp macro="" textlink="">
      <xdr:nvSpPr>
        <xdr:cNvPr id="30" name="Text Box 29"/>
        <xdr:cNvSpPr txBox="1">
          <a:spLocks noChangeArrowheads="1"/>
        </xdr:cNvSpPr>
      </xdr:nvSpPr>
      <xdr:spPr bwMode="auto">
        <a:xfrm>
          <a:off x="8105775"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14</xdr:col>
      <xdr:colOff>0</xdr:colOff>
      <xdr:row>3</xdr:row>
      <xdr:rowOff>180975</xdr:rowOff>
    </xdr:from>
    <xdr:to>
      <xdr:col>14</xdr:col>
      <xdr:colOff>0</xdr:colOff>
      <xdr:row>4</xdr:row>
      <xdr:rowOff>0</xdr:rowOff>
    </xdr:to>
    <xdr:sp macro="" textlink="">
      <xdr:nvSpPr>
        <xdr:cNvPr id="31" name="Text Box 30"/>
        <xdr:cNvSpPr txBox="1">
          <a:spLocks noChangeArrowheads="1"/>
        </xdr:cNvSpPr>
      </xdr:nvSpPr>
      <xdr:spPr bwMode="auto">
        <a:xfrm>
          <a:off x="9582150"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14</xdr:col>
      <xdr:colOff>0</xdr:colOff>
      <xdr:row>3</xdr:row>
      <xdr:rowOff>180975</xdr:rowOff>
    </xdr:from>
    <xdr:to>
      <xdr:col>14</xdr:col>
      <xdr:colOff>0</xdr:colOff>
      <xdr:row>4</xdr:row>
      <xdr:rowOff>0</xdr:rowOff>
    </xdr:to>
    <xdr:sp macro="" textlink="">
      <xdr:nvSpPr>
        <xdr:cNvPr id="32" name="Text Box 31"/>
        <xdr:cNvSpPr txBox="1">
          <a:spLocks noChangeArrowheads="1"/>
        </xdr:cNvSpPr>
      </xdr:nvSpPr>
      <xdr:spPr bwMode="auto">
        <a:xfrm>
          <a:off x="9582150"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15</xdr:col>
      <xdr:colOff>0</xdr:colOff>
      <xdr:row>3</xdr:row>
      <xdr:rowOff>180975</xdr:rowOff>
    </xdr:from>
    <xdr:to>
      <xdr:col>15</xdr:col>
      <xdr:colOff>0</xdr:colOff>
      <xdr:row>4</xdr:row>
      <xdr:rowOff>0</xdr:rowOff>
    </xdr:to>
    <xdr:sp macro="" textlink="">
      <xdr:nvSpPr>
        <xdr:cNvPr id="33" name="Text Box 32"/>
        <xdr:cNvSpPr txBox="1">
          <a:spLocks noChangeArrowheads="1"/>
        </xdr:cNvSpPr>
      </xdr:nvSpPr>
      <xdr:spPr bwMode="auto">
        <a:xfrm>
          <a:off x="10172700"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5</xdr:col>
      <xdr:colOff>0</xdr:colOff>
      <xdr:row>0</xdr:row>
      <xdr:rowOff>0</xdr:rowOff>
    </xdr:from>
    <xdr:to>
      <xdr:col>6</xdr:col>
      <xdr:colOff>0</xdr:colOff>
      <xdr:row>0</xdr:row>
      <xdr:rowOff>0</xdr:rowOff>
    </xdr:to>
    <xdr:sp macro="" textlink="">
      <xdr:nvSpPr>
        <xdr:cNvPr id="34" name="Text Box 33"/>
        <xdr:cNvSpPr txBox="1">
          <a:spLocks noChangeArrowheads="1"/>
        </xdr:cNvSpPr>
      </xdr:nvSpPr>
      <xdr:spPr bwMode="auto">
        <a:xfrm>
          <a:off x="2771775" y="0"/>
          <a:ext cx="8382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Ａ</a:t>
          </a:r>
        </a:p>
      </xdr:txBody>
    </xdr:sp>
    <xdr:clientData/>
  </xdr:twoCellAnchor>
  <xdr:twoCellAnchor>
    <xdr:from>
      <xdr:col>4</xdr:col>
      <xdr:colOff>0</xdr:colOff>
      <xdr:row>0</xdr:row>
      <xdr:rowOff>0</xdr:rowOff>
    </xdr:from>
    <xdr:to>
      <xdr:col>4</xdr:col>
      <xdr:colOff>0</xdr:colOff>
      <xdr:row>0</xdr:row>
      <xdr:rowOff>0</xdr:rowOff>
    </xdr:to>
    <xdr:sp macro="" textlink="">
      <xdr:nvSpPr>
        <xdr:cNvPr id="35" name="Text Box 34"/>
        <xdr:cNvSpPr txBox="1">
          <a:spLocks noChangeArrowheads="1"/>
        </xdr:cNvSpPr>
      </xdr:nvSpPr>
      <xdr:spPr bwMode="auto">
        <a:xfrm>
          <a:off x="1990725" y="0"/>
          <a:ext cx="0" cy="0"/>
        </a:xfrm>
        <a:prstGeom prst="rect">
          <a:avLst/>
        </a:prstGeom>
        <a:noFill/>
        <a:ln w="9525">
          <a:noFill/>
          <a:miter lim="800000"/>
          <a:headEnd/>
          <a:tailEnd/>
        </a:ln>
      </xdr:spPr>
    </xdr:sp>
    <xdr:clientData/>
  </xdr:twoCellAnchor>
  <xdr:oneCellAnchor>
    <xdr:from>
      <xdr:col>5</xdr:col>
      <xdr:colOff>0</xdr:colOff>
      <xdr:row>0</xdr:row>
      <xdr:rowOff>0</xdr:rowOff>
    </xdr:from>
    <xdr:ext cx="76200" cy="209550"/>
    <xdr:sp macro="" textlink="">
      <xdr:nvSpPr>
        <xdr:cNvPr id="36" name="Text Box 35"/>
        <xdr:cNvSpPr txBox="1">
          <a:spLocks noChangeArrowheads="1"/>
        </xdr:cNvSpPr>
      </xdr:nvSpPr>
      <xdr:spPr bwMode="auto">
        <a:xfrm>
          <a:off x="2771775" y="0"/>
          <a:ext cx="76200" cy="209550"/>
        </a:xfrm>
        <a:prstGeom prst="rect">
          <a:avLst/>
        </a:prstGeom>
        <a:noFill/>
        <a:ln w="9525">
          <a:noFill/>
          <a:miter lim="800000"/>
          <a:headEnd/>
          <a:tailEnd/>
        </a:ln>
      </xdr:spPr>
    </xdr:sp>
    <xdr:clientData/>
  </xdr:oneCellAnchor>
  <xdr:oneCellAnchor>
    <xdr:from>
      <xdr:col>5</xdr:col>
      <xdr:colOff>0</xdr:colOff>
      <xdr:row>0</xdr:row>
      <xdr:rowOff>0</xdr:rowOff>
    </xdr:from>
    <xdr:ext cx="18531" cy="441659"/>
    <xdr:sp macro="" textlink="">
      <xdr:nvSpPr>
        <xdr:cNvPr id="37" name="Text Box 36"/>
        <xdr:cNvSpPr txBox="1">
          <a:spLocks noChangeArrowheads="1"/>
        </xdr:cNvSpPr>
      </xdr:nvSpPr>
      <xdr:spPr bwMode="auto">
        <a:xfrm>
          <a:off x="2771775" y="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5</xdr:col>
      <xdr:colOff>0</xdr:colOff>
      <xdr:row>0</xdr:row>
      <xdr:rowOff>0</xdr:rowOff>
    </xdr:from>
    <xdr:ext cx="76200" cy="209550"/>
    <xdr:sp macro="" textlink="">
      <xdr:nvSpPr>
        <xdr:cNvPr id="38" name="Text Box 37"/>
        <xdr:cNvSpPr txBox="1">
          <a:spLocks noChangeArrowheads="1"/>
        </xdr:cNvSpPr>
      </xdr:nvSpPr>
      <xdr:spPr bwMode="auto">
        <a:xfrm>
          <a:off x="2771775" y="0"/>
          <a:ext cx="76200" cy="209550"/>
        </a:xfrm>
        <a:prstGeom prst="rect">
          <a:avLst/>
        </a:prstGeom>
        <a:noFill/>
        <a:ln w="9525">
          <a:noFill/>
          <a:miter lim="800000"/>
          <a:headEnd/>
          <a:tailEnd/>
        </a:ln>
      </xdr:spPr>
    </xdr:sp>
    <xdr:clientData/>
  </xdr:oneCellAnchor>
  <xdr:oneCellAnchor>
    <xdr:from>
      <xdr:col>5</xdr:col>
      <xdr:colOff>0</xdr:colOff>
      <xdr:row>0</xdr:row>
      <xdr:rowOff>0</xdr:rowOff>
    </xdr:from>
    <xdr:ext cx="76200" cy="209550"/>
    <xdr:sp macro="" textlink="">
      <xdr:nvSpPr>
        <xdr:cNvPr id="39" name="Text Box 38"/>
        <xdr:cNvSpPr txBox="1">
          <a:spLocks noChangeArrowheads="1"/>
        </xdr:cNvSpPr>
      </xdr:nvSpPr>
      <xdr:spPr bwMode="auto">
        <a:xfrm>
          <a:off x="2771775" y="0"/>
          <a:ext cx="76200" cy="209550"/>
        </a:xfrm>
        <a:prstGeom prst="rect">
          <a:avLst/>
        </a:prstGeom>
        <a:noFill/>
        <a:ln w="9525">
          <a:noFill/>
          <a:miter lim="800000"/>
          <a:headEnd/>
          <a:tailEnd/>
        </a:ln>
      </xdr:spPr>
    </xdr:sp>
    <xdr:clientData/>
  </xdr:oneCellAnchor>
  <xdr:twoCellAnchor>
    <xdr:from>
      <xdr:col>7</xdr:col>
      <xdr:colOff>0</xdr:colOff>
      <xdr:row>0</xdr:row>
      <xdr:rowOff>0</xdr:rowOff>
    </xdr:from>
    <xdr:to>
      <xdr:col>8</xdr:col>
      <xdr:colOff>0</xdr:colOff>
      <xdr:row>0</xdr:row>
      <xdr:rowOff>0</xdr:rowOff>
    </xdr:to>
    <xdr:sp macro="" textlink="">
      <xdr:nvSpPr>
        <xdr:cNvPr id="40" name="Text Box 39"/>
        <xdr:cNvSpPr txBox="1">
          <a:spLocks noChangeArrowheads="1"/>
        </xdr:cNvSpPr>
      </xdr:nvSpPr>
      <xdr:spPr bwMode="auto">
        <a:xfrm>
          <a:off x="4448175" y="0"/>
          <a:ext cx="8286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Ｃ</a:t>
          </a:r>
        </a:p>
      </xdr:txBody>
    </xdr:sp>
    <xdr:clientData/>
  </xdr:twoCellAnchor>
  <xdr:twoCellAnchor>
    <xdr:from>
      <xdr:col>6</xdr:col>
      <xdr:colOff>0</xdr:colOff>
      <xdr:row>0</xdr:row>
      <xdr:rowOff>0</xdr:rowOff>
    </xdr:from>
    <xdr:to>
      <xdr:col>7</xdr:col>
      <xdr:colOff>0</xdr:colOff>
      <xdr:row>0</xdr:row>
      <xdr:rowOff>0</xdr:rowOff>
    </xdr:to>
    <xdr:sp macro="" textlink="">
      <xdr:nvSpPr>
        <xdr:cNvPr id="41" name="Text Box 40"/>
        <xdr:cNvSpPr txBox="1">
          <a:spLocks noChangeArrowheads="1"/>
        </xdr:cNvSpPr>
      </xdr:nvSpPr>
      <xdr:spPr bwMode="auto">
        <a:xfrm>
          <a:off x="3609975" y="0"/>
          <a:ext cx="8382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Ｂ</a:t>
          </a:r>
        </a:p>
      </xdr:txBody>
    </xdr:sp>
    <xdr:clientData/>
  </xdr:twoCellAnchor>
  <xdr:twoCellAnchor>
    <xdr:from>
      <xdr:col>3</xdr:col>
      <xdr:colOff>600075</xdr:colOff>
      <xdr:row>0</xdr:row>
      <xdr:rowOff>0</xdr:rowOff>
    </xdr:from>
    <xdr:to>
      <xdr:col>3</xdr:col>
      <xdr:colOff>638175</xdr:colOff>
      <xdr:row>0</xdr:row>
      <xdr:rowOff>0</xdr:rowOff>
    </xdr:to>
    <xdr:sp macro="" textlink="">
      <xdr:nvSpPr>
        <xdr:cNvPr id="42" name="Text Box 41"/>
        <xdr:cNvSpPr txBox="1">
          <a:spLocks noChangeArrowheads="1"/>
        </xdr:cNvSpPr>
      </xdr:nvSpPr>
      <xdr:spPr bwMode="auto">
        <a:xfrm>
          <a:off x="1809750" y="0"/>
          <a:ext cx="38100" cy="0"/>
        </a:xfrm>
        <a:prstGeom prst="rect">
          <a:avLst/>
        </a:prstGeom>
        <a:noFill/>
        <a:ln w="9525">
          <a:noFill/>
          <a:miter lim="800000"/>
          <a:headEnd/>
          <a:tailEnd/>
        </a:ln>
        <a:effectLst/>
      </xdr:spPr>
    </xdr:sp>
    <xdr:clientData/>
  </xdr:twoCellAnchor>
  <xdr:twoCellAnchor>
    <xdr:from>
      <xdr:col>14</xdr:col>
      <xdr:colOff>0</xdr:colOff>
      <xdr:row>0</xdr:row>
      <xdr:rowOff>0</xdr:rowOff>
    </xdr:from>
    <xdr:to>
      <xdr:col>14</xdr:col>
      <xdr:colOff>0</xdr:colOff>
      <xdr:row>0</xdr:row>
      <xdr:rowOff>0</xdr:rowOff>
    </xdr:to>
    <xdr:sp macro="" textlink="">
      <xdr:nvSpPr>
        <xdr:cNvPr id="43" name="Text Box 42"/>
        <xdr:cNvSpPr txBox="1">
          <a:spLocks noChangeArrowheads="1"/>
        </xdr:cNvSpPr>
      </xdr:nvSpPr>
      <xdr:spPr bwMode="auto">
        <a:xfrm>
          <a:off x="958215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14</xdr:col>
      <xdr:colOff>0</xdr:colOff>
      <xdr:row>0</xdr:row>
      <xdr:rowOff>0</xdr:rowOff>
    </xdr:from>
    <xdr:to>
      <xdr:col>14</xdr:col>
      <xdr:colOff>0</xdr:colOff>
      <xdr:row>0</xdr:row>
      <xdr:rowOff>0</xdr:rowOff>
    </xdr:to>
    <xdr:sp macro="" textlink="">
      <xdr:nvSpPr>
        <xdr:cNvPr id="44" name="Text Box 43"/>
        <xdr:cNvSpPr txBox="1">
          <a:spLocks noChangeArrowheads="1"/>
        </xdr:cNvSpPr>
      </xdr:nvSpPr>
      <xdr:spPr bwMode="auto">
        <a:xfrm>
          <a:off x="9582150" y="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8</xdr:col>
      <xdr:colOff>0</xdr:colOff>
      <xdr:row>0</xdr:row>
      <xdr:rowOff>0</xdr:rowOff>
    </xdr:from>
    <xdr:to>
      <xdr:col>8</xdr:col>
      <xdr:colOff>0</xdr:colOff>
      <xdr:row>0</xdr:row>
      <xdr:rowOff>0</xdr:rowOff>
    </xdr:to>
    <xdr:sp macro="" textlink="">
      <xdr:nvSpPr>
        <xdr:cNvPr id="45" name="Text Box 44"/>
        <xdr:cNvSpPr txBox="1">
          <a:spLocks noChangeArrowheads="1"/>
        </xdr:cNvSpPr>
      </xdr:nvSpPr>
      <xdr:spPr bwMode="auto">
        <a:xfrm>
          <a:off x="5276850" y="0"/>
          <a:ext cx="0" cy="0"/>
        </a:xfrm>
        <a:prstGeom prst="rect">
          <a:avLst/>
        </a:prstGeom>
        <a:noFill/>
        <a:ln w="9525">
          <a:noFill/>
          <a:miter lim="800000"/>
          <a:headEnd/>
          <a:tailEnd/>
        </a:ln>
      </xdr:spPr>
    </xdr:sp>
    <xdr:clientData/>
  </xdr:twoCellAnchor>
  <xdr:twoCellAnchor>
    <xdr:from>
      <xdr:col>8</xdr:col>
      <xdr:colOff>0</xdr:colOff>
      <xdr:row>0</xdr:row>
      <xdr:rowOff>0</xdr:rowOff>
    </xdr:from>
    <xdr:to>
      <xdr:col>9</xdr:col>
      <xdr:colOff>0</xdr:colOff>
      <xdr:row>0</xdr:row>
      <xdr:rowOff>0</xdr:rowOff>
    </xdr:to>
    <xdr:sp macro="" textlink="">
      <xdr:nvSpPr>
        <xdr:cNvPr id="46" name="Text Box 45"/>
        <xdr:cNvSpPr txBox="1">
          <a:spLocks noChangeArrowheads="1"/>
        </xdr:cNvSpPr>
      </xdr:nvSpPr>
      <xdr:spPr bwMode="auto">
        <a:xfrm>
          <a:off x="5276850" y="0"/>
          <a:ext cx="67627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Ｄ</a:t>
          </a:r>
        </a:p>
      </xdr:txBody>
    </xdr:sp>
    <xdr:clientData/>
  </xdr:twoCellAnchor>
  <xdr:twoCellAnchor>
    <xdr:from>
      <xdr:col>10</xdr:col>
      <xdr:colOff>0</xdr:colOff>
      <xdr:row>0</xdr:row>
      <xdr:rowOff>0</xdr:rowOff>
    </xdr:from>
    <xdr:to>
      <xdr:col>11</xdr:col>
      <xdr:colOff>0</xdr:colOff>
      <xdr:row>0</xdr:row>
      <xdr:rowOff>0</xdr:rowOff>
    </xdr:to>
    <xdr:sp macro="" textlink="">
      <xdr:nvSpPr>
        <xdr:cNvPr id="47" name="Text Box 46"/>
        <xdr:cNvSpPr txBox="1">
          <a:spLocks noChangeArrowheads="1"/>
        </xdr:cNvSpPr>
      </xdr:nvSpPr>
      <xdr:spPr bwMode="auto">
        <a:xfrm>
          <a:off x="6705600" y="0"/>
          <a:ext cx="8096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Ｅ</a:t>
          </a:r>
        </a:p>
      </xdr:txBody>
    </xdr:sp>
    <xdr:clientData/>
  </xdr:twoCellAnchor>
  <xdr:twoCellAnchor>
    <xdr:from>
      <xdr:col>12</xdr:col>
      <xdr:colOff>0</xdr:colOff>
      <xdr:row>0</xdr:row>
      <xdr:rowOff>0</xdr:rowOff>
    </xdr:from>
    <xdr:to>
      <xdr:col>12</xdr:col>
      <xdr:colOff>0</xdr:colOff>
      <xdr:row>0</xdr:row>
      <xdr:rowOff>0</xdr:rowOff>
    </xdr:to>
    <xdr:sp macro="" textlink="">
      <xdr:nvSpPr>
        <xdr:cNvPr id="48" name="Text Box 47"/>
        <xdr:cNvSpPr txBox="1">
          <a:spLocks noChangeArrowheads="1"/>
        </xdr:cNvSpPr>
      </xdr:nvSpPr>
      <xdr:spPr bwMode="auto">
        <a:xfrm>
          <a:off x="8105775" y="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Ｇ</a:t>
          </a:r>
        </a:p>
      </xdr:txBody>
    </xdr:sp>
    <xdr:clientData/>
  </xdr:twoCellAnchor>
  <xdr:twoCellAnchor>
    <xdr:from>
      <xdr:col>11</xdr:col>
      <xdr:colOff>0</xdr:colOff>
      <xdr:row>0</xdr:row>
      <xdr:rowOff>0</xdr:rowOff>
    </xdr:from>
    <xdr:to>
      <xdr:col>12</xdr:col>
      <xdr:colOff>0</xdr:colOff>
      <xdr:row>0</xdr:row>
      <xdr:rowOff>0</xdr:rowOff>
    </xdr:to>
    <xdr:sp macro="" textlink="">
      <xdr:nvSpPr>
        <xdr:cNvPr id="49" name="Text Box 48"/>
        <xdr:cNvSpPr txBox="1">
          <a:spLocks noChangeArrowheads="1"/>
        </xdr:cNvSpPr>
      </xdr:nvSpPr>
      <xdr:spPr bwMode="auto">
        <a:xfrm>
          <a:off x="7515225" y="0"/>
          <a:ext cx="59055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ゴシック"/>
              <a:ea typeface="ＭＳ ゴシック"/>
            </a:rPr>
            <a:t>Ｆ</a:t>
          </a:r>
        </a:p>
      </xdr:txBody>
    </xdr:sp>
    <xdr:clientData/>
  </xdr:twoCellAnchor>
  <xdr:twoCellAnchor>
    <xdr:from>
      <xdr:col>5</xdr:col>
      <xdr:colOff>0</xdr:colOff>
      <xdr:row>3</xdr:row>
      <xdr:rowOff>180975</xdr:rowOff>
    </xdr:from>
    <xdr:to>
      <xdr:col>5</xdr:col>
      <xdr:colOff>0</xdr:colOff>
      <xdr:row>4</xdr:row>
      <xdr:rowOff>0</xdr:rowOff>
    </xdr:to>
    <xdr:sp macro="" textlink="">
      <xdr:nvSpPr>
        <xdr:cNvPr id="50" name="Text Box 49"/>
        <xdr:cNvSpPr txBox="1">
          <a:spLocks noChangeArrowheads="1"/>
        </xdr:cNvSpPr>
      </xdr:nvSpPr>
      <xdr:spPr bwMode="auto">
        <a:xfrm>
          <a:off x="2771775"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6</xdr:col>
      <xdr:colOff>0</xdr:colOff>
      <xdr:row>3</xdr:row>
      <xdr:rowOff>180975</xdr:rowOff>
    </xdr:from>
    <xdr:to>
      <xdr:col>6</xdr:col>
      <xdr:colOff>0</xdr:colOff>
      <xdr:row>4</xdr:row>
      <xdr:rowOff>0</xdr:rowOff>
    </xdr:to>
    <xdr:sp macro="" textlink="">
      <xdr:nvSpPr>
        <xdr:cNvPr id="51" name="Text Box 50"/>
        <xdr:cNvSpPr txBox="1">
          <a:spLocks noChangeArrowheads="1"/>
        </xdr:cNvSpPr>
      </xdr:nvSpPr>
      <xdr:spPr bwMode="auto">
        <a:xfrm>
          <a:off x="3609975"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8</xdr:col>
      <xdr:colOff>0</xdr:colOff>
      <xdr:row>3</xdr:row>
      <xdr:rowOff>180975</xdr:rowOff>
    </xdr:from>
    <xdr:to>
      <xdr:col>8</xdr:col>
      <xdr:colOff>0</xdr:colOff>
      <xdr:row>4</xdr:row>
      <xdr:rowOff>0</xdr:rowOff>
    </xdr:to>
    <xdr:sp macro="" textlink="">
      <xdr:nvSpPr>
        <xdr:cNvPr id="52" name="Text Box 52"/>
        <xdr:cNvSpPr txBox="1">
          <a:spLocks noChangeArrowheads="1"/>
        </xdr:cNvSpPr>
      </xdr:nvSpPr>
      <xdr:spPr bwMode="auto">
        <a:xfrm>
          <a:off x="5276850" y="12001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9</xdr:col>
      <xdr:colOff>0</xdr:colOff>
      <xdr:row>3</xdr:row>
      <xdr:rowOff>180975</xdr:rowOff>
    </xdr:from>
    <xdr:to>
      <xdr:col>9</xdr:col>
      <xdr:colOff>0</xdr:colOff>
      <xdr:row>4</xdr:row>
      <xdr:rowOff>0</xdr:rowOff>
    </xdr:to>
    <xdr:sp macro="" textlink="">
      <xdr:nvSpPr>
        <xdr:cNvPr id="53" name="Text Box 53"/>
        <xdr:cNvSpPr txBox="1">
          <a:spLocks noChangeArrowheads="1"/>
        </xdr:cNvSpPr>
      </xdr:nvSpPr>
      <xdr:spPr bwMode="auto">
        <a:xfrm>
          <a:off x="5953125"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11</xdr:col>
      <xdr:colOff>0</xdr:colOff>
      <xdr:row>3</xdr:row>
      <xdr:rowOff>180975</xdr:rowOff>
    </xdr:from>
    <xdr:to>
      <xdr:col>11</xdr:col>
      <xdr:colOff>0</xdr:colOff>
      <xdr:row>4</xdr:row>
      <xdr:rowOff>0</xdr:rowOff>
    </xdr:to>
    <xdr:sp macro="" textlink="">
      <xdr:nvSpPr>
        <xdr:cNvPr id="54" name="Text Box 54"/>
        <xdr:cNvSpPr txBox="1">
          <a:spLocks noChangeArrowheads="1"/>
        </xdr:cNvSpPr>
      </xdr:nvSpPr>
      <xdr:spPr bwMode="auto">
        <a:xfrm>
          <a:off x="7515225"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12</xdr:col>
      <xdr:colOff>0</xdr:colOff>
      <xdr:row>3</xdr:row>
      <xdr:rowOff>180975</xdr:rowOff>
    </xdr:from>
    <xdr:to>
      <xdr:col>12</xdr:col>
      <xdr:colOff>0</xdr:colOff>
      <xdr:row>4</xdr:row>
      <xdr:rowOff>0</xdr:rowOff>
    </xdr:to>
    <xdr:sp macro="" textlink="">
      <xdr:nvSpPr>
        <xdr:cNvPr id="55" name="Text Box 55"/>
        <xdr:cNvSpPr txBox="1">
          <a:spLocks noChangeArrowheads="1"/>
        </xdr:cNvSpPr>
      </xdr:nvSpPr>
      <xdr:spPr bwMode="auto">
        <a:xfrm>
          <a:off x="8105775"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14</xdr:col>
      <xdr:colOff>0</xdr:colOff>
      <xdr:row>3</xdr:row>
      <xdr:rowOff>180975</xdr:rowOff>
    </xdr:from>
    <xdr:to>
      <xdr:col>14</xdr:col>
      <xdr:colOff>0</xdr:colOff>
      <xdr:row>4</xdr:row>
      <xdr:rowOff>0</xdr:rowOff>
    </xdr:to>
    <xdr:sp macro="" textlink="">
      <xdr:nvSpPr>
        <xdr:cNvPr id="56" name="Text Box 56"/>
        <xdr:cNvSpPr txBox="1">
          <a:spLocks noChangeArrowheads="1"/>
        </xdr:cNvSpPr>
      </xdr:nvSpPr>
      <xdr:spPr bwMode="auto">
        <a:xfrm>
          <a:off x="9582150"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14</xdr:col>
      <xdr:colOff>0</xdr:colOff>
      <xdr:row>3</xdr:row>
      <xdr:rowOff>180975</xdr:rowOff>
    </xdr:from>
    <xdr:to>
      <xdr:col>14</xdr:col>
      <xdr:colOff>0</xdr:colOff>
      <xdr:row>4</xdr:row>
      <xdr:rowOff>0</xdr:rowOff>
    </xdr:to>
    <xdr:sp macro="" textlink="">
      <xdr:nvSpPr>
        <xdr:cNvPr id="57" name="Text Box 57"/>
        <xdr:cNvSpPr txBox="1">
          <a:spLocks noChangeArrowheads="1"/>
        </xdr:cNvSpPr>
      </xdr:nvSpPr>
      <xdr:spPr bwMode="auto">
        <a:xfrm>
          <a:off x="9582150"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15</xdr:col>
      <xdr:colOff>0</xdr:colOff>
      <xdr:row>3</xdr:row>
      <xdr:rowOff>180975</xdr:rowOff>
    </xdr:from>
    <xdr:to>
      <xdr:col>15</xdr:col>
      <xdr:colOff>0</xdr:colOff>
      <xdr:row>4</xdr:row>
      <xdr:rowOff>0</xdr:rowOff>
    </xdr:to>
    <xdr:sp macro="" textlink="">
      <xdr:nvSpPr>
        <xdr:cNvPr id="58" name="Text Box 58"/>
        <xdr:cNvSpPr txBox="1">
          <a:spLocks noChangeArrowheads="1"/>
        </xdr:cNvSpPr>
      </xdr:nvSpPr>
      <xdr:spPr bwMode="auto">
        <a:xfrm>
          <a:off x="10172700" y="12001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a:t>
          </a: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59" name="テキスト 1"/>
        <xdr:cNvSpPr txBox="1">
          <a:spLocks noChangeArrowheads="1"/>
        </xdr:cNvSpPr>
      </xdr:nvSpPr>
      <xdr:spPr bwMode="auto">
        <a:xfrm>
          <a:off x="36099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60" name="テキスト 1"/>
        <xdr:cNvSpPr txBox="1">
          <a:spLocks noChangeArrowheads="1"/>
        </xdr:cNvSpPr>
      </xdr:nvSpPr>
      <xdr:spPr bwMode="auto">
        <a:xfrm>
          <a:off x="36099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61" name="テキスト 1"/>
        <xdr:cNvSpPr txBox="1">
          <a:spLocks noChangeArrowheads="1"/>
        </xdr:cNvSpPr>
      </xdr:nvSpPr>
      <xdr:spPr bwMode="auto">
        <a:xfrm>
          <a:off x="36099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104775</xdr:rowOff>
    </xdr:from>
    <xdr:to>
      <xdr:col>8</xdr:col>
      <xdr:colOff>0</xdr:colOff>
      <xdr:row>4</xdr:row>
      <xdr:rowOff>0</xdr:rowOff>
    </xdr:to>
    <xdr:sp macro="" textlink="">
      <xdr:nvSpPr>
        <xdr:cNvPr id="62" name="テキスト 1"/>
        <xdr:cNvSpPr txBox="1">
          <a:spLocks noChangeArrowheads="1"/>
        </xdr:cNvSpPr>
      </xdr:nvSpPr>
      <xdr:spPr bwMode="auto">
        <a:xfrm>
          <a:off x="5276850"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4</xdr:row>
      <xdr:rowOff>0</xdr:rowOff>
    </xdr:to>
    <xdr:sp macro="" textlink="">
      <xdr:nvSpPr>
        <xdr:cNvPr id="63" name="Text Box 63"/>
        <xdr:cNvSpPr txBox="1">
          <a:spLocks noChangeArrowheads="1"/>
        </xdr:cNvSpPr>
      </xdr:nvSpPr>
      <xdr:spPr bwMode="auto">
        <a:xfrm>
          <a:off x="3609975" y="102870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3</xdr:row>
      <xdr:rowOff>0</xdr:rowOff>
    </xdr:from>
    <xdr:to>
      <xdr:col>11</xdr:col>
      <xdr:colOff>0</xdr:colOff>
      <xdr:row>4</xdr:row>
      <xdr:rowOff>0</xdr:rowOff>
    </xdr:to>
    <xdr:sp macro="" textlink="">
      <xdr:nvSpPr>
        <xdr:cNvPr id="64" name="Text Box 64"/>
        <xdr:cNvSpPr txBox="1">
          <a:spLocks noChangeArrowheads="1"/>
        </xdr:cNvSpPr>
      </xdr:nvSpPr>
      <xdr:spPr bwMode="auto">
        <a:xfrm>
          <a:off x="7515225" y="102870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12</xdr:col>
      <xdr:colOff>0</xdr:colOff>
      <xdr:row>3</xdr:row>
      <xdr:rowOff>0</xdr:rowOff>
    </xdr:from>
    <xdr:to>
      <xdr:col>12</xdr:col>
      <xdr:colOff>0</xdr:colOff>
      <xdr:row>4</xdr:row>
      <xdr:rowOff>0</xdr:rowOff>
    </xdr:to>
    <xdr:sp macro="" textlink="">
      <xdr:nvSpPr>
        <xdr:cNvPr id="65" name="Text Box 65"/>
        <xdr:cNvSpPr txBox="1">
          <a:spLocks noChangeArrowheads="1"/>
        </xdr:cNvSpPr>
      </xdr:nvSpPr>
      <xdr:spPr bwMode="auto">
        <a:xfrm>
          <a:off x="8105775" y="102870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4</xdr:col>
      <xdr:colOff>495300</xdr:colOff>
      <xdr:row>2</xdr:row>
      <xdr:rowOff>0</xdr:rowOff>
    </xdr:from>
    <xdr:to>
      <xdr:col>4</xdr:col>
      <xdr:colOff>619125</xdr:colOff>
      <xdr:row>2</xdr:row>
      <xdr:rowOff>0</xdr:rowOff>
    </xdr:to>
    <xdr:sp macro="" textlink="">
      <xdr:nvSpPr>
        <xdr:cNvPr id="66" name="Text Box 66"/>
        <xdr:cNvSpPr txBox="1">
          <a:spLocks noChangeArrowheads="1"/>
        </xdr:cNvSpPr>
      </xdr:nvSpPr>
      <xdr:spPr bwMode="auto">
        <a:xfrm>
          <a:off x="2486025" y="4762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67" name="Text Box 67"/>
        <xdr:cNvSpPr txBox="1">
          <a:spLocks noChangeArrowheads="1"/>
        </xdr:cNvSpPr>
      </xdr:nvSpPr>
      <xdr:spPr bwMode="auto">
        <a:xfrm>
          <a:off x="3248025" y="4762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68" name="Text Box 68"/>
        <xdr:cNvSpPr txBox="1">
          <a:spLocks noChangeArrowheads="1"/>
        </xdr:cNvSpPr>
      </xdr:nvSpPr>
      <xdr:spPr bwMode="auto">
        <a:xfrm>
          <a:off x="3886200" y="4762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69" name="Text Box 69"/>
        <xdr:cNvSpPr txBox="1">
          <a:spLocks noChangeArrowheads="1"/>
        </xdr:cNvSpPr>
      </xdr:nvSpPr>
      <xdr:spPr bwMode="auto">
        <a:xfrm>
          <a:off x="4752975" y="4762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70" name="Text Box 70"/>
        <xdr:cNvSpPr txBox="1">
          <a:spLocks noChangeArrowheads="1"/>
        </xdr:cNvSpPr>
      </xdr:nvSpPr>
      <xdr:spPr bwMode="auto">
        <a:xfrm>
          <a:off x="5495925" y="4762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238125</xdr:colOff>
      <xdr:row>3</xdr:row>
      <xdr:rowOff>0</xdr:rowOff>
    </xdr:from>
    <xdr:to>
      <xdr:col>10</xdr:col>
      <xdr:colOff>447675</xdr:colOff>
      <xdr:row>3</xdr:row>
      <xdr:rowOff>19050</xdr:rowOff>
    </xdr:to>
    <xdr:sp macro="" textlink="">
      <xdr:nvSpPr>
        <xdr:cNvPr id="71" name="Text Box 71"/>
        <xdr:cNvSpPr txBox="1">
          <a:spLocks noChangeArrowheads="1"/>
        </xdr:cNvSpPr>
      </xdr:nvSpPr>
      <xdr:spPr bwMode="auto">
        <a:xfrm>
          <a:off x="6943725" y="102870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11</xdr:col>
      <xdr:colOff>314325</xdr:colOff>
      <xdr:row>3</xdr:row>
      <xdr:rowOff>0</xdr:rowOff>
    </xdr:from>
    <xdr:to>
      <xdr:col>11</xdr:col>
      <xdr:colOff>485775</xdr:colOff>
      <xdr:row>3</xdr:row>
      <xdr:rowOff>19050</xdr:rowOff>
    </xdr:to>
    <xdr:sp macro="" textlink="">
      <xdr:nvSpPr>
        <xdr:cNvPr id="72" name="Text Box 72"/>
        <xdr:cNvSpPr txBox="1">
          <a:spLocks noChangeArrowheads="1"/>
        </xdr:cNvSpPr>
      </xdr:nvSpPr>
      <xdr:spPr bwMode="auto">
        <a:xfrm>
          <a:off x="7829550" y="102870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73" name="テキスト 1"/>
        <xdr:cNvSpPr txBox="1">
          <a:spLocks noChangeArrowheads="1"/>
        </xdr:cNvSpPr>
      </xdr:nvSpPr>
      <xdr:spPr bwMode="auto">
        <a:xfrm>
          <a:off x="36099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74" name="テキスト 1"/>
        <xdr:cNvSpPr txBox="1">
          <a:spLocks noChangeArrowheads="1"/>
        </xdr:cNvSpPr>
      </xdr:nvSpPr>
      <xdr:spPr bwMode="auto">
        <a:xfrm>
          <a:off x="36099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75" name="テキスト 1"/>
        <xdr:cNvSpPr txBox="1">
          <a:spLocks noChangeArrowheads="1"/>
        </xdr:cNvSpPr>
      </xdr:nvSpPr>
      <xdr:spPr bwMode="auto">
        <a:xfrm>
          <a:off x="36099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104775</xdr:rowOff>
    </xdr:from>
    <xdr:to>
      <xdr:col>8</xdr:col>
      <xdr:colOff>0</xdr:colOff>
      <xdr:row>4</xdr:row>
      <xdr:rowOff>0</xdr:rowOff>
    </xdr:to>
    <xdr:sp macro="" textlink="">
      <xdr:nvSpPr>
        <xdr:cNvPr id="76" name="テキスト 1"/>
        <xdr:cNvSpPr txBox="1">
          <a:spLocks noChangeArrowheads="1"/>
        </xdr:cNvSpPr>
      </xdr:nvSpPr>
      <xdr:spPr bwMode="auto">
        <a:xfrm>
          <a:off x="5276850"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4</xdr:row>
      <xdr:rowOff>0</xdr:rowOff>
    </xdr:to>
    <xdr:sp macro="" textlink="">
      <xdr:nvSpPr>
        <xdr:cNvPr id="77" name="Text Box 77"/>
        <xdr:cNvSpPr txBox="1">
          <a:spLocks noChangeArrowheads="1"/>
        </xdr:cNvSpPr>
      </xdr:nvSpPr>
      <xdr:spPr bwMode="auto">
        <a:xfrm>
          <a:off x="3609975" y="102870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3</xdr:row>
      <xdr:rowOff>0</xdr:rowOff>
    </xdr:from>
    <xdr:to>
      <xdr:col>11</xdr:col>
      <xdr:colOff>0</xdr:colOff>
      <xdr:row>4</xdr:row>
      <xdr:rowOff>0</xdr:rowOff>
    </xdr:to>
    <xdr:sp macro="" textlink="">
      <xdr:nvSpPr>
        <xdr:cNvPr id="78" name="Text Box 78"/>
        <xdr:cNvSpPr txBox="1">
          <a:spLocks noChangeArrowheads="1"/>
        </xdr:cNvSpPr>
      </xdr:nvSpPr>
      <xdr:spPr bwMode="auto">
        <a:xfrm>
          <a:off x="7515225" y="102870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12</xdr:col>
      <xdr:colOff>0</xdr:colOff>
      <xdr:row>3</xdr:row>
      <xdr:rowOff>0</xdr:rowOff>
    </xdr:from>
    <xdr:to>
      <xdr:col>12</xdr:col>
      <xdr:colOff>0</xdr:colOff>
      <xdr:row>4</xdr:row>
      <xdr:rowOff>0</xdr:rowOff>
    </xdr:to>
    <xdr:sp macro="" textlink="">
      <xdr:nvSpPr>
        <xdr:cNvPr id="79" name="Text Box 79"/>
        <xdr:cNvSpPr txBox="1">
          <a:spLocks noChangeArrowheads="1"/>
        </xdr:cNvSpPr>
      </xdr:nvSpPr>
      <xdr:spPr bwMode="auto">
        <a:xfrm>
          <a:off x="8105775" y="102870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4</xdr:col>
      <xdr:colOff>495300</xdr:colOff>
      <xdr:row>2</xdr:row>
      <xdr:rowOff>0</xdr:rowOff>
    </xdr:from>
    <xdr:to>
      <xdr:col>4</xdr:col>
      <xdr:colOff>619125</xdr:colOff>
      <xdr:row>2</xdr:row>
      <xdr:rowOff>0</xdr:rowOff>
    </xdr:to>
    <xdr:sp macro="" textlink="">
      <xdr:nvSpPr>
        <xdr:cNvPr id="80" name="Text Box 80"/>
        <xdr:cNvSpPr txBox="1">
          <a:spLocks noChangeArrowheads="1"/>
        </xdr:cNvSpPr>
      </xdr:nvSpPr>
      <xdr:spPr bwMode="auto">
        <a:xfrm>
          <a:off x="2486025" y="476250"/>
          <a:ext cx="1238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81" name="Text Box 81"/>
        <xdr:cNvSpPr txBox="1">
          <a:spLocks noChangeArrowheads="1"/>
        </xdr:cNvSpPr>
      </xdr:nvSpPr>
      <xdr:spPr bwMode="auto">
        <a:xfrm>
          <a:off x="3248025" y="4762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82" name="Text Box 82"/>
        <xdr:cNvSpPr txBox="1">
          <a:spLocks noChangeArrowheads="1"/>
        </xdr:cNvSpPr>
      </xdr:nvSpPr>
      <xdr:spPr bwMode="auto">
        <a:xfrm>
          <a:off x="3886200" y="4762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83" name="Text Box 83"/>
        <xdr:cNvSpPr txBox="1">
          <a:spLocks noChangeArrowheads="1"/>
        </xdr:cNvSpPr>
      </xdr:nvSpPr>
      <xdr:spPr bwMode="auto">
        <a:xfrm>
          <a:off x="4752975" y="4762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84" name="Text Box 84"/>
        <xdr:cNvSpPr txBox="1">
          <a:spLocks noChangeArrowheads="1"/>
        </xdr:cNvSpPr>
      </xdr:nvSpPr>
      <xdr:spPr bwMode="auto">
        <a:xfrm>
          <a:off x="5495925" y="4762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238125</xdr:colOff>
      <xdr:row>3</xdr:row>
      <xdr:rowOff>0</xdr:rowOff>
    </xdr:from>
    <xdr:to>
      <xdr:col>10</xdr:col>
      <xdr:colOff>447675</xdr:colOff>
      <xdr:row>3</xdr:row>
      <xdr:rowOff>19050</xdr:rowOff>
    </xdr:to>
    <xdr:sp macro="" textlink="">
      <xdr:nvSpPr>
        <xdr:cNvPr id="85" name="Text Box 85"/>
        <xdr:cNvSpPr txBox="1">
          <a:spLocks noChangeArrowheads="1"/>
        </xdr:cNvSpPr>
      </xdr:nvSpPr>
      <xdr:spPr bwMode="auto">
        <a:xfrm>
          <a:off x="6943725" y="102870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86" name="テキスト 1"/>
        <xdr:cNvSpPr txBox="1">
          <a:spLocks noChangeArrowheads="1"/>
        </xdr:cNvSpPr>
      </xdr:nvSpPr>
      <xdr:spPr bwMode="auto">
        <a:xfrm>
          <a:off x="36099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87" name="テキスト 1"/>
        <xdr:cNvSpPr txBox="1">
          <a:spLocks noChangeArrowheads="1"/>
        </xdr:cNvSpPr>
      </xdr:nvSpPr>
      <xdr:spPr bwMode="auto">
        <a:xfrm>
          <a:off x="36099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88" name="テキスト 1"/>
        <xdr:cNvSpPr txBox="1">
          <a:spLocks noChangeArrowheads="1"/>
        </xdr:cNvSpPr>
      </xdr:nvSpPr>
      <xdr:spPr bwMode="auto">
        <a:xfrm>
          <a:off x="36099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104775</xdr:rowOff>
    </xdr:from>
    <xdr:to>
      <xdr:col>8</xdr:col>
      <xdr:colOff>0</xdr:colOff>
      <xdr:row>4</xdr:row>
      <xdr:rowOff>0</xdr:rowOff>
    </xdr:to>
    <xdr:sp macro="" textlink="">
      <xdr:nvSpPr>
        <xdr:cNvPr id="89" name="テキスト 1"/>
        <xdr:cNvSpPr txBox="1">
          <a:spLocks noChangeArrowheads="1"/>
        </xdr:cNvSpPr>
      </xdr:nvSpPr>
      <xdr:spPr bwMode="auto">
        <a:xfrm>
          <a:off x="5276850"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4</xdr:row>
      <xdr:rowOff>0</xdr:rowOff>
    </xdr:to>
    <xdr:sp macro="" textlink="">
      <xdr:nvSpPr>
        <xdr:cNvPr id="90" name="Text Box 91"/>
        <xdr:cNvSpPr txBox="1">
          <a:spLocks noChangeArrowheads="1"/>
        </xdr:cNvSpPr>
      </xdr:nvSpPr>
      <xdr:spPr bwMode="auto">
        <a:xfrm>
          <a:off x="3609975" y="102870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3</xdr:row>
      <xdr:rowOff>0</xdr:rowOff>
    </xdr:from>
    <xdr:to>
      <xdr:col>11</xdr:col>
      <xdr:colOff>0</xdr:colOff>
      <xdr:row>4</xdr:row>
      <xdr:rowOff>0</xdr:rowOff>
    </xdr:to>
    <xdr:sp macro="" textlink="">
      <xdr:nvSpPr>
        <xdr:cNvPr id="91" name="Text Box 92"/>
        <xdr:cNvSpPr txBox="1">
          <a:spLocks noChangeArrowheads="1"/>
        </xdr:cNvSpPr>
      </xdr:nvSpPr>
      <xdr:spPr bwMode="auto">
        <a:xfrm>
          <a:off x="7515225" y="102870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2</xdr:row>
      <xdr:rowOff>0</xdr:rowOff>
    </xdr:from>
    <xdr:to>
      <xdr:col>4</xdr:col>
      <xdr:colOff>600075</xdr:colOff>
      <xdr:row>2</xdr:row>
      <xdr:rowOff>0</xdr:rowOff>
    </xdr:to>
    <xdr:sp macro="" textlink="">
      <xdr:nvSpPr>
        <xdr:cNvPr id="92" name="Text Box 93"/>
        <xdr:cNvSpPr txBox="1">
          <a:spLocks noChangeArrowheads="1"/>
        </xdr:cNvSpPr>
      </xdr:nvSpPr>
      <xdr:spPr bwMode="auto">
        <a:xfrm>
          <a:off x="2486025" y="4762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93" name="Text Box 94"/>
        <xdr:cNvSpPr txBox="1">
          <a:spLocks noChangeArrowheads="1"/>
        </xdr:cNvSpPr>
      </xdr:nvSpPr>
      <xdr:spPr bwMode="auto">
        <a:xfrm>
          <a:off x="3248025" y="4762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94" name="Text Box 95"/>
        <xdr:cNvSpPr txBox="1">
          <a:spLocks noChangeArrowheads="1"/>
        </xdr:cNvSpPr>
      </xdr:nvSpPr>
      <xdr:spPr bwMode="auto">
        <a:xfrm>
          <a:off x="3886200" y="4762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95" name="Text Box 96"/>
        <xdr:cNvSpPr txBox="1">
          <a:spLocks noChangeArrowheads="1"/>
        </xdr:cNvSpPr>
      </xdr:nvSpPr>
      <xdr:spPr bwMode="auto">
        <a:xfrm>
          <a:off x="4752975" y="4762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96" name="Text Box 97"/>
        <xdr:cNvSpPr txBox="1">
          <a:spLocks noChangeArrowheads="1"/>
        </xdr:cNvSpPr>
      </xdr:nvSpPr>
      <xdr:spPr bwMode="auto">
        <a:xfrm>
          <a:off x="5495925" y="4762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238125</xdr:colOff>
      <xdr:row>3</xdr:row>
      <xdr:rowOff>0</xdr:rowOff>
    </xdr:from>
    <xdr:to>
      <xdr:col>10</xdr:col>
      <xdr:colOff>447675</xdr:colOff>
      <xdr:row>3</xdr:row>
      <xdr:rowOff>19050</xdr:rowOff>
    </xdr:to>
    <xdr:sp macro="" textlink="">
      <xdr:nvSpPr>
        <xdr:cNvPr id="97" name="Text Box 98"/>
        <xdr:cNvSpPr txBox="1">
          <a:spLocks noChangeArrowheads="1"/>
        </xdr:cNvSpPr>
      </xdr:nvSpPr>
      <xdr:spPr bwMode="auto">
        <a:xfrm>
          <a:off x="6943725" y="102870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11</xdr:col>
      <xdr:colOff>314325</xdr:colOff>
      <xdr:row>3</xdr:row>
      <xdr:rowOff>0</xdr:rowOff>
    </xdr:from>
    <xdr:to>
      <xdr:col>11</xdr:col>
      <xdr:colOff>485775</xdr:colOff>
      <xdr:row>3</xdr:row>
      <xdr:rowOff>19050</xdr:rowOff>
    </xdr:to>
    <xdr:sp macro="" textlink="">
      <xdr:nvSpPr>
        <xdr:cNvPr id="98" name="Text Box 99"/>
        <xdr:cNvSpPr txBox="1">
          <a:spLocks noChangeArrowheads="1"/>
        </xdr:cNvSpPr>
      </xdr:nvSpPr>
      <xdr:spPr bwMode="auto">
        <a:xfrm>
          <a:off x="7829550" y="102870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3</xdr:col>
      <xdr:colOff>0</xdr:colOff>
      <xdr:row>3</xdr:row>
      <xdr:rowOff>104775</xdr:rowOff>
    </xdr:from>
    <xdr:to>
      <xdr:col>3</xdr:col>
      <xdr:colOff>0</xdr:colOff>
      <xdr:row>4</xdr:row>
      <xdr:rowOff>0</xdr:rowOff>
    </xdr:to>
    <xdr:sp macro="" textlink="">
      <xdr:nvSpPr>
        <xdr:cNvPr id="99" name="テキスト 1"/>
        <xdr:cNvSpPr txBox="1">
          <a:spLocks noChangeArrowheads="1"/>
        </xdr:cNvSpPr>
      </xdr:nvSpPr>
      <xdr:spPr bwMode="auto">
        <a:xfrm>
          <a:off x="12096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3</xdr:row>
      <xdr:rowOff>104775</xdr:rowOff>
    </xdr:from>
    <xdr:to>
      <xdr:col>3</xdr:col>
      <xdr:colOff>0</xdr:colOff>
      <xdr:row>4</xdr:row>
      <xdr:rowOff>0</xdr:rowOff>
    </xdr:to>
    <xdr:sp macro="" textlink="">
      <xdr:nvSpPr>
        <xdr:cNvPr id="100" name="テキスト 1"/>
        <xdr:cNvSpPr txBox="1">
          <a:spLocks noChangeArrowheads="1"/>
        </xdr:cNvSpPr>
      </xdr:nvSpPr>
      <xdr:spPr bwMode="auto">
        <a:xfrm>
          <a:off x="12096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3</xdr:row>
      <xdr:rowOff>104775</xdr:rowOff>
    </xdr:from>
    <xdr:to>
      <xdr:col>3</xdr:col>
      <xdr:colOff>0</xdr:colOff>
      <xdr:row>4</xdr:row>
      <xdr:rowOff>0</xdr:rowOff>
    </xdr:to>
    <xdr:sp macro="" textlink="">
      <xdr:nvSpPr>
        <xdr:cNvPr id="101" name="テキスト 1"/>
        <xdr:cNvSpPr txBox="1">
          <a:spLocks noChangeArrowheads="1"/>
        </xdr:cNvSpPr>
      </xdr:nvSpPr>
      <xdr:spPr bwMode="auto">
        <a:xfrm>
          <a:off x="12096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3</xdr:row>
      <xdr:rowOff>104775</xdr:rowOff>
    </xdr:from>
    <xdr:to>
      <xdr:col>3</xdr:col>
      <xdr:colOff>0</xdr:colOff>
      <xdr:row>4</xdr:row>
      <xdr:rowOff>0</xdr:rowOff>
    </xdr:to>
    <xdr:sp macro="" textlink="">
      <xdr:nvSpPr>
        <xdr:cNvPr id="102" name="テキスト 1"/>
        <xdr:cNvSpPr txBox="1">
          <a:spLocks noChangeArrowheads="1"/>
        </xdr:cNvSpPr>
      </xdr:nvSpPr>
      <xdr:spPr bwMode="auto">
        <a:xfrm>
          <a:off x="12096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3</xdr:col>
      <xdr:colOff>0</xdr:colOff>
      <xdr:row>3</xdr:row>
      <xdr:rowOff>0</xdr:rowOff>
    </xdr:from>
    <xdr:to>
      <xdr:col>3</xdr:col>
      <xdr:colOff>0</xdr:colOff>
      <xdr:row>4</xdr:row>
      <xdr:rowOff>0</xdr:rowOff>
    </xdr:to>
    <xdr:sp macro="" textlink="">
      <xdr:nvSpPr>
        <xdr:cNvPr id="103" name="Text Box 104"/>
        <xdr:cNvSpPr txBox="1">
          <a:spLocks noChangeArrowheads="1"/>
        </xdr:cNvSpPr>
      </xdr:nvSpPr>
      <xdr:spPr bwMode="auto">
        <a:xfrm>
          <a:off x="1209675" y="102870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3</xdr:col>
      <xdr:colOff>0</xdr:colOff>
      <xdr:row>3</xdr:row>
      <xdr:rowOff>0</xdr:rowOff>
    </xdr:from>
    <xdr:to>
      <xdr:col>3</xdr:col>
      <xdr:colOff>0</xdr:colOff>
      <xdr:row>4</xdr:row>
      <xdr:rowOff>0</xdr:rowOff>
    </xdr:to>
    <xdr:sp macro="" textlink="">
      <xdr:nvSpPr>
        <xdr:cNvPr id="104" name="Text Box 105"/>
        <xdr:cNvSpPr txBox="1">
          <a:spLocks noChangeArrowheads="1"/>
        </xdr:cNvSpPr>
      </xdr:nvSpPr>
      <xdr:spPr bwMode="auto">
        <a:xfrm>
          <a:off x="1209675" y="102870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0</xdr:colOff>
      <xdr:row>3</xdr:row>
      <xdr:rowOff>0</xdr:rowOff>
    </xdr:from>
    <xdr:to>
      <xdr:col>3</xdr:col>
      <xdr:colOff>0</xdr:colOff>
      <xdr:row>4</xdr:row>
      <xdr:rowOff>0</xdr:rowOff>
    </xdr:to>
    <xdr:sp macro="" textlink="">
      <xdr:nvSpPr>
        <xdr:cNvPr id="105" name="Text Box 106"/>
        <xdr:cNvSpPr txBox="1">
          <a:spLocks noChangeArrowheads="1"/>
        </xdr:cNvSpPr>
      </xdr:nvSpPr>
      <xdr:spPr bwMode="auto">
        <a:xfrm>
          <a:off x="1209675" y="102870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3</xdr:col>
      <xdr:colOff>0</xdr:colOff>
      <xdr:row>2</xdr:row>
      <xdr:rowOff>0</xdr:rowOff>
    </xdr:from>
    <xdr:to>
      <xdr:col>3</xdr:col>
      <xdr:colOff>0</xdr:colOff>
      <xdr:row>2</xdr:row>
      <xdr:rowOff>0</xdr:rowOff>
    </xdr:to>
    <xdr:sp macro="" textlink="">
      <xdr:nvSpPr>
        <xdr:cNvPr id="106" name="Text Box 107"/>
        <xdr:cNvSpPr txBox="1">
          <a:spLocks noChangeArrowheads="1"/>
        </xdr:cNvSpPr>
      </xdr:nvSpPr>
      <xdr:spPr bwMode="auto">
        <a:xfrm>
          <a:off x="1209675" y="4762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3</xdr:col>
      <xdr:colOff>0</xdr:colOff>
      <xdr:row>2</xdr:row>
      <xdr:rowOff>0</xdr:rowOff>
    </xdr:from>
    <xdr:to>
      <xdr:col>3</xdr:col>
      <xdr:colOff>0</xdr:colOff>
      <xdr:row>2</xdr:row>
      <xdr:rowOff>0</xdr:rowOff>
    </xdr:to>
    <xdr:sp macro="" textlink="">
      <xdr:nvSpPr>
        <xdr:cNvPr id="107" name="Text Box 108"/>
        <xdr:cNvSpPr txBox="1">
          <a:spLocks noChangeArrowheads="1"/>
        </xdr:cNvSpPr>
      </xdr:nvSpPr>
      <xdr:spPr bwMode="auto">
        <a:xfrm>
          <a:off x="1209675" y="4762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3</xdr:col>
      <xdr:colOff>0</xdr:colOff>
      <xdr:row>2</xdr:row>
      <xdr:rowOff>0</xdr:rowOff>
    </xdr:from>
    <xdr:to>
      <xdr:col>3</xdr:col>
      <xdr:colOff>0</xdr:colOff>
      <xdr:row>2</xdr:row>
      <xdr:rowOff>0</xdr:rowOff>
    </xdr:to>
    <xdr:sp macro="" textlink="">
      <xdr:nvSpPr>
        <xdr:cNvPr id="108" name="Text Box 109"/>
        <xdr:cNvSpPr txBox="1">
          <a:spLocks noChangeArrowheads="1"/>
        </xdr:cNvSpPr>
      </xdr:nvSpPr>
      <xdr:spPr bwMode="auto">
        <a:xfrm>
          <a:off x="1209675" y="476250"/>
          <a:ext cx="0"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3</xdr:col>
      <xdr:colOff>0</xdr:colOff>
      <xdr:row>2</xdr:row>
      <xdr:rowOff>0</xdr:rowOff>
    </xdr:from>
    <xdr:to>
      <xdr:col>3</xdr:col>
      <xdr:colOff>0</xdr:colOff>
      <xdr:row>2</xdr:row>
      <xdr:rowOff>0</xdr:rowOff>
    </xdr:to>
    <xdr:sp macro="" textlink="">
      <xdr:nvSpPr>
        <xdr:cNvPr id="109" name="Text Box 110"/>
        <xdr:cNvSpPr txBox="1">
          <a:spLocks noChangeArrowheads="1"/>
        </xdr:cNvSpPr>
      </xdr:nvSpPr>
      <xdr:spPr bwMode="auto">
        <a:xfrm>
          <a:off x="1209675" y="4762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3</xdr:col>
      <xdr:colOff>0</xdr:colOff>
      <xdr:row>2</xdr:row>
      <xdr:rowOff>0</xdr:rowOff>
    </xdr:from>
    <xdr:to>
      <xdr:col>3</xdr:col>
      <xdr:colOff>0</xdr:colOff>
      <xdr:row>2</xdr:row>
      <xdr:rowOff>0</xdr:rowOff>
    </xdr:to>
    <xdr:sp macro="" textlink="">
      <xdr:nvSpPr>
        <xdr:cNvPr id="110" name="Text Box 111"/>
        <xdr:cNvSpPr txBox="1">
          <a:spLocks noChangeArrowheads="1"/>
        </xdr:cNvSpPr>
      </xdr:nvSpPr>
      <xdr:spPr bwMode="auto">
        <a:xfrm>
          <a:off x="1209675" y="476250"/>
          <a:ext cx="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3</xdr:col>
      <xdr:colOff>0</xdr:colOff>
      <xdr:row>3</xdr:row>
      <xdr:rowOff>0</xdr:rowOff>
    </xdr:from>
    <xdr:to>
      <xdr:col>3</xdr:col>
      <xdr:colOff>0</xdr:colOff>
      <xdr:row>3</xdr:row>
      <xdr:rowOff>19050</xdr:rowOff>
    </xdr:to>
    <xdr:sp macro="" textlink="">
      <xdr:nvSpPr>
        <xdr:cNvPr id="111" name="Text Box 112"/>
        <xdr:cNvSpPr txBox="1">
          <a:spLocks noChangeArrowheads="1"/>
        </xdr:cNvSpPr>
      </xdr:nvSpPr>
      <xdr:spPr bwMode="auto">
        <a:xfrm>
          <a:off x="1209675" y="1028700"/>
          <a:ext cx="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3</xdr:col>
      <xdr:colOff>0</xdr:colOff>
      <xdr:row>3</xdr:row>
      <xdr:rowOff>0</xdr:rowOff>
    </xdr:from>
    <xdr:to>
      <xdr:col>3</xdr:col>
      <xdr:colOff>0</xdr:colOff>
      <xdr:row>3</xdr:row>
      <xdr:rowOff>19050</xdr:rowOff>
    </xdr:to>
    <xdr:sp macro="" textlink="">
      <xdr:nvSpPr>
        <xdr:cNvPr id="112" name="Text Box 113"/>
        <xdr:cNvSpPr txBox="1">
          <a:spLocks noChangeArrowheads="1"/>
        </xdr:cNvSpPr>
      </xdr:nvSpPr>
      <xdr:spPr bwMode="auto">
        <a:xfrm>
          <a:off x="1209675" y="1028700"/>
          <a:ext cx="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113" name="テキスト 1"/>
        <xdr:cNvSpPr txBox="1">
          <a:spLocks noChangeArrowheads="1"/>
        </xdr:cNvSpPr>
      </xdr:nvSpPr>
      <xdr:spPr bwMode="auto">
        <a:xfrm>
          <a:off x="36099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114" name="テキスト 1"/>
        <xdr:cNvSpPr txBox="1">
          <a:spLocks noChangeArrowheads="1"/>
        </xdr:cNvSpPr>
      </xdr:nvSpPr>
      <xdr:spPr bwMode="auto">
        <a:xfrm>
          <a:off x="36099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104775</xdr:rowOff>
    </xdr:from>
    <xdr:to>
      <xdr:col>6</xdr:col>
      <xdr:colOff>0</xdr:colOff>
      <xdr:row>4</xdr:row>
      <xdr:rowOff>0</xdr:rowOff>
    </xdr:to>
    <xdr:sp macro="" textlink="">
      <xdr:nvSpPr>
        <xdr:cNvPr id="115" name="テキスト 1"/>
        <xdr:cNvSpPr txBox="1">
          <a:spLocks noChangeArrowheads="1"/>
        </xdr:cNvSpPr>
      </xdr:nvSpPr>
      <xdr:spPr bwMode="auto">
        <a:xfrm>
          <a:off x="3609975"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8</xdr:col>
      <xdr:colOff>0</xdr:colOff>
      <xdr:row>3</xdr:row>
      <xdr:rowOff>104775</xdr:rowOff>
    </xdr:from>
    <xdr:to>
      <xdr:col>8</xdr:col>
      <xdr:colOff>0</xdr:colOff>
      <xdr:row>4</xdr:row>
      <xdr:rowOff>0</xdr:rowOff>
    </xdr:to>
    <xdr:sp macro="" textlink="">
      <xdr:nvSpPr>
        <xdr:cNvPr id="116" name="テキスト 1"/>
        <xdr:cNvSpPr txBox="1">
          <a:spLocks noChangeArrowheads="1"/>
        </xdr:cNvSpPr>
      </xdr:nvSpPr>
      <xdr:spPr bwMode="auto">
        <a:xfrm>
          <a:off x="5276850" y="1133475"/>
          <a:ext cx="0" cy="66675"/>
        </a:xfrm>
        <a:prstGeom prst="rect">
          <a:avLst/>
        </a:prstGeom>
        <a:solidFill>
          <a:srgbClr val="FFFFFF"/>
        </a:solidFill>
        <a:ln w="1">
          <a:noFill/>
          <a:miter lim="800000"/>
          <a:headEnd/>
          <a:tailEnd/>
        </a:ln>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明朝"/>
            </a:rPr>
            <a:t>計</a:t>
          </a:r>
        </a:p>
        <a:p>
          <a:pPr algn="ctr" rtl="0">
            <a:defRPr sz="1000"/>
          </a:pPr>
          <a:endParaRPr lang="ja-JP" altLang="en-US" sz="1100" b="0" i="0" u="none" strike="noStrike" baseline="0">
            <a:solidFill>
              <a:srgbClr val="000000"/>
            </a:solidFill>
            <a:latin typeface="明朝"/>
          </a:endParaRPr>
        </a:p>
        <a:p>
          <a:pPr algn="ctr" rtl="0">
            <a:defRPr sz="1000"/>
          </a:pPr>
          <a:endParaRPr lang="ja-JP" altLang="en-US" sz="1100" b="0" i="0" u="none" strike="noStrike" baseline="0">
            <a:solidFill>
              <a:srgbClr val="000000"/>
            </a:solidFill>
            <a:latin typeface="明朝"/>
          </a:endParaRPr>
        </a:p>
      </xdr:txBody>
    </xdr:sp>
    <xdr:clientData/>
  </xdr:twoCellAnchor>
  <xdr:twoCellAnchor>
    <xdr:from>
      <xdr:col>6</xdr:col>
      <xdr:colOff>0</xdr:colOff>
      <xdr:row>3</xdr:row>
      <xdr:rowOff>0</xdr:rowOff>
    </xdr:from>
    <xdr:to>
      <xdr:col>6</xdr:col>
      <xdr:colOff>0</xdr:colOff>
      <xdr:row>4</xdr:row>
      <xdr:rowOff>0</xdr:rowOff>
    </xdr:to>
    <xdr:sp macro="" textlink="">
      <xdr:nvSpPr>
        <xdr:cNvPr id="117" name="Text Box 118"/>
        <xdr:cNvSpPr txBox="1">
          <a:spLocks noChangeArrowheads="1"/>
        </xdr:cNvSpPr>
      </xdr:nvSpPr>
      <xdr:spPr bwMode="auto">
        <a:xfrm>
          <a:off x="3609975" y="102870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11</xdr:col>
      <xdr:colOff>0</xdr:colOff>
      <xdr:row>3</xdr:row>
      <xdr:rowOff>0</xdr:rowOff>
    </xdr:from>
    <xdr:to>
      <xdr:col>11</xdr:col>
      <xdr:colOff>0</xdr:colOff>
      <xdr:row>4</xdr:row>
      <xdr:rowOff>0</xdr:rowOff>
    </xdr:to>
    <xdr:sp macro="" textlink="">
      <xdr:nvSpPr>
        <xdr:cNvPr id="118" name="Text Box 119"/>
        <xdr:cNvSpPr txBox="1">
          <a:spLocks noChangeArrowheads="1"/>
        </xdr:cNvSpPr>
      </xdr:nvSpPr>
      <xdr:spPr bwMode="auto">
        <a:xfrm>
          <a:off x="7515225" y="1028700"/>
          <a:ext cx="0" cy="1714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4</xdr:col>
      <xdr:colOff>495300</xdr:colOff>
      <xdr:row>2</xdr:row>
      <xdr:rowOff>0</xdr:rowOff>
    </xdr:from>
    <xdr:to>
      <xdr:col>4</xdr:col>
      <xdr:colOff>600075</xdr:colOff>
      <xdr:row>2</xdr:row>
      <xdr:rowOff>0</xdr:rowOff>
    </xdr:to>
    <xdr:sp macro="" textlink="">
      <xdr:nvSpPr>
        <xdr:cNvPr id="119" name="Text Box 120"/>
        <xdr:cNvSpPr txBox="1">
          <a:spLocks noChangeArrowheads="1"/>
        </xdr:cNvSpPr>
      </xdr:nvSpPr>
      <xdr:spPr bwMode="auto">
        <a:xfrm>
          <a:off x="2486025" y="4762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Ａ</a:t>
          </a:r>
        </a:p>
      </xdr:txBody>
    </xdr:sp>
    <xdr:clientData/>
  </xdr:twoCellAnchor>
  <xdr:twoCellAnchor>
    <xdr:from>
      <xdr:col>5</xdr:col>
      <xdr:colOff>476250</xdr:colOff>
      <xdr:row>2</xdr:row>
      <xdr:rowOff>0</xdr:rowOff>
    </xdr:from>
    <xdr:to>
      <xdr:col>5</xdr:col>
      <xdr:colOff>581025</xdr:colOff>
      <xdr:row>2</xdr:row>
      <xdr:rowOff>0</xdr:rowOff>
    </xdr:to>
    <xdr:sp macro="" textlink="">
      <xdr:nvSpPr>
        <xdr:cNvPr id="120" name="Text Box 121"/>
        <xdr:cNvSpPr txBox="1">
          <a:spLocks noChangeArrowheads="1"/>
        </xdr:cNvSpPr>
      </xdr:nvSpPr>
      <xdr:spPr bwMode="auto">
        <a:xfrm>
          <a:off x="3248025" y="476250"/>
          <a:ext cx="10477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6</xdr:col>
      <xdr:colOff>276225</xdr:colOff>
      <xdr:row>2</xdr:row>
      <xdr:rowOff>0</xdr:rowOff>
    </xdr:from>
    <xdr:to>
      <xdr:col>6</xdr:col>
      <xdr:colOff>476250</xdr:colOff>
      <xdr:row>2</xdr:row>
      <xdr:rowOff>0</xdr:rowOff>
    </xdr:to>
    <xdr:sp macro="" textlink="">
      <xdr:nvSpPr>
        <xdr:cNvPr id="121" name="Text Box 122"/>
        <xdr:cNvSpPr txBox="1">
          <a:spLocks noChangeArrowheads="1"/>
        </xdr:cNvSpPr>
      </xdr:nvSpPr>
      <xdr:spPr bwMode="auto">
        <a:xfrm>
          <a:off x="3886200" y="476250"/>
          <a:ext cx="200025" cy="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7</xdr:col>
      <xdr:colOff>304800</xdr:colOff>
      <xdr:row>2</xdr:row>
      <xdr:rowOff>0</xdr:rowOff>
    </xdr:from>
    <xdr:to>
      <xdr:col>7</xdr:col>
      <xdr:colOff>476250</xdr:colOff>
      <xdr:row>2</xdr:row>
      <xdr:rowOff>0</xdr:rowOff>
    </xdr:to>
    <xdr:sp macro="" textlink="">
      <xdr:nvSpPr>
        <xdr:cNvPr id="122" name="Text Box 123"/>
        <xdr:cNvSpPr txBox="1">
          <a:spLocks noChangeArrowheads="1"/>
        </xdr:cNvSpPr>
      </xdr:nvSpPr>
      <xdr:spPr bwMode="auto">
        <a:xfrm>
          <a:off x="4752975" y="4762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8</xdr:col>
      <xdr:colOff>219075</xdr:colOff>
      <xdr:row>2</xdr:row>
      <xdr:rowOff>0</xdr:rowOff>
    </xdr:from>
    <xdr:to>
      <xdr:col>8</xdr:col>
      <xdr:colOff>390525</xdr:colOff>
      <xdr:row>2</xdr:row>
      <xdr:rowOff>0</xdr:rowOff>
    </xdr:to>
    <xdr:sp macro="" textlink="">
      <xdr:nvSpPr>
        <xdr:cNvPr id="123" name="Text Box 124"/>
        <xdr:cNvSpPr txBox="1">
          <a:spLocks noChangeArrowheads="1"/>
        </xdr:cNvSpPr>
      </xdr:nvSpPr>
      <xdr:spPr bwMode="auto">
        <a:xfrm>
          <a:off x="5495925" y="4762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10</xdr:col>
      <xdr:colOff>238125</xdr:colOff>
      <xdr:row>3</xdr:row>
      <xdr:rowOff>0</xdr:rowOff>
    </xdr:from>
    <xdr:to>
      <xdr:col>10</xdr:col>
      <xdr:colOff>447675</xdr:colOff>
      <xdr:row>3</xdr:row>
      <xdr:rowOff>19050</xdr:rowOff>
    </xdr:to>
    <xdr:sp macro="" textlink="">
      <xdr:nvSpPr>
        <xdr:cNvPr id="124" name="Text Box 125"/>
        <xdr:cNvSpPr txBox="1">
          <a:spLocks noChangeArrowheads="1"/>
        </xdr:cNvSpPr>
      </xdr:nvSpPr>
      <xdr:spPr bwMode="auto">
        <a:xfrm>
          <a:off x="6943725" y="1028700"/>
          <a:ext cx="2095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Ｆ</a:t>
          </a:r>
        </a:p>
      </xdr:txBody>
    </xdr:sp>
    <xdr:clientData/>
  </xdr:twoCellAnchor>
  <xdr:twoCellAnchor>
    <xdr:from>
      <xdr:col>11</xdr:col>
      <xdr:colOff>314325</xdr:colOff>
      <xdr:row>3</xdr:row>
      <xdr:rowOff>0</xdr:rowOff>
    </xdr:from>
    <xdr:to>
      <xdr:col>11</xdr:col>
      <xdr:colOff>485775</xdr:colOff>
      <xdr:row>3</xdr:row>
      <xdr:rowOff>19050</xdr:rowOff>
    </xdr:to>
    <xdr:sp macro="" textlink="">
      <xdr:nvSpPr>
        <xdr:cNvPr id="125" name="Text Box 126"/>
        <xdr:cNvSpPr txBox="1">
          <a:spLocks noChangeArrowheads="1"/>
        </xdr:cNvSpPr>
      </xdr:nvSpPr>
      <xdr:spPr bwMode="auto">
        <a:xfrm>
          <a:off x="7829550" y="1028700"/>
          <a:ext cx="171450" cy="190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Ｇ</a:t>
          </a:r>
        </a:p>
      </xdr:txBody>
    </xdr:sp>
    <xdr:clientData/>
  </xdr:twoCellAnchor>
  <xdr:twoCellAnchor>
    <xdr:from>
      <xdr:col>8</xdr:col>
      <xdr:colOff>447675</xdr:colOff>
      <xdr:row>1</xdr:row>
      <xdr:rowOff>466725</xdr:rowOff>
    </xdr:from>
    <xdr:to>
      <xdr:col>8</xdr:col>
      <xdr:colOff>590550</xdr:colOff>
      <xdr:row>4</xdr:row>
      <xdr:rowOff>0</xdr:rowOff>
    </xdr:to>
    <xdr:sp macro="" textlink="">
      <xdr:nvSpPr>
        <xdr:cNvPr id="126" name="Text Box 130"/>
        <xdr:cNvSpPr txBox="1">
          <a:spLocks noChangeArrowheads="1"/>
        </xdr:cNvSpPr>
      </xdr:nvSpPr>
      <xdr:spPr bwMode="auto">
        <a:xfrm>
          <a:off x="5724525" y="476250"/>
          <a:ext cx="142875" cy="723900"/>
        </a:xfrm>
        <a:prstGeom prst="rect">
          <a:avLst/>
        </a:prstGeom>
        <a:noFill/>
        <a:ln w="9525">
          <a:noFill/>
          <a:miter lim="800000"/>
          <a:headEnd/>
          <a:tailEnd/>
        </a:ln>
        <a:effectLst/>
      </xdr:spPr>
    </xdr:sp>
    <xdr:clientData/>
  </xdr:twoCellAnchor>
  <xdr:twoCellAnchor>
    <xdr:from>
      <xdr:col>10</xdr:col>
      <xdr:colOff>447675</xdr:colOff>
      <xdr:row>1</xdr:row>
      <xdr:rowOff>466725</xdr:rowOff>
    </xdr:from>
    <xdr:to>
      <xdr:col>10</xdr:col>
      <xdr:colOff>590550</xdr:colOff>
      <xdr:row>4</xdr:row>
      <xdr:rowOff>0</xdr:rowOff>
    </xdr:to>
    <xdr:sp macro="" textlink="">
      <xdr:nvSpPr>
        <xdr:cNvPr id="127" name="Text Box 131"/>
        <xdr:cNvSpPr txBox="1">
          <a:spLocks noChangeArrowheads="1"/>
        </xdr:cNvSpPr>
      </xdr:nvSpPr>
      <xdr:spPr bwMode="auto">
        <a:xfrm>
          <a:off x="7153275" y="476250"/>
          <a:ext cx="142875" cy="723900"/>
        </a:xfrm>
        <a:prstGeom prst="rect">
          <a:avLst/>
        </a:prstGeom>
        <a:noFill/>
        <a:ln w="9525">
          <a:noFill/>
          <a:miter lim="800000"/>
          <a:headEnd/>
          <a:tailEnd/>
        </a:ln>
        <a:effectLst/>
      </xdr:spPr>
    </xdr:sp>
    <xdr:clientData/>
  </xdr:twoCellAnchor>
  <xdr:twoCellAnchor>
    <xdr:from>
      <xdr:col>11</xdr:col>
      <xdr:colOff>438150</xdr:colOff>
      <xdr:row>1</xdr:row>
      <xdr:rowOff>466725</xdr:rowOff>
    </xdr:from>
    <xdr:to>
      <xdr:col>11</xdr:col>
      <xdr:colOff>581025</xdr:colOff>
      <xdr:row>4</xdr:row>
      <xdr:rowOff>0</xdr:rowOff>
    </xdr:to>
    <xdr:sp macro="" textlink="">
      <xdr:nvSpPr>
        <xdr:cNvPr id="128" name="Text Box 132"/>
        <xdr:cNvSpPr txBox="1">
          <a:spLocks noChangeArrowheads="1"/>
        </xdr:cNvSpPr>
      </xdr:nvSpPr>
      <xdr:spPr bwMode="auto">
        <a:xfrm>
          <a:off x="7953375" y="476250"/>
          <a:ext cx="142875" cy="723900"/>
        </a:xfrm>
        <a:prstGeom prst="rect">
          <a:avLst/>
        </a:prstGeom>
        <a:noFill/>
        <a:ln w="9525">
          <a:noFill/>
          <a:miter lim="800000"/>
          <a:headEnd/>
          <a:tailEnd/>
        </a:ln>
        <a:effectLst/>
      </xdr:spPr>
    </xdr:sp>
    <xdr:clientData/>
  </xdr:twoCellAnchor>
  <xdr:twoCellAnchor>
    <xdr:from>
      <xdr:col>13</xdr:col>
      <xdr:colOff>76200</xdr:colOff>
      <xdr:row>2</xdr:row>
      <xdr:rowOff>0</xdr:rowOff>
    </xdr:from>
    <xdr:to>
      <xdr:col>13</xdr:col>
      <xdr:colOff>600075</xdr:colOff>
      <xdr:row>3</xdr:row>
      <xdr:rowOff>161925</xdr:rowOff>
    </xdr:to>
    <xdr:sp macro="" textlink="">
      <xdr:nvSpPr>
        <xdr:cNvPr id="129" name="Text Box 134"/>
        <xdr:cNvSpPr txBox="1">
          <a:spLocks noChangeArrowheads="1"/>
        </xdr:cNvSpPr>
      </xdr:nvSpPr>
      <xdr:spPr bwMode="auto">
        <a:xfrm>
          <a:off x="9020175" y="476250"/>
          <a:ext cx="523875" cy="7143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14</xdr:col>
      <xdr:colOff>0</xdr:colOff>
      <xdr:row>1</xdr:row>
      <xdr:rowOff>447675</xdr:rowOff>
    </xdr:from>
    <xdr:to>
      <xdr:col>14</xdr:col>
      <xdr:colOff>0</xdr:colOff>
      <xdr:row>3</xdr:row>
      <xdr:rowOff>219075</xdr:rowOff>
    </xdr:to>
    <xdr:sp macro="" textlink="">
      <xdr:nvSpPr>
        <xdr:cNvPr id="130" name="Text Box 135"/>
        <xdr:cNvSpPr txBox="1">
          <a:spLocks noChangeArrowheads="1"/>
        </xdr:cNvSpPr>
      </xdr:nvSpPr>
      <xdr:spPr bwMode="auto">
        <a:xfrm>
          <a:off x="9582150" y="476250"/>
          <a:ext cx="0" cy="72390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14</xdr:col>
      <xdr:colOff>180975</xdr:colOff>
      <xdr:row>2</xdr:row>
      <xdr:rowOff>0</xdr:rowOff>
    </xdr:from>
    <xdr:to>
      <xdr:col>15</xdr:col>
      <xdr:colOff>0</xdr:colOff>
      <xdr:row>3</xdr:row>
      <xdr:rowOff>161925</xdr:rowOff>
    </xdr:to>
    <xdr:sp macro="" textlink="">
      <xdr:nvSpPr>
        <xdr:cNvPr id="131" name="Text Box 136"/>
        <xdr:cNvSpPr txBox="1">
          <a:spLocks noChangeArrowheads="1"/>
        </xdr:cNvSpPr>
      </xdr:nvSpPr>
      <xdr:spPr bwMode="auto">
        <a:xfrm>
          <a:off x="9763125" y="476250"/>
          <a:ext cx="409575" cy="7143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900" b="0" i="0" u="none" strike="noStrike" baseline="0">
              <a:solidFill>
                <a:srgbClr val="000000"/>
              </a:solidFill>
              <a:latin typeface="ＭＳ ゴシック"/>
              <a:ea typeface="ＭＳ ゴシック"/>
            </a:rPr>
            <a:t>(</a:t>
          </a:r>
          <a:r>
            <a:rPr lang="ja-JP" altLang="en-US" sz="900" b="0" i="0" u="none" strike="noStrike" baseline="0">
              <a:solidFill>
                <a:srgbClr val="000000"/>
              </a:solidFill>
              <a:latin typeface="ＭＳ ゴシック"/>
              <a:ea typeface="ＭＳ ゴシック"/>
            </a:rPr>
            <a:t>％</a:t>
          </a:r>
          <a:r>
            <a:rPr lang="en-US" altLang="ja-JP" sz="900" b="0" i="0" u="none" strike="noStrike" baseline="0">
              <a:solidFill>
                <a:srgbClr val="000000"/>
              </a:solidFill>
              <a:latin typeface="ＭＳ ゴシック"/>
              <a:ea typeface="ＭＳ ゴシック"/>
            </a:rPr>
            <a:t>)</a:t>
          </a:r>
        </a:p>
      </xdr:txBody>
    </xdr:sp>
    <xdr:clientData/>
  </xdr:twoCellAnchor>
  <xdr:twoCellAnchor>
    <xdr:from>
      <xdr:col>9</xdr:col>
      <xdr:colOff>219075</xdr:colOff>
      <xdr:row>2</xdr:row>
      <xdr:rowOff>0</xdr:rowOff>
    </xdr:from>
    <xdr:to>
      <xdr:col>9</xdr:col>
      <xdr:colOff>390525</xdr:colOff>
      <xdr:row>2</xdr:row>
      <xdr:rowOff>0</xdr:rowOff>
    </xdr:to>
    <xdr:sp macro="" textlink="">
      <xdr:nvSpPr>
        <xdr:cNvPr id="132" name="Text Box 137"/>
        <xdr:cNvSpPr txBox="1">
          <a:spLocks noChangeArrowheads="1"/>
        </xdr:cNvSpPr>
      </xdr:nvSpPr>
      <xdr:spPr bwMode="auto">
        <a:xfrm>
          <a:off x="6172200" y="4762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219075</xdr:colOff>
      <xdr:row>2</xdr:row>
      <xdr:rowOff>0</xdr:rowOff>
    </xdr:from>
    <xdr:to>
      <xdr:col>9</xdr:col>
      <xdr:colOff>390525</xdr:colOff>
      <xdr:row>2</xdr:row>
      <xdr:rowOff>0</xdr:rowOff>
    </xdr:to>
    <xdr:sp macro="" textlink="">
      <xdr:nvSpPr>
        <xdr:cNvPr id="133" name="Text Box 138"/>
        <xdr:cNvSpPr txBox="1">
          <a:spLocks noChangeArrowheads="1"/>
        </xdr:cNvSpPr>
      </xdr:nvSpPr>
      <xdr:spPr bwMode="auto">
        <a:xfrm>
          <a:off x="6172200" y="4762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219075</xdr:colOff>
      <xdr:row>2</xdr:row>
      <xdr:rowOff>0</xdr:rowOff>
    </xdr:from>
    <xdr:to>
      <xdr:col>9</xdr:col>
      <xdr:colOff>390525</xdr:colOff>
      <xdr:row>2</xdr:row>
      <xdr:rowOff>0</xdr:rowOff>
    </xdr:to>
    <xdr:sp macro="" textlink="">
      <xdr:nvSpPr>
        <xdr:cNvPr id="134" name="Text Box 139"/>
        <xdr:cNvSpPr txBox="1">
          <a:spLocks noChangeArrowheads="1"/>
        </xdr:cNvSpPr>
      </xdr:nvSpPr>
      <xdr:spPr bwMode="auto">
        <a:xfrm>
          <a:off x="6172200" y="4762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219075</xdr:colOff>
      <xdr:row>2</xdr:row>
      <xdr:rowOff>0</xdr:rowOff>
    </xdr:from>
    <xdr:to>
      <xdr:col>9</xdr:col>
      <xdr:colOff>390525</xdr:colOff>
      <xdr:row>2</xdr:row>
      <xdr:rowOff>0</xdr:rowOff>
    </xdr:to>
    <xdr:sp macro="" textlink="">
      <xdr:nvSpPr>
        <xdr:cNvPr id="135" name="Text Box 140"/>
        <xdr:cNvSpPr txBox="1">
          <a:spLocks noChangeArrowheads="1"/>
        </xdr:cNvSpPr>
      </xdr:nvSpPr>
      <xdr:spPr bwMode="auto">
        <a:xfrm>
          <a:off x="6172200" y="476250"/>
          <a:ext cx="171450" cy="0"/>
        </a:xfrm>
        <a:prstGeom prst="rect">
          <a:avLst/>
        </a:prstGeom>
        <a:solidFill>
          <a:srgbClr val="FFFFFF"/>
        </a:solid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Ｅ</a:t>
          </a:r>
        </a:p>
      </xdr:txBody>
    </xdr:sp>
    <xdr:clientData/>
  </xdr:twoCellAnchor>
  <xdr:twoCellAnchor>
    <xdr:from>
      <xdr:col>9</xdr:col>
      <xdr:colOff>447675</xdr:colOff>
      <xdr:row>1</xdr:row>
      <xdr:rowOff>466725</xdr:rowOff>
    </xdr:from>
    <xdr:to>
      <xdr:col>9</xdr:col>
      <xdr:colOff>590550</xdr:colOff>
      <xdr:row>4</xdr:row>
      <xdr:rowOff>0</xdr:rowOff>
    </xdr:to>
    <xdr:sp macro="" textlink="">
      <xdr:nvSpPr>
        <xdr:cNvPr id="136" name="Text Box 141"/>
        <xdr:cNvSpPr txBox="1">
          <a:spLocks noChangeArrowheads="1"/>
        </xdr:cNvSpPr>
      </xdr:nvSpPr>
      <xdr:spPr bwMode="auto">
        <a:xfrm>
          <a:off x="6400800" y="476250"/>
          <a:ext cx="142875" cy="723900"/>
        </a:xfrm>
        <a:prstGeom prst="rect">
          <a:avLst/>
        </a:prstGeom>
        <a:noFill/>
        <a:ln w="9525">
          <a:noFill/>
          <a:miter lim="800000"/>
          <a:headEnd/>
          <a:tailEnd/>
        </a:ln>
        <a:effectLst/>
      </xdr:spPr>
    </xdr:sp>
    <xdr:clientData/>
  </xdr:twoCellAnchor>
  <xdr:twoCellAnchor>
    <xdr:from>
      <xdr:col>0</xdr:col>
      <xdr:colOff>752475</xdr:colOff>
      <xdr:row>10</xdr:row>
      <xdr:rowOff>0</xdr:rowOff>
    </xdr:from>
    <xdr:to>
      <xdr:col>1</xdr:col>
      <xdr:colOff>47625</xdr:colOff>
      <xdr:row>12</xdr:row>
      <xdr:rowOff>9525</xdr:rowOff>
    </xdr:to>
    <xdr:sp macro="" textlink="">
      <xdr:nvSpPr>
        <xdr:cNvPr id="137" name="AutoShape 142"/>
        <xdr:cNvSpPr>
          <a:spLocks/>
        </xdr:cNvSpPr>
      </xdr:nvSpPr>
      <xdr:spPr bwMode="auto">
        <a:xfrm>
          <a:off x="752475" y="2143125"/>
          <a:ext cx="133350" cy="371475"/>
        </a:xfrm>
        <a:prstGeom prst="leftBrace">
          <a:avLst>
            <a:gd name="adj1" fmla="val 23214"/>
            <a:gd name="adj2" fmla="val 44829"/>
          </a:avLst>
        </a:prstGeom>
        <a:noFill/>
        <a:ln w="3175">
          <a:solidFill>
            <a:srgbClr val="000000"/>
          </a:solidFill>
          <a:round/>
          <a:headEnd/>
          <a:tailEnd/>
        </a:ln>
        <a:effec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352425</xdr:colOff>
      <xdr:row>1</xdr:row>
      <xdr:rowOff>0</xdr:rowOff>
    </xdr:from>
    <xdr:to>
      <xdr:col>4</xdr:col>
      <xdr:colOff>638175</xdr:colOff>
      <xdr:row>1</xdr:row>
      <xdr:rowOff>161925</xdr:rowOff>
    </xdr:to>
    <xdr:sp macro="" textlink="">
      <xdr:nvSpPr>
        <xdr:cNvPr id="2" name="Text Box 1"/>
        <xdr:cNvSpPr txBox="1">
          <a:spLocks noChangeArrowheads="1"/>
        </xdr:cNvSpPr>
      </xdr:nvSpPr>
      <xdr:spPr bwMode="auto">
        <a:xfrm>
          <a:off x="3514725" y="152400"/>
          <a:ext cx="285750" cy="161925"/>
        </a:xfrm>
        <a:prstGeom prst="rect">
          <a:avLst/>
        </a:prstGeom>
        <a:noFill/>
        <a:ln w="9525">
          <a:noFill/>
          <a:miter lim="800000"/>
          <a:headEnd/>
          <a:tailEnd/>
        </a:ln>
      </xdr:spPr>
    </xdr:sp>
    <xdr:clientData/>
  </xdr:twoCellAnchor>
  <xdr:oneCellAnchor>
    <xdr:from>
      <xdr:col>3</xdr:col>
      <xdr:colOff>695325</xdr:colOff>
      <xdr:row>12</xdr:row>
      <xdr:rowOff>0</xdr:rowOff>
    </xdr:from>
    <xdr:ext cx="104775" cy="225425"/>
    <xdr:sp macro="" textlink="">
      <xdr:nvSpPr>
        <xdr:cNvPr id="3" name="Text Box 2"/>
        <xdr:cNvSpPr txBox="1">
          <a:spLocks noChangeArrowheads="1"/>
        </xdr:cNvSpPr>
      </xdr:nvSpPr>
      <xdr:spPr bwMode="auto">
        <a:xfrm>
          <a:off x="3048000" y="2381250"/>
          <a:ext cx="104775" cy="225425"/>
        </a:xfrm>
        <a:prstGeom prst="rect">
          <a:avLst/>
        </a:prstGeom>
        <a:noFill/>
        <a:ln w="9525">
          <a:noFill/>
          <a:miter lim="800000"/>
          <a:headEnd/>
          <a:tailEnd/>
        </a:ln>
      </xdr:spPr>
    </xdr:sp>
    <xdr:clientData/>
  </xdr:oneCellAnchor>
  <xdr:oneCellAnchor>
    <xdr:from>
      <xdr:col>3</xdr:col>
      <xdr:colOff>790575</xdr:colOff>
      <xdr:row>18</xdr:row>
      <xdr:rowOff>0</xdr:rowOff>
    </xdr:from>
    <xdr:ext cx="18531" cy="441659"/>
    <xdr:sp macro="" textlink="">
      <xdr:nvSpPr>
        <xdr:cNvPr id="4" name="Text Box 3"/>
        <xdr:cNvSpPr txBox="1">
          <a:spLocks noChangeArrowheads="1"/>
        </xdr:cNvSpPr>
      </xdr:nvSpPr>
      <xdr:spPr bwMode="auto">
        <a:xfrm>
          <a:off x="3143250" y="327660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18</xdr:row>
      <xdr:rowOff>0</xdr:rowOff>
    </xdr:from>
    <xdr:ext cx="104775" cy="228600"/>
    <xdr:sp macro="" textlink="">
      <xdr:nvSpPr>
        <xdr:cNvPr id="5" name="Text Box 4"/>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4</xdr:col>
      <xdr:colOff>0</xdr:colOff>
      <xdr:row>18</xdr:row>
      <xdr:rowOff>0</xdr:rowOff>
    </xdr:from>
    <xdr:ext cx="104775" cy="228600"/>
    <xdr:sp macro="" textlink="">
      <xdr:nvSpPr>
        <xdr:cNvPr id="6" name="Text Box 5"/>
        <xdr:cNvSpPr txBox="1">
          <a:spLocks noChangeArrowheads="1"/>
        </xdr:cNvSpPr>
      </xdr:nvSpPr>
      <xdr:spPr bwMode="auto">
        <a:xfrm>
          <a:off x="3162300" y="3276600"/>
          <a:ext cx="104775" cy="228600"/>
        </a:xfrm>
        <a:prstGeom prst="rect">
          <a:avLst/>
        </a:prstGeom>
        <a:noFill/>
        <a:ln w="9525">
          <a:noFill/>
          <a:miter lim="800000"/>
          <a:headEnd/>
          <a:tailEnd/>
        </a:ln>
      </xdr:spPr>
    </xdr:sp>
    <xdr:clientData/>
  </xdr:oneCellAnchor>
  <xdr:twoCellAnchor>
    <xdr:from>
      <xdr:col>2</xdr:col>
      <xdr:colOff>600075</xdr:colOff>
      <xdr:row>1</xdr:row>
      <xdr:rowOff>0</xdr:rowOff>
    </xdr:from>
    <xdr:to>
      <xdr:col>2</xdr:col>
      <xdr:colOff>752475</xdr:colOff>
      <xdr:row>1</xdr:row>
      <xdr:rowOff>19050</xdr:rowOff>
    </xdr:to>
    <xdr:sp macro="" textlink="">
      <xdr:nvSpPr>
        <xdr:cNvPr id="7" name="Text Box 6"/>
        <xdr:cNvSpPr txBox="1">
          <a:spLocks noChangeArrowheads="1"/>
        </xdr:cNvSpPr>
      </xdr:nvSpPr>
      <xdr:spPr bwMode="auto">
        <a:xfrm>
          <a:off x="2143125" y="152400"/>
          <a:ext cx="152400" cy="19050"/>
        </a:xfrm>
        <a:prstGeom prst="rect">
          <a:avLst/>
        </a:prstGeom>
        <a:noFill/>
        <a:ln w="9525">
          <a:noFill/>
          <a:miter lim="800000"/>
          <a:headEnd/>
          <a:tailEnd/>
        </a:ln>
        <a:effectLst/>
      </xdr:spPr>
    </xdr:sp>
    <xdr:clientData/>
  </xdr:twoCellAnchor>
  <xdr:twoCellAnchor>
    <xdr:from>
      <xdr:col>13</xdr:col>
      <xdr:colOff>0</xdr:colOff>
      <xdr:row>1</xdr:row>
      <xdr:rowOff>285750</xdr:rowOff>
    </xdr:from>
    <xdr:to>
      <xdr:col>13</xdr:col>
      <xdr:colOff>0</xdr:colOff>
      <xdr:row>3</xdr:row>
      <xdr:rowOff>47625</xdr:rowOff>
    </xdr:to>
    <xdr:sp macro="" textlink="">
      <xdr:nvSpPr>
        <xdr:cNvPr id="8" name="Text Box 7"/>
        <xdr:cNvSpPr txBox="1">
          <a:spLocks noChangeArrowheads="1"/>
        </xdr:cNvSpPr>
      </xdr:nvSpPr>
      <xdr:spPr bwMode="auto">
        <a:xfrm>
          <a:off x="10229850" y="409575"/>
          <a:ext cx="0" cy="23812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13</xdr:col>
      <xdr:colOff>0</xdr:colOff>
      <xdr:row>1</xdr:row>
      <xdr:rowOff>114300</xdr:rowOff>
    </xdr:from>
    <xdr:to>
      <xdr:col>13</xdr:col>
      <xdr:colOff>0</xdr:colOff>
      <xdr:row>2</xdr:row>
      <xdr:rowOff>104775</xdr:rowOff>
    </xdr:to>
    <xdr:sp macro="" textlink="">
      <xdr:nvSpPr>
        <xdr:cNvPr id="9" name="Text Box 8"/>
        <xdr:cNvSpPr txBox="1">
          <a:spLocks noChangeArrowheads="1"/>
        </xdr:cNvSpPr>
      </xdr:nvSpPr>
      <xdr:spPr bwMode="auto">
        <a:xfrm>
          <a:off x="10229850" y="266700"/>
          <a:ext cx="0" cy="2476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11</xdr:col>
      <xdr:colOff>95250</xdr:colOff>
      <xdr:row>1</xdr:row>
      <xdr:rowOff>133350</xdr:rowOff>
    </xdr:from>
    <xdr:to>
      <xdr:col>11</xdr:col>
      <xdr:colOff>314325</xdr:colOff>
      <xdr:row>1</xdr:row>
      <xdr:rowOff>390525</xdr:rowOff>
    </xdr:to>
    <xdr:sp macro="" textlink="">
      <xdr:nvSpPr>
        <xdr:cNvPr id="10" name="Text Box 9"/>
        <xdr:cNvSpPr txBox="1">
          <a:spLocks noChangeArrowheads="1"/>
        </xdr:cNvSpPr>
      </xdr:nvSpPr>
      <xdr:spPr bwMode="auto">
        <a:xfrm>
          <a:off x="9001125" y="285750"/>
          <a:ext cx="219075" cy="123825"/>
        </a:xfrm>
        <a:prstGeom prst="rect">
          <a:avLst/>
        </a:prstGeom>
        <a:noFill/>
        <a:ln w="9525">
          <a:noFill/>
          <a:miter lim="800000"/>
          <a:headEnd/>
          <a:tailEnd/>
        </a:ln>
      </xdr:spPr>
    </xdr:sp>
    <xdr:clientData/>
  </xdr:twoCellAnchor>
  <xdr:twoCellAnchor>
    <xdr:from>
      <xdr:col>4</xdr:col>
      <xdr:colOff>352425</xdr:colOff>
      <xdr:row>29</xdr:row>
      <xdr:rowOff>0</xdr:rowOff>
    </xdr:from>
    <xdr:to>
      <xdr:col>4</xdr:col>
      <xdr:colOff>638175</xdr:colOff>
      <xdr:row>29</xdr:row>
      <xdr:rowOff>0</xdr:rowOff>
    </xdr:to>
    <xdr:sp macro="" textlink="">
      <xdr:nvSpPr>
        <xdr:cNvPr id="11" name="Text Box 19"/>
        <xdr:cNvSpPr txBox="1">
          <a:spLocks noChangeArrowheads="1"/>
        </xdr:cNvSpPr>
      </xdr:nvSpPr>
      <xdr:spPr bwMode="auto">
        <a:xfrm>
          <a:off x="3514725" y="5000625"/>
          <a:ext cx="285750" cy="0"/>
        </a:xfrm>
        <a:prstGeom prst="rect">
          <a:avLst/>
        </a:prstGeom>
        <a:noFill/>
        <a:ln w="9525">
          <a:noFill/>
          <a:miter lim="800000"/>
          <a:headEnd/>
          <a:tailEnd/>
        </a:ln>
      </xdr:spPr>
    </xdr:sp>
    <xdr:clientData/>
  </xdr:twoCellAnchor>
  <xdr:twoCellAnchor>
    <xdr:from>
      <xdr:col>2</xdr:col>
      <xdr:colOff>600075</xdr:colOff>
      <xdr:row>29</xdr:row>
      <xdr:rowOff>0</xdr:rowOff>
    </xdr:from>
    <xdr:to>
      <xdr:col>2</xdr:col>
      <xdr:colOff>752475</xdr:colOff>
      <xdr:row>29</xdr:row>
      <xdr:rowOff>0</xdr:rowOff>
    </xdr:to>
    <xdr:sp macro="" textlink="">
      <xdr:nvSpPr>
        <xdr:cNvPr id="12" name="Text Box 20"/>
        <xdr:cNvSpPr txBox="1">
          <a:spLocks noChangeArrowheads="1"/>
        </xdr:cNvSpPr>
      </xdr:nvSpPr>
      <xdr:spPr bwMode="auto">
        <a:xfrm>
          <a:off x="2143125" y="5000625"/>
          <a:ext cx="152400" cy="0"/>
        </a:xfrm>
        <a:prstGeom prst="rect">
          <a:avLst/>
        </a:prstGeom>
        <a:noFill/>
        <a:ln w="9525">
          <a:noFill/>
          <a:miter lim="800000"/>
          <a:headEnd/>
          <a:tailEnd/>
        </a:ln>
        <a:effectLst/>
      </xdr:spPr>
    </xdr:sp>
    <xdr:clientData/>
  </xdr:twoCellAnchor>
  <xdr:twoCellAnchor>
    <xdr:from>
      <xdr:col>13</xdr:col>
      <xdr:colOff>0</xdr:colOff>
      <xdr:row>29</xdr:row>
      <xdr:rowOff>0</xdr:rowOff>
    </xdr:from>
    <xdr:to>
      <xdr:col>13</xdr:col>
      <xdr:colOff>0</xdr:colOff>
      <xdr:row>29</xdr:row>
      <xdr:rowOff>0</xdr:rowOff>
    </xdr:to>
    <xdr:sp macro="" textlink="">
      <xdr:nvSpPr>
        <xdr:cNvPr id="13" name="Text Box 21"/>
        <xdr:cNvSpPr txBox="1">
          <a:spLocks noChangeArrowheads="1"/>
        </xdr:cNvSpPr>
      </xdr:nvSpPr>
      <xdr:spPr bwMode="auto">
        <a:xfrm>
          <a:off x="10229850" y="5000625"/>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11</xdr:col>
      <xdr:colOff>95250</xdr:colOff>
      <xdr:row>29</xdr:row>
      <xdr:rowOff>0</xdr:rowOff>
    </xdr:from>
    <xdr:to>
      <xdr:col>11</xdr:col>
      <xdr:colOff>314325</xdr:colOff>
      <xdr:row>29</xdr:row>
      <xdr:rowOff>0</xdr:rowOff>
    </xdr:to>
    <xdr:sp macro="" textlink="">
      <xdr:nvSpPr>
        <xdr:cNvPr id="14" name="Text Box 22"/>
        <xdr:cNvSpPr txBox="1">
          <a:spLocks noChangeArrowheads="1"/>
        </xdr:cNvSpPr>
      </xdr:nvSpPr>
      <xdr:spPr bwMode="auto">
        <a:xfrm>
          <a:off x="9001125" y="5000625"/>
          <a:ext cx="219075" cy="0"/>
        </a:xfrm>
        <a:prstGeom prst="rect">
          <a:avLst/>
        </a:prstGeom>
        <a:noFill/>
        <a:ln w="9525">
          <a:noFill/>
          <a:miter lim="800000"/>
          <a:headEnd/>
          <a:tailEnd/>
        </a:ln>
      </xdr:spPr>
    </xdr:sp>
    <xdr:clientData/>
  </xdr:twoCellAnchor>
  <xdr:oneCellAnchor>
    <xdr:from>
      <xdr:col>3</xdr:col>
      <xdr:colOff>695325</xdr:colOff>
      <xdr:row>12</xdr:row>
      <xdr:rowOff>0</xdr:rowOff>
    </xdr:from>
    <xdr:ext cx="104775" cy="225425"/>
    <xdr:sp macro="" textlink="">
      <xdr:nvSpPr>
        <xdr:cNvPr id="15" name="Text Box 29"/>
        <xdr:cNvSpPr txBox="1">
          <a:spLocks noChangeArrowheads="1"/>
        </xdr:cNvSpPr>
      </xdr:nvSpPr>
      <xdr:spPr bwMode="auto">
        <a:xfrm>
          <a:off x="3048000" y="2381250"/>
          <a:ext cx="104775" cy="225425"/>
        </a:xfrm>
        <a:prstGeom prst="rect">
          <a:avLst/>
        </a:prstGeom>
        <a:noFill/>
        <a:ln w="9525">
          <a:noFill/>
          <a:miter lim="800000"/>
          <a:headEnd/>
          <a:tailEnd/>
        </a:ln>
      </xdr:spPr>
    </xdr:sp>
    <xdr:clientData/>
  </xdr:oneCellAnchor>
  <xdr:oneCellAnchor>
    <xdr:from>
      <xdr:col>3</xdr:col>
      <xdr:colOff>790575</xdr:colOff>
      <xdr:row>18</xdr:row>
      <xdr:rowOff>0</xdr:rowOff>
    </xdr:from>
    <xdr:ext cx="18531" cy="441659"/>
    <xdr:sp macro="" textlink="">
      <xdr:nvSpPr>
        <xdr:cNvPr id="16" name="Text Box 30"/>
        <xdr:cNvSpPr txBox="1">
          <a:spLocks noChangeArrowheads="1"/>
        </xdr:cNvSpPr>
      </xdr:nvSpPr>
      <xdr:spPr bwMode="auto">
        <a:xfrm>
          <a:off x="3143250" y="327660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18</xdr:row>
      <xdr:rowOff>0</xdr:rowOff>
    </xdr:from>
    <xdr:ext cx="104775" cy="228600"/>
    <xdr:sp macro="" textlink="">
      <xdr:nvSpPr>
        <xdr:cNvPr id="17" name="Text Box 31"/>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4</xdr:col>
      <xdr:colOff>0</xdr:colOff>
      <xdr:row>18</xdr:row>
      <xdr:rowOff>0</xdr:rowOff>
    </xdr:from>
    <xdr:ext cx="104775" cy="228600"/>
    <xdr:sp macro="" textlink="">
      <xdr:nvSpPr>
        <xdr:cNvPr id="18" name="Text Box 32"/>
        <xdr:cNvSpPr txBox="1">
          <a:spLocks noChangeArrowheads="1"/>
        </xdr:cNvSpPr>
      </xdr:nvSpPr>
      <xdr:spPr bwMode="auto">
        <a:xfrm>
          <a:off x="3162300" y="3276600"/>
          <a:ext cx="104775" cy="228600"/>
        </a:xfrm>
        <a:prstGeom prst="rect">
          <a:avLst/>
        </a:prstGeom>
        <a:noFill/>
        <a:ln w="9525">
          <a:noFill/>
          <a:miter lim="800000"/>
          <a:headEnd/>
          <a:tailEnd/>
        </a:ln>
      </xdr:spPr>
    </xdr:sp>
    <xdr:clientData/>
  </xdr:oneCellAnchor>
  <xdr:oneCellAnchor>
    <xdr:from>
      <xdr:col>3</xdr:col>
      <xdr:colOff>695325</xdr:colOff>
      <xdr:row>29</xdr:row>
      <xdr:rowOff>0</xdr:rowOff>
    </xdr:from>
    <xdr:ext cx="104775" cy="225425"/>
    <xdr:sp macro="" textlink="">
      <xdr:nvSpPr>
        <xdr:cNvPr id="19" name="Text Box 33"/>
        <xdr:cNvSpPr txBox="1">
          <a:spLocks noChangeArrowheads="1"/>
        </xdr:cNvSpPr>
      </xdr:nvSpPr>
      <xdr:spPr bwMode="auto">
        <a:xfrm>
          <a:off x="3048000" y="5000625"/>
          <a:ext cx="104775" cy="225425"/>
        </a:xfrm>
        <a:prstGeom prst="rect">
          <a:avLst/>
        </a:prstGeom>
        <a:noFill/>
        <a:ln w="9525">
          <a:noFill/>
          <a:miter lim="800000"/>
          <a:headEnd/>
          <a:tailEnd/>
        </a:ln>
      </xdr:spPr>
    </xdr:sp>
    <xdr:clientData/>
  </xdr:oneCellAnchor>
  <xdr:oneCellAnchor>
    <xdr:from>
      <xdr:col>3</xdr:col>
      <xdr:colOff>790575</xdr:colOff>
      <xdr:row>29</xdr:row>
      <xdr:rowOff>0</xdr:rowOff>
    </xdr:from>
    <xdr:ext cx="18531" cy="441659"/>
    <xdr:sp macro="" textlink="">
      <xdr:nvSpPr>
        <xdr:cNvPr id="20" name="Text Box 34"/>
        <xdr:cNvSpPr txBox="1">
          <a:spLocks noChangeArrowheads="1"/>
        </xdr:cNvSpPr>
      </xdr:nvSpPr>
      <xdr:spPr bwMode="auto">
        <a:xfrm>
          <a:off x="3143250" y="5000625"/>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29</xdr:row>
      <xdr:rowOff>0</xdr:rowOff>
    </xdr:from>
    <xdr:ext cx="104775" cy="225425"/>
    <xdr:sp macro="" textlink="">
      <xdr:nvSpPr>
        <xdr:cNvPr id="21" name="Text Box 35"/>
        <xdr:cNvSpPr txBox="1">
          <a:spLocks noChangeArrowheads="1"/>
        </xdr:cNvSpPr>
      </xdr:nvSpPr>
      <xdr:spPr bwMode="auto">
        <a:xfrm>
          <a:off x="3048000" y="5000625"/>
          <a:ext cx="104775" cy="225425"/>
        </a:xfrm>
        <a:prstGeom prst="rect">
          <a:avLst/>
        </a:prstGeom>
        <a:noFill/>
        <a:ln w="9525">
          <a:noFill/>
          <a:miter lim="800000"/>
          <a:headEnd/>
          <a:tailEnd/>
        </a:ln>
      </xdr:spPr>
    </xdr:sp>
    <xdr:clientData/>
  </xdr:oneCellAnchor>
  <xdr:oneCellAnchor>
    <xdr:from>
      <xdr:col>4</xdr:col>
      <xdr:colOff>0</xdr:colOff>
      <xdr:row>29</xdr:row>
      <xdr:rowOff>0</xdr:rowOff>
    </xdr:from>
    <xdr:ext cx="104775" cy="225425"/>
    <xdr:sp macro="" textlink="">
      <xdr:nvSpPr>
        <xdr:cNvPr id="22" name="Text Box 36"/>
        <xdr:cNvSpPr txBox="1">
          <a:spLocks noChangeArrowheads="1"/>
        </xdr:cNvSpPr>
      </xdr:nvSpPr>
      <xdr:spPr bwMode="auto">
        <a:xfrm>
          <a:off x="3162300" y="5000625"/>
          <a:ext cx="104775" cy="225425"/>
        </a:xfrm>
        <a:prstGeom prst="rect">
          <a:avLst/>
        </a:prstGeom>
        <a:noFill/>
        <a:ln w="9525">
          <a:noFill/>
          <a:miter lim="800000"/>
          <a:headEnd/>
          <a:tailEnd/>
        </a:ln>
      </xdr:spPr>
    </xdr:sp>
    <xdr:clientData/>
  </xdr:oneCellAnchor>
  <xdr:twoCellAnchor>
    <xdr:from>
      <xdr:col>4</xdr:col>
      <xdr:colOff>352425</xdr:colOff>
      <xdr:row>1</xdr:row>
      <xdr:rowOff>0</xdr:rowOff>
    </xdr:from>
    <xdr:to>
      <xdr:col>4</xdr:col>
      <xdr:colOff>638175</xdr:colOff>
      <xdr:row>1</xdr:row>
      <xdr:rowOff>161925</xdr:rowOff>
    </xdr:to>
    <xdr:sp macro="" textlink="">
      <xdr:nvSpPr>
        <xdr:cNvPr id="23" name="Text Box 38"/>
        <xdr:cNvSpPr txBox="1">
          <a:spLocks noChangeArrowheads="1"/>
        </xdr:cNvSpPr>
      </xdr:nvSpPr>
      <xdr:spPr bwMode="auto">
        <a:xfrm>
          <a:off x="3514725" y="152400"/>
          <a:ext cx="285750" cy="161925"/>
        </a:xfrm>
        <a:prstGeom prst="rect">
          <a:avLst/>
        </a:prstGeom>
        <a:noFill/>
        <a:ln w="9525">
          <a:noFill/>
          <a:miter lim="800000"/>
          <a:headEnd/>
          <a:tailEnd/>
        </a:ln>
      </xdr:spPr>
    </xdr:sp>
    <xdr:clientData/>
  </xdr:twoCellAnchor>
  <xdr:oneCellAnchor>
    <xdr:from>
      <xdr:col>3</xdr:col>
      <xdr:colOff>695325</xdr:colOff>
      <xdr:row>12</xdr:row>
      <xdr:rowOff>0</xdr:rowOff>
    </xdr:from>
    <xdr:ext cx="104775" cy="225425"/>
    <xdr:sp macro="" textlink="">
      <xdr:nvSpPr>
        <xdr:cNvPr id="24" name="Text Box 39"/>
        <xdr:cNvSpPr txBox="1">
          <a:spLocks noChangeArrowheads="1"/>
        </xdr:cNvSpPr>
      </xdr:nvSpPr>
      <xdr:spPr bwMode="auto">
        <a:xfrm>
          <a:off x="3048000" y="2381250"/>
          <a:ext cx="104775" cy="225425"/>
        </a:xfrm>
        <a:prstGeom prst="rect">
          <a:avLst/>
        </a:prstGeom>
        <a:noFill/>
        <a:ln w="9525">
          <a:noFill/>
          <a:miter lim="800000"/>
          <a:headEnd/>
          <a:tailEnd/>
        </a:ln>
      </xdr:spPr>
    </xdr:sp>
    <xdr:clientData/>
  </xdr:oneCellAnchor>
  <xdr:oneCellAnchor>
    <xdr:from>
      <xdr:col>3</xdr:col>
      <xdr:colOff>790575</xdr:colOff>
      <xdr:row>18</xdr:row>
      <xdr:rowOff>0</xdr:rowOff>
    </xdr:from>
    <xdr:ext cx="18531" cy="441659"/>
    <xdr:sp macro="" textlink="">
      <xdr:nvSpPr>
        <xdr:cNvPr id="25" name="Text Box 40"/>
        <xdr:cNvSpPr txBox="1">
          <a:spLocks noChangeArrowheads="1"/>
        </xdr:cNvSpPr>
      </xdr:nvSpPr>
      <xdr:spPr bwMode="auto">
        <a:xfrm>
          <a:off x="3143250" y="327660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18</xdr:row>
      <xdr:rowOff>0</xdr:rowOff>
    </xdr:from>
    <xdr:ext cx="104775" cy="228600"/>
    <xdr:sp macro="" textlink="">
      <xdr:nvSpPr>
        <xdr:cNvPr id="26" name="Text Box 41"/>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4</xdr:col>
      <xdr:colOff>0</xdr:colOff>
      <xdr:row>18</xdr:row>
      <xdr:rowOff>0</xdr:rowOff>
    </xdr:from>
    <xdr:ext cx="104775" cy="228600"/>
    <xdr:sp macro="" textlink="">
      <xdr:nvSpPr>
        <xdr:cNvPr id="27" name="Text Box 42"/>
        <xdr:cNvSpPr txBox="1">
          <a:spLocks noChangeArrowheads="1"/>
        </xdr:cNvSpPr>
      </xdr:nvSpPr>
      <xdr:spPr bwMode="auto">
        <a:xfrm>
          <a:off x="3162300" y="3276600"/>
          <a:ext cx="104775" cy="228600"/>
        </a:xfrm>
        <a:prstGeom prst="rect">
          <a:avLst/>
        </a:prstGeom>
        <a:noFill/>
        <a:ln w="9525">
          <a:noFill/>
          <a:miter lim="800000"/>
          <a:headEnd/>
          <a:tailEnd/>
        </a:ln>
      </xdr:spPr>
    </xdr:sp>
    <xdr:clientData/>
  </xdr:oneCellAnchor>
  <xdr:twoCellAnchor>
    <xdr:from>
      <xdr:col>2</xdr:col>
      <xdr:colOff>600075</xdr:colOff>
      <xdr:row>1</xdr:row>
      <xdr:rowOff>0</xdr:rowOff>
    </xdr:from>
    <xdr:to>
      <xdr:col>2</xdr:col>
      <xdr:colOff>752475</xdr:colOff>
      <xdr:row>1</xdr:row>
      <xdr:rowOff>19050</xdr:rowOff>
    </xdr:to>
    <xdr:sp macro="" textlink="">
      <xdr:nvSpPr>
        <xdr:cNvPr id="28" name="Text Box 43"/>
        <xdr:cNvSpPr txBox="1">
          <a:spLocks noChangeArrowheads="1"/>
        </xdr:cNvSpPr>
      </xdr:nvSpPr>
      <xdr:spPr bwMode="auto">
        <a:xfrm>
          <a:off x="2143125" y="152400"/>
          <a:ext cx="152400" cy="19050"/>
        </a:xfrm>
        <a:prstGeom prst="rect">
          <a:avLst/>
        </a:prstGeom>
        <a:noFill/>
        <a:ln w="9525">
          <a:noFill/>
          <a:miter lim="800000"/>
          <a:headEnd/>
          <a:tailEnd/>
        </a:ln>
        <a:effectLst/>
      </xdr:spPr>
    </xdr:sp>
    <xdr:clientData/>
  </xdr:twoCellAnchor>
  <xdr:twoCellAnchor>
    <xdr:from>
      <xdr:col>11</xdr:col>
      <xdr:colOff>95250</xdr:colOff>
      <xdr:row>1</xdr:row>
      <xdr:rowOff>133350</xdr:rowOff>
    </xdr:from>
    <xdr:to>
      <xdr:col>11</xdr:col>
      <xdr:colOff>314325</xdr:colOff>
      <xdr:row>1</xdr:row>
      <xdr:rowOff>390525</xdr:rowOff>
    </xdr:to>
    <xdr:sp macro="" textlink="">
      <xdr:nvSpPr>
        <xdr:cNvPr id="29" name="Text Box 44"/>
        <xdr:cNvSpPr txBox="1">
          <a:spLocks noChangeArrowheads="1"/>
        </xdr:cNvSpPr>
      </xdr:nvSpPr>
      <xdr:spPr bwMode="auto">
        <a:xfrm>
          <a:off x="9001125" y="285750"/>
          <a:ext cx="219075" cy="123825"/>
        </a:xfrm>
        <a:prstGeom prst="rect">
          <a:avLst/>
        </a:prstGeom>
        <a:noFill/>
        <a:ln w="9525">
          <a:noFill/>
          <a:miter lim="800000"/>
          <a:headEnd/>
          <a:tailEnd/>
        </a:ln>
      </xdr:spPr>
    </xdr:sp>
    <xdr:clientData/>
  </xdr:twoCellAnchor>
  <xdr:twoCellAnchor>
    <xdr:from>
      <xdr:col>4</xdr:col>
      <xdr:colOff>352425</xdr:colOff>
      <xdr:row>29</xdr:row>
      <xdr:rowOff>0</xdr:rowOff>
    </xdr:from>
    <xdr:to>
      <xdr:col>4</xdr:col>
      <xdr:colOff>638175</xdr:colOff>
      <xdr:row>29</xdr:row>
      <xdr:rowOff>0</xdr:rowOff>
    </xdr:to>
    <xdr:sp macro="" textlink="">
      <xdr:nvSpPr>
        <xdr:cNvPr id="30" name="Text Box 46"/>
        <xdr:cNvSpPr txBox="1">
          <a:spLocks noChangeArrowheads="1"/>
        </xdr:cNvSpPr>
      </xdr:nvSpPr>
      <xdr:spPr bwMode="auto">
        <a:xfrm>
          <a:off x="3514725" y="5000625"/>
          <a:ext cx="285750" cy="0"/>
        </a:xfrm>
        <a:prstGeom prst="rect">
          <a:avLst/>
        </a:prstGeom>
        <a:noFill/>
        <a:ln w="9525">
          <a:noFill/>
          <a:miter lim="800000"/>
          <a:headEnd/>
          <a:tailEnd/>
        </a:ln>
      </xdr:spPr>
    </xdr:sp>
    <xdr:clientData/>
  </xdr:twoCellAnchor>
  <xdr:twoCellAnchor>
    <xdr:from>
      <xdr:col>2</xdr:col>
      <xdr:colOff>600075</xdr:colOff>
      <xdr:row>29</xdr:row>
      <xdr:rowOff>0</xdr:rowOff>
    </xdr:from>
    <xdr:to>
      <xdr:col>2</xdr:col>
      <xdr:colOff>752475</xdr:colOff>
      <xdr:row>29</xdr:row>
      <xdr:rowOff>0</xdr:rowOff>
    </xdr:to>
    <xdr:sp macro="" textlink="">
      <xdr:nvSpPr>
        <xdr:cNvPr id="31" name="Text Box 47"/>
        <xdr:cNvSpPr txBox="1">
          <a:spLocks noChangeArrowheads="1"/>
        </xdr:cNvSpPr>
      </xdr:nvSpPr>
      <xdr:spPr bwMode="auto">
        <a:xfrm>
          <a:off x="2143125" y="5000625"/>
          <a:ext cx="152400" cy="0"/>
        </a:xfrm>
        <a:prstGeom prst="rect">
          <a:avLst/>
        </a:prstGeom>
        <a:noFill/>
        <a:ln w="9525">
          <a:noFill/>
          <a:miter lim="800000"/>
          <a:headEnd/>
          <a:tailEnd/>
        </a:ln>
        <a:effectLst/>
      </xdr:spPr>
    </xdr:sp>
    <xdr:clientData/>
  </xdr:twoCellAnchor>
  <xdr:twoCellAnchor>
    <xdr:from>
      <xdr:col>11</xdr:col>
      <xdr:colOff>95250</xdr:colOff>
      <xdr:row>29</xdr:row>
      <xdr:rowOff>0</xdr:rowOff>
    </xdr:from>
    <xdr:to>
      <xdr:col>11</xdr:col>
      <xdr:colOff>314325</xdr:colOff>
      <xdr:row>29</xdr:row>
      <xdr:rowOff>0</xdr:rowOff>
    </xdr:to>
    <xdr:sp macro="" textlink="">
      <xdr:nvSpPr>
        <xdr:cNvPr id="32" name="Text Box 48"/>
        <xdr:cNvSpPr txBox="1">
          <a:spLocks noChangeArrowheads="1"/>
        </xdr:cNvSpPr>
      </xdr:nvSpPr>
      <xdr:spPr bwMode="auto">
        <a:xfrm>
          <a:off x="9001125" y="5000625"/>
          <a:ext cx="219075" cy="0"/>
        </a:xfrm>
        <a:prstGeom prst="rect">
          <a:avLst/>
        </a:prstGeom>
        <a:noFill/>
        <a:ln w="9525">
          <a:noFill/>
          <a:miter lim="800000"/>
          <a:headEnd/>
          <a:tailEnd/>
        </a:ln>
      </xdr:spPr>
    </xdr:sp>
    <xdr:clientData/>
  </xdr:twoCellAnchor>
  <xdr:oneCellAnchor>
    <xdr:from>
      <xdr:col>3</xdr:col>
      <xdr:colOff>790575</xdr:colOff>
      <xdr:row>18</xdr:row>
      <xdr:rowOff>0</xdr:rowOff>
    </xdr:from>
    <xdr:ext cx="18531" cy="441659"/>
    <xdr:sp macro="" textlink="">
      <xdr:nvSpPr>
        <xdr:cNvPr id="33" name="Text Box 55"/>
        <xdr:cNvSpPr txBox="1">
          <a:spLocks noChangeArrowheads="1"/>
        </xdr:cNvSpPr>
      </xdr:nvSpPr>
      <xdr:spPr bwMode="auto">
        <a:xfrm>
          <a:off x="3143250" y="327660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18</xdr:row>
      <xdr:rowOff>0</xdr:rowOff>
    </xdr:from>
    <xdr:ext cx="104775" cy="228600"/>
    <xdr:sp macro="" textlink="">
      <xdr:nvSpPr>
        <xdr:cNvPr id="34" name="Text Box 56"/>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4</xdr:col>
      <xdr:colOff>0</xdr:colOff>
      <xdr:row>18</xdr:row>
      <xdr:rowOff>0</xdr:rowOff>
    </xdr:from>
    <xdr:ext cx="104775" cy="228600"/>
    <xdr:sp macro="" textlink="">
      <xdr:nvSpPr>
        <xdr:cNvPr id="35" name="Text Box 57"/>
        <xdr:cNvSpPr txBox="1">
          <a:spLocks noChangeArrowheads="1"/>
        </xdr:cNvSpPr>
      </xdr:nvSpPr>
      <xdr:spPr bwMode="auto">
        <a:xfrm>
          <a:off x="3162300" y="3276600"/>
          <a:ext cx="104775" cy="228600"/>
        </a:xfrm>
        <a:prstGeom prst="rect">
          <a:avLst/>
        </a:prstGeom>
        <a:noFill/>
        <a:ln w="9525">
          <a:noFill/>
          <a:miter lim="800000"/>
          <a:headEnd/>
          <a:tailEnd/>
        </a:ln>
      </xdr:spPr>
    </xdr:sp>
    <xdr:clientData/>
  </xdr:oneCellAnchor>
  <xdr:oneCellAnchor>
    <xdr:from>
      <xdr:col>3</xdr:col>
      <xdr:colOff>695325</xdr:colOff>
      <xdr:row>29</xdr:row>
      <xdr:rowOff>0</xdr:rowOff>
    </xdr:from>
    <xdr:ext cx="104775" cy="225425"/>
    <xdr:sp macro="" textlink="">
      <xdr:nvSpPr>
        <xdr:cNvPr id="36" name="Text Box 58"/>
        <xdr:cNvSpPr txBox="1">
          <a:spLocks noChangeArrowheads="1"/>
        </xdr:cNvSpPr>
      </xdr:nvSpPr>
      <xdr:spPr bwMode="auto">
        <a:xfrm>
          <a:off x="3048000" y="5000625"/>
          <a:ext cx="104775" cy="225425"/>
        </a:xfrm>
        <a:prstGeom prst="rect">
          <a:avLst/>
        </a:prstGeom>
        <a:noFill/>
        <a:ln w="9525">
          <a:noFill/>
          <a:miter lim="800000"/>
          <a:headEnd/>
          <a:tailEnd/>
        </a:ln>
      </xdr:spPr>
    </xdr:sp>
    <xdr:clientData/>
  </xdr:oneCellAnchor>
  <xdr:oneCellAnchor>
    <xdr:from>
      <xdr:col>3</xdr:col>
      <xdr:colOff>790575</xdr:colOff>
      <xdr:row>29</xdr:row>
      <xdr:rowOff>0</xdr:rowOff>
    </xdr:from>
    <xdr:ext cx="18531" cy="441659"/>
    <xdr:sp macro="" textlink="">
      <xdr:nvSpPr>
        <xdr:cNvPr id="37" name="Text Box 59"/>
        <xdr:cNvSpPr txBox="1">
          <a:spLocks noChangeArrowheads="1"/>
        </xdr:cNvSpPr>
      </xdr:nvSpPr>
      <xdr:spPr bwMode="auto">
        <a:xfrm>
          <a:off x="3143250" y="5000625"/>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29</xdr:row>
      <xdr:rowOff>0</xdr:rowOff>
    </xdr:from>
    <xdr:ext cx="104775" cy="225425"/>
    <xdr:sp macro="" textlink="">
      <xdr:nvSpPr>
        <xdr:cNvPr id="38" name="Text Box 60"/>
        <xdr:cNvSpPr txBox="1">
          <a:spLocks noChangeArrowheads="1"/>
        </xdr:cNvSpPr>
      </xdr:nvSpPr>
      <xdr:spPr bwMode="auto">
        <a:xfrm>
          <a:off x="3048000" y="5000625"/>
          <a:ext cx="104775" cy="225425"/>
        </a:xfrm>
        <a:prstGeom prst="rect">
          <a:avLst/>
        </a:prstGeom>
        <a:noFill/>
        <a:ln w="9525">
          <a:noFill/>
          <a:miter lim="800000"/>
          <a:headEnd/>
          <a:tailEnd/>
        </a:ln>
      </xdr:spPr>
    </xdr:sp>
    <xdr:clientData/>
  </xdr:oneCellAnchor>
  <xdr:oneCellAnchor>
    <xdr:from>
      <xdr:col>4</xdr:col>
      <xdr:colOff>0</xdr:colOff>
      <xdr:row>29</xdr:row>
      <xdr:rowOff>0</xdr:rowOff>
    </xdr:from>
    <xdr:ext cx="104775" cy="225425"/>
    <xdr:sp macro="" textlink="">
      <xdr:nvSpPr>
        <xdr:cNvPr id="39" name="Text Box 61"/>
        <xdr:cNvSpPr txBox="1">
          <a:spLocks noChangeArrowheads="1"/>
        </xdr:cNvSpPr>
      </xdr:nvSpPr>
      <xdr:spPr bwMode="auto">
        <a:xfrm>
          <a:off x="3162300" y="5000625"/>
          <a:ext cx="104775" cy="225425"/>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40" name="Text Box 76"/>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41" name="Text Box 77"/>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42" name="Text Box 78"/>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43" name="Text Box 79"/>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44" name="Text Box 80"/>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45" name="Text Box 81"/>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46" name="Text Box 82"/>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47" name="Text Box 83"/>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48" name="Text Box 84"/>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49" name="Text Box 85"/>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50" name="Text Box 86"/>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51" name="Text Box 87"/>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52" name="Text Box 88"/>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53" name="Text Box 89"/>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54" name="Text Box 90"/>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3</xdr:col>
      <xdr:colOff>695325</xdr:colOff>
      <xdr:row>18</xdr:row>
      <xdr:rowOff>0</xdr:rowOff>
    </xdr:from>
    <xdr:ext cx="104775" cy="228600"/>
    <xdr:sp macro="" textlink="">
      <xdr:nvSpPr>
        <xdr:cNvPr id="55" name="Text Box 91"/>
        <xdr:cNvSpPr txBox="1">
          <a:spLocks noChangeArrowheads="1"/>
        </xdr:cNvSpPr>
      </xdr:nvSpPr>
      <xdr:spPr bwMode="auto">
        <a:xfrm>
          <a:off x="3048000" y="3276600"/>
          <a:ext cx="104775" cy="228600"/>
        </a:xfrm>
        <a:prstGeom prst="rect">
          <a:avLst/>
        </a:prstGeom>
        <a:noFill/>
        <a:ln w="9525">
          <a:noFill/>
          <a:miter lim="800000"/>
          <a:headEnd/>
          <a:tailEnd/>
        </a:ln>
      </xdr:spPr>
    </xdr:sp>
    <xdr:clientData/>
  </xdr:oneCellAnchor>
  <xdr:oneCellAnchor>
    <xdr:from>
      <xdr:col>4</xdr:col>
      <xdr:colOff>0</xdr:colOff>
      <xdr:row>12</xdr:row>
      <xdr:rowOff>0</xdr:rowOff>
    </xdr:from>
    <xdr:ext cx="104775" cy="225425"/>
    <xdr:sp macro="" textlink="">
      <xdr:nvSpPr>
        <xdr:cNvPr id="56" name="Text Box 92"/>
        <xdr:cNvSpPr txBox="1">
          <a:spLocks noChangeArrowheads="1"/>
        </xdr:cNvSpPr>
      </xdr:nvSpPr>
      <xdr:spPr bwMode="auto">
        <a:xfrm>
          <a:off x="3162300" y="2381250"/>
          <a:ext cx="104775" cy="225425"/>
        </a:xfrm>
        <a:prstGeom prst="rect">
          <a:avLst/>
        </a:prstGeom>
        <a:noFill/>
        <a:ln w="9525">
          <a:noFill/>
          <a:miter lim="800000"/>
          <a:headEnd/>
          <a:tailEnd/>
        </a:ln>
      </xdr:spPr>
    </xdr:sp>
    <xdr:clientData/>
  </xdr:oneCellAnchor>
  <xdr:twoCellAnchor>
    <xdr:from>
      <xdr:col>1</xdr:col>
      <xdr:colOff>0</xdr:colOff>
      <xdr:row>16</xdr:row>
      <xdr:rowOff>28575</xdr:rowOff>
    </xdr:from>
    <xdr:to>
      <xdr:col>1</xdr:col>
      <xdr:colOff>161925</xdr:colOff>
      <xdr:row>18</xdr:row>
      <xdr:rowOff>180975</xdr:rowOff>
    </xdr:to>
    <xdr:sp macro="" textlink="">
      <xdr:nvSpPr>
        <xdr:cNvPr id="57" name="AutoShape 93"/>
        <xdr:cNvSpPr>
          <a:spLocks/>
        </xdr:cNvSpPr>
      </xdr:nvSpPr>
      <xdr:spPr bwMode="auto">
        <a:xfrm>
          <a:off x="923925" y="2924175"/>
          <a:ext cx="161925" cy="533400"/>
        </a:xfrm>
        <a:prstGeom prst="leftBrace">
          <a:avLst>
            <a:gd name="adj1" fmla="val 27451"/>
            <a:gd name="adj2" fmla="val 50000"/>
          </a:avLst>
        </a:prstGeom>
        <a:noFill/>
        <a:ln w="3175">
          <a:solidFill>
            <a:srgbClr val="000000"/>
          </a:solidFill>
          <a:round/>
          <a:headEnd/>
          <a:tailEnd/>
        </a:ln>
        <a:effectLst/>
      </xdr:spPr>
    </xdr:sp>
    <xdr:clientData/>
  </xdr:twoCellAnchor>
  <xdr:oneCellAnchor>
    <xdr:from>
      <xdr:col>4</xdr:col>
      <xdr:colOff>0</xdr:colOff>
      <xdr:row>12</xdr:row>
      <xdr:rowOff>0</xdr:rowOff>
    </xdr:from>
    <xdr:ext cx="104775" cy="225425"/>
    <xdr:sp macro="" textlink="">
      <xdr:nvSpPr>
        <xdr:cNvPr id="58" name="Text Box 94"/>
        <xdr:cNvSpPr txBox="1">
          <a:spLocks noChangeArrowheads="1"/>
        </xdr:cNvSpPr>
      </xdr:nvSpPr>
      <xdr:spPr bwMode="auto">
        <a:xfrm>
          <a:off x="3162300" y="2381250"/>
          <a:ext cx="104775" cy="225425"/>
        </a:xfrm>
        <a:prstGeom prst="rect">
          <a:avLst/>
        </a:prstGeom>
        <a:noFill/>
        <a:ln w="9525">
          <a:noFill/>
          <a:miter lim="800000"/>
          <a:headEnd/>
          <a:tailEnd/>
        </a:ln>
      </xdr:spPr>
    </xdr:sp>
    <xdr:clientData/>
  </xdr:oneCellAnchor>
  <xdr:oneCellAnchor>
    <xdr:from>
      <xdr:col>4</xdr:col>
      <xdr:colOff>0</xdr:colOff>
      <xdr:row>13</xdr:row>
      <xdr:rowOff>0</xdr:rowOff>
    </xdr:from>
    <xdr:ext cx="104775" cy="228600"/>
    <xdr:sp macro="" textlink="">
      <xdr:nvSpPr>
        <xdr:cNvPr id="59" name="Text Box 95"/>
        <xdr:cNvSpPr txBox="1">
          <a:spLocks noChangeArrowheads="1"/>
        </xdr:cNvSpPr>
      </xdr:nvSpPr>
      <xdr:spPr bwMode="auto">
        <a:xfrm>
          <a:off x="3162300" y="2447925"/>
          <a:ext cx="104775" cy="228600"/>
        </a:xfrm>
        <a:prstGeom prst="rect">
          <a:avLst/>
        </a:prstGeom>
        <a:noFill/>
        <a:ln w="9525">
          <a:noFill/>
          <a:miter lim="800000"/>
          <a:headEnd/>
          <a:tailEnd/>
        </a:ln>
      </xdr:spPr>
    </xdr:sp>
    <xdr:clientData/>
  </xdr:oneCellAnchor>
  <xdr:oneCellAnchor>
    <xdr:from>
      <xdr:col>4</xdr:col>
      <xdr:colOff>0</xdr:colOff>
      <xdr:row>13</xdr:row>
      <xdr:rowOff>0</xdr:rowOff>
    </xdr:from>
    <xdr:ext cx="104775" cy="228600"/>
    <xdr:sp macro="" textlink="">
      <xdr:nvSpPr>
        <xdr:cNvPr id="60" name="Text Box 96"/>
        <xdr:cNvSpPr txBox="1">
          <a:spLocks noChangeArrowheads="1"/>
        </xdr:cNvSpPr>
      </xdr:nvSpPr>
      <xdr:spPr bwMode="auto">
        <a:xfrm>
          <a:off x="3162300" y="2447925"/>
          <a:ext cx="104775" cy="228600"/>
        </a:xfrm>
        <a:prstGeom prst="rect">
          <a:avLst/>
        </a:prstGeom>
        <a:noFill/>
        <a:ln w="9525">
          <a:noFill/>
          <a:miter lim="800000"/>
          <a:headEnd/>
          <a:tailEnd/>
        </a:ln>
      </xdr:spPr>
    </xdr:sp>
    <xdr:clientData/>
  </xdr:oneCellAnchor>
  <xdr:oneCellAnchor>
    <xdr:from>
      <xdr:col>5</xdr:col>
      <xdr:colOff>0</xdr:colOff>
      <xdr:row>12</xdr:row>
      <xdr:rowOff>0</xdr:rowOff>
    </xdr:from>
    <xdr:ext cx="104775" cy="225425"/>
    <xdr:sp macro="" textlink="">
      <xdr:nvSpPr>
        <xdr:cNvPr id="61" name="Text Box 97"/>
        <xdr:cNvSpPr txBox="1">
          <a:spLocks noChangeArrowheads="1"/>
        </xdr:cNvSpPr>
      </xdr:nvSpPr>
      <xdr:spPr bwMode="auto">
        <a:xfrm>
          <a:off x="4200525" y="2381250"/>
          <a:ext cx="104775" cy="225425"/>
        </a:xfrm>
        <a:prstGeom prst="rect">
          <a:avLst/>
        </a:prstGeom>
        <a:noFill/>
        <a:ln w="9525">
          <a:noFill/>
          <a:miter lim="800000"/>
          <a:headEnd/>
          <a:tailEnd/>
        </a:ln>
      </xdr:spPr>
    </xdr:sp>
    <xdr:clientData/>
  </xdr:oneCellAnchor>
  <xdr:oneCellAnchor>
    <xdr:from>
      <xdr:col>5</xdr:col>
      <xdr:colOff>0</xdr:colOff>
      <xdr:row>12</xdr:row>
      <xdr:rowOff>0</xdr:rowOff>
    </xdr:from>
    <xdr:ext cx="104775" cy="225425"/>
    <xdr:sp macro="" textlink="">
      <xdr:nvSpPr>
        <xdr:cNvPr id="62" name="Text Box 98"/>
        <xdr:cNvSpPr txBox="1">
          <a:spLocks noChangeArrowheads="1"/>
        </xdr:cNvSpPr>
      </xdr:nvSpPr>
      <xdr:spPr bwMode="auto">
        <a:xfrm>
          <a:off x="4200525" y="2381250"/>
          <a:ext cx="104775" cy="225425"/>
        </a:xfrm>
        <a:prstGeom prst="rect">
          <a:avLst/>
        </a:prstGeom>
        <a:noFill/>
        <a:ln w="9525">
          <a:noFill/>
          <a:miter lim="800000"/>
          <a:headEnd/>
          <a:tailEnd/>
        </a:ln>
      </xdr:spPr>
    </xdr:sp>
    <xdr:clientData/>
  </xdr:oneCellAnchor>
  <xdr:oneCellAnchor>
    <xdr:from>
      <xdr:col>5</xdr:col>
      <xdr:colOff>0</xdr:colOff>
      <xdr:row>13</xdr:row>
      <xdr:rowOff>0</xdr:rowOff>
    </xdr:from>
    <xdr:ext cx="104775" cy="228600"/>
    <xdr:sp macro="" textlink="">
      <xdr:nvSpPr>
        <xdr:cNvPr id="63" name="Text Box 99"/>
        <xdr:cNvSpPr txBox="1">
          <a:spLocks noChangeArrowheads="1"/>
        </xdr:cNvSpPr>
      </xdr:nvSpPr>
      <xdr:spPr bwMode="auto">
        <a:xfrm>
          <a:off x="4200525" y="2447925"/>
          <a:ext cx="104775" cy="228600"/>
        </a:xfrm>
        <a:prstGeom prst="rect">
          <a:avLst/>
        </a:prstGeom>
        <a:noFill/>
        <a:ln w="9525">
          <a:noFill/>
          <a:miter lim="800000"/>
          <a:headEnd/>
          <a:tailEnd/>
        </a:ln>
      </xdr:spPr>
    </xdr:sp>
    <xdr:clientData/>
  </xdr:oneCellAnchor>
  <xdr:oneCellAnchor>
    <xdr:from>
      <xdr:col>5</xdr:col>
      <xdr:colOff>0</xdr:colOff>
      <xdr:row>13</xdr:row>
      <xdr:rowOff>0</xdr:rowOff>
    </xdr:from>
    <xdr:ext cx="104775" cy="228600"/>
    <xdr:sp macro="" textlink="">
      <xdr:nvSpPr>
        <xdr:cNvPr id="64" name="Text Box 100"/>
        <xdr:cNvSpPr txBox="1">
          <a:spLocks noChangeArrowheads="1"/>
        </xdr:cNvSpPr>
      </xdr:nvSpPr>
      <xdr:spPr bwMode="auto">
        <a:xfrm>
          <a:off x="4200525" y="2447925"/>
          <a:ext cx="104775" cy="228600"/>
        </a:xfrm>
        <a:prstGeom prst="rect">
          <a:avLst/>
        </a:prstGeom>
        <a:noFill/>
        <a:ln w="9525">
          <a:noFill/>
          <a:miter lim="800000"/>
          <a:headEnd/>
          <a:tailEnd/>
        </a:ln>
      </xdr:spPr>
    </xdr:sp>
    <xdr:clientData/>
  </xdr:oneCellAnchor>
  <xdr:oneCellAnchor>
    <xdr:from>
      <xdr:col>6</xdr:col>
      <xdr:colOff>0</xdr:colOff>
      <xdr:row>12</xdr:row>
      <xdr:rowOff>0</xdr:rowOff>
    </xdr:from>
    <xdr:ext cx="104775" cy="225425"/>
    <xdr:sp macro="" textlink="">
      <xdr:nvSpPr>
        <xdr:cNvPr id="65" name="Text Box 101"/>
        <xdr:cNvSpPr txBox="1">
          <a:spLocks noChangeArrowheads="1"/>
        </xdr:cNvSpPr>
      </xdr:nvSpPr>
      <xdr:spPr bwMode="auto">
        <a:xfrm>
          <a:off x="5181600" y="2381250"/>
          <a:ext cx="104775" cy="225425"/>
        </a:xfrm>
        <a:prstGeom prst="rect">
          <a:avLst/>
        </a:prstGeom>
        <a:noFill/>
        <a:ln w="9525">
          <a:noFill/>
          <a:miter lim="800000"/>
          <a:headEnd/>
          <a:tailEnd/>
        </a:ln>
      </xdr:spPr>
    </xdr:sp>
    <xdr:clientData/>
  </xdr:oneCellAnchor>
  <xdr:oneCellAnchor>
    <xdr:from>
      <xdr:col>6</xdr:col>
      <xdr:colOff>0</xdr:colOff>
      <xdr:row>12</xdr:row>
      <xdr:rowOff>0</xdr:rowOff>
    </xdr:from>
    <xdr:ext cx="104775" cy="225425"/>
    <xdr:sp macro="" textlink="">
      <xdr:nvSpPr>
        <xdr:cNvPr id="66" name="Text Box 102"/>
        <xdr:cNvSpPr txBox="1">
          <a:spLocks noChangeArrowheads="1"/>
        </xdr:cNvSpPr>
      </xdr:nvSpPr>
      <xdr:spPr bwMode="auto">
        <a:xfrm>
          <a:off x="5181600" y="2381250"/>
          <a:ext cx="104775" cy="225425"/>
        </a:xfrm>
        <a:prstGeom prst="rect">
          <a:avLst/>
        </a:prstGeom>
        <a:noFill/>
        <a:ln w="9525">
          <a:noFill/>
          <a:miter lim="800000"/>
          <a:headEnd/>
          <a:tailEnd/>
        </a:ln>
      </xdr:spPr>
    </xdr:sp>
    <xdr:clientData/>
  </xdr:oneCellAnchor>
  <xdr:oneCellAnchor>
    <xdr:from>
      <xdr:col>6</xdr:col>
      <xdr:colOff>0</xdr:colOff>
      <xdr:row>13</xdr:row>
      <xdr:rowOff>0</xdr:rowOff>
    </xdr:from>
    <xdr:ext cx="104775" cy="228600"/>
    <xdr:sp macro="" textlink="">
      <xdr:nvSpPr>
        <xdr:cNvPr id="67" name="Text Box 103"/>
        <xdr:cNvSpPr txBox="1">
          <a:spLocks noChangeArrowheads="1"/>
        </xdr:cNvSpPr>
      </xdr:nvSpPr>
      <xdr:spPr bwMode="auto">
        <a:xfrm>
          <a:off x="5181600" y="2447925"/>
          <a:ext cx="104775" cy="228600"/>
        </a:xfrm>
        <a:prstGeom prst="rect">
          <a:avLst/>
        </a:prstGeom>
        <a:noFill/>
        <a:ln w="9525">
          <a:noFill/>
          <a:miter lim="800000"/>
          <a:headEnd/>
          <a:tailEnd/>
        </a:ln>
      </xdr:spPr>
    </xdr:sp>
    <xdr:clientData/>
  </xdr:oneCellAnchor>
  <xdr:oneCellAnchor>
    <xdr:from>
      <xdr:col>6</xdr:col>
      <xdr:colOff>0</xdr:colOff>
      <xdr:row>13</xdr:row>
      <xdr:rowOff>0</xdr:rowOff>
    </xdr:from>
    <xdr:ext cx="104775" cy="228600"/>
    <xdr:sp macro="" textlink="">
      <xdr:nvSpPr>
        <xdr:cNvPr id="68" name="Text Box 104"/>
        <xdr:cNvSpPr txBox="1">
          <a:spLocks noChangeArrowheads="1"/>
        </xdr:cNvSpPr>
      </xdr:nvSpPr>
      <xdr:spPr bwMode="auto">
        <a:xfrm>
          <a:off x="5181600" y="2447925"/>
          <a:ext cx="104775" cy="228600"/>
        </a:xfrm>
        <a:prstGeom prst="rect">
          <a:avLst/>
        </a:prstGeom>
        <a:noFill/>
        <a:ln w="9525">
          <a:noFill/>
          <a:miter lim="800000"/>
          <a:headEnd/>
          <a:tailEnd/>
        </a:ln>
      </xdr:spPr>
    </xdr:sp>
    <xdr:clientData/>
  </xdr:oneCellAnchor>
  <xdr:oneCellAnchor>
    <xdr:from>
      <xdr:col>7</xdr:col>
      <xdr:colOff>0</xdr:colOff>
      <xdr:row>12</xdr:row>
      <xdr:rowOff>0</xdr:rowOff>
    </xdr:from>
    <xdr:ext cx="104775" cy="225425"/>
    <xdr:sp macro="" textlink="">
      <xdr:nvSpPr>
        <xdr:cNvPr id="69" name="Text Box 105"/>
        <xdr:cNvSpPr txBox="1">
          <a:spLocks noChangeArrowheads="1"/>
        </xdr:cNvSpPr>
      </xdr:nvSpPr>
      <xdr:spPr bwMode="auto">
        <a:xfrm>
          <a:off x="6038850" y="2381250"/>
          <a:ext cx="104775" cy="225425"/>
        </a:xfrm>
        <a:prstGeom prst="rect">
          <a:avLst/>
        </a:prstGeom>
        <a:noFill/>
        <a:ln w="9525">
          <a:noFill/>
          <a:miter lim="800000"/>
          <a:headEnd/>
          <a:tailEnd/>
        </a:ln>
      </xdr:spPr>
    </xdr:sp>
    <xdr:clientData/>
  </xdr:oneCellAnchor>
  <xdr:oneCellAnchor>
    <xdr:from>
      <xdr:col>7</xdr:col>
      <xdr:colOff>0</xdr:colOff>
      <xdr:row>12</xdr:row>
      <xdr:rowOff>0</xdr:rowOff>
    </xdr:from>
    <xdr:ext cx="104775" cy="225425"/>
    <xdr:sp macro="" textlink="">
      <xdr:nvSpPr>
        <xdr:cNvPr id="70" name="Text Box 106"/>
        <xdr:cNvSpPr txBox="1">
          <a:spLocks noChangeArrowheads="1"/>
        </xdr:cNvSpPr>
      </xdr:nvSpPr>
      <xdr:spPr bwMode="auto">
        <a:xfrm>
          <a:off x="6038850" y="2381250"/>
          <a:ext cx="104775" cy="225425"/>
        </a:xfrm>
        <a:prstGeom prst="rect">
          <a:avLst/>
        </a:prstGeom>
        <a:noFill/>
        <a:ln w="9525">
          <a:noFill/>
          <a:miter lim="800000"/>
          <a:headEnd/>
          <a:tailEnd/>
        </a:ln>
      </xdr:spPr>
    </xdr:sp>
    <xdr:clientData/>
  </xdr:oneCellAnchor>
  <xdr:oneCellAnchor>
    <xdr:from>
      <xdr:col>7</xdr:col>
      <xdr:colOff>0</xdr:colOff>
      <xdr:row>13</xdr:row>
      <xdr:rowOff>0</xdr:rowOff>
    </xdr:from>
    <xdr:ext cx="104775" cy="228600"/>
    <xdr:sp macro="" textlink="">
      <xdr:nvSpPr>
        <xdr:cNvPr id="71" name="Text Box 107"/>
        <xdr:cNvSpPr txBox="1">
          <a:spLocks noChangeArrowheads="1"/>
        </xdr:cNvSpPr>
      </xdr:nvSpPr>
      <xdr:spPr bwMode="auto">
        <a:xfrm>
          <a:off x="6038850" y="2447925"/>
          <a:ext cx="104775" cy="228600"/>
        </a:xfrm>
        <a:prstGeom prst="rect">
          <a:avLst/>
        </a:prstGeom>
        <a:noFill/>
        <a:ln w="9525">
          <a:noFill/>
          <a:miter lim="800000"/>
          <a:headEnd/>
          <a:tailEnd/>
        </a:ln>
      </xdr:spPr>
    </xdr:sp>
    <xdr:clientData/>
  </xdr:oneCellAnchor>
  <xdr:oneCellAnchor>
    <xdr:from>
      <xdr:col>7</xdr:col>
      <xdr:colOff>0</xdr:colOff>
      <xdr:row>13</xdr:row>
      <xdr:rowOff>0</xdr:rowOff>
    </xdr:from>
    <xdr:ext cx="104775" cy="228600"/>
    <xdr:sp macro="" textlink="">
      <xdr:nvSpPr>
        <xdr:cNvPr id="72" name="Text Box 108"/>
        <xdr:cNvSpPr txBox="1">
          <a:spLocks noChangeArrowheads="1"/>
        </xdr:cNvSpPr>
      </xdr:nvSpPr>
      <xdr:spPr bwMode="auto">
        <a:xfrm>
          <a:off x="6038850" y="2447925"/>
          <a:ext cx="104775" cy="228600"/>
        </a:xfrm>
        <a:prstGeom prst="rect">
          <a:avLst/>
        </a:prstGeom>
        <a:noFill/>
        <a:ln w="9525">
          <a:noFill/>
          <a:miter lim="800000"/>
          <a:headEnd/>
          <a:tailEnd/>
        </a:ln>
      </xdr:spPr>
    </xdr:sp>
    <xdr:clientData/>
  </xdr:oneCellAnchor>
  <xdr:oneCellAnchor>
    <xdr:from>
      <xdr:col>8</xdr:col>
      <xdr:colOff>0</xdr:colOff>
      <xdr:row>12</xdr:row>
      <xdr:rowOff>0</xdr:rowOff>
    </xdr:from>
    <xdr:ext cx="104775" cy="225425"/>
    <xdr:sp macro="" textlink="">
      <xdr:nvSpPr>
        <xdr:cNvPr id="73" name="Text Box 109"/>
        <xdr:cNvSpPr txBox="1">
          <a:spLocks noChangeArrowheads="1"/>
        </xdr:cNvSpPr>
      </xdr:nvSpPr>
      <xdr:spPr bwMode="auto">
        <a:xfrm>
          <a:off x="6648450" y="2381250"/>
          <a:ext cx="104775" cy="225425"/>
        </a:xfrm>
        <a:prstGeom prst="rect">
          <a:avLst/>
        </a:prstGeom>
        <a:noFill/>
        <a:ln w="9525">
          <a:noFill/>
          <a:miter lim="800000"/>
          <a:headEnd/>
          <a:tailEnd/>
        </a:ln>
      </xdr:spPr>
    </xdr:sp>
    <xdr:clientData/>
  </xdr:oneCellAnchor>
  <xdr:oneCellAnchor>
    <xdr:from>
      <xdr:col>8</xdr:col>
      <xdr:colOff>0</xdr:colOff>
      <xdr:row>12</xdr:row>
      <xdr:rowOff>0</xdr:rowOff>
    </xdr:from>
    <xdr:ext cx="104775" cy="225425"/>
    <xdr:sp macro="" textlink="">
      <xdr:nvSpPr>
        <xdr:cNvPr id="74" name="Text Box 110"/>
        <xdr:cNvSpPr txBox="1">
          <a:spLocks noChangeArrowheads="1"/>
        </xdr:cNvSpPr>
      </xdr:nvSpPr>
      <xdr:spPr bwMode="auto">
        <a:xfrm>
          <a:off x="6648450" y="2381250"/>
          <a:ext cx="104775" cy="225425"/>
        </a:xfrm>
        <a:prstGeom prst="rect">
          <a:avLst/>
        </a:prstGeom>
        <a:noFill/>
        <a:ln w="9525">
          <a:noFill/>
          <a:miter lim="800000"/>
          <a:headEnd/>
          <a:tailEnd/>
        </a:ln>
      </xdr:spPr>
    </xdr:sp>
    <xdr:clientData/>
  </xdr:oneCellAnchor>
  <xdr:oneCellAnchor>
    <xdr:from>
      <xdr:col>8</xdr:col>
      <xdr:colOff>0</xdr:colOff>
      <xdr:row>13</xdr:row>
      <xdr:rowOff>0</xdr:rowOff>
    </xdr:from>
    <xdr:ext cx="104775" cy="228600"/>
    <xdr:sp macro="" textlink="">
      <xdr:nvSpPr>
        <xdr:cNvPr id="75" name="Text Box 111"/>
        <xdr:cNvSpPr txBox="1">
          <a:spLocks noChangeArrowheads="1"/>
        </xdr:cNvSpPr>
      </xdr:nvSpPr>
      <xdr:spPr bwMode="auto">
        <a:xfrm>
          <a:off x="6648450" y="2447925"/>
          <a:ext cx="104775" cy="228600"/>
        </a:xfrm>
        <a:prstGeom prst="rect">
          <a:avLst/>
        </a:prstGeom>
        <a:noFill/>
        <a:ln w="9525">
          <a:noFill/>
          <a:miter lim="800000"/>
          <a:headEnd/>
          <a:tailEnd/>
        </a:ln>
      </xdr:spPr>
    </xdr:sp>
    <xdr:clientData/>
  </xdr:oneCellAnchor>
  <xdr:oneCellAnchor>
    <xdr:from>
      <xdr:col>8</xdr:col>
      <xdr:colOff>0</xdr:colOff>
      <xdr:row>13</xdr:row>
      <xdr:rowOff>0</xdr:rowOff>
    </xdr:from>
    <xdr:ext cx="104775" cy="228600"/>
    <xdr:sp macro="" textlink="">
      <xdr:nvSpPr>
        <xdr:cNvPr id="76" name="Text Box 112"/>
        <xdr:cNvSpPr txBox="1">
          <a:spLocks noChangeArrowheads="1"/>
        </xdr:cNvSpPr>
      </xdr:nvSpPr>
      <xdr:spPr bwMode="auto">
        <a:xfrm>
          <a:off x="6648450" y="2447925"/>
          <a:ext cx="104775" cy="228600"/>
        </a:xfrm>
        <a:prstGeom prst="rect">
          <a:avLst/>
        </a:prstGeom>
        <a:noFill/>
        <a:ln w="9525">
          <a:noFill/>
          <a:miter lim="800000"/>
          <a:headEnd/>
          <a:tailEnd/>
        </a:ln>
      </xdr:spPr>
    </xdr:sp>
    <xdr:clientData/>
  </xdr:oneCellAnchor>
  <xdr:oneCellAnchor>
    <xdr:from>
      <xdr:col>9</xdr:col>
      <xdr:colOff>0</xdr:colOff>
      <xdr:row>12</xdr:row>
      <xdr:rowOff>0</xdr:rowOff>
    </xdr:from>
    <xdr:ext cx="104775" cy="225425"/>
    <xdr:sp macro="" textlink="">
      <xdr:nvSpPr>
        <xdr:cNvPr id="77" name="Text Box 113"/>
        <xdr:cNvSpPr txBox="1">
          <a:spLocks noChangeArrowheads="1"/>
        </xdr:cNvSpPr>
      </xdr:nvSpPr>
      <xdr:spPr bwMode="auto">
        <a:xfrm>
          <a:off x="7496175" y="2381250"/>
          <a:ext cx="104775" cy="225425"/>
        </a:xfrm>
        <a:prstGeom prst="rect">
          <a:avLst/>
        </a:prstGeom>
        <a:noFill/>
        <a:ln w="9525">
          <a:noFill/>
          <a:miter lim="800000"/>
          <a:headEnd/>
          <a:tailEnd/>
        </a:ln>
      </xdr:spPr>
    </xdr:sp>
    <xdr:clientData/>
  </xdr:oneCellAnchor>
  <xdr:oneCellAnchor>
    <xdr:from>
      <xdr:col>9</xdr:col>
      <xdr:colOff>0</xdr:colOff>
      <xdr:row>12</xdr:row>
      <xdr:rowOff>0</xdr:rowOff>
    </xdr:from>
    <xdr:ext cx="104775" cy="225425"/>
    <xdr:sp macro="" textlink="">
      <xdr:nvSpPr>
        <xdr:cNvPr id="78" name="Text Box 114"/>
        <xdr:cNvSpPr txBox="1">
          <a:spLocks noChangeArrowheads="1"/>
        </xdr:cNvSpPr>
      </xdr:nvSpPr>
      <xdr:spPr bwMode="auto">
        <a:xfrm>
          <a:off x="7496175" y="2381250"/>
          <a:ext cx="104775" cy="225425"/>
        </a:xfrm>
        <a:prstGeom prst="rect">
          <a:avLst/>
        </a:prstGeom>
        <a:noFill/>
        <a:ln w="9525">
          <a:noFill/>
          <a:miter lim="800000"/>
          <a:headEnd/>
          <a:tailEnd/>
        </a:ln>
      </xdr:spPr>
    </xdr:sp>
    <xdr:clientData/>
  </xdr:oneCellAnchor>
  <xdr:oneCellAnchor>
    <xdr:from>
      <xdr:col>9</xdr:col>
      <xdr:colOff>0</xdr:colOff>
      <xdr:row>13</xdr:row>
      <xdr:rowOff>0</xdr:rowOff>
    </xdr:from>
    <xdr:ext cx="104775" cy="228600"/>
    <xdr:sp macro="" textlink="">
      <xdr:nvSpPr>
        <xdr:cNvPr id="79" name="Text Box 115"/>
        <xdr:cNvSpPr txBox="1">
          <a:spLocks noChangeArrowheads="1"/>
        </xdr:cNvSpPr>
      </xdr:nvSpPr>
      <xdr:spPr bwMode="auto">
        <a:xfrm>
          <a:off x="7496175" y="2447925"/>
          <a:ext cx="104775" cy="228600"/>
        </a:xfrm>
        <a:prstGeom prst="rect">
          <a:avLst/>
        </a:prstGeom>
        <a:noFill/>
        <a:ln w="9525">
          <a:noFill/>
          <a:miter lim="800000"/>
          <a:headEnd/>
          <a:tailEnd/>
        </a:ln>
      </xdr:spPr>
    </xdr:sp>
    <xdr:clientData/>
  </xdr:oneCellAnchor>
  <xdr:oneCellAnchor>
    <xdr:from>
      <xdr:col>9</xdr:col>
      <xdr:colOff>0</xdr:colOff>
      <xdr:row>13</xdr:row>
      <xdr:rowOff>0</xdr:rowOff>
    </xdr:from>
    <xdr:ext cx="104775" cy="228600"/>
    <xdr:sp macro="" textlink="">
      <xdr:nvSpPr>
        <xdr:cNvPr id="80" name="Text Box 116"/>
        <xdr:cNvSpPr txBox="1">
          <a:spLocks noChangeArrowheads="1"/>
        </xdr:cNvSpPr>
      </xdr:nvSpPr>
      <xdr:spPr bwMode="auto">
        <a:xfrm>
          <a:off x="7496175" y="2447925"/>
          <a:ext cx="104775" cy="228600"/>
        </a:xfrm>
        <a:prstGeom prst="rect">
          <a:avLst/>
        </a:prstGeom>
        <a:noFill/>
        <a:ln w="9525">
          <a:noFill/>
          <a:miter lim="800000"/>
          <a:headEnd/>
          <a:tailEnd/>
        </a:ln>
      </xdr:spPr>
    </xdr:sp>
    <xdr:clientData/>
  </xdr:oneCellAnchor>
  <xdr:oneCellAnchor>
    <xdr:from>
      <xdr:col>10</xdr:col>
      <xdr:colOff>0</xdr:colOff>
      <xdr:row>12</xdr:row>
      <xdr:rowOff>0</xdr:rowOff>
    </xdr:from>
    <xdr:ext cx="104775" cy="225425"/>
    <xdr:sp macro="" textlink="">
      <xdr:nvSpPr>
        <xdr:cNvPr id="81" name="Text Box 117"/>
        <xdr:cNvSpPr txBox="1">
          <a:spLocks noChangeArrowheads="1"/>
        </xdr:cNvSpPr>
      </xdr:nvSpPr>
      <xdr:spPr bwMode="auto">
        <a:xfrm>
          <a:off x="8077200" y="2381250"/>
          <a:ext cx="104775" cy="225425"/>
        </a:xfrm>
        <a:prstGeom prst="rect">
          <a:avLst/>
        </a:prstGeom>
        <a:noFill/>
        <a:ln w="9525">
          <a:noFill/>
          <a:miter lim="800000"/>
          <a:headEnd/>
          <a:tailEnd/>
        </a:ln>
      </xdr:spPr>
    </xdr:sp>
    <xdr:clientData/>
  </xdr:oneCellAnchor>
  <xdr:oneCellAnchor>
    <xdr:from>
      <xdr:col>10</xdr:col>
      <xdr:colOff>0</xdr:colOff>
      <xdr:row>12</xdr:row>
      <xdr:rowOff>0</xdr:rowOff>
    </xdr:from>
    <xdr:ext cx="104775" cy="225425"/>
    <xdr:sp macro="" textlink="">
      <xdr:nvSpPr>
        <xdr:cNvPr id="82" name="Text Box 118"/>
        <xdr:cNvSpPr txBox="1">
          <a:spLocks noChangeArrowheads="1"/>
        </xdr:cNvSpPr>
      </xdr:nvSpPr>
      <xdr:spPr bwMode="auto">
        <a:xfrm>
          <a:off x="8077200" y="2381250"/>
          <a:ext cx="104775" cy="225425"/>
        </a:xfrm>
        <a:prstGeom prst="rect">
          <a:avLst/>
        </a:prstGeom>
        <a:noFill/>
        <a:ln w="9525">
          <a:noFill/>
          <a:miter lim="800000"/>
          <a:headEnd/>
          <a:tailEnd/>
        </a:ln>
      </xdr:spPr>
    </xdr:sp>
    <xdr:clientData/>
  </xdr:oneCellAnchor>
  <xdr:oneCellAnchor>
    <xdr:from>
      <xdr:col>10</xdr:col>
      <xdr:colOff>0</xdr:colOff>
      <xdr:row>13</xdr:row>
      <xdr:rowOff>0</xdr:rowOff>
    </xdr:from>
    <xdr:ext cx="104775" cy="228600"/>
    <xdr:sp macro="" textlink="">
      <xdr:nvSpPr>
        <xdr:cNvPr id="83" name="Text Box 119"/>
        <xdr:cNvSpPr txBox="1">
          <a:spLocks noChangeArrowheads="1"/>
        </xdr:cNvSpPr>
      </xdr:nvSpPr>
      <xdr:spPr bwMode="auto">
        <a:xfrm>
          <a:off x="8077200" y="2447925"/>
          <a:ext cx="104775" cy="228600"/>
        </a:xfrm>
        <a:prstGeom prst="rect">
          <a:avLst/>
        </a:prstGeom>
        <a:noFill/>
        <a:ln w="9525">
          <a:noFill/>
          <a:miter lim="800000"/>
          <a:headEnd/>
          <a:tailEnd/>
        </a:ln>
      </xdr:spPr>
    </xdr:sp>
    <xdr:clientData/>
  </xdr:oneCellAnchor>
  <xdr:oneCellAnchor>
    <xdr:from>
      <xdr:col>10</xdr:col>
      <xdr:colOff>0</xdr:colOff>
      <xdr:row>13</xdr:row>
      <xdr:rowOff>0</xdr:rowOff>
    </xdr:from>
    <xdr:ext cx="104775" cy="228600"/>
    <xdr:sp macro="" textlink="">
      <xdr:nvSpPr>
        <xdr:cNvPr id="84" name="Text Box 120"/>
        <xdr:cNvSpPr txBox="1">
          <a:spLocks noChangeArrowheads="1"/>
        </xdr:cNvSpPr>
      </xdr:nvSpPr>
      <xdr:spPr bwMode="auto">
        <a:xfrm>
          <a:off x="8077200" y="2447925"/>
          <a:ext cx="104775" cy="228600"/>
        </a:xfrm>
        <a:prstGeom prst="rect">
          <a:avLst/>
        </a:prstGeom>
        <a:noFill/>
        <a:ln w="9525">
          <a:noFill/>
          <a:miter lim="800000"/>
          <a:headEnd/>
          <a:tailEnd/>
        </a:ln>
      </xdr:spPr>
    </xdr:sp>
    <xdr:clientData/>
  </xdr:oneCellAnchor>
  <xdr:oneCellAnchor>
    <xdr:from>
      <xdr:col>11</xdr:col>
      <xdr:colOff>0</xdr:colOff>
      <xdr:row>12</xdr:row>
      <xdr:rowOff>0</xdr:rowOff>
    </xdr:from>
    <xdr:ext cx="104775" cy="225425"/>
    <xdr:sp macro="" textlink="">
      <xdr:nvSpPr>
        <xdr:cNvPr id="85" name="Text Box 121"/>
        <xdr:cNvSpPr txBox="1">
          <a:spLocks noChangeArrowheads="1"/>
        </xdr:cNvSpPr>
      </xdr:nvSpPr>
      <xdr:spPr bwMode="auto">
        <a:xfrm>
          <a:off x="8905875" y="2381250"/>
          <a:ext cx="104775" cy="225425"/>
        </a:xfrm>
        <a:prstGeom prst="rect">
          <a:avLst/>
        </a:prstGeom>
        <a:noFill/>
        <a:ln w="9525">
          <a:noFill/>
          <a:miter lim="800000"/>
          <a:headEnd/>
          <a:tailEnd/>
        </a:ln>
      </xdr:spPr>
    </xdr:sp>
    <xdr:clientData/>
  </xdr:oneCellAnchor>
  <xdr:oneCellAnchor>
    <xdr:from>
      <xdr:col>11</xdr:col>
      <xdr:colOff>0</xdr:colOff>
      <xdr:row>12</xdr:row>
      <xdr:rowOff>0</xdr:rowOff>
    </xdr:from>
    <xdr:ext cx="104775" cy="225425"/>
    <xdr:sp macro="" textlink="">
      <xdr:nvSpPr>
        <xdr:cNvPr id="86" name="Text Box 122"/>
        <xdr:cNvSpPr txBox="1">
          <a:spLocks noChangeArrowheads="1"/>
        </xdr:cNvSpPr>
      </xdr:nvSpPr>
      <xdr:spPr bwMode="auto">
        <a:xfrm>
          <a:off x="8905875" y="2381250"/>
          <a:ext cx="104775" cy="225425"/>
        </a:xfrm>
        <a:prstGeom prst="rect">
          <a:avLst/>
        </a:prstGeom>
        <a:noFill/>
        <a:ln w="9525">
          <a:noFill/>
          <a:miter lim="800000"/>
          <a:headEnd/>
          <a:tailEnd/>
        </a:ln>
      </xdr:spPr>
    </xdr:sp>
    <xdr:clientData/>
  </xdr:oneCellAnchor>
  <xdr:oneCellAnchor>
    <xdr:from>
      <xdr:col>11</xdr:col>
      <xdr:colOff>0</xdr:colOff>
      <xdr:row>13</xdr:row>
      <xdr:rowOff>0</xdr:rowOff>
    </xdr:from>
    <xdr:ext cx="104775" cy="228600"/>
    <xdr:sp macro="" textlink="">
      <xdr:nvSpPr>
        <xdr:cNvPr id="87" name="Text Box 123"/>
        <xdr:cNvSpPr txBox="1">
          <a:spLocks noChangeArrowheads="1"/>
        </xdr:cNvSpPr>
      </xdr:nvSpPr>
      <xdr:spPr bwMode="auto">
        <a:xfrm>
          <a:off x="8905875" y="2447925"/>
          <a:ext cx="104775" cy="228600"/>
        </a:xfrm>
        <a:prstGeom prst="rect">
          <a:avLst/>
        </a:prstGeom>
        <a:noFill/>
        <a:ln w="9525">
          <a:noFill/>
          <a:miter lim="800000"/>
          <a:headEnd/>
          <a:tailEnd/>
        </a:ln>
      </xdr:spPr>
    </xdr:sp>
    <xdr:clientData/>
  </xdr:oneCellAnchor>
  <xdr:oneCellAnchor>
    <xdr:from>
      <xdr:col>11</xdr:col>
      <xdr:colOff>0</xdr:colOff>
      <xdr:row>13</xdr:row>
      <xdr:rowOff>0</xdr:rowOff>
    </xdr:from>
    <xdr:ext cx="104775" cy="228600"/>
    <xdr:sp macro="" textlink="">
      <xdr:nvSpPr>
        <xdr:cNvPr id="88" name="Text Box 124"/>
        <xdr:cNvSpPr txBox="1">
          <a:spLocks noChangeArrowheads="1"/>
        </xdr:cNvSpPr>
      </xdr:nvSpPr>
      <xdr:spPr bwMode="auto">
        <a:xfrm>
          <a:off x="8905875" y="2447925"/>
          <a:ext cx="104775" cy="228600"/>
        </a:xfrm>
        <a:prstGeom prst="rect">
          <a:avLst/>
        </a:prstGeom>
        <a:noFill/>
        <a:ln w="9525">
          <a:noFill/>
          <a:miter lim="800000"/>
          <a:headEnd/>
          <a:tailEnd/>
        </a:ln>
      </xdr:spPr>
    </xdr:sp>
    <xdr:clientData/>
  </xdr:oneCellAnchor>
  <xdr:twoCellAnchor>
    <xdr:from>
      <xdr:col>1</xdr:col>
      <xdr:colOff>9525</xdr:colOff>
      <xdr:row>20</xdr:row>
      <xdr:rowOff>9525</xdr:rowOff>
    </xdr:from>
    <xdr:to>
      <xdr:col>1</xdr:col>
      <xdr:colOff>142875</xdr:colOff>
      <xdr:row>22</xdr:row>
      <xdr:rowOff>180975</xdr:rowOff>
    </xdr:to>
    <xdr:sp macro="" textlink="">
      <xdr:nvSpPr>
        <xdr:cNvPr id="89" name="AutoShape 125"/>
        <xdr:cNvSpPr>
          <a:spLocks/>
        </xdr:cNvSpPr>
      </xdr:nvSpPr>
      <xdr:spPr bwMode="auto">
        <a:xfrm>
          <a:off x="933450" y="3543300"/>
          <a:ext cx="133350" cy="552450"/>
        </a:xfrm>
        <a:prstGeom prst="leftBrace">
          <a:avLst>
            <a:gd name="adj1" fmla="val 34524"/>
            <a:gd name="adj2" fmla="val 50000"/>
          </a:avLst>
        </a:prstGeom>
        <a:noFill/>
        <a:ln w="3175">
          <a:solidFill>
            <a:srgbClr val="000000"/>
          </a:solidFill>
          <a:round/>
          <a:headEnd/>
          <a:tailEnd/>
        </a:ln>
        <a:effectLst/>
      </xdr:spPr>
    </xdr:sp>
    <xdr:clientData/>
  </xdr:twoCellAnchor>
  <xdr:twoCellAnchor>
    <xdr:from>
      <xdr:col>1</xdr:col>
      <xdr:colOff>0</xdr:colOff>
      <xdr:row>24</xdr:row>
      <xdr:rowOff>28575</xdr:rowOff>
    </xdr:from>
    <xdr:to>
      <xdr:col>1</xdr:col>
      <xdr:colOff>161925</xdr:colOff>
      <xdr:row>27</xdr:row>
      <xdr:rowOff>0</xdr:rowOff>
    </xdr:to>
    <xdr:sp macro="" textlink="">
      <xdr:nvSpPr>
        <xdr:cNvPr id="90" name="AutoShape 126"/>
        <xdr:cNvSpPr>
          <a:spLocks/>
        </xdr:cNvSpPr>
      </xdr:nvSpPr>
      <xdr:spPr bwMode="auto">
        <a:xfrm>
          <a:off x="923925" y="4200525"/>
          <a:ext cx="161925" cy="542925"/>
        </a:xfrm>
        <a:prstGeom prst="leftBrace">
          <a:avLst>
            <a:gd name="adj1" fmla="val 27941"/>
            <a:gd name="adj2" fmla="val 50000"/>
          </a:avLst>
        </a:prstGeom>
        <a:noFill/>
        <a:ln w="3175">
          <a:solidFill>
            <a:srgbClr val="000000"/>
          </a:solidFill>
          <a:round/>
          <a:headEnd/>
          <a:tailEnd/>
        </a:ln>
        <a:effectLst/>
      </xdr:spPr>
    </xdr:sp>
    <xdr:clientData/>
  </xdr:twoCellAnchor>
  <xdr:oneCellAnchor>
    <xdr:from>
      <xdr:col>11</xdr:col>
      <xdr:colOff>0</xdr:colOff>
      <xdr:row>10</xdr:row>
      <xdr:rowOff>0</xdr:rowOff>
    </xdr:from>
    <xdr:ext cx="104775" cy="228600"/>
    <xdr:sp macro="" textlink="">
      <xdr:nvSpPr>
        <xdr:cNvPr id="91" name="Text Box 127"/>
        <xdr:cNvSpPr txBox="1">
          <a:spLocks noChangeArrowheads="1"/>
        </xdr:cNvSpPr>
      </xdr:nvSpPr>
      <xdr:spPr bwMode="auto">
        <a:xfrm>
          <a:off x="8905875" y="2000250"/>
          <a:ext cx="104775" cy="228600"/>
        </a:xfrm>
        <a:prstGeom prst="rect">
          <a:avLst/>
        </a:prstGeom>
        <a:noFill/>
        <a:ln w="9525">
          <a:noFill/>
          <a:miter lim="800000"/>
          <a:headEnd/>
          <a:tailEnd/>
        </a:ln>
      </xdr:spPr>
    </xdr:sp>
    <xdr:clientData/>
  </xdr:oneCellAnchor>
  <xdr:oneCellAnchor>
    <xdr:from>
      <xdr:col>11</xdr:col>
      <xdr:colOff>0</xdr:colOff>
      <xdr:row>10</xdr:row>
      <xdr:rowOff>0</xdr:rowOff>
    </xdr:from>
    <xdr:ext cx="104775" cy="228600"/>
    <xdr:sp macro="" textlink="">
      <xdr:nvSpPr>
        <xdr:cNvPr id="92" name="Text Box 128"/>
        <xdr:cNvSpPr txBox="1">
          <a:spLocks noChangeArrowheads="1"/>
        </xdr:cNvSpPr>
      </xdr:nvSpPr>
      <xdr:spPr bwMode="auto">
        <a:xfrm>
          <a:off x="8905875" y="2000250"/>
          <a:ext cx="104775" cy="228600"/>
        </a:xfrm>
        <a:prstGeom prst="rect">
          <a:avLst/>
        </a:prstGeom>
        <a:noFill/>
        <a:ln w="9525">
          <a:noFill/>
          <a:miter lim="800000"/>
          <a:headEnd/>
          <a:tailEnd/>
        </a:ln>
      </xdr:spPr>
    </xdr:sp>
    <xdr:clientData/>
  </xdr:oneCellAnchor>
  <xdr:oneCellAnchor>
    <xdr:from>
      <xdr:col>11</xdr:col>
      <xdr:colOff>0</xdr:colOff>
      <xdr:row>11</xdr:row>
      <xdr:rowOff>0</xdr:rowOff>
    </xdr:from>
    <xdr:ext cx="104775" cy="228600"/>
    <xdr:sp macro="" textlink="">
      <xdr:nvSpPr>
        <xdr:cNvPr id="93" name="Text Box 129"/>
        <xdr:cNvSpPr txBox="1">
          <a:spLocks noChangeArrowheads="1"/>
        </xdr:cNvSpPr>
      </xdr:nvSpPr>
      <xdr:spPr bwMode="auto">
        <a:xfrm>
          <a:off x="8905875" y="2190750"/>
          <a:ext cx="104775" cy="228600"/>
        </a:xfrm>
        <a:prstGeom prst="rect">
          <a:avLst/>
        </a:prstGeom>
        <a:noFill/>
        <a:ln w="9525">
          <a:noFill/>
          <a:miter lim="800000"/>
          <a:headEnd/>
          <a:tailEnd/>
        </a:ln>
      </xdr:spPr>
    </xdr:sp>
    <xdr:clientData/>
  </xdr:oneCellAnchor>
  <xdr:oneCellAnchor>
    <xdr:from>
      <xdr:col>11</xdr:col>
      <xdr:colOff>0</xdr:colOff>
      <xdr:row>11</xdr:row>
      <xdr:rowOff>0</xdr:rowOff>
    </xdr:from>
    <xdr:ext cx="104775" cy="228600"/>
    <xdr:sp macro="" textlink="">
      <xdr:nvSpPr>
        <xdr:cNvPr id="94" name="Text Box 130"/>
        <xdr:cNvSpPr txBox="1">
          <a:spLocks noChangeArrowheads="1"/>
        </xdr:cNvSpPr>
      </xdr:nvSpPr>
      <xdr:spPr bwMode="auto">
        <a:xfrm>
          <a:off x="8905875" y="2190750"/>
          <a:ext cx="104775" cy="22860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xdr:from>
      <xdr:col>4</xdr:col>
      <xdr:colOff>352425</xdr:colOff>
      <xdr:row>1</xdr:row>
      <xdr:rowOff>0</xdr:rowOff>
    </xdr:from>
    <xdr:to>
      <xdr:col>4</xdr:col>
      <xdr:colOff>638175</xdr:colOff>
      <xdr:row>1</xdr:row>
      <xdr:rowOff>0</xdr:rowOff>
    </xdr:to>
    <xdr:sp macro="" textlink="">
      <xdr:nvSpPr>
        <xdr:cNvPr id="2" name="Text Box 1"/>
        <xdr:cNvSpPr txBox="1">
          <a:spLocks noChangeArrowheads="1"/>
        </xdr:cNvSpPr>
      </xdr:nvSpPr>
      <xdr:spPr bwMode="auto">
        <a:xfrm>
          <a:off x="3486150" y="95250"/>
          <a:ext cx="285750" cy="0"/>
        </a:xfrm>
        <a:prstGeom prst="rect">
          <a:avLst/>
        </a:prstGeom>
        <a:noFill/>
        <a:ln w="9525">
          <a:noFill/>
          <a:miter lim="800000"/>
          <a:headEnd/>
          <a:tailEnd/>
        </a:ln>
      </xdr:spPr>
    </xdr:sp>
    <xdr:clientData/>
  </xdr:twoCellAnchor>
  <xdr:oneCellAnchor>
    <xdr:from>
      <xdr:col>3</xdr:col>
      <xdr:colOff>695325</xdr:colOff>
      <xdr:row>1</xdr:row>
      <xdr:rowOff>0</xdr:rowOff>
    </xdr:from>
    <xdr:ext cx="104775" cy="228600"/>
    <xdr:sp macro="" textlink="">
      <xdr:nvSpPr>
        <xdr:cNvPr id="3" name="Text Box 2"/>
        <xdr:cNvSpPr txBox="1">
          <a:spLocks noChangeArrowheads="1"/>
        </xdr:cNvSpPr>
      </xdr:nvSpPr>
      <xdr:spPr bwMode="auto">
        <a:xfrm>
          <a:off x="3009900" y="95250"/>
          <a:ext cx="104775" cy="228600"/>
        </a:xfrm>
        <a:prstGeom prst="rect">
          <a:avLst/>
        </a:prstGeom>
        <a:noFill/>
        <a:ln w="9525">
          <a:noFill/>
          <a:miter lim="800000"/>
          <a:headEnd/>
          <a:tailEnd/>
        </a:ln>
      </xdr:spPr>
    </xdr:sp>
    <xdr:clientData/>
  </xdr:oneCellAnchor>
  <xdr:oneCellAnchor>
    <xdr:from>
      <xdr:col>3</xdr:col>
      <xdr:colOff>790575</xdr:colOff>
      <xdr:row>1</xdr:row>
      <xdr:rowOff>0</xdr:rowOff>
    </xdr:from>
    <xdr:ext cx="18531" cy="441659"/>
    <xdr:sp macro="" textlink="">
      <xdr:nvSpPr>
        <xdr:cNvPr id="4" name="Text Box 3"/>
        <xdr:cNvSpPr txBox="1">
          <a:spLocks noChangeArrowheads="1"/>
        </xdr:cNvSpPr>
      </xdr:nvSpPr>
      <xdr:spPr bwMode="auto">
        <a:xfrm>
          <a:off x="3105150" y="9525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1</xdr:row>
      <xdr:rowOff>0</xdr:rowOff>
    </xdr:from>
    <xdr:ext cx="104775" cy="228600"/>
    <xdr:sp macro="" textlink="">
      <xdr:nvSpPr>
        <xdr:cNvPr id="5" name="Text Box 4"/>
        <xdr:cNvSpPr txBox="1">
          <a:spLocks noChangeArrowheads="1"/>
        </xdr:cNvSpPr>
      </xdr:nvSpPr>
      <xdr:spPr bwMode="auto">
        <a:xfrm>
          <a:off x="3009900" y="95250"/>
          <a:ext cx="104775" cy="228600"/>
        </a:xfrm>
        <a:prstGeom prst="rect">
          <a:avLst/>
        </a:prstGeom>
        <a:noFill/>
        <a:ln w="9525">
          <a:noFill/>
          <a:miter lim="800000"/>
          <a:headEnd/>
          <a:tailEnd/>
        </a:ln>
      </xdr:spPr>
    </xdr:sp>
    <xdr:clientData/>
  </xdr:oneCellAnchor>
  <xdr:oneCellAnchor>
    <xdr:from>
      <xdr:col>4</xdr:col>
      <xdr:colOff>0</xdr:colOff>
      <xdr:row>1</xdr:row>
      <xdr:rowOff>0</xdr:rowOff>
    </xdr:from>
    <xdr:ext cx="104775" cy="228600"/>
    <xdr:sp macro="" textlink="">
      <xdr:nvSpPr>
        <xdr:cNvPr id="6" name="Text Box 5"/>
        <xdr:cNvSpPr txBox="1">
          <a:spLocks noChangeArrowheads="1"/>
        </xdr:cNvSpPr>
      </xdr:nvSpPr>
      <xdr:spPr bwMode="auto">
        <a:xfrm>
          <a:off x="3133725" y="95250"/>
          <a:ext cx="104775" cy="228600"/>
        </a:xfrm>
        <a:prstGeom prst="rect">
          <a:avLst/>
        </a:prstGeom>
        <a:noFill/>
        <a:ln w="9525">
          <a:noFill/>
          <a:miter lim="800000"/>
          <a:headEnd/>
          <a:tailEnd/>
        </a:ln>
      </xdr:spPr>
    </xdr:sp>
    <xdr:clientData/>
  </xdr:oneCellAnchor>
  <xdr:twoCellAnchor>
    <xdr:from>
      <xdr:col>2</xdr:col>
      <xdr:colOff>600075</xdr:colOff>
      <xdr:row>1</xdr:row>
      <xdr:rowOff>0</xdr:rowOff>
    </xdr:from>
    <xdr:to>
      <xdr:col>2</xdr:col>
      <xdr:colOff>752475</xdr:colOff>
      <xdr:row>1</xdr:row>
      <xdr:rowOff>0</xdr:rowOff>
    </xdr:to>
    <xdr:sp macro="" textlink="">
      <xdr:nvSpPr>
        <xdr:cNvPr id="7" name="Text Box 6"/>
        <xdr:cNvSpPr txBox="1">
          <a:spLocks noChangeArrowheads="1"/>
        </xdr:cNvSpPr>
      </xdr:nvSpPr>
      <xdr:spPr bwMode="auto">
        <a:xfrm>
          <a:off x="2105025" y="95250"/>
          <a:ext cx="152400" cy="0"/>
        </a:xfrm>
        <a:prstGeom prst="rect">
          <a:avLst/>
        </a:prstGeom>
        <a:noFill/>
        <a:ln w="9525">
          <a:noFill/>
          <a:miter lim="800000"/>
          <a:headEnd/>
          <a:tailEnd/>
        </a:ln>
        <a:effectLst/>
      </xdr:spPr>
    </xdr:sp>
    <xdr:clientData/>
  </xdr:twoCellAnchor>
  <xdr:twoCellAnchor>
    <xdr:from>
      <xdr:col>13</xdr:col>
      <xdr:colOff>0</xdr:colOff>
      <xdr:row>1</xdr:row>
      <xdr:rowOff>0</xdr:rowOff>
    </xdr:from>
    <xdr:to>
      <xdr:col>13</xdr:col>
      <xdr:colOff>0</xdr:colOff>
      <xdr:row>1</xdr:row>
      <xdr:rowOff>0</xdr:rowOff>
    </xdr:to>
    <xdr:sp macro="" textlink="">
      <xdr:nvSpPr>
        <xdr:cNvPr id="8" name="Text Box 7"/>
        <xdr:cNvSpPr txBox="1">
          <a:spLocks noChangeArrowheads="1"/>
        </xdr:cNvSpPr>
      </xdr:nvSpPr>
      <xdr:spPr bwMode="auto">
        <a:xfrm>
          <a:off x="10106025" y="9525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13</xdr:col>
      <xdr:colOff>0</xdr:colOff>
      <xdr:row>1</xdr:row>
      <xdr:rowOff>0</xdr:rowOff>
    </xdr:from>
    <xdr:to>
      <xdr:col>13</xdr:col>
      <xdr:colOff>0</xdr:colOff>
      <xdr:row>1</xdr:row>
      <xdr:rowOff>0</xdr:rowOff>
    </xdr:to>
    <xdr:sp macro="" textlink="">
      <xdr:nvSpPr>
        <xdr:cNvPr id="9" name="Text Box 8"/>
        <xdr:cNvSpPr txBox="1">
          <a:spLocks noChangeArrowheads="1"/>
        </xdr:cNvSpPr>
      </xdr:nvSpPr>
      <xdr:spPr bwMode="auto">
        <a:xfrm>
          <a:off x="10106025" y="95250"/>
          <a:ext cx="0" cy="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11</xdr:col>
      <xdr:colOff>95250</xdr:colOff>
      <xdr:row>1</xdr:row>
      <xdr:rowOff>0</xdr:rowOff>
    </xdr:from>
    <xdr:to>
      <xdr:col>11</xdr:col>
      <xdr:colOff>314325</xdr:colOff>
      <xdr:row>1</xdr:row>
      <xdr:rowOff>0</xdr:rowOff>
    </xdr:to>
    <xdr:sp macro="" textlink="">
      <xdr:nvSpPr>
        <xdr:cNvPr id="10" name="Text Box 9"/>
        <xdr:cNvSpPr txBox="1">
          <a:spLocks noChangeArrowheads="1"/>
        </xdr:cNvSpPr>
      </xdr:nvSpPr>
      <xdr:spPr bwMode="auto">
        <a:xfrm>
          <a:off x="8915400" y="95250"/>
          <a:ext cx="219075" cy="0"/>
        </a:xfrm>
        <a:prstGeom prst="rect">
          <a:avLst/>
        </a:prstGeom>
        <a:noFill/>
        <a:ln w="9525">
          <a:noFill/>
          <a:miter lim="800000"/>
          <a:headEnd/>
          <a:tailEnd/>
        </a:ln>
      </xdr:spPr>
    </xdr:sp>
    <xdr:clientData/>
  </xdr:twoCellAnchor>
  <xdr:twoCellAnchor>
    <xdr:from>
      <xdr:col>4</xdr:col>
      <xdr:colOff>352425</xdr:colOff>
      <xdr:row>1</xdr:row>
      <xdr:rowOff>0</xdr:rowOff>
    </xdr:from>
    <xdr:to>
      <xdr:col>4</xdr:col>
      <xdr:colOff>638175</xdr:colOff>
      <xdr:row>1</xdr:row>
      <xdr:rowOff>161925</xdr:rowOff>
    </xdr:to>
    <xdr:sp macro="" textlink="">
      <xdr:nvSpPr>
        <xdr:cNvPr id="11" name="Text Box 19"/>
        <xdr:cNvSpPr txBox="1">
          <a:spLocks noChangeArrowheads="1"/>
        </xdr:cNvSpPr>
      </xdr:nvSpPr>
      <xdr:spPr bwMode="auto">
        <a:xfrm>
          <a:off x="3486150" y="95250"/>
          <a:ext cx="285750" cy="161925"/>
        </a:xfrm>
        <a:prstGeom prst="rect">
          <a:avLst/>
        </a:prstGeom>
        <a:noFill/>
        <a:ln w="9525">
          <a:noFill/>
          <a:miter lim="800000"/>
          <a:headEnd/>
          <a:tailEnd/>
        </a:ln>
      </xdr:spPr>
    </xdr:sp>
    <xdr:clientData/>
  </xdr:twoCellAnchor>
  <xdr:twoCellAnchor>
    <xdr:from>
      <xdr:col>2</xdr:col>
      <xdr:colOff>600075</xdr:colOff>
      <xdr:row>1</xdr:row>
      <xdr:rowOff>0</xdr:rowOff>
    </xdr:from>
    <xdr:to>
      <xdr:col>2</xdr:col>
      <xdr:colOff>752475</xdr:colOff>
      <xdr:row>1</xdr:row>
      <xdr:rowOff>19050</xdr:rowOff>
    </xdr:to>
    <xdr:sp macro="" textlink="">
      <xdr:nvSpPr>
        <xdr:cNvPr id="12" name="Text Box 20"/>
        <xdr:cNvSpPr txBox="1">
          <a:spLocks noChangeArrowheads="1"/>
        </xdr:cNvSpPr>
      </xdr:nvSpPr>
      <xdr:spPr bwMode="auto">
        <a:xfrm>
          <a:off x="2105025" y="95250"/>
          <a:ext cx="152400" cy="19050"/>
        </a:xfrm>
        <a:prstGeom prst="rect">
          <a:avLst/>
        </a:prstGeom>
        <a:noFill/>
        <a:ln w="9525">
          <a:noFill/>
          <a:miter lim="800000"/>
          <a:headEnd/>
          <a:tailEnd/>
        </a:ln>
        <a:effectLst/>
      </xdr:spPr>
    </xdr:sp>
    <xdr:clientData/>
  </xdr:twoCellAnchor>
  <xdr:twoCellAnchor>
    <xdr:from>
      <xdr:col>13</xdr:col>
      <xdr:colOff>0</xdr:colOff>
      <xdr:row>1</xdr:row>
      <xdr:rowOff>114300</xdr:rowOff>
    </xdr:from>
    <xdr:to>
      <xdr:col>13</xdr:col>
      <xdr:colOff>0</xdr:colOff>
      <xdr:row>2</xdr:row>
      <xdr:rowOff>104775</xdr:rowOff>
    </xdr:to>
    <xdr:sp macro="" textlink="">
      <xdr:nvSpPr>
        <xdr:cNvPr id="13" name="Text Box 21"/>
        <xdr:cNvSpPr txBox="1">
          <a:spLocks noChangeArrowheads="1"/>
        </xdr:cNvSpPr>
      </xdr:nvSpPr>
      <xdr:spPr bwMode="auto">
        <a:xfrm>
          <a:off x="10106025" y="209550"/>
          <a:ext cx="0" cy="2667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明朝"/>
            </a:rPr>
            <a:t>％</a:t>
          </a:r>
        </a:p>
      </xdr:txBody>
    </xdr:sp>
    <xdr:clientData/>
  </xdr:twoCellAnchor>
  <xdr:twoCellAnchor>
    <xdr:from>
      <xdr:col>11</xdr:col>
      <xdr:colOff>95250</xdr:colOff>
      <xdr:row>1</xdr:row>
      <xdr:rowOff>133350</xdr:rowOff>
    </xdr:from>
    <xdr:to>
      <xdr:col>11</xdr:col>
      <xdr:colOff>314325</xdr:colOff>
      <xdr:row>1</xdr:row>
      <xdr:rowOff>390525</xdr:rowOff>
    </xdr:to>
    <xdr:sp macro="" textlink="">
      <xdr:nvSpPr>
        <xdr:cNvPr id="14" name="Text Box 22"/>
        <xdr:cNvSpPr txBox="1">
          <a:spLocks noChangeArrowheads="1"/>
        </xdr:cNvSpPr>
      </xdr:nvSpPr>
      <xdr:spPr bwMode="auto">
        <a:xfrm>
          <a:off x="8915400" y="228600"/>
          <a:ext cx="219075" cy="142875"/>
        </a:xfrm>
        <a:prstGeom prst="rect">
          <a:avLst/>
        </a:prstGeom>
        <a:noFill/>
        <a:ln w="9525">
          <a:noFill/>
          <a:miter lim="800000"/>
          <a:headEnd/>
          <a:tailEnd/>
        </a:ln>
      </xdr:spPr>
    </xdr:sp>
    <xdr:clientData/>
  </xdr:twoCellAnchor>
  <xdr:oneCellAnchor>
    <xdr:from>
      <xdr:col>3</xdr:col>
      <xdr:colOff>695325</xdr:colOff>
      <xdr:row>1</xdr:row>
      <xdr:rowOff>0</xdr:rowOff>
    </xdr:from>
    <xdr:ext cx="104775" cy="228600"/>
    <xdr:sp macro="" textlink="">
      <xdr:nvSpPr>
        <xdr:cNvPr id="15" name="Text Box 29"/>
        <xdr:cNvSpPr txBox="1">
          <a:spLocks noChangeArrowheads="1"/>
        </xdr:cNvSpPr>
      </xdr:nvSpPr>
      <xdr:spPr bwMode="auto">
        <a:xfrm>
          <a:off x="3009900" y="95250"/>
          <a:ext cx="104775" cy="228600"/>
        </a:xfrm>
        <a:prstGeom prst="rect">
          <a:avLst/>
        </a:prstGeom>
        <a:noFill/>
        <a:ln w="9525">
          <a:noFill/>
          <a:miter lim="800000"/>
          <a:headEnd/>
          <a:tailEnd/>
        </a:ln>
      </xdr:spPr>
    </xdr:sp>
    <xdr:clientData/>
  </xdr:oneCellAnchor>
  <xdr:oneCellAnchor>
    <xdr:from>
      <xdr:col>3</xdr:col>
      <xdr:colOff>790575</xdr:colOff>
      <xdr:row>1</xdr:row>
      <xdr:rowOff>0</xdr:rowOff>
    </xdr:from>
    <xdr:ext cx="18531" cy="441659"/>
    <xdr:sp macro="" textlink="">
      <xdr:nvSpPr>
        <xdr:cNvPr id="16" name="Text Box 30"/>
        <xdr:cNvSpPr txBox="1">
          <a:spLocks noChangeArrowheads="1"/>
        </xdr:cNvSpPr>
      </xdr:nvSpPr>
      <xdr:spPr bwMode="auto">
        <a:xfrm>
          <a:off x="3105150" y="9525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1</xdr:row>
      <xdr:rowOff>0</xdr:rowOff>
    </xdr:from>
    <xdr:ext cx="104775" cy="228600"/>
    <xdr:sp macro="" textlink="">
      <xdr:nvSpPr>
        <xdr:cNvPr id="17" name="Text Box 31"/>
        <xdr:cNvSpPr txBox="1">
          <a:spLocks noChangeArrowheads="1"/>
        </xdr:cNvSpPr>
      </xdr:nvSpPr>
      <xdr:spPr bwMode="auto">
        <a:xfrm>
          <a:off x="3009900" y="95250"/>
          <a:ext cx="104775" cy="228600"/>
        </a:xfrm>
        <a:prstGeom prst="rect">
          <a:avLst/>
        </a:prstGeom>
        <a:noFill/>
        <a:ln w="9525">
          <a:noFill/>
          <a:miter lim="800000"/>
          <a:headEnd/>
          <a:tailEnd/>
        </a:ln>
      </xdr:spPr>
    </xdr:sp>
    <xdr:clientData/>
  </xdr:oneCellAnchor>
  <xdr:oneCellAnchor>
    <xdr:from>
      <xdr:col>4</xdr:col>
      <xdr:colOff>0</xdr:colOff>
      <xdr:row>1</xdr:row>
      <xdr:rowOff>0</xdr:rowOff>
    </xdr:from>
    <xdr:ext cx="104775" cy="228600"/>
    <xdr:sp macro="" textlink="">
      <xdr:nvSpPr>
        <xdr:cNvPr id="18" name="Text Box 32"/>
        <xdr:cNvSpPr txBox="1">
          <a:spLocks noChangeArrowheads="1"/>
        </xdr:cNvSpPr>
      </xdr:nvSpPr>
      <xdr:spPr bwMode="auto">
        <a:xfrm>
          <a:off x="3133725" y="95250"/>
          <a:ext cx="104775" cy="228600"/>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19" name="Text Box 33"/>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790575</xdr:colOff>
      <xdr:row>28</xdr:row>
      <xdr:rowOff>0</xdr:rowOff>
    </xdr:from>
    <xdr:ext cx="18531" cy="441659"/>
    <xdr:sp macro="" textlink="">
      <xdr:nvSpPr>
        <xdr:cNvPr id="20" name="Text Box 34"/>
        <xdr:cNvSpPr txBox="1">
          <a:spLocks noChangeArrowheads="1"/>
        </xdr:cNvSpPr>
      </xdr:nvSpPr>
      <xdr:spPr bwMode="auto">
        <a:xfrm>
          <a:off x="3105150" y="4848225"/>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28</xdr:row>
      <xdr:rowOff>0</xdr:rowOff>
    </xdr:from>
    <xdr:ext cx="104775" cy="225425"/>
    <xdr:sp macro="" textlink="">
      <xdr:nvSpPr>
        <xdr:cNvPr id="21" name="Text Box 35"/>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4</xdr:col>
      <xdr:colOff>0</xdr:colOff>
      <xdr:row>28</xdr:row>
      <xdr:rowOff>0</xdr:rowOff>
    </xdr:from>
    <xdr:ext cx="104775" cy="225425"/>
    <xdr:sp macro="" textlink="">
      <xdr:nvSpPr>
        <xdr:cNvPr id="22" name="Text Box 36"/>
        <xdr:cNvSpPr txBox="1">
          <a:spLocks noChangeArrowheads="1"/>
        </xdr:cNvSpPr>
      </xdr:nvSpPr>
      <xdr:spPr bwMode="auto">
        <a:xfrm>
          <a:off x="3133725" y="4848225"/>
          <a:ext cx="104775" cy="225425"/>
        </a:xfrm>
        <a:prstGeom prst="rect">
          <a:avLst/>
        </a:prstGeom>
        <a:noFill/>
        <a:ln w="9525">
          <a:noFill/>
          <a:miter lim="800000"/>
          <a:headEnd/>
          <a:tailEnd/>
        </a:ln>
      </xdr:spPr>
    </xdr:sp>
    <xdr:clientData/>
  </xdr:oneCellAnchor>
  <xdr:twoCellAnchor>
    <xdr:from>
      <xdr:col>4</xdr:col>
      <xdr:colOff>352425</xdr:colOff>
      <xdr:row>1</xdr:row>
      <xdr:rowOff>0</xdr:rowOff>
    </xdr:from>
    <xdr:to>
      <xdr:col>4</xdr:col>
      <xdr:colOff>638175</xdr:colOff>
      <xdr:row>1</xdr:row>
      <xdr:rowOff>0</xdr:rowOff>
    </xdr:to>
    <xdr:sp macro="" textlink="">
      <xdr:nvSpPr>
        <xdr:cNvPr id="23" name="Text Box 38"/>
        <xdr:cNvSpPr txBox="1">
          <a:spLocks noChangeArrowheads="1"/>
        </xdr:cNvSpPr>
      </xdr:nvSpPr>
      <xdr:spPr bwMode="auto">
        <a:xfrm>
          <a:off x="3486150" y="95250"/>
          <a:ext cx="285750" cy="0"/>
        </a:xfrm>
        <a:prstGeom prst="rect">
          <a:avLst/>
        </a:prstGeom>
        <a:noFill/>
        <a:ln w="9525">
          <a:noFill/>
          <a:miter lim="800000"/>
          <a:headEnd/>
          <a:tailEnd/>
        </a:ln>
      </xdr:spPr>
    </xdr:sp>
    <xdr:clientData/>
  </xdr:twoCellAnchor>
  <xdr:oneCellAnchor>
    <xdr:from>
      <xdr:col>3</xdr:col>
      <xdr:colOff>695325</xdr:colOff>
      <xdr:row>1</xdr:row>
      <xdr:rowOff>0</xdr:rowOff>
    </xdr:from>
    <xdr:ext cx="104775" cy="228600"/>
    <xdr:sp macro="" textlink="">
      <xdr:nvSpPr>
        <xdr:cNvPr id="24" name="Text Box 39"/>
        <xdr:cNvSpPr txBox="1">
          <a:spLocks noChangeArrowheads="1"/>
        </xdr:cNvSpPr>
      </xdr:nvSpPr>
      <xdr:spPr bwMode="auto">
        <a:xfrm>
          <a:off x="3009900" y="95250"/>
          <a:ext cx="104775" cy="228600"/>
        </a:xfrm>
        <a:prstGeom prst="rect">
          <a:avLst/>
        </a:prstGeom>
        <a:noFill/>
        <a:ln w="9525">
          <a:noFill/>
          <a:miter lim="800000"/>
          <a:headEnd/>
          <a:tailEnd/>
        </a:ln>
      </xdr:spPr>
    </xdr:sp>
    <xdr:clientData/>
  </xdr:oneCellAnchor>
  <xdr:oneCellAnchor>
    <xdr:from>
      <xdr:col>3</xdr:col>
      <xdr:colOff>790575</xdr:colOff>
      <xdr:row>1</xdr:row>
      <xdr:rowOff>0</xdr:rowOff>
    </xdr:from>
    <xdr:ext cx="18531" cy="441659"/>
    <xdr:sp macro="" textlink="">
      <xdr:nvSpPr>
        <xdr:cNvPr id="25" name="Text Box 40"/>
        <xdr:cNvSpPr txBox="1">
          <a:spLocks noChangeArrowheads="1"/>
        </xdr:cNvSpPr>
      </xdr:nvSpPr>
      <xdr:spPr bwMode="auto">
        <a:xfrm>
          <a:off x="3105150" y="9525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1</xdr:row>
      <xdr:rowOff>0</xdr:rowOff>
    </xdr:from>
    <xdr:ext cx="104775" cy="228600"/>
    <xdr:sp macro="" textlink="">
      <xdr:nvSpPr>
        <xdr:cNvPr id="26" name="Text Box 41"/>
        <xdr:cNvSpPr txBox="1">
          <a:spLocks noChangeArrowheads="1"/>
        </xdr:cNvSpPr>
      </xdr:nvSpPr>
      <xdr:spPr bwMode="auto">
        <a:xfrm>
          <a:off x="3009900" y="95250"/>
          <a:ext cx="104775" cy="228600"/>
        </a:xfrm>
        <a:prstGeom prst="rect">
          <a:avLst/>
        </a:prstGeom>
        <a:noFill/>
        <a:ln w="9525">
          <a:noFill/>
          <a:miter lim="800000"/>
          <a:headEnd/>
          <a:tailEnd/>
        </a:ln>
      </xdr:spPr>
    </xdr:sp>
    <xdr:clientData/>
  </xdr:oneCellAnchor>
  <xdr:oneCellAnchor>
    <xdr:from>
      <xdr:col>4</xdr:col>
      <xdr:colOff>0</xdr:colOff>
      <xdr:row>1</xdr:row>
      <xdr:rowOff>0</xdr:rowOff>
    </xdr:from>
    <xdr:ext cx="104775" cy="228600"/>
    <xdr:sp macro="" textlink="">
      <xdr:nvSpPr>
        <xdr:cNvPr id="27" name="Text Box 42"/>
        <xdr:cNvSpPr txBox="1">
          <a:spLocks noChangeArrowheads="1"/>
        </xdr:cNvSpPr>
      </xdr:nvSpPr>
      <xdr:spPr bwMode="auto">
        <a:xfrm>
          <a:off x="3133725" y="95250"/>
          <a:ext cx="104775" cy="228600"/>
        </a:xfrm>
        <a:prstGeom prst="rect">
          <a:avLst/>
        </a:prstGeom>
        <a:noFill/>
        <a:ln w="9525">
          <a:noFill/>
          <a:miter lim="800000"/>
          <a:headEnd/>
          <a:tailEnd/>
        </a:ln>
      </xdr:spPr>
    </xdr:sp>
    <xdr:clientData/>
  </xdr:oneCellAnchor>
  <xdr:twoCellAnchor>
    <xdr:from>
      <xdr:col>2</xdr:col>
      <xdr:colOff>600075</xdr:colOff>
      <xdr:row>1</xdr:row>
      <xdr:rowOff>0</xdr:rowOff>
    </xdr:from>
    <xdr:to>
      <xdr:col>2</xdr:col>
      <xdr:colOff>752475</xdr:colOff>
      <xdr:row>1</xdr:row>
      <xdr:rowOff>0</xdr:rowOff>
    </xdr:to>
    <xdr:sp macro="" textlink="">
      <xdr:nvSpPr>
        <xdr:cNvPr id="28" name="Text Box 43"/>
        <xdr:cNvSpPr txBox="1">
          <a:spLocks noChangeArrowheads="1"/>
        </xdr:cNvSpPr>
      </xdr:nvSpPr>
      <xdr:spPr bwMode="auto">
        <a:xfrm>
          <a:off x="2105025" y="95250"/>
          <a:ext cx="152400" cy="0"/>
        </a:xfrm>
        <a:prstGeom prst="rect">
          <a:avLst/>
        </a:prstGeom>
        <a:noFill/>
        <a:ln w="9525">
          <a:noFill/>
          <a:miter lim="800000"/>
          <a:headEnd/>
          <a:tailEnd/>
        </a:ln>
        <a:effectLst/>
      </xdr:spPr>
    </xdr:sp>
    <xdr:clientData/>
  </xdr:twoCellAnchor>
  <xdr:twoCellAnchor>
    <xdr:from>
      <xdr:col>11</xdr:col>
      <xdr:colOff>95250</xdr:colOff>
      <xdr:row>1</xdr:row>
      <xdr:rowOff>0</xdr:rowOff>
    </xdr:from>
    <xdr:to>
      <xdr:col>11</xdr:col>
      <xdr:colOff>314325</xdr:colOff>
      <xdr:row>1</xdr:row>
      <xdr:rowOff>0</xdr:rowOff>
    </xdr:to>
    <xdr:sp macro="" textlink="">
      <xdr:nvSpPr>
        <xdr:cNvPr id="29" name="Text Box 44"/>
        <xdr:cNvSpPr txBox="1">
          <a:spLocks noChangeArrowheads="1"/>
        </xdr:cNvSpPr>
      </xdr:nvSpPr>
      <xdr:spPr bwMode="auto">
        <a:xfrm>
          <a:off x="8915400" y="95250"/>
          <a:ext cx="219075" cy="0"/>
        </a:xfrm>
        <a:prstGeom prst="rect">
          <a:avLst/>
        </a:prstGeom>
        <a:noFill/>
        <a:ln w="9525">
          <a:noFill/>
          <a:miter lim="800000"/>
          <a:headEnd/>
          <a:tailEnd/>
        </a:ln>
      </xdr:spPr>
    </xdr:sp>
    <xdr:clientData/>
  </xdr:twoCellAnchor>
  <xdr:twoCellAnchor>
    <xdr:from>
      <xdr:col>4</xdr:col>
      <xdr:colOff>352425</xdr:colOff>
      <xdr:row>1</xdr:row>
      <xdr:rowOff>0</xdr:rowOff>
    </xdr:from>
    <xdr:to>
      <xdr:col>4</xdr:col>
      <xdr:colOff>638175</xdr:colOff>
      <xdr:row>1</xdr:row>
      <xdr:rowOff>161925</xdr:rowOff>
    </xdr:to>
    <xdr:sp macro="" textlink="">
      <xdr:nvSpPr>
        <xdr:cNvPr id="30" name="Text Box 46"/>
        <xdr:cNvSpPr txBox="1">
          <a:spLocks noChangeArrowheads="1"/>
        </xdr:cNvSpPr>
      </xdr:nvSpPr>
      <xdr:spPr bwMode="auto">
        <a:xfrm>
          <a:off x="3486150" y="95250"/>
          <a:ext cx="285750" cy="161925"/>
        </a:xfrm>
        <a:prstGeom prst="rect">
          <a:avLst/>
        </a:prstGeom>
        <a:noFill/>
        <a:ln w="9525">
          <a:noFill/>
          <a:miter lim="800000"/>
          <a:headEnd/>
          <a:tailEnd/>
        </a:ln>
      </xdr:spPr>
    </xdr:sp>
    <xdr:clientData/>
  </xdr:twoCellAnchor>
  <xdr:twoCellAnchor>
    <xdr:from>
      <xdr:col>2</xdr:col>
      <xdr:colOff>600075</xdr:colOff>
      <xdr:row>1</xdr:row>
      <xdr:rowOff>0</xdr:rowOff>
    </xdr:from>
    <xdr:to>
      <xdr:col>2</xdr:col>
      <xdr:colOff>752475</xdr:colOff>
      <xdr:row>1</xdr:row>
      <xdr:rowOff>19050</xdr:rowOff>
    </xdr:to>
    <xdr:sp macro="" textlink="">
      <xdr:nvSpPr>
        <xdr:cNvPr id="31" name="Text Box 47"/>
        <xdr:cNvSpPr txBox="1">
          <a:spLocks noChangeArrowheads="1"/>
        </xdr:cNvSpPr>
      </xdr:nvSpPr>
      <xdr:spPr bwMode="auto">
        <a:xfrm>
          <a:off x="2105025" y="95250"/>
          <a:ext cx="152400" cy="19050"/>
        </a:xfrm>
        <a:prstGeom prst="rect">
          <a:avLst/>
        </a:prstGeom>
        <a:noFill/>
        <a:ln w="9525">
          <a:noFill/>
          <a:miter lim="800000"/>
          <a:headEnd/>
          <a:tailEnd/>
        </a:ln>
        <a:effectLst/>
      </xdr:spPr>
    </xdr:sp>
    <xdr:clientData/>
  </xdr:twoCellAnchor>
  <xdr:twoCellAnchor>
    <xdr:from>
      <xdr:col>11</xdr:col>
      <xdr:colOff>95250</xdr:colOff>
      <xdr:row>1</xdr:row>
      <xdr:rowOff>133350</xdr:rowOff>
    </xdr:from>
    <xdr:to>
      <xdr:col>11</xdr:col>
      <xdr:colOff>314325</xdr:colOff>
      <xdr:row>1</xdr:row>
      <xdr:rowOff>390525</xdr:rowOff>
    </xdr:to>
    <xdr:sp macro="" textlink="">
      <xdr:nvSpPr>
        <xdr:cNvPr id="32" name="Text Box 48"/>
        <xdr:cNvSpPr txBox="1">
          <a:spLocks noChangeArrowheads="1"/>
        </xdr:cNvSpPr>
      </xdr:nvSpPr>
      <xdr:spPr bwMode="auto">
        <a:xfrm>
          <a:off x="8915400" y="228600"/>
          <a:ext cx="219075" cy="142875"/>
        </a:xfrm>
        <a:prstGeom prst="rect">
          <a:avLst/>
        </a:prstGeom>
        <a:noFill/>
        <a:ln w="9525">
          <a:noFill/>
          <a:miter lim="800000"/>
          <a:headEnd/>
          <a:tailEnd/>
        </a:ln>
      </xdr:spPr>
    </xdr:sp>
    <xdr:clientData/>
  </xdr:twoCellAnchor>
  <xdr:oneCellAnchor>
    <xdr:from>
      <xdr:col>3</xdr:col>
      <xdr:colOff>695325</xdr:colOff>
      <xdr:row>1</xdr:row>
      <xdr:rowOff>0</xdr:rowOff>
    </xdr:from>
    <xdr:ext cx="104775" cy="228600"/>
    <xdr:sp macro="" textlink="">
      <xdr:nvSpPr>
        <xdr:cNvPr id="33" name="Text Box 54"/>
        <xdr:cNvSpPr txBox="1">
          <a:spLocks noChangeArrowheads="1"/>
        </xdr:cNvSpPr>
      </xdr:nvSpPr>
      <xdr:spPr bwMode="auto">
        <a:xfrm>
          <a:off x="3009900" y="95250"/>
          <a:ext cx="104775" cy="228600"/>
        </a:xfrm>
        <a:prstGeom prst="rect">
          <a:avLst/>
        </a:prstGeom>
        <a:noFill/>
        <a:ln w="9525">
          <a:noFill/>
          <a:miter lim="800000"/>
          <a:headEnd/>
          <a:tailEnd/>
        </a:ln>
      </xdr:spPr>
    </xdr:sp>
    <xdr:clientData/>
  </xdr:oneCellAnchor>
  <xdr:oneCellAnchor>
    <xdr:from>
      <xdr:col>3</xdr:col>
      <xdr:colOff>790575</xdr:colOff>
      <xdr:row>1</xdr:row>
      <xdr:rowOff>0</xdr:rowOff>
    </xdr:from>
    <xdr:ext cx="18531" cy="441659"/>
    <xdr:sp macro="" textlink="">
      <xdr:nvSpPr>
        <xdr:cNvPr id="34" name="Text Box 55"/>
        <xdr:cNvSpPr txBox="1">
          <a:spLocks noChangeArrowheads="1"/>
        </xdr:cNvSpPr>
      </xdr:nvSpPr>
      <xdr:spPr bwMode="auto">
        <a:xfrm>
          <a:off x="3105150" y="95250"/>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1</xdr:row>
      <xdr:rowOff>0</xdr:rowOff>
    </xdr:from>
    <xdr:ext cx="104775" cy="228600"/>
    <xdr:sp macro="" textlink="">
      <xdr:nvSpPr>
        <xdr:cNvPr id="35" name="Text Box 56"/>
        <xdr:cNvSpPr txBox="1">
          <a:spLocks noChangeArrowheads="1"/>
        </xdr:cNvSpPr>
      </xdr:nvSpPr>
      <xdr:spPr bwMode="auto">
        <a:xfrm>
          <a:off x="3009900" y="95250"/>
          <a:ext cx="104775" cy="228600"/>
        </a:xfrm>
        <a:prstGeom prst="rect">
          <a:avLst/>
        </a:prstGeom>
        <a:noFill/>
        <a:ln w="9525">
          <a:noFill/>
          <a:miter lim="800000"/>
          <a:headEnd/>
          <a:tailEnd/>
        </a:ln>
      </xdr:spPr>
    </xdr:sp>
    <xdr:clientData/>
  </xdr:oneCellAnchor>
  <xdr:oneCellAnchor>
    <xdr:from>
      <xdr:col>4</xdr:col>
      <xdr:colOff>0</xdr:colOff>
      <xdr:row>1</xdr:row>
      <xdr:rowOff>0</xdr:rowOff>
    </xdr:from>
    <xdr:ext cx="104775" cy="228600"/>
    <xdr:sp macro="" textlink="">
      <xdr:nvSpPr>
        <xdr:cNvPr id="36" name="Text Box 57"/>
        <xdr:cNvSpPr txBox="1">
          <a:spLocks noChangeArrowheads="1"/>
        </xdr:cNvSpPr>
      </xdr:nvSpPr>
      <xdr:spPr bwMode="auto">
        <a:xfrm>
          <a:off x="3133725" y="95250"/>
          <a:ext cx="104775" cy="228600"/>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37" name="Text Box 58"/>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790575</xdr:colOff>
      <xdr:row>28</xdr:row>
      <xdr:rowOff>0</xdr:rowOff>
    </xdr:from>
    <xdr:ext cx="18531" cy="441659"/>
    <xdr:sp macro="" textlink="">
      <xdr:nvSpPr>
        <xdr:cNvPr id="38" name="Text Box 59"/>
        <xdr:cNvSpPr txBox="1">
          <a:spLocks noChangeArrowheads="1"/>
        </xdr:cNvSpPr>
      </xdr:nvSpPr>
      <xdr:spPr bwMode="auto">
        <a:xfrm>
          <a:off x="3105150" y="4848225"/>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28</xdr:row>
      <xdr:rowOff>0</xdr:rowOff>
    </xdr:from>
    <xdr:ext cx="104775" cy="225425"/>
    <xdr:sp macro="" textlink="">
      <xdr:nvSpPr>
        <xdr:cNvPr id="39" name="Text Box 60"/>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4</xdr:col>
      <xdr:colOff>0</xdr:colOff>
      <xdr:row>28</xdr:row>
      <xdr:rowOff>0</xdr:rowOff>
    </xdr:from>
    <xdr:ext cx="104775" cy="225425"/>
    <xdr:sp macro="" textlink="">
      <xdr:nvSpPr>
        <xdr:cNvPr id="40" name="Text Box 61"/>
        <xdr:cNvSpPr txBox="1">
          <a:spLocks noChangeArrowheads="1"/>
        </xdr:cNvSpPr>
      </xdr:nvSpPr>
      <xdr:spPr bwMode="auto">
        <a:xfrm>
          <a:off x="3133725"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41" name="Text Box 74"/>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42" name="Text Box 75"/>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43" name="Text Box 76"/>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44" name="Text Box 77"/>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45" name="Text Box 78"/>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46" name="Text Box 79"/>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47" name="Text Box 80"/>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48" name="Text Box 81"/>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49" name="Text Box 82"/>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50" name="Text Box 83"/>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51" name="Text Box 84"/>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52" name="Text Box 85"/>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53" name="Text Box 86"/>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54" name="Text Box 87"/>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55" name="Text Box 88"/>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56" name="Text Box 89"/>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57" name="Text Box 90"/>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58" name="Text Box 91"/>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59" name="Text Box 92"/>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60" name="Text Box 93"/>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61" name="Text Box 94"/>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62" name="Text Box 95"/>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63" name="Text Box 96"/>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64" name="Text Box 97"/>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65" name="Text Box 98"/>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66" name="Text Box 99"/>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67" name="Text Box 100"/>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68" name="Text Box 101"/>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69" name="Text Box 102"/>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70" name="Text Box 103"/>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71" name="Text Box 104"/>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72" name="Text Box 105"/>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73" name="Text Box 106"/>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74" name="Text Box 107"/>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75" name="Text Box 108"/>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695325</xdr:colOff>
      <xdr:row>28</xdr:row>
      <xdr:rowOff>0</xdr:rowOff>
    </xdr:from>
    <xdr:ext cx="104775" cy="225425"/>
    <xdr:sp macro="" textlink="">
      <xdr:nvSpPr>
        <xdr:cNvPr id="76" name="Text Box 109"/>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3</xdr:col>
      <xdr:colOff>790575</xdr:colOff>
      <xdr:row>28</xdr:row>
      <xdr:rowOff>0</xdr:rowOff>
    </xdr:from>
    <xdr:ext cx="18531" cy="441659"/>
    <xdr:sp macro="" textlink="">
      <xdr:nvSpPr>
        <xdr:cNvPr id="77" name="Text Box 110"/>
        <xdr:cNvSpPr txBox="1">
          <a:spLocks noChangeArrowheads="1"/>
        </xdr:cNvSpPr>
      </xdr:nvSpPr>
      <xdr:spPr bwMode="auto">
        <a:xfrm>
          <a:off x="3105150" y="4848225"/>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28</xdr:row>
      <xdr:rowOff>0</xdr:rowOff>
    </xdr:from>
    <xdr:ext cx="104775" cy="225425"/>
    <xdr:sp macro="" textlink="">
      <xdr:nvSpPr>
        <xdr:cNvPr id="78" name="Text Box 111"/>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4</xdr:col>
      <xdr:colOff>0</xdr:colOff>
      <xdr:row>28</xdr:row>
      <xdr:rowOff>0</xdr:rowOff>
    </xdr:from>
    <xdr:ext cx="104775" cy="225425"/>
    <xdr:sp macro="" textlink="">
      <xdr:nvSpPr>
        <xdr:cNvPr id="79" name="Text Box 112"/>
        <xdr:cNvSpPr txBox="1">
          <a:spLocks noChangeArrowheads="1"/>
        </xdr:cNvSpPr>
      </xdr:nvSpPr>
      <xdr:spPr bwMode="auto">
        <a:xfrm>
          <a:off x="3133725" y="4848225"/>
          <a:ext cx="104775" cy="225425"/>
        </a:xfrm>
        <a:prstGeom prst="rect">
          <a:avLst/>
        </a:prstGeom>
        <a:noFill/>
        <a:ln w="9525">
          <a:noFill/>
          <a:miter lim="800000"/>
          <a:headEnd/>
          <a:tailEnd/>
        </a:ln>
      </xdr:spPr>
    </xdr:sp>
    <xdr:clientData/>
  </xdr:oneCellAnchor>
  <xdr:oneCellAnchor>
    <xdr:from>
      <xdr:col>3</xdr:col>
      <xdr:colOff>790575</xdr:colOff>
      <xdr:row>28</xdr:row>
      <xdr:rowOff>0</xdr:rowOff>
    </xdr:from>
    <xdr:ext cx="18531" cy="441659"/>
    <xdr:sp macro="" textlink="">
      <xdr:nvSpPr>
        <xdr:cNvPr id="80" name="Text Box 113"/>
        <xdr:cNvSpPr txBox="1">
          <a:spLocks noChangeArrowheads="1"/>
        </xdr:cNvSpPr>
      </xdr:nvSpPr>
      <xdr:spPr bwMode="auto">
        <a:xfrm>
          <a:off x="3105150" y="4848225"/>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28</xdr:row>
      <xdr:rowOff>0</xdr:rowOff>
    </xdr:from>
    <xdr:ext cx="104775" cy="225425"/>
    <xdr:sp macro="" textlink="">
      <xdr:nvSpPr>
        <xdr:cNvPr id="81" name="Text Box 114"/>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4</xdr:col>
      <xdr:colOff>0</xdr:colOff>
      <xdr:row>28</xdr:row>
      <xdr:rowOff>0</xdr:rowOff>
    </xdr:from>
    <xdr:ext cx="104775" cy="225425"/>
    <xdr:sp macro="" textlink="">
      <xdr:nvSpPr>
        <xdr:cNvPr id="82" name="Text Box 115"/>
        <xdr:cNvSpPr txBox="1">
          <a:spLocks noChangeArrowheads="1"/>
        </xdr:cNvSpPr>
      </xdr:nvSpPr>
      <xdr:spPr bwMode="auto">
        <a:xfrm>
          <a:off x="3133725" y="4848225"/>
          <a:ext cx="104775" cy="225425"/>
        </a:xfrm>
        <a:prstGeom prst="rect">
          <a:avLst/>
        </a:prstGeom>
        <a:noFill/>
        <a:ln w="9525">
          <a:noFill/>
          <a:miter lim="800000"/>
          <a:headEnd/>
          <a:tailEnd/>
        </a:ln>
      </xdr:spPr>
    </xdr:sp>
    <xdr:clientData/>
  </xdr:oneCellAnchor>
  <xdr:oneCellAnchor>
    <xdr:from>
      <xdr:col>3</xdr:col>
      <xdr:colOff>790575</xdr:colOff>
      <xdr:row>28</xdr:row>
      <xdr:rowOff>0</xdr:rowOff>
    </xdr:from>
    <xdr:ext cx="18531" cy="441659"/>
    <xdr:sp macro="" textlink="">
      <xdr:nvSpPr>
        <xdr:cNvPr id="83" name="Text Box 116"/>
        <xdr:cNvSpPr txBox="1">
          <a:spLocks noChangeArrowheads="1"/>
        </xdr:cNvSpPr>
      </xdr:nvSpPr>
      <xdr:spPr bwMode="auto">
        <a:xfrm>
          <a:off x="3105150" y="4848225"/>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28</xdr:row>
      <xdr:rowOff>0</xdr:rowOff>
    </xdr:from>
    <xdr:ext cx="104775" cy="225425"/>
    <xdr:sp macro="" textlink="">
      <xdr:nvSpPr>
        <xdr:cNvPr id="84" name="Text Box 117"/>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4</xdr:col>
      <xdr:colOff>0</xdr:colOff>
      <xdr:row>28</xdr:row>
      <xdr:rowOff>0</xdr:rowOff>
    </xdr:from>
    <xdr:ext cx="104775" cy="225425"/>
    <xdr:sp macro="" textlink="">
      <xdr:nvSpPr>
        <xdr:cNvPr id="85" name="Text Box 118"/>
        <xdr:cNvSpPr txBox="1">
          <a:spLocks noChangeArrowheads="1"/>
        </xdr:cNvSpPr>
      </xdr:nvSpPr>
      <xdr:spPr bwMode="auto">
        <a:xfrm>
          <a:off x="3133725" y="4848225"/>
          <a:ext cx="104775" cy="225425"/>
        </a:xfrm>
        <a:prstGeom prst="rect">
          <a:avLst/>
        </a:prstGeom>
        <a:noFill/>
        <a:ln w="9525">
          <a:noFill/>
          <a:miter lim="800000"/>
          <a:headEnd/>
          <a:tailEnd/>
        </a:ln>
      </xdr:spPr>
    </xdr:sp>
    <xdr:clientData/>
  </xdr:oneCellAnchor>
  <xdr:oneCellAnchor>
    <xdr:from>
      <xdr:col>3</xdr:col>
      <xdr:colOff>790575</xdr:colOff>
      <xdr:row>28</xdr:row>
      <xdr:rowOff>0</xdr:rowOff>
    </xdr:from>
    <xdr:ext cx="18531" cy="441659"/>
    <xdr:sp macro="" textlink="">
      <xdr:nvSpPr>
        <xdr:cNvPr id="86" name="Text Box 119"/>
        <xdr:cNvSpPr txBox="1">
          <a:spLocks noChangeArrowheads="1"/>
        </xdr:cNvSpPr>
      </xdr:nvSpPr>
      <xdr:spPr bwMode="auto">
        <a:xfrm>
          <a:off x="3105150" y="4848225"/>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28</xdr:row>
      <xdr:rowOff>0</xdr:rowOff>
    </xdr:from>
    <xdr:ext cx="104775" cy="225425"/>
    <xdr:sp macro="" textlink="">
      <xdr:nvSpPr>
        <xdr:cNvPr id="87" name="Text Box 120"/>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4</xdr:col>
      <xdr:colOff>0</xdr:colOff>
      <xdr:row>28</xdr:row>
      <xdr:rowOff>0</xdr:rowOff>
    </xdr:from>
    <xdr:ext cx="104775" cy="225425"/>
    <xdr:sp macro="" textlink="">
      <xdr:nvSpPr>
        <xdr:cNvPr id="88" name="Text Box 121"/>
        <xdr:cNvSpPr txBox="1">
          <a:spLocks noChangeArrowheads="1"/>
        </xdr:cNvSpPr>
      </xdr:nvSpPr>
      <xdr:spPr bwMode="auto">
        <a:xfrm>
          <a:off x="3133725" y="4848225"/>
          <a:ext cx="104775" cy="225425"/>
        </a:xfrm>
        <a:prstGeom prst="rect">
          <a:avLst/>
        </a:prstGeom>
        <a:noFill/>
        <a:ln w="9525">
          <a:noFill/>
          <a:miter lim="800000"/>
          <a:headEnd/>
          <a:tailEnd/>
        </a:ln>
      </xdr:spPr>
    </xdr:sp>
    <xdr:clientData/>
  </xdr:oneCellAnchor>
  <xdr:oneCellAnchor>
    <xdr:from>
      <xdr:col>3</xdr:col>
      <xdr:colOff>790575</xdr:colOff>
      <xdr:row>28</xdr:row>
      <xdr:rowOff>0</xdr:rowOff>
    </xdr:from>
    <xdr:ext cx="18531" cy="441659"/>
    <xdr:sp macro="" textlink="">
      <xdr:nvSpPr>
        <xdr:cNvPr id="89" name="Text Box 122"/>
        <xdr:cNvSpPr txBox="1">
          <a:spLocks noChangeArrowheads="1"/>
        </xdr:cNvSpPr>
      </xdr:nvSpPr>
      <xdr:spPr bwMode="auto">
        <a:xfrm>
          <a:off x="3105150" y="4848225"/>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28</xdr:row>
      <xdr:rowOff>0</xdr:rowOff>
    </xdr:from>
    <xdr:ext cx="104775" cy="225425"/>
    <xdr:sp macro="" textlink="">
      <xdr:nvSpPr>
        <xdr:cNvPr id="90" name="Text Box 123"/>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4</xdr:col>
      <xdr:colOff>0</xdr:colOff>
      <xdr:row>28</xdr:row>
      <xdr:rowOff>0</xdr:rowOff>
    </xdr:from>
    <xdr:ext cx="104775" cy="225425"/>
    <xdr:sp macro="" textlink="">
      <xdr:nvSpPr>
        <xdr:cNvPr id="91" name="Text Box 124"/>
        <xdr:cNvSpPr txBox="1">
          <a:spLocks noChangeArrowheads="1"/>
        </xdr:cNvSpPr>
      </xdr:nvSpPr>
      <xdr:spPr bwMode="auto">
        <a:xfrm>
          <a:off x="3133725" y="4848225"/>
          <a:ext cx="104775" cy="225425"/>
        </a:xfrm>
        <a:prstGeom prst="rect">
          <a:avLst/>
        </a:prstGeom>
        <a:noFill/>
        <a:ln w="9525">
          <a:noFill/>
          <a:miter lim="800000"/>
          <a:headEnd/>
          <a:tailEnd/>
        </a:ln>
      </xdr:spPr>
    </xdr:sp>
    <xdr:clientData/>
  </xdr:oneCellAnchor>
  <xdr:oneCellAnchor>
    <xdr:from>
      <xdr:col>3</xdr:col>
      <xdr:colOff>790575</xdr:colOff>
      <xdr:row>28</xdr:row>
      <xdr:rowOff>0</xdr:rowOff>
    </xdr:from>
    <xdr:ext cx="18531" cy="441659"/>
    <xdr:sp macro="" textlink="">
      <xdr:nvSpPr>
        <xdr:cNvPr id="92" name="Text Box 125"/>
        <xdr:cNvSpPr txBox="1">
          <a:spLocks noChangeArrowheads="1"/>
        </xdr:cNvSpPr>
      </xdr:nvSpPr>
      <xdr:spPr bwMode="auto">
        <a:xfrm>
          <a:off x="3105150" y="4848225"/>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28</xdr:row>
      <xdr:rowOff>0</xdr:rowOff>
    </xdr:from>
    <xdr:ext cx="104775" cy="225425"/>
    <xdr:sp macro="" textlink="">
      <xdr:nvSpPr>
        <xdr:cNvPr id="93" name="Text Box 126"/>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4</xdr:col>
      <xdr:colOff>0</xdr:colOff>
      <xdr:row>28</xdr:row>
      <xdr:rowOff>0</xdr:rowOff>
    </xdr:from>
    <xdr:ext cx="104775" cy="225425"/>
    <xdr:sp macro="" textlink="">
      <xdr:nvSpPr>
        <xdr:cNvPr id="94" name="Text Box 127"/>
        <xdr:cNvSpPr txBox="1">
          <a:spLocks noChangeArrowheads="1"/>
        </xdr:cNvSpPr>
      </xdr:nvSpPr>
      <xdr:spPr bwMode="auto">
        <a:xfrm>
          <a:off x="3133725" y="4848225"/>
          <a:ext cx="104775" cy="225425"/>
        </a:xfrm>
        <a:prstGeom prst="rect">
          <a:avLst/>
        </a:prstGeom>
        <a:noFill/>
        <a:ln w="9525">
          <a:noFill/>
          <a:miter lim="800000"/>
          <a:headEnd/>
          <a:tailEnd/>
        </a:ln>
      </xdr:spPr>
    </xdr:sp>
    <xdr:clientData/>
  </xdr:oneCellAnchor>
  <xdr:oneCellAnchor>
    <xdr:from>
      <xdr:col>3</xdr:col>
      <xdr:colOff>790575</xdr:colOff>
      <xdr:row>28</xdr:row>
      <xdr:rowOff>0</xdr:rowOff>
    </xdr:from>
    <xdr:ext cx="18531" cy="441659"/>
    <xdr:sp macro="" textlink="">
      <xdr:nvSpPr>
        <xdr:cNvPr id="95" name="Text Box 128"/>
        <xdr:cNvSpPr txBox="1">
          <a:spLocks noChangeArrowheads="1"/>
        </xdr:cNvSpPr>
      </xdr:nvSpPr>
      <xdr:spPr bwMode="auto">
        <a:xfrm>
          <a:off x="3105150" y="4848225"/>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28</xdr:row>
      <xdr:rowOff>0</xdr:rowOff>
    </xdr:from>
    <xdr:ext cx="104775" cy="225425"/>
    <xdr:sp macro="" textlink="">
      <xdr:nvSpPr>
        <xdr:cNvPr id="96" name="Text Box 129"/>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4</xdr:col>
      <xdr:colOff>0</xdr:colOff>
      <xdr:row>28</xdr:row>
      <xdr:rowOff>0</xdr:rowOff>
    </xdr:from>
    <xdr:ext cx="104775" cy="225425"/>
    <xdr:sp macro="" textlink="">
      <xdr:nvSpPr>
        <xdr:cNvPr id="97" name="Text Box 130"/>
        <xdr:cNvSpPr txBox="1">
          <a:spLocks noChangeArrowheads="1"/>
        </xdr:cNvSpPr>
      </xdr:nvSpPr>
      <xdr:spPr bwMode="auto">
        <a:xfrm>
          <a:off x="3133725" y="4848225"/>
          <a:ext cx="104775" cy="225425"/>
        </a:xfrm>
        <a:prstGeom prst="rect">
          <a:avLst/>
        </a:prstGeom>
        <a:noFill/>
        <a:ln w="9525">
          <a:noFill/>
          <a:miter lim="800000"/>
          <a:headEnd/>
          <a:tailEnd/>
        </a:ln>
      </xdr:spPr>
    </xdr:sp>
    <xdr:clientData/>
  </xdr:oneCellAnchor>
  <xdr:oneCellAnchor>
    <xdr:from>
      <xdr:col>3</xdr:col>
      <xdr:colOff>790575</xdr:colOff>
      <xdr:row>28</xdr:row>
      <xdr:rowOff>0</xdr:rowOff>
    </xdr:from>
    <xdr:ext cx="18531" cy="441659"/>
    <xdr:sp macro="" textlink="">
      <xdr:nvSpPr>
        <xdr:cNvPr id="98" name="Text Box 131"/>
        <xdr:cNvSpPr txBox="1">
          <a:spLocks noChangeArrowheads="1"/>
        </xdr:cNvSpPr>
      </xdr:nvSpPr>
      <xdr:spPr bwMode="auto">
        <a:xfrm>
          <a:off x="3105150" y="4848225"/>
          <a:ext cx="18531" cy="441659"/>
        </a:xfrm>
        <a:prstGeom prst="rect">
          <a:avLst/>
        </a:prstGeom>
        <a:noFill/>
        <a:ln w="9525">
          <a:noFill/>
          <a:miter lim="800000"/>
          <a:headEnd/>
          <a:tailEnd/>
        </a:ln>
      </xdr:spPr>
      <xdr:txBody>
        <a:bodyPr wrap="none" lIns="18288" tIns="18288" rIns="0" bIns="0" anchor="t" upright="1">
          <a:spAutoFit/>
        </a:bodyPr>
        <a:lstStyle/>
        <a:p>
          <a:pPr algn="l" rtl="0">
            <a:defRPr sz="1000"/>
          </a:pPr>
          <a:endParaRPr lang="ja-JP" altLang="en-US" sz="1100" b="0" i="0" u="none" strike="noStrike" baseline="0">
            <a:solidFill>
              <a:srgbClr val="000000"/>
            </a:solidFill>
            <a:latin typeface="明朝"/>
          </a:endParaRPr>
        </a:p>
        <a:p>
          <a:pPr algn="l" rtl="0">
            <a:defRPr sz="1000"/>
          </a:pPr>
          <a:endParaRPr lang="ja-JP" altLang="en-US" sz="1100" b="0" i="0" u="none" strike="noStrike" baseline="0">
            <a:solidFill>
              <a:srgbClr val="000000"/>
            </a:solidFill>
            <a:latin typeface="明朝"/>
          </a:endParaRPr>
        </a:p>
      </xdr:txBody>
    </xdr:sp>
    <xdr:clientData/>
  </xdr:oneCellAnchor>
  <xdr:oneCellAnchor>
    <xdr:from>
      <xdr:col>3</xdr:col>
      <xdr:colOff>695325</xdr:colOff>
      <xdr:row>28</xdr:row>
      <xdr:rowOff>0</xdr:rowOff>
    </xdr:from>
    <xdr:ext cx="104775" cy="225425"/>
    <xdr:sp macro="" textlink="">
      <xdr:nvSpPr>
        <xdr:cNvPr id="99" name="Text Box 132"/>
        <xdr:cNvSpPr txBox="1">
          <a:spLocks noChangeArrowheads="1"/>
        </xdr:cNvSpPr>
      </xdr:nvSpPr>
      <xdr:spPr bwMode="auto">
        <a:xfrm>
          <a:off x="3009900" y="4848225"/>
          <a:ext cx="104775" cy="225425"/>
        </a:xfrm>
        <a:prstGeom prst="rect">
          <a:avLst/>
        </a:prstGeom>
        <a:noFill/>
        <a:ln w="9525">
          <a:noFill/>
          <a:miter lim="800000"/>
          <a:headEnd/>
          <a:tailEnd/>
        </a:ln>
      </xdr:spPr>
    </xdr:sp>
    <xdr:clientData/>
  </xdr:oneCellAnchor>
  <xdr:oneCellAnchor>
    <xdr:from>
      <xdr:col>4</xdr:col>
      <xdr:colOff>0</xdr:colOff>
      <xdr:row>28</xdr:row>
      <xdr:rowOff>0</xdr:rowOff>
    </xdr:from>
    <xdr:ext cx="104775" cy="225425"/>
    <xdr:sp macro="" textlink="">
      <xdr:nvSpPr>
        <xdr:cNvPr id="100" name="Text Box 133"/>
        <xdr:cNvSpPr txBox="1">
          <a:spLocks noChangeArrowheads="1"/>
        </xdr:cNvSpPr>
      </xdr:nvSpPr>
      <xdr:spPr bwMode="auto">
        <a:xfrm>
          <a:off x="3133725" y="4848225"/>
          <a:ext cx="104775" cy="225425"/>
        </a:xfrm>
        <a:prstGeom prst="rect">
          <a:avLst/>
        </a:prstGeom>
        <a:noFill/>
        <a:ln w="9525">
          <a:noFill/>
          <a:miter lim="800000"/>
          <a:headEnd/>
          <a:tailEnd/>
        </a:ln>
      </xdr:spPr>
    </xdr:sp>
    <xdr:clientData/>
  </xdr:oneCellAnchor>
  <xdr:oneCellAnchor>
    <xdr:from>
      <xdr:col>4</xdr:col>
      <xdr:colOff>409575</xdr:colOff>
      <xdr:row>28</xdr:row>
      <xdr:rowOff>0</xdr:rowOff>
    </xdr:from>
    <xdr:ext cx="95250" cy="225425"/>
    <xdr:sp macro="" textlink="">
      <xdr:nvSpPr>
        <xdr:cNvPr id="101" name="Text Box 136"/>
        <xdr:cNvSpPr txBox="1">
          <a:spLocks noChangeArrowheads="1"/>
        </xdr:cNvSpPr>
      </xdr:nvSpPr>
      <xdr:spPr bwMode="auto">
        <a:xfrm>
          <a:off x="3543300" y="4848225"/>
          <a:ext cx="95250" cy="225425"/>
        </a:xfrm>
        <a:prstGeom prst="rect">
          <a:avLst/>
        </a:prstGeom>
        <a:noFill/>
        <a:ln w="9525">
          <a:noFill/>
          <a:miter lim="800000"/>
          <a:headEnd/>
          <a:tailEnd/>
        </a:ln>
      </xdr:spPr>
    </xdr:sp>
    <xdr:clientData/>
  </xdr:oneCellAnchor>
  <xdr:twoCellAnchor>
    <xdr:from>
      <xdr:col>1</xdr:col>
      <xdr:colOff>0</xdr:colOff>
      <xdr:row>16</xdr:row>
      <xdr:rowOff>28575</xdr:rowOff>
    </xdr:from>
    <xdr:to>
      <xdr:col>1</xdr:col>
      <xdr:colOff>161925</xdr:colOff>
      <xdr:row>18</xdr:row>
      <xdr:rowOff>180975</xdr:rowOff>
    </xdr:to>
    <xdr:sp macro="" textlink="">
      <xdr:nvSpPr>
        <xdr:cNvPr id="102" name="AutoShape 146"/>
        <xdr:cNvSpPr>
          <a:spLocks/>
        </xdr:cNvSpPr>
      </xdr:nvSpPr>
      <xdr:spPr bwMode="auto">
        <a:xfrm>
          <a:off x="971550" y="2962275"/>
          <a:ext cx="161925" cy="533400"/>
        </a:xfrm>
        <a:prstGeom prst="leftBrace">
          <a:avLst>
            <a:gd name="adj1" fmla="val 27451"/>
            <a:gd name="adj2" fmla="val 50000"/>
          </a:avLst>
        </a:prstGeom>
        <a:noFill/>
        <a:ln w="3175">
          <a:solidFill>
            <a:srgbClr val="000000"/>
          </a:solidFill>
          <a:round/>
          <a:headEnd/>
          <a:tailEnd/>
        </a:ln>
        <a:effectLst/>
      </xdr:spPr>
    </xdr:sp>
    <xdr:clientData/>
  </xdr:twoCellAnchor>
  <xdr:twoCellAnchor>
    <xdr:from>
      <xdr:col>1</xdr:col>
      <xdr:colOff>9525</xdr:colOff>
      <xdr:row>20</xdr:row>
      <xdr:rowOff>9525</xdr:rowOff>
    </xdr:from>
    <xdr:to>
      <xdr:col>1</xdr:col>
      <xdr:colOff>142875</xdr:colOff>
      <xdr:row>22</xdr:row>
      <xdr:rowOff>180975</xdr:rowOff>
    </xdr:to>
    <xdr:sp macro="" textlink="">
      <xdr:nvSpPr>
        <xdr:cNvPr id="103" name="AutoShape 147"/>
        <xdr:cNvSpPr>
          <a:spLocks/>
        </xdr:cNvSpPr>
      </xdr:nvSpPr>
      <xdr:spPr bwMode="auto">
        <a:xfrm>
          <a:off x="981075" y="3581400"/>
          <a:ext cx="133350" cy="552450"/>
        </a:xfrm>
        <a:prstGeom prst="leftBrace">
          <a:avLst>
            <a:gd name="adj1" fmla="val 34524"/>
            <a:gd name="adj2" fmla="val 50000"/>
          </a:avLst>
        </a:prstGeom>
        <a:noFill/>
        <a:ln w="3175">
          <a:solidFill>
            <a:srgbClr val="000000"/>
          </a:solidFill>
          <a:round/>
          <a:headEnd/>
          <a:tailEnd/>
        </a:ln>
        <a:effectLst/>
      </xdr:spPr>
    </xdr:sp>
    <xdr:clientData/>
  </xdr:twoCellAnchor>
  <xdr:twoCellAnchor>
    <xdr:from>
      <xdr:col>1</xdr:col>
      <xdr:colOff>0</xdr:colOff>
      <xdr:row>24</xdr:row>
      <xdr:rowOff>28575</xdr:rowOff>
    </xdr:from>
    <xdr:to>
      <xdr:col>1</xdr:col>
      <xdr:colOff>161925</xdr:colOff>
      <xdr:row>27</xdr:row>
      <xdr:rowOff>0</xdr:rowOff>
    </xdr:to>
    <xdr:sp macro="" textlink="">
      <xdr:nvSpPr>
        <xdr:cNvPr id="104" name="AutoShape 148"/>
        <xdr:cNvSpPr>
          <a:spLocks/>
        </xdr:cNvSpPr>
      </xdr:nvSpPr>
      <xdr:spPr bwMode="auto">
        <a:xfrm>
          <a:off x="971550" y="4238625"/>
          <a:ext cx="161925" cy="542925"/>
        </a:xfrm>
        <a:prstGeom prst="leftBrace">
          <a:avLst>
            <a:gd name="adj1" fmla="val 27941"/>
            <a:gd name="adj2" fmla="val 50000"/>
          </a:avLst>
        </a:prstGeom>
        <a:noFill/>
        <a:ln w="3175">
          <a:solidFill>
            <a:srgbClr val="000000"/>
          </a:solidFill>
          <a:round/>
          <a:headEnd/>
          <a:tailEnd/>
        </a:ln>
        <a:effec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104775</xdr:colOff>
      <xdr:row>3</xdr:row>
      <xdr:rowOff>57150</xdr:rowOff>
    </xdr:from>
    <xdr:to>
      <xdr:col>10</xdr:col>
      <xdr:colOff>342900</xdr:colOff>
      <xdr:row>4</xdr:row>
      <xdr:rowOff>0</xdr:rowOff>
    </xdr:to>
    <xdr:sp macro="" textlink="">
      <xdr:nvSpPr>
        <xdr:cNvPr id="2" name="Text Box 12"/>
        <xdr:cNvSpPr txBox="1">
          <a:spLocks noChangeArrowheads="1"/>
        </xdr:cNvSpPr>
      </xdr:nvSpPr>
      <xdr:spPr bwMode="auto">
        <a:xfrm>
          <a:off x="5819775" y="952500"/>
          <a:ext cx="238125" cy="35242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Ｂ</a:t>
          </a:r>
        </a:p>
      </xdr:txBody>
    </xdr:sp>
    <xdr:clientData/>
  </xdr:twoCellAnchor>
  <xdr:twoCellAnchor>
    <xdr:from>
      <xdr:col>13</xdr:col>
      <xdr:colOff>104775</xdr:colOff>
      <xdr:row>2</xdr:row>
      <xdr:rowOff>161925</xdr:rowOff>
    </xdr:from>
    <xdr:to>
      <xdr:col>13</xdr:col>
      <xdr:colOff>304800</xdr:colOff>
      <xdr:row>3</xdr:row>
      <xdr:rowOff>400050</xdr:rowOff>
    </xdr:to>
    <xdr:sp macro="" textlink="">
      <xdr:nvSpPr>
        <xdr:cNvPr id="3" name="Text Box 14"/>
        <xdr:cNvSpPr txBox="1">
          <a:spLocks noChangeArrowheads="1"/>
        </xdr:cNvSpPr>
      </xdr:nvSpPr>
      <xdr:spPr bwMode="auto">
        <a:xfrm>
          <a:off x="6934200" y="819150"/>
          <a:ext cx="200025" cy="4762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Ｃ</a:t>
          </a:r>
        </a:p>
      </xdr:txBody>
    </xdr:sp>
    <xdr:clientData/>
  </xdr:twoCellAnchor>
  <xdr:twoCellAnchor>
    <xdr:from>
      <xdr:col>19</xdr:col>
      <xdr:colOff>266700</xdr:colOff>
      <xdr:row>2</xdr:row>
      <xdr:rowOff>171450</xdr:rowOff>
    </xdr:from>
    <xdr:to>
      <xdr:col>19</xdr:col>
      <xdr:colOff>466725</xdr:colOff>
      <xdr:row>4</xdr:row>
      <xdr:rowOff>0</xdr:rowOff>
    </xdr:to>
    <xdr:sp macro="" textlink="">
      <xdr:nvSpPr>
        <xdr:cNvPr id="4" name="Text Box 16"/>
        <xdr:cNvSpPr txBox="1">
          <a:spLocks noChangeArrowheads="1"/>
        </xdr:cNvSpPr>
      </xdr:nvSpPr>
      <xdr:spPr bwMode="auto">
        <a:xfrm>
          <a:off x="9134475" y="828675"/>
          <a:ext cx="123825" cy="476250"/>
        </a:xfrm>
        <a:prstGeom prst="rect">
          <a:avLst/>
        </a:prstGeom>
        <a:noFill/>
        <a:ln w="9525">
          <a:noFill/>
          <a:miter lim="800000"/>
          <a:headEnd/>
          <a:tailEnd/>
        </a:ln>
        <a:effectLst/>
      </xdr:spPr>
    </xdr:sp>
    <xdr:clientData/>
  </xdr:twoCellAnchor>
  <xdr:twoCellAnchor>
    <xdr:from>
      <xdr:col>16</xdr:col>
      <xdr:colOff>38100</xdr:colOff>
      <xdr:row>3</xdr:row>
      <xdr:rowOff>190500</xdr:rowOff>
    </xdr:from>
    <xdr:to>
      <xdr:col>16</xdr:col>
      <xdr:colOff>209550</xdr:colOff>
      <xdr:row>3</xdr:row>
      <xdr:rowOff>400050</xdr:rowOff>
    </xdr:to>
    <xdr:sp macro="" textlink="">
      <xdr:nvSpPr>
        <xdr:cNvPr id="5" name="Text Box 15"/>
        <xdr:cNvSpPr txBox="1">
          <a:spLocks noChangeArrowheads="1"/>
        </xdr:cNvSpPr>
      </xdr:nvSpPr>
      <xdr:spPr bwMode="auto">
        <a:xfrm>
          <a:off x="7867650" y="1085850"/>
          <a:ext cx="171450" cy="209550"/>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000" b="0" i="0" u="none" strike="noStrike" baseline="0">
              <a:solidFill>
                <a:srgbClr val="000000"/>
              </a:solidFill>
              <a:latin typeface="ＭＳ ゴシック"/>
              <a:ea typeface="ＭＳ ゴシック"/>
            </a:rPr>
            <a:t>Ｄ</a:t>
          </a:r>
        </a:p>
      </xdr:txBody>
    </xdr:sp>
    <xdr:clientData/>
  </xdr:twoCellAnchor>
  <xdr:twoCellAnchor>
    <xdr:from>
      <xdr:col>22</xdr:col>
      <xdr:colOff>285750</xdr:colOff>
      <xdr:row>2</xdr:row>
      <xdr:rowOff>171450</xdr:rowOff>
    </xdr:from>
    <xdr:to>
      <xdr:col>23</xdr:col>
      <xdr:colOff>0</xdr:colOff>
      <xdr:row>4</xdr:row>
      <xdr:rowOff>0</xdr:rowOff>
    </xdr:to>
    <xdr:sp macro="" textlink="">
      <xdr:nvSpPr>
        <xdr:cNvPr id="6" name="Text Box 17"/>
        <xdr:cNvSpPr txBox="1">
          <a:spLocks noChangeArrowheads="1"/>
        </xdr:cNvSpPr>
      </xdr:nvSpPr>
      <xdr:spPr bwMode="auto">
        <a:xfrm>
          <a:off x="10429875" y="828675"/>
          <a:ext cx="104775" cy="476250"/>
        </a:xfrm>
        <a:prstGeom prst="rect">
          <a:avLst/>
        </a:prstGeom>
        <a:noFill/>
        <a:ln w="9525">
          <a:noFill/>
          <a:miter lim="800000"/>
          <a:headEnd/>
          <a:tailEnd/>
        </a:ln>
        <a:effectLst/>
      </xdr:spPr>
    </xdr:sp>
    <xdr:clientData/>
  </xdr:twoCellAnchor>
  <xdr:twoCellAnchor>
    <xdr:from>
      <xdr:col>25</xdr:col>
      <xdr:colOff>200025</xdr:colOff>
      <xdr:row>2</xdr:row>
      <xdr:rowOff>180975</xdr:rowOff>
    </xdr:from>
    <xdr:to>
      <xdr:col>25</xdr:col>
      <xdr:colOff>381000</xdr:colOff>
      <xdr:row>4</xdr:row>
      <xdr:rowOff>0</xdr:rowOff>
    </xdr:to>
    <xdr:sp macro="" textlink="">
      <xdr:nvSpPr>
        <xdr:cNvPr id="7" name="Text Box 18"/>
        <xdr:cNvSpPr txBox="1">
          <a:spLocks noChangeArrowheads="1"/>
        </xdr:cNvSpPr>
      </xdr:nvSpPr>
      <xdr:spPr bwMode="auto">
        <a:xfrm>
          <a:off x="11344275" y="838200"/>
          <a:ext cx="76200" cy="466725"/>
        </a:xfrm>
        <a:prstGeom prst="rect">
          <a:avLst/>
        </a:prstGeom>
        <a:noFill/>
        <a:ln w="9525">
          <a:noFill/>
          <a:miter lim="800000"/>
          <a:headEnd/>
          <a:tailEnd/>
        </a:ln>
        <a:effectLst/>
      </xdr:spPr>
    </xdr:sp>
    <xdr:clientData/>
  </xdr:twoCellAnchor>
  <xdr:twoCellAnchor>
    <xdr:from>
      <xdr:col>38</xdr:col>
      <xdr:colOff>180975</xdr:colOff>
      <xdr:row>2</xdr:row>
      <xdr:rowOff>200025</xdr:rowOff>
    </xdr:from>
    <xdr:to>
      <xdr:col>38</xdr:col>
      <xdr:colOff>504825</xdr:colOff>
      <xdr:row>4</xdr:row>
      <xdr:rowOff>0</xdr:rowOff>
    </xdr:to>
    <xdr:sp macro="" textlink="">
      <xdr:nvSpPr>
        <xdr:cNvPr id="8" name="Text Box 19"/>
        <xdr:cNvSpPr txBox="1">
          <a:spLocks noChangeArrowheads="1"/>
        </xdr:cNvSpPr>
      </xdr:nvSpPr>
      <xdr:spPr bwMode="auto">
        <a:xfrm>
          <a:off x="16040100" y="857250"/>
          <a:ext cx="323850" cy="4476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41</xdr:col>
      <xdr:colOff>57150</xdr:colOff>
      <xdr:row>2</xdr:row>
      <xdr:rowOff>200025</xdr:rowOff>
    </xdr:from>
    <xdr:to>
      <xdr:col>41</xdr:col>
      <xdr:colOff>400050</xdr:colOff>
      <xdr:row>4</xdr:row>
      <xdr:rowOff>0</xdr:rowOff>
    </xdr:to>
    <xdr:sp macro="" textlink="">
      <xdr:nvSpPr>
        <xdr:cNvPr id="9" name="Text Box 20"/>
        <xdr:cNvSpPr txBox="1">
          <a:spLocks noChangeArrowheads="1"/>
        </xdr:cNvSpPr>
      </xdr:nvSpPr>
      <xdr:spPr bwMode="auto">
        <a:xfrm>
          <a:off x="17335500" y="857250"/>
          <a:ext cx="342900" cy="447675"/>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twoCellAnchor>
    <xdr:from>
      <xdr:col>44</xdr:col>
      <xdr:colOff>66675</xdr:colOff>
      <xdr:row>2</xdr:row>
      <xdr:rowOff>171450</xdr:rowOff>
    </xdr:from>
    <xdr:to>
      <xdr:col>45</xdr:col>
      <xdr:colOff>28575</xdr:colOff>
      <xdr:row>4</xdr:row>
      <xdr:rowOff>0</xdr:rowOff>
    </xdr:to>
    <xdr:sp macro="" textlink="">
      <xdr:nvSpPr>
        <xdr:cNvPr id="10" name="Text Box 21"/>
        <xdr:cNvSpPr txBox="1">
          <a:spLocks noChangeArrowheads="1"/>
        </xdr:cNvSpPr>
      </xdr:nvSpPr>
      <xdr:spPr bwMode="auto">
        <a:xfrm>
          <a:off x="18659475" y="828675"/>
          <a:ext cx="400050" cy="476250"/>
        </a:xfrm>
        <a:prstGeom prst="rect">
          <a:avLst/>
        </a:prstGeom>
        <a:noFill/>
        <a:ln w="9525">
          <a:noFill/>
          <a:miter lim="800000"/>
          <a:headEnd/>
          <a:tailEnd/>
        </a:ln>
        <a:effectLst/>
      </xdr:spPr>
      <xdr:txBody>
        <a:bodyPr vertOverflow="clip" wrap="square" lIns="0" tIns="0" rIns="0" bIns="0" anchor="b" upright="1"/>
        <a:lstStyle/>
        <a:p>
          <a:pPr algn="r" rtl="0">
            <a:defRPr sz="1000"/>
          </a:pPr>
          <a:r>
            <a:rPr lang="en-US" altLang="ja-JP" sz="1000" b="0" i="0" u="none" strike="noStrike" baseline="0">
              <a:solidFill>
                <a:srgbClr val="000000"/>
              </a:solidFill>
              <a:latin typeface="ＭＳ ゴシック"/>
              <a:ea typeface="ＭＳ ゴシック"/>
            </a:rPr>
            <a:t>(</a:t>
          </a:r>
          <a:r>
            <a:rPr lang="ja-JP" altLang="en-US" sz="1000" b="0" i="0" u="none" strike="noStrike" baseline="0">
              <a:solidFill>
                <a:srgbClr val="000000"/>
              </a:solidFill>
              <a:latin typeface="ＭＳ ゴシック"/>
              <a:ea typeface="ＭＳ ゴシック"/>
            </a:rPr>
            <a:t>％</a:t>
          </a:r>
          <a:r>
            <a:rPr lang="en-US" altLang="ja-JP" sz="1000" b="0" i="0" u="none" strike="noStrike" baseline="0">
              <a:solidFill>
                <a:srgbClr val="000000"/>
              </a:solidFill>
              <a:latin typeface="ＭＳ ゴシック"/>
              <a:ea typeface="ＭＳ ゴシック"/>
            </a:rPr>
            <a:t>)</a:t>
          </a:r>
        </a:p>
      </xdr:txBody>
    </xdr:sp>
    <xdr:clientData/>
  </xdr:twoCellAnchor>
  <xdr:oneCellAnchor>
    <xdr:from>
      <xdr:col>7</xdr:col>
      <xdr:colOff>447675</xdr:colOff>
      <xdr:row>3</xdr:row>
      <xdr:rowOff>390525</xdr:rowOff>
    </xdr:from>
    <xdr:ext cx="0" cy="234950"/>
    <xdr:sp macro="" textlink="">
      <xdr:nvSpPr>
        <xdr:cNvPr id="11" name="Text Box 23"/>
        <xdr:cNvSpPr txBox="1">
          <a:spLocks noChangeArrowheads="1"/>
        </xdr:cNvSpPr>
      </xdr:nvSpPr>
      <xdr:spPr bwMode="auto">
        <a:xfrm>
          <a:off x="4781550" y="1285875"/>
          <a:ext cx="0" cy="234950"/>
        </a:xfrm>
        <a:prstGeom prst="rect">
          <a:avLst/>
        </a:prstGeom>
        <a:noFill/>
        <a:ln w="9525">
          <a:noFill/>
          <a:miter lim="800000"/>
          <a:headEnd/>
          <a:tailEnd/>
        </a:ln>
        <a:effectLst/>
      </xdr:spPr>
    </xdr:sp>
    <xdr:clientData/>
  </xdr:oneCellAnchor>
  <xdr:oneCellAnchor>
    <xdr:from>
      <xdr:col>7</xdr:col>
      <xdr:colOff>371475</xdr:colOff>
      <xdr:row>3</xdr:row>
      <xdr:rowOff>314325</xdr:rowOff>
    </xdr:from>
    <xdr:ext cx="0" cy="234950"/>
    <xdr:sp macro="" textlink="">
      <xdr:nvSpPr>
        <xdr:cNvPr id="12" name="Text Box 24"/>
        <xdr:cNvSpPr txBox="1">
          <a:spLocks noChangeArrowheads="1"/>
        </xdr:cNvSpPr>
      </xdr:nvSpPr>
      <xdr:spPr bwMode="auto">
        <a:xfrm>
          <a:off x="4705350" y="1209675"/>
          <a:ext cx="0" cy="234950"/>
        </a:xfrm>
        <a:prstGeom prst="rect">
          <a:avLst/>
        </a:prstGeom>
        <a:noFill/>
        <a:ln w="9525">
          <a:noFill/>
          <a:miter lim="800000"/>
          <a:headEnd/>
          <a:tailEnd/>
        </a:ln>
        <a:effectLst/>
      </xdr:spPr>
    </xdr:sp>
    <xdr:clientData/>
  </xdr:oneCellAnchor>
  <xdr:oneCellAnchor>
    <xdr:from>
      <xdr:col>7</xdr:col>
      <xdr:colOff>485775</xdr:colOff>
      <xdr:row>3</xdr:row>
      <xdr:rowOff>352425</xdr:rowOff>
    </xdr:from>
    <xdr:ext cx="0" cy="234950"/>
    <xdr:sp macro="" textlink="">
      <xdr:nvSpPr>
        <xdr:cNvPr id="13" name="Text Box 25"/>
        <xdr:cNvSpPr txBox="1">
          <a:spLocks noChangeArrowheads="1"/>
        </xdr:cNvSpPr>
      </xdr:nvSpPr>
      <xdr:spPr bwMode="auto">
        <a:xfrm>
          <a:off x="4819650" y="1247775"/>
          <a:ext cx="0" cy="234950"/>
        </a:xfrm>
        <a:prstGeom prst="rect">
          <a:avLst/>
        </a:prstGeom>
        <a:noFill/>
        <a:ln w="9525">
          <a:noFill/>
          <a:miter lim="800000"/>
          <a:headEnd/>
          <a:tailEnd/>
        </a:ln>
        <a:effectLst/>
      </xdr:spPr>
    </xdr:sp>
    <xdr:clientData/>
  </xdr:oneCellAnchor>
  <xdr:oneCellAnchor>
    <xdr:from>
      <xdr:col>7</xdr:col>
      <xdr:colOff>409575</xdr:colOff>
      <xdr:row>3</xdr:row>
      <xdr:rowOff>180975</xdr:rowOff>
    </xdr:from>
    <xdr:ext cx="0" cy="225425"/>
    <xdr:sp macro="" textlink="">
      <xdr:nvSpPr>
        <xdr:cNvPr id="14" name="Text Box 26"/>
        <xdr:cNvSpPr txBox="1">
          <a:spLocks noChangeArrowheads="1"/>
        </xdr:cNvSpPr>
      </xdr:nvSpPr>
      <xdr:spPr bwMode="auto">
        <a:xfrm>
          <a:off x="4743450" y="1076325"/>
          <a:ext cx="0" cy="225425"/>
        </a:xfrm>
        <a:prstGeom prst="rect">
          <a:avLst/>
        </a:prstGeom>
        <a:noFill/>
        <a:ln w="9525">
          <a:noFill/>
          <a:miter lim="800000"/>
          <a:headEnd/>
          <a:tailEnd/>
        </a:ln>
        <a:effectLst/>
      </xdr:spPr>
    </xdr:sp>
    <xdr:clientData/>
  </xdr:oneCellAnchor>
  <xdr:oneCellAnchor>
    <xdr:from>
      <xdr:col>7</xdr:col>
      <xdr:colOff>504825</xdr:colOff>
      <xdr:row>3</xdr:row>
      <xdr:rowOff>257175</xdr:rowOff>
    </xdr:from>
    <xdr:ext cx="0" cy="225425"/>
    <xdr:sp macro="" textlink="">
      <xdr:nvSpPr>
        <xdr:cNvPr id="15" name="Text Box 27"/>
        <xdr:cNvSpPr txBox="1">
          <a:spLocks noChangeArrowheads="1"/>
        </xdr:cNvSpPr>
      </xdr:nvSpPr>
      <xdr:spPr bwMode="auto">
        <a:xfrm>
          <a:off x="4838700" y="1152525"/>
          <a:ext cx="0" cy="225425"/>
        </a:xfrm>
        <a:prstGeom prst="rect">
          <a:avLst/>
        </a:prstGeom>
        <a:noFill/>
        <a:ln w="9525">
          <a:noFill/>
          <a:miter lim="800000"/>
          <a:headEnd/>
          <a:tailEnd/>
        </a:ln>
        <a:effectLst/>
      </xdr:spPr>
    </xdr:sp>
    <xdr:clientData/>
  </xdr:oneCellAnchor>
  <xdr:oneCellAnchor>
    <xdr:from>
      <xdr:col>7</xdr:col>
      <xdr:colOff>447675</xdr:colOff>
      <xdr:row>3</xdr:row>
      <xdr:rowOff>276225</xdr:rowOff>
    </xdr:from>
    <xdr:ext cx="0" cy="234950"/>
    <xdr:sp macro="" textlink="">
      <xdr:nvSpPr>
        <xdr:cNvPr id="16" name="Text Box 28"/>
        <xdr:cNvSpPr txBox="1">
          <a:spLocks noChangeArrowheads="1"/>
        </xdr:cNvSpPr>
      </xdr:nvSpPr>
      <xdr:spPr bwMode="auto">
        <a:xfrm>
          <a:off x="4781550" y="1171575"/>
          <a:ext cx="0" cy="234950"/>
        </a:xfrm>
        <a:prstGeom prst="rect">
          <a:avLst/>
        </a:prstGeom>
        <a:noFill/>
        <a:ln w="9525">
          <a:noFill/>
          <a:miter lim="800000"/>
          <a:headEnd/>
          <a:tailEnd/>
        </a:ln>
        <a:effectLst/>
      </xdr:spPr>
    </xdr:sp>
    <xdr:clientData/>
  </xdr:oneCellAnchor>
  <xdr:oneCellAnchor>
    <xdr:from>
      <xdr:col>7</xdr:col>
      <xdr:colOff>447675</xdr:colOff>
      <xdr:row>3</xdr:row>
      <xdr:rowOff>276225</xdr:rowOff>
    </xdr:from>
    <xdr:ext cx="0" cy="234950"/>
    <xdr:sp macro="" textlink="">
      <xdr:nvSpPr>
        <xdr:cNvPr id="17" name="Text Box 29"/>
        <xdr:cNvSpPr txBox="1">
          <a:spLocks noChangeArrowheads="1"/>
        </xdr:cNvSpPr>
      </xdr:nvSpPr>
      <xdr:spPr bwMode="auto">
        <a:xfrm>
          <a:off x="4781550" y="1171575"/>
          <a:ext cx="0" cy="234950"/>
        </a:xfrm>
        <a:prstGeom prst="rect">
          <a:avLst/>
        </a:prstGeom>
        <a:noFill/>
        <a:ln w="9525">
          <a:noFill/>
          <a:miter lim="800000"/>
          <a:headEnd/>
          <a:tailEnd/>
        </a:ln>
        <a:effectLst/>
      </xdr:spPr>
    </xdr:sp>
    <xdr:clientData/>
  </xdr:oneCellAnchor>
  <xdr:oneCellAnchor>
    <xdr:from>
      <xdr:col>7</xdr:col>
      <xdr:colOff>447675</xdr:colOff>
      <xdr:row>3</xdr:row>
      <xdr:rowOff>276225</xdr:rowOff>
    </xdr:from>
    <xdr:ext cx="0" cy="234950"/>
    <xdr:sp macro="" textlink="">
      <xdr:nvSpPr>
        <xdr:cNvPr id="18" name="Text Box 30"/>
        <xdr:cNvSpPr txBox="1">
          <a:spLocks noChangeArrowheads="1"/>
        </xdr:cNvSpPr>
      </xdr:nvSpPr>
      <xdr:spPr bwMode="auto">
        <a:xfrm>
          <a:off x="4781550" y="1171575"/>
          <a:ext cx="0" cy="234950"/>
        </a:xfrm>
        <a:prstGeom prst="rect">
          <a:avLst/>
        </a:prstGeom>
        <a:noFill/>
        <a:ln w="9525">
          <a:noFill/>
          <a:miter lim="800000"/>
          <a:headEnd/>
          <a:tailEnd/>
        </a:ln>
        <a:effectLst/>
      </xdr:spPr>
    </xdr:sp>
    <xdr:clientData/>
  </xdr:oneCellAnchor>
  <xdr:oneCellAnchor>
    <xdr:from>
      <xdr:col>7</xdr:col>
      <xdr:colOff>466725</xdr:colOff>
      <xdr:row>3</xdr:row>
      <xdr:rowOff>295275</xdr:rowOff>
    </xdr:from>
    <xdr:ext cx="0" cy="225425"/>
    <xdr:sp macro="" textlink="">
      <xdr:nvSpPr>
        <xdr:cNvPr id="19" name="Text Box 31"/>
        <xdr:cNvSpPr txBox="1">
          <a:spLocks noChangeArrowheads="1"/>
        </xdr:cNvSpPr>
      </xdr:nvSpPr>
      <xdr:spPr bwMode="auto">
        <a:xfrm>
          <a:off x="4800600" y="1190625"/>
          <a:ext cx="0" cy="225425"/>
        </a:xfrm>
        <a:prstGeom prst="rect">
          <a:avLst/>
        </a:prstGeom>
        <a:noFill/>
        <a:ln w="9525">
          <a:noFill/>
          <a:miter lim="800000"/>
          <a:headEnd/>
          <a:tailEnd/>
        </a:ln>
        <a:effectLst/>
      </xdr:spPr>
    </xdr:sp>
    <xdr:clientData/>
  </xdr:oneCellAnchor>
  <xdr:oneCellAnchor>
    <xdr:from>
      <xdr:col>7</xdr:col>
      <xdr:colOff>466725</xdr:colOff>
      <xdr:row>3</xdr:row>
      <xdr:rowOff>295275</xdr:rowOff>
    </xdr:from>
    <xdr:ext cx="0" cy="225425"/>
    <xdr:sp macro="" textlink="">
      <xdr:nvSpPr>
        <xdr:cNvPr id="20" name="Text Box 32"/>
        <xdr:cNvSpPr txBox="1">
          <a:spLocks noChangeArrowheads="1"/>
        </xdr:cNvSpPr>
      </xdr:nvSpPr>
      <xdr:spPr bwMode="auto">
        <a:xfrm>
          <a:off x="4800600" y="1190625"/>
          <a:ext cx="0" cy="225425"/>
        </a:xfrm>
        <a:prstGeom prst="rect">
          <a:avLst/>
        </a:prstGeom>
        <a:noFill/>
        <a:ln w="9525">
          <a:noFill/>
          <a:miter lim="800000"/>
          <a:headEnd/>
          <a:tailEnd/>
        </a:ln>
        <a:effectLst/>
      </xdr:spPr>
    </xdr:sp>
    <xdr:clientData/>
  </xdr:oneCellAnchor>
  <xdr:oneCellAnchor>
    <xdr:from>
      <xdr:col>7</xdr:col>
      <xdr:colOff>466725</xdr:colOff>
      <xdr:row>3</xdr:row>
      <xdr:rowOff>295275</xdr:rowOff>
    </xdr:from>
    <xdr:ext cx="0" cy="225425"/>
    <xdr:sp macro="" textlink="">
      <xdr:nvSpPr>
        <xdr:cNvPr id="21" name="Text Box 33"/>
        <xdr:cNvSpPr txBox="1">
          <a:spLocks noChangeArrowheads="1"/>
        </xdr:cNvSpPr>
      </xdr:nvSpPr>
      <xdr:spPr bwMode="auto">
        <a:xfrm>
          <a:off x="4800600" y="1190625"/>
          <a:ext cx="0" cy="225425"/>
        </a:xfrm>
        <a:prstGeom prst="rect">
          <a:avLst/>
        </a:prstGeom>
        <a:noFill/>
        <a:ln w="9525">
          <a:noFill/>
          <a:miter lim="800000"/>
          <a:headEnd/>
          <a:tailEnd/>
        </a:ln>
        <a:effectLst/>
      </xdr:spPr>
    </xdr:sp>
    <xdr:clientData/>
  </xdr:oneCellAnchor>
  <xdr:twoCellAnchor>
    <xdr:from>
      <xdr:col>7</xdr:col>
      <xdr:colOff>190500</xdr:colOff>
      <xdr:row>3</xdr:row>
      <xdr:rowOff>57150</xdr:rowOff>
    </xdr:from>
    <xdr:to>
      <xdr:col>8</xdr:col>
      <xdr:colOff>47625</xdr:colOff>
      <xdr:row>4</xdr:row>
      <xdr:rowOff>95250</xdr:rowOff>
    </xdr:to>
    <xdr:sp macro="" textlink="">
      <xdr:nvSpPr>
        <xdr:cNvPr id="22" name="Text Box 34"/>
        <xdr:cNvSpPr txBox="1">
          <a:spLocks noChangeArrowheads="1"/>
        </xdr:cNvSpPr>
      </xdr:nvSpPr>
      <xdr:spPr bwMode="auto">
        <a:xfrm>
          <a:off x="4524375" y="952500"/>
          <a:ext cx="447675" cy="447675"/>
        </a:xfrm>
        <a:prstGeom prst="rect">
          <a:avLst/>
        </a:prstGeom>
        <a:noFill/>
        <a:ln w="9525">
          <a:noFill/>
          <a:miter lim="800000"/>
          <a:headEnd/>
          <a:tailEnd/>
        </a:ln>
        <a:effectLst/>
      </xdr:spPr>
      <xdr:txBody>
        <a:bodyPr vertOverflow="clip" wrap="square" lIns="0" tIns="0" rIns="0" bIns="0" anchor="t" upright="1"/>
        <a:lstStyle/>
        <a:p>
          <a:pPr algn="l" rtl="0">
            <a:defRPr sz="1000"/>
          </a:pPr>
          <a:r>
            <a:rPr lang="en-US" altLang="ja-JP" sz="1100" b="0" i="0" u="none" strike="noStrike" baseline="0">
              <a:solidFill>
                <a:srgbClr val="000000"/>
              </a:solidFill>
              <a:latin typeface="明朝"/>
            </a:rPr>
            <a:t>     </a:t>
          </a:r>
        </a:p>
        <a:p>
          <a:pPr algn="l" rtl="0">
            <a:defRPr sz="1000"/>
          </a:pPr>
          <a:r>
            <a:rPr lang="en-US" altLang="ja-JP" sz="1100" b="0" i="0" u="none" strike="noStrike" baseline="0">
              <a:solidFill>
                <a:srgbClr val="000000"/>
              </a:solidFill>
              <a:latin typeface="明朝"/>
            </a:rPr>
            <a:t>   </a:t>
          </a:r>
          <a:r>
            <a:rPr lang="ja-JP" altLang="en-US" sz="1000" b="0" i="0" u="none" strike="noStrike" baseline="0">
              <a:solidFill>
                <a:srgbClr val="000000"/>
              </a:solidFill>
              <a:latin typeface="ＭＳ ゴシック"/>
              <a:ea typeface="ＭＳ ゴシック"/>
            </a:rPr>
            <a:t>Ａ</a:t>
          </a:r>
        </a:p>
      </xdr:txBody>
    </xdr:sp>
    <xdr:clientData/>
  </xdr:twoCellAnchor>
  <xdr:oneCellAnchor>
    <xdr:from>
      <xdr:col>8</xdr:col>
      <xdr:colOff>314325</xdr:colOff>
      <xdr:row>10</xdr:row>
      <xdr:rowOff>0</xdr:rowOff>
    </xdr:from>
    <xdr:ext cx="0" cy="228600"/>
    <xdr:sp macro="" textlink="">
      <xdr:nvSpPr>
        <xdr:cNvPr id="23" name="Text Box 35"/>
        <xdr:cNvSpPr txBox="1">
          <a:spLocks noChangeArrowheads="1"/>
        </xdr:cNvSpPr>
      </xdr:nvSpPr>
      <xdr:spPr bwMode="auto">
        <a:xfrm>
          <a:off x="5238750" y="2619375"/>
          <a:ext cx="0" cy="228600"/>
        </a:xfrm>
        <a:prstGeom prst="rect">
          <a:avLst/>
        </a:prstGeom>
        <a:noFill/>
        <a:ln w="9525">
          <a:noFill/>
          <a:miter lim="800000"/>
          <a:headEnd/>
          <a:tailEnd/>
        </a:ln>
        <a:effectLst/>
      </xdr:spPr>
    </xdr:sp>
    <xdr:clientData/>
  </xdr:oneCellAnchor>
  <xdr:oneCellAnchor>
    <xdr:from>
      <xdr:col>7</xdr:col>
      <xdr:colOff>295275</xdr:colOff>
      <xdr:row>3</xdr:row>
      <xdr:rowOff>352425</xdr:rowOff>
    </xdr:from>
    <xdr:ext cx="0" cy="234950"/>
    <xdr:sp macro="" textlink="">
      <xdr:nvSpPr>
        <xdr:cNvPr id="24" name="Text Box 36"/>
        <xdr:cNvSpPr txBox="1">
          <a:spLocks noChangeArrowheads="1"/>
        </xdr:cNvSpPr>
      </xdr:nvSpPr>
      <xdr:spPr bwMode="auto">
        <a:xfrm>
          <a:off x="4629150" y="1247775"/>
          <a:ext cx="0" cy="234950"/>
        </a:xfrm>
        <a:prstGeom prst="rect">
          <a:avLst/>
        </a:prstGeom>
        <a:noFill/>
        <a:ln w="9525">
          <a:noFill/>
          <a:miter lim="800000"/>
          <a:headEnd/>
          <a:tailEnd/>
        </a:ln>
        <a:effectLst/>
      </xdr:spPr>
    </xdr:sp>
    <xdr:clientData/>
  </xdr:oneCellAnchor>
  <xdr:oneCellAnchor>
    <xdr:from>
      <xdr:col>7</xdr:col>
      <xdr:colOff>485775</xdr:colOff>
      <xdr:row>3</xdr:row>
      <xdr:rowOff>314325</xdr:rowOff>
    </xdr:from>
    <xdr:ext cx="0" cy="234950"/>
    <xdr:sp macro="" textlink="">
      <xdr:nvSpPr>
        <xdr:cNvPr id="25" name="Text Box 37"/>
        <xdr:cNvSpPr txBox="1">
          <a:spLocks noChangeArrowheads="1"/>
        </xdr:cNvSpPr>
      </xdr:nvSpPr>
      <xdr:spPr bwMode="auto">
        <a:xfrm>
          <a:off x="4819650" y="1209675"/>
          <a:ext cx="0" cy="234950"/>
        </a:xfrm>
        <a:prstGeom prst="rect">
          <a:avLst/>
        </a:prstGeom>
        <a:noFill/>
        <a:ln w="9525">
          <a:noFill/>
          <a:miter lim="800000"/>
          <a:headEnd/>
          <a:tailEnd/>
        </a:ln>
        <a:effectLst/>
      </xdr:spPr>
    </xdr:sp>
    <xdr:clientData/>
  </xdr:oneCellAnchor>
  <xdr:oneCellAnchor>
    <xdr:from>
      <xdr:col>7</xdr:col>
      <xdr:colOff>352425</xdr:colOff>
      <xdr:row>3</xdr:row>
      <xdr:rowOff>276225</xdr:rowOff>
    </xdr:from>
    <xdr:ext cx="0" cy="234950"/>
    <xdr:sp macro="" textlink="">
      <xdr:nvSpPr>
        <xdr:cNvPr id="26" name="Text Box 38"/>
        <xdr:cNvSpPr txBox="1">
          <a:spLocks noChangeArrowheads="1"/>
        </xdr:cNvSpPr>
      </xdr:nvSpPr>
      <xdr:spPr bwMode="auto">
        <a:xfrm>
          <a:off x="4686300" y="1171575"/>
          <a:ext cx="0" cy="234950"/>
        </a:xfrm>
        <a:prstGeom prst="rect">
          <a:avLst/>
        </a:prstGeom>
        <a:noFill/>
        <a:ln w="9525">
          <a:noFill/>
          <a:miter lim="800000"/>
          <a:headEnd/>
          <a:tailEnd/>
        </a:ln>
        <a:effectLst/>
      </xdr:spPr>
    </xdr:sp>
    <xdr:clientData/>
  </xdr:oneCellAnchor>
  <xdr:oneCellAnchor>
    <xdr:from>
      <xdr:col>7</xdr:col>
      <xdr:colOff>447675</xdr:colOff>
      <xdr:row>3</xdr:row>
      <xdr:rowOff>295275</xdr:rowOff>
    </xdr:from>
    <xdr:ext cx="0" cy="225425"/>
    <xdr:sp macro="" textlink="">
      <xdr:nvSpPr>
        <xdr:cNvPr id="27" name="Text Box 39"/>
        <xdr:cNvSpPr txBox="1">
          <a:spLocks noChangeArrowheads="1"/>
        </xdr:cNvSpPr>
      </xdr:nvSpPr>
      <xdr:spPr bwMode="auto">
        <a:xfrm>
          <a:off x="4781550" y="1190625"/>
          <a:ext cx="0" cy="225425"/>
        </a:xfrm>
        <a:prstGeom prst="rect">
          <a:avLst/>
        </a:prstGeom>
        <a:noFill/>
        <a:ln w="9525">
          <a:noFill/>
          <a:miter lim="800000"/>
          <a:headEnd/>
          <a:tailEnd/>
        </a:ln>
        <a:effectLst/>
      </xdr:spPr>
    </xdr:sp>
    <xdr:clientData/>
  </xdr:oneCellAnchor>
  <xdr:oneCellAnchor>
    <xdr:from>
      <xdr:col>7</xdr:col>
      <xdr:colOff>371475</xdr:colOff>
      <xdr:row>3</xdr:row>
      <xdr:rowOff>295275</xdr:rowOff>
    </xdr:from>
    <xdr:ext cx="0" cy="225425"/>
    <xdr:sp macro="" textlink="">
      <xdr:nvSpPr>
        <xdr:cNvPr id="28" name="Text Box 40"/>
        <xdr:cNvSpPr txBox="1">
          <a:spLocks noChangeArrowheads="1"/>
        </xdr:cNvSpPr>
      </xdr:nvSpPr>
      <xdr:spPr bwMode="auto">
        <a:xfrm>
          <a:off x="4705350" y="1190625"/>
          <a:ext cx="0" cy="225425"/>
        </a:xfrm>
        <a:prstGeom prst="rect">
          <a:avLst/>
        </a:prstGeom>
        <a:noFill/>
        <a:ln w="9525">
          <a:noFill/>
          <a:miter lim="800000"/>
          <a:headEnd/>
          <a:tailEnd/>
        </a:ln>
        <a:effectLst/>
      </xdr:spPr>
    </xdr:sp>
    <xdr:clientData/>
  </xdr:oneCellAnchor>
  <xdr:oneCellAnchor>
    <xdr:from>
      <xdr:col>7</xdr:col>
      <xdr:colOff>257175</xdr:colOff>
      <xdr:row>3</xdr:row>
      <xdr:rowOff>352425</xdr:rowOff>
    </xdr:from>
    <xdr:ext cx="0" cy="234950"/>
    <xdr:sp macro="" textlink="">
      <xdr:nvSpPr>
        <xdr:cNvPr id="29" name="Text Box 41"/>
        <xdr:cNvSpPr txBox="1">
          <a:spLocks noChangeArrowheads="1"/>
        </xdr:cNvSpPr>
      </xdr:nvSpPr>
      <xdr:spPr bwMode="auto">
        <a:xfrm>
          <a:off x="4591050" y="1247775"/>
          <a:ext cx="0" cy="234950"/>
        </a:xfrm>
        <a:prstGeom prst="rect">
          <a:avLst/>
        </a:prstGeom>
        <a:noFill/>
        <a:ln w="9525">
          <a:noFill/>
          <a:miter lim="800000"/>
          <a:headEnd/>
          <a:tailEnd/>
        </a:ln>
        <a:effectLst/>
      </xdr:spPr>
    </xdr:sp>
    <xdr:clientData/>
  </xdr:oneCellAnchor>
  <xdr:oneCellAnchor>
    <xdr:from>
      <xdr:col>7</xdr:col>
      <xdr:colOff>409575</xdr:colOff>
      <xdr:row>3</xdr:row>
      <xdr:rowOff>314325</xdr:rowOff>
    </xdr:from>
    <xdr:ext cx="0" cy="234950"/>
    <xdr:sp macro="" textlink="">
      <xdr:nvSpPr>
        <xdr:cNvPr id="30" name="Text Box 42"/>
        <xdr:cNvSpPr txBox="1">
          <a:spLocks noChangeArrowheads="1"/>
        </xdr:cNvSpPr>
      </xdr:nvSpPr>
      <xdr:spPr bwMode="auto">
        <a:xfrm>
          <a:off x="4743450" y="1209675"/>
          <a:ext cx="0" cy="234950"/>
        </a:xfrm>
        <a:prstGeom prst="rect">
          <a:avLst/>
        </a:prstGeom>
        <a:noFill/>
        <a:ln w="9525">
          <a:noFill/>
          <a:miter lim="800000"/>
          <a:headEnd/>
          <a:tailEnd/>
        </a:ln>
        <a:effectLst/>
      </xdr:spPr>
    </xdr:sp>
    <xdr:clientData/>
  </xdr:oneCellAnchor>
  <xdr:oneCellAnchor>
    <xdr:from>
      <xdr:col>7</xdr:col>
      <xdr:colOff>571500</xdr:colOff>
      <xdr:row>4</xdr:row>
      <xdr:rowOff>9525</xdr:rowOff>
    </xdr:from>
    <xdr:ext cx="0" cy="231775"/>
    <xdr:sp macro="" textlink="">
      <xdr:nvSpPr>
        <xdr:cNvPr id="31" name="Text Box 43"/>
        <xdr:cNvSpPr txBox="1">
          <a:spLocks noChangeArrowheads="1"/>
        </xdr:cNvSpPr>
      </xdr:nvSpPr>
      <xdr:spPr bwMode="auto">
        <a:xfrm>
          <a:off x="4905375" y="1314450"/>
          <a:ext cx="0" cy="231775"/>
        </a:xfrm>
        <a:prstGeom prst="rect">
          <a:avLst/>
        </a:prstGeom>
        <a:noFill/>
        <a:ln w="9525">
          <a:noFill/>
          <a:miter lim="800000"/>
          <a:headEnd/>
          <a:tailEnd/>
        </a:ln>
        <a:effectLst/>
      </xdr:spPr>
    </xdr:sp>
    <xdr:clientData/>
  </xdr:oneCellAnchor>
  <xdr:oneCellAnchor>
    <xdr:from>
      <xdr:col>7</xdr:col>
      <xdr:colOff>409575</xdr:colOff>
      <xdr:row>3</xdr:row>
      <xdr:rowOff>295275</xdr:rowOff>
    </xdr:from>
    <xdr:ext cx="0" cy="225425"/>
    <xdr:sp macro="" textlink="">
      <xdr:nvSpPr>
        <xdr:cNvPr id="32" name="Text Box 44"/>
        <xdr:cNvSpPr txBox="1">
          <a:spLocks noChangeArrowheads="1"/>
        </xdr:cNvSpPr>
      </xdr:nvSpPr>
      <xdr:spPr bwMode="auto">
        <a:xfrm>
          <a:off x="4743450" y="1190625"/>
          <a:ext cx="0" cy="225425"/>
        </a:xfrm>
        <a:prstGeom prst="rect">
          <a:avLst/>
        </a:prstGeom>
        <a:noFill/>
        <a:ln w="9525">
          <a:noFill/>
          <a:miter lim="800000"/>
          <a:headEnd/>
          <a:tailEnd/>
        </a:ln>
        <a:effectLst/>
      </xdr:spPr>
    </xdr:sp>
    <xdr:clientData/>
  </xdr:oneCellAnchor>
  <xdr:oneCellAnchor>
    <xdr:from>
      <xdr:col>4</xdr:col>
      <xdr:colOff>66675</xdr:colOff>
      <xdr:row>2</xdr:row>
      <xdr:rowOff>104775</xdr:rowOff>
    </xdr:from>
    <xdr:ext cx="0" cy="222250"/>
    <xdr:sp macro="" textlink="">
      <xdr:nvSpPr>
        <xdr:cNvPr id="33" name="Text Box 45"/>
        <xdr:cNvSpPr txBox="1">
          <a:spLocks noChangeArrowheads="1"/>
        </xdr:cNvSpPr>
      </xdr:nvSpPr>
      <xdr:spPr bwMode="auto">
        <a:xfrm>
          <a:off x="2533650" y="762000"/>
          <a:ext cx="0" cy="222250"/>
        </a:xfrm>
        <a:prstGeom prst="rect">
          <a:avLst/>
        </a:prstGeom>
        <a:noFill/>
        <a:ln w="9525">
          <a:noFill/>
          <a:miter lim="800000"/>
          <a:headEnd/>
          <a:tailEnd/>
        </a:ln>
        <a:effectLst/>
      </xdr:spPr>
    </xdr:sp>
    <xdr:clientData/>
  </xdr:oneCellAnchor>
  <xdr:oneCellAnchor>
    <xdr:from>
      <xdr:col>7</xdr:col>
      <xdr:colOff>485775</xdr:colOff>
      <xdr:row>12</xdr:row>
      <xdr:rowOff>9525</xdr:rowOff>
    </xdr:from>
    <xdr:ext cx="0" cy="228600"/>
    <xdr:sp macro="" textlink="">
      <xdr:nvSpPr>
        <xdr:cNvPr id="34" name="Text Box 46"/>
        <xdr:cNvSpPr txBox="1">
          <a:spLocks noChangeArrowheads="1"/>
        </xdr:cNvSpPr>
      </xdr:nvSpPr>
      <xdr:spPr bwMode="auto">
        <a:xfrm>
          <a:off x="4819650" y="2971800"/>
          <a:ext cx="0" cy="228600"/>
        </a:xfrm>
        <a:prstGeom prst="rect">
          <a:avLst/>
        </a:prstGeom>
        <a:noFill/>
        <a:ln w="9525">
          <a:noFill/>
          <a:miter lim="800000"/>
          <a:headEnd/>
          <a:tailEnd/>
        </a:ln>
        <a:effectLst/>
      </xdr:spPr>
    </xdr:sp>
    <xdr:clientData/>
  </xdr:oneCellAnchor>
</xdr:wsDr>
</file>

<file path=xl/drawings/drawing9.xml><?xml version="1.0" encoding="utf-8"?>
<xdr:wsDr xmlns:xdr="http://schemas.openxmlformats.org/drawingml/2006/spreadsheetDrawing" xmlns:a="http://schemas.openxmlformats.org/drawingml/2006/main">
  <xdr:twoCellAnchor>
    <xdr:from>
      <xdr:col>24</xdr:col>
      <xdr:colOff>0</xdr:colOff>
      <xdr:row>1</xdr:row>
      <xdr:rowOff>0</xdr:rowOff>
    </xdr:from>
    <xdr:to>
      <xdr:col>24</xdr:col>
      <xdr:colOff>0</xdr:colOff>
      <xdr:row>1</xdr:row>
      <xdr:rowOff>0</xdr:rowOff>
    </xdr:to>
    <xdr:sp macro="" textlink="">
      <xdr:nvSpPr>
        <xdr:cNvPr id="2" name="テキスト 7"/>
        <xdr:cNvSpPr txBox="1">
          <a:spLocks noChangeArrowheads="1"/>
        </xdr:cNvSpPr>
      </xdr:nvSpPr>
      <xdr:spPr bwMode="auto">
        <a:xfrm>
          <a:off x="9324975"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計</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24</xdr:col>
      <xdr:colOff>0</xdr:colOff>
      <xdr:row>1</xdr:row>
      <xdr:rowOff>0</xdr:rowOff>
    </xdr:from>
    <xdr:to>
      <xdr:col>24</xdr:col>
      <xdr:colOff>0</xdr:colOff>
      <xdr:row>1</xdr:row>
      <xdr:rowOff>0</xdr:rowOff>
    </xdr:to>
    <xdr:sp macro="" textlink="">
      <xdr:nvSpPr>
        <xdr:cNvPr id="3" name="テキスト 8"/>
        <xdr:cNvSpPr txBox="1">
          <a:spLocks noChangeArrowheads="1"/>
        </xdr:cNvSpPr>
      </xdr:nvSpPr>
      <xdr:spPr bwMode="auto">
        <a:xfrm>
          <a:off x="9324975"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高等学校等進学率％</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24</xdr:col>
      <xdr:colOff>0</xdr:colOff>
      <xdr:row>1</xdr:row>
      <xdr:rowOff>0</xdr:rowOff>
    </xdr:from>
    <xdr:to>
      <xdr:col>24</xdr:col>
      <xdr:colOff>0</xdr:colOff>
      <xdr:row>1</xdr:row>
      <xdr:rowOff>0</xdr:rowOff>
    </xdr:to>
    <xdr:sp macro="" textlink="">
      <xdr:nvSpPr>
        <xdr:cNvPr id="4" name="テキスト 9"/>
        <xdr:cNvSpPr txBox="1">
          <a:spLocks noChangeArrowheads="1"/>
        </xdr:cNvSpPr>
      </xdr:nvSpPr>
      <xdr:spPr bwMode="auto">
        <a:xfrm>
          <a:off x="9324975" y="381000"/>
          <a:ext cx="0" cy="0"/>
        </a:xfrm>
        <a:prstGeom prst="rect">
          <a:avLst/>
        </a:prstGeom>
        <a:solidFill>
          <a:srgbClr val="FFFFFF"/>
        </a:solidFill>
        <a:ln w="1">
          <a:no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明朝"/>
            </a:rPr>
            <a:t>就職率</a:t>
          </a:r>
        </a:p>
        <a:p>
          <a:pPr algn="dist" rtl="0">
            <a:defRPr sz="1000"/>
          </a:pPr>
          <a:endParaRPr lang="ja-JP" altLang="en-US" sz="1100" b="0" i="0" u="none" strike="noStrike" baseline="0">
            <a:solidFill>
              <a:srgbClr val="000000"/>
            </a:solidFill>
            <a:latin typeface="明朝"/>
          </a:endParaRPr>
        </a:p>
      </xdr:txBody>
    </xdr:sp>
    <xdr:clientData/>
  </xdr:twoCellAnchor>
  <xdr:twoCellAnchor>
    <xdr:from>
      <xdr:col>5</xdr:col>
      <xdr:colOff>276225</xdr:colOff>
      <xdr:row>2</xdr:row>
      <xdr:rowOff>381000</xdr:rowOff>
    </xdr:from>
    <xdr:to>
      <xdr:col>5</xdr:col>
      <xdr:colOff>495300</xdr:colOff>
      <xdr:row>2</xdr:row>
      <xdr:rowOff>600075</xdr:rowOff>
    </xdr:to>
    <xdr:sp macro="" textlink="">
      <xdr:nvSpPr>
        <xdr:cNvPr id="5" name="Text Box 11"/>
        <xdr:cNvSpPr txBox="1">
          <a:spLocks noChangeArrowheads="1"/>
        </xdr:cNvSpPr>
      </xdr:nvSpPr>
      <xdr:spPr bwMode="auto">
        <a:xfrm>
          <a:off x="3276600" y="1190625"/>
          <a:ext cx="219075" cy="219075"/>
        </a:xfrm>
        <a:prstGeom prst="rect">
          <a:avLst/>
        </a:prstGeom>
        <a:noFill/>
        <a:ln w="9525">
          <a:noFill/>
          <a:miter lim="800000"/>
          <a:headEnd/>
          <a:tailEnd/>
        </a:ln>
        <a:effectLst/>
      </xdr:spPr>
      <xdr:txBody>
        <a:bodyPr vertOverflow="clip" wrap="square" lIns="0" tIns="0" rIns="0" bIns="0" anchor="b" upright="1"/>
        <a:lstStyle/>
        <a:p>
          <a:pPr algn="r" rtl="0">
            <a:defRPr sz="1000"/>
          </a:pPr>
          <a:r>
            <a:rPr lang="ja-JP" altLang="en-US" sz="1100" b="0" i="0" u="none" strike="noStrike" baseline="0">
              <a:solidFill>
                <a:srgbClr val="000000"/>
              </a:solidFill>
              <a:latin typeface="ＭＳ ゴシック"/>
              <a:ea typeface="ＭＳ ゴシック"/>
            </a:rPr>
            <a:t>Ａ</a:t>
          </a:r>
        </a:p>
      </xdr:txBody>
    </xdr:sp>
    <xdr:clientData/>
  </xdr:twoCellAnchor>
  <xdr:twoCellAnchor>
    <xdr:from>
      <xdr:col>8</xdr:col>
      <xdr:colOff>295275</xdr:colOff>
      <xdr:row>2</xdr:row>
      <xdr:rowOff>114300</xdr:rowOff>
    </xdr:from>
    <xdr:to>
      <xdr:col>9</xdr:col>
      <xdr:colOff>0</xdr:colOff>
      <xdr:row>2</xdr:row>
      <xdr:rowOff>323850</xdr:rowOff>
    </xdr:to>
    <xdr:sp macro="" textlink="">
      <xdr:nvSpPr>
        <xdr:cNvPr id="6" name="Text Box 12"/>
        <xdr:cNvSpPr txBox="1">
          <a:spLocks noChangeArrowheads="1"/>
        </xdr:cNvSpPr>
      </xdr:nvSpPr>
      <xdr:spPr bwMode="auto">
        <a:xfrm>
          <a:off x="4572000" y="923925"/>
          <a:ext cx="47625" cy="209550"/>
        </a:xfrm>
        <a:prstGeom prst="rect">
          <a:avLst/>
        </a:prstGeom>
        <a:noFill/>
        <a:ln w="9525">
          <a:noFill/>
          <a:miter lim="800000"/>
          <a:headEnd/>
          <a:tailEnd/>
        </a:ln>
        <a:effectLst/>
      </xdr:spPr>
    </xdr:sp>
    <xdr:clientData/>
  </xdr:twoCellAnchor>
  <xdr:twoCellAnchor>
    <xdr:from>
      <xdr:col>11</xdr:col>
      <xdr:colOff>276225</xdr:colOff>
      <xdr:row>2</xdr:row>
      <xdr:rowOff>114300</xdr:rowOff>
    </xdr:from>
    <xdr:to>
      <xdr:col>11</xdr:col>
      <xdr:colOff>476250</xdr:colOff>
      <xdr:row>3</xdr:row>
      <xdr:rowOff>0</xdr:rowOff>
    </xdr:to>
    <xdr:sp macro="" textlink="">
      <xdr:nvSpPr>
        <xdr:cNvPr id="7" name="Text Box 13"/>
        <xdr:cNvSpPr txBox="1">
          <a:spLocks noChangeArrowheads="1"/>
        </xdr:cNvSpPr>
      </xdr:nvSpPr>
      <xdr:spPr bwMode="auto">
        <a:xfrm>
          <a:off x="5581650" y="923925"/>
          <a:ext cx="57150" cy="504825"/>
        </a:xfrm>
        <a:prstGeom prst="rect">
          <a:avLst/>
        </a:prstGeom>
        <a:noFill/>
        <a:ln w="9525">
          <a:noFill/>
          <a:miter lim="800000"/>
          <a:headEnd/>
          <a:tailEnd/>
        </a:ln>
        <a:effectLst/>
      </xdr:spPr>
    </xdr:sp>
    <xdr:clientData/>
  </xdr:twoCellAnchor>
  <xdr:twoCellAnchor>
    <xdr:from>
      <xdr:col>14</xdr:col>
      <xdr:colOff>219075</xdr:colOff>
      <xdr:row>2</xdr:row>
      <xdr:rowOff>66675</xdr:rowOff>
    </xdr:from>
    <xdr:to>
      <xdr:col>14</xdr:col>
      <xdr:colOff>390525</xdr:colOff>
      <xdr:row>3</xdr:row>
      <xdr:rowOff>0</xdr:rowOff>
    </xdr:to>
    <xdr:sp macro="" textlink="">
      <xdr:nvSpPr>
        <xdr:cNvPr id="8" name="Text Box 14"/>
        <xdr:cNvSpPr txBox="1">
          <a:spLocks noChangeArrowheads="1"/>
        </xdr:cNvSpPr>
      </xdr:nvSpPr>
      <xdr:spPr bwMode="auto">
        <a:xfrm>
          <a:off x="6372225" y="876300"/>
          <a:ext cx="19050" cy="552450"/>
        </a:xfrm>
        <a:prstGeom prst="rect">
          <a:avLst/>
        </a:prstGeom>
        <a:solidFill>
          <a:srgbClr val="FFFFFF"/>
        </a:solidFill>
        <a:ln w="9525">
          <a:noFill/>
          <a:miter lim="800000"/>
          <a:headEnd/>
          <a:tailEnd/>
        </a:ln>
        <a:effectLst/>
      </xdr:spPr>
    </xdr:sp>
    <xdr:clientData/>
  </xdr:twoCellAnchor>
  <xdr:twoCellAnchor>
    <xdr:from>
      <xdr:col>17</xdr:col>
      <xdr:colOff>314325</xdr:colOff>
      <xdr:row>2</xdr:row>
      <xdr:rowOff>66675</xdr:rowOff>
    </xdr:from>
    <xdr:to>
      <xdr:col>17</xdr:col>
      <xdr:colOff>485775</xdr:colOff>
      <xdr:row>3</xdr:row>
      <xdr:rowOff>0</xdr:rowOff>
    </xdr:to>
    <xdr:sp macro="" textlink="">
      <xdr:nvSpPr>
        <xdr:cNvPr id="9" name="Text Box 15"/>
        <xdr:cNvSpPr txBox="1">
          <a:spLocks noChangeArrowheads="1"/>
        </xdr:cNvSpPr>
      </xdr:nvSpPr>
      <xdr:spPr bwMode="auto">
        <a:xfrm>
          <a:off x="7391400" y="876300"/>
          <a:ext cx="28575" cy="552450"/>
        </a:xfrm>
        <a:prstGeom prst="rect">
          <a:avLst/>
        </a:prstGeom>
        <a:solidFill>
          <a:srgbClr val="FFFFFF"/>
        </a:solidFill>
        <a:ln w="9525">
          <a:noFill/>
          <a:miter lim="800000"/>
          <a:headEnd/>
          <a:tailEnd/>
        </a:ln>
        <a:effectLst/>
      </xdr:spPr>
    </xdr:sp>
    <xdr:clientData/>
  </xdr:twoCellAnchor>
  <xdr:twoCellAnchor>
    <xdr:from>
      <xdr:col>20</xdr:col>
      <xdr:colOff>333375</xdr:colOff>
      <xdr:row>2</xdr:row>
      <xdr:rowOff>66675</xdr:rowOff>
    </xdr:from>
    <xdr:to>
      <xdr:col>22</xdr:col>
      <xdr:colOff>9525</xdr:colOff>
      <xdr:row>3</xdr:row>
      <xdr:rowOff>0</xdr:rowOff>
    </xdr:to>
    <xdr:sp macro="" textlink="">
      <xdr:nvSpPr>
        <xdr:cNvPr id="10" name="Text Box 16"/>
        <xdr:cNvSpPr txBox="1">
          <a:spLocks noChangeArrowheads="1"/>
        </xdr:cNvSpPr>
      </xdr:nvSpPr>
      <xdr:spPr bwMode="auto">
        <a:xfrm>
          <a:off x="8591550" y="876300"/>
          <a:ext cx="266700" cy="552450"/>
        </a:xfrm>
        <a:prstGeom prst="rect">
          <a:avLst/>
        </a:prstGeom>
        <a:noFill/>
        <a:ln w="9525">
          <a:noFill/>
          <a:miter lim="800000"/>
          <a:headEnd/>
          <a:tailEnd/>
        </a:ln>
        <a:effectLst/>
      </xdr:spPr>
    </xdr:sp>
    <xdr:clientData/>
  </xdr:twoCellAnchor>
  <xdr:twoCellAnchor>
    <xdr:from>
      <xdr:col>23</xdr:col>
      <xdr:colOff>209550</xdr:colOff>
      <xdr:row>2</xdr:row>
      <xdr:rowOff>66675</xdr:rowOff>
    </xdr:from>
    <xdr:to>
      <xdr:col>23</xdr:col>
      <xdr:colOff>381000</xdr:colOff>
      <xdr:row>3</xdr:row>
      <xdr:rowOff>0</xdr:rowOff>
    </xdr:to>
    <xdr:sp macro="" textlink="">
      <xdr:nvSpPr>
        <xdr:cNvPr id="11" name="Text Box 17"/>
        <xdr:cNvSpPr txBox="1">
          <a:spLocks noChangeArrowheads="1"/>
        </xdr:cNvSpPr>
      </xdr:nvSpPr>
      <xdr:spPr bwMode="auto">
        <a:xfrm>
          <a:off x="9296400" y="876300"/>
          <a:ext cx="28575" cy="552450"/>
        </a:xfrm>
        <a:prstGeom prst="rect">
          <a:avLst/>
        </a:prstGeom>
        <a:noFill/>
        <a:ln w="9525">
          <a:noFill/>
          <a:miter lim="800000"/>
          <a:headEnd/>
          <a:tailEnd/>
        </a:ln>
        <a:effectLst/>
      </xdr:spPr>
    </xdr:sp>
    <xdr:clientData/>
  </xdr:twoCellAnchor>
  <xdr:twoCellAnchor>
    <xdr:from>
      <xdr:col>8</xdr:col>
      <xdr:colOff>76200</xdr:colOff>
      <xdr:row>2</xdr:row>
      <xdr:rowOff>419100</xdr:rowOff>
    </xdr:from>
    <xdr:to>
      <xdr:col>9</xdr:col>
      <xdr:colOff>38100</xdr:colOff>
      <xdr:row>3</xdr:row>
      <xdr:rowOff>9525</xdr:rowOff>
    </xdr:to>
    <xdr:sp macro="" textlink="">
      <xdr:nvSpPr>
        <xdr:cNvPr id="12" name="Text Box 25"/>
        <xdr:cNvSpPr txBox="1">
          <a:spLocks noChangeArrowheads="1"/>
        </xdr:cNvSpPr>
      </xdr:nvSpPr>
      <xdr:spPr bwMode="auto">
        <a:xfrm>
          <a:off x="4352925" y="1228725"/>
          <a:ext cx="304800" cy="20955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ＢＢ</a:t>
          </a:r>
        </a:p>
      </xdr:txBody>
    </xdr:sp>
    <xdr:clientData/>
  </xdr:twoCellAnchor>
  <xdr:twoCellAnchor editAs="oneCell">
    <xdr:from>
      <xdr:col>11</xdr:col>
      <xdr:colOff>0</xdr:colOff>
      <xdr:row>2</xdr:row>
      <xdr:rowOff>428625</xdr:rowOff>
    </xdr:from>
    <xdr:to>
      <xdr:col>11</xdr:col>
      <xdr:colOff>295275</xdr:colOff>
      <xdr:row>3</xdr:row>
      <xdr:rowOff>0</xdr:rowOff>
    </xdr:to>
    <xdr:sp macro="" textlink="">
      <xdr:nvSpPr>
        <xdr:cNvPr id="13" name="Text Box 26"/>
        <xdr:cNvSpPr txBox="1">
          <a:spLocks noChangeArrowheads="1"/>
        </xdr:cNvSpPr>
      </xdr:nvSpPr>
      <xdr:spPr bwMode="auto">
        <a:xfrm>
          <a:off x="5305425" y="1238250"/>
          <a:ext cx="295275" cy="190500"/>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Ｃ</a:t>
          </a:r>
        </a:p>
      </xdr:txBody>
    </xdr:sp>
    <xdr:clientData/>
  </xdr:twoCellAnchor>
  <xdr:twoCellAnchor editAs="oneCell">
    <xdr:from>
      <xdr:col>14</xdr:col>
      <xdr:colOff>0</xdr:colOff>
      <xdr:row>2</xdr:row>
      <xdr:rowOff>428625</xdr:rowOff>
    </xdr:from>
    <xdr:to>
      <xdr:col>15</xdr:col>
      <xdr:colOff>28575</xdr:colOff>
      <xdr:row>3</xdr:row>
      <xdr:rowOff>47625</xdr:rowOff>
    </xdr:to>
    <xdr:sp macro="" textlink="">
      <xdr:nvSpPr>
        <xdr:cNvPr id="14" name="Text Box 27"/>
        <xdr:cNvSpPr txBox="1">
          <a:spLocks noChangeArrowheads="1"/>
        </xdr:cNvSpPr>
      </xdr:nvSpPr>
      <xdr:spPr bwMode="auto">
        <a:xfrm>
          <a:off x="6153150" y="1238250"/>
          <a:ext cx="266700" cy="238125"/>
        </a:xfrm>
        <a:prstGeom prst="rect">
          <a:avLst/>
        </a:prstGeom>
        <a:noFill/>
        <a:ln w="9525">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ゴシック"/>
              <a:ea typeface="ＭＳ ゴシック"/>
            </a:rPr>
            <a:t>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N30"/>
  <sheetViews>
    <sheetView tabSelected="1" zoomScale="75" zoomScaleNormal="75" workbookViewId="0">
      <selection activeCell="C32" sqref="C32"/>
    </sheetView>
  </sheetViews>
  <sheetFormatPr defaultColWidth="8.875" defaultRowHeight="13.5"/>
  <cols>
    <col min="1" max="1" width="9.25" style="56" customWidth="1"/>
    <col min="2" max="2" width="6.375" style="56" customWidth="1"/>
    <col min="3" max="3" width="0.75" style="56" customWidth="1"/>
    <col min="4" max="4" width="11.75" style="3" customWidth="1"/>
    <col min="5" max="5" width="12" style="3" customWidth="1"/>
    <col min="6" max="6" width="10.625" style="3" customWidth="1"/>
    <col min="7" max="7" width="11.25" style="3" customWidth="1"/>
    <col min="8" max="8" width="10.875" style="3" customWidth="1"/>
    <col min="9" max="9" width="9.875" style="3" customWidth="1"/>
    <col min="10" max="10" width="11" style="3" customWidth="1"/>
    <col min="11" max="11" width="8.875" style="3" customWidth="1"/>
    <col min="12" max="12" width="11.625" style="3" customWidth="1"/>
    <col min="13" max="13" width="10.5" style="3" customWidth="1"/>
    <col min="14" max="14" width="9.125" style="3" bestFit="1" customWidth="1"/>
    <col min="15" max="16384" width="8.875" style="3"/>
  </cols>
  <sheetData>
    <row r="1" spans="1:14" s="274" customFormat="1" ht="23.25" customHeight="1">
      <c r="A1" s="499" t="s">
        <v>768</v>
      </c>
      <c r="B1" s="499"/>
      <c r="C1" s="499"/>
      <c r="D1" s="499"/>
      <c r="E1" s="499"/>
      <c r="F1" s="499"/>
      <c r="G1" s="499"/>
      <c r="H1" s="499"/>
      <c r="I1" s="499"/>
      <c r="J1" s="499"/>
      <c r="K1" s="499"/>
      <c r="L1" s="499"/>
      <c r="M1" s="499"/>
      <c r="N1" s="134"/>
    </row>
    <row r="2" spans="1:14" s="77" customFormat="1" ht="20.25" customHeight="1" thickBot="1">
      <c r="A2" s="500" t="s">
        <v>769</v>
      </c>
      <c r="B2" s="500"/>
      <c r="C2" s="500"/>
      <c r="D2" s="501"/>
      <c r="E2" s="501"/>
      <c r="F2" s="501"/>
      <c r="G2" s="501"/>
      <c r="H2" s="501"/>
      <c r="I2" s="501"/>
      <c r="J2" s="501"/>
      <c r="K2" s="501"/>
      <c r="L2" s="502"/>
      <c r="M2" s="503"/>
      <c r="N2" s="504"/>
    </row>
    <row r="3" spans="1:14" s="268" customFormat="1" ht="15.75" customHeight="1">
      <c r="A3" s="596" t="s">
        <v>770</v>
      </c>
      <c r="B3" s="596"/>
      <c r="C3" s="634"/>
      <c r="D3" s="207" t="s">
        <v>771</v>
      </c>
      <c r="E3" s="85"/>
      <c r="F3" s="85"/>
      <c r="G3" s="85"/>
      <c r="H3" s="85"/>
      <c r="I3" s="85"/>
      <c r="J3" s="85"/>
      <c r="K3" s="85"/>
      <c r="L3" s="85"/>
      <c r="M3" s="505"/>
      <c r="N3" s="506"/>
    </row>
    <row r="4" spans="1:14" s="268" customFormat="1" ht="2.25" customHeight="1">
      <c r="A4" s="598"/>
      <c r="B4" s="598"/>
      <c r="C4" s="635"/>
      <c r="D4" s="507"/>
      <c r="E4" s="508"/>
      <c r="F4" s="508"/>
      <c r="G4" s="508"/>
      <c r="H4" s="508"/>
      <c r="I4" s="508"/>
      <c r="J4" s="508"/>
      <c r="K4" s="509"/>
      <c r="L4" s="510" t="s">
        <v>290</v>
      </c>
      <c r="M4" s="881" t="s">
        <v>517</v>
      </c>
      <c r="N4" s="511"/>
    </row>
    <row r="5" spans="1:14" s="268" customFormat="1" ht="41.25" customHeight="1">
      <c r="A5" s="598"/>
      <c r="B5" s="598"/>
      <c r="C5" s="598"/>
      <c r="D5" s="512" t="s">
        <v>772</v>
      </c>
      <c r="E5" s="513" t="s">
        <v>3</v>
      </c>
      <c r="F5" s="513" t="s">
        <v>16</v>
      </c>
      <c r="G5" s="513" t="s">
        <v>17</v>
      </c>
      <c r="H5" s="513" t="s">
        <v>773</v>
      </c>
      <c r="I5" s="513" t="s">
        <v>479</v>
      </c>
      <c r="J5" s="513" t="s">
        <v>774</v>
      </c>
      <c r="K5" s="511" t="s">
        <v>775</v>
      </c>
      <c r="L5" s="983" t="s">
        <v>776</v>
      </c>
      <c r="M5" s="881"/>
      <c r="N5" s="511" t="s">
        <v>518</v>
      </c>
    </row>
    <row r="6" spans="1:14" s="43" customFormat="1" ht="15.6" customHeight="1" thickBot="1">
      <c r="A6" s="602"/>
      <c r="B6" s="602"/>
      <c r="C6" s="602"/>
      <c r="D6" s="514"/>
      <c r="E6" s="515" t="s">
        <v>777</v>
      </c>
      <c r="F6" s="515" t="s">
        <v>778</v>
      </c>
      <c r="G6" s="515" t="s">
        <v>779</v>
      </c>
      <c r="H6" s="515" t="s">
        <v>780</v>
      </c>
      <c r="I6" s="515"/>
      <c r="J6" s="515"/>
      <c r="K6" s="515"/>
      <c r="L6" s="984"/>
      <c r="M6" s="516" t="s">
        <v>781</v>
      </c>
      <c r="N6" s="516" t="s">
        <v>781</v>
      </c>
    </row>
    <row r="7" spans="1:14" s="268" customFormat="1" ht="5.25" customHeight="1">
      <c r="A7" s="194"/>
      <c r="B7" s="194"/>
      <c r="C7" s="194"/>
      <c r="D7" s="517"/>
      <c r="E7" s="518"/>
      <c r="F7" s="518"/>
      <c r="G7" s="518"/>
      <c r="H7" s="518"/>
      <c r="I7" s="518"/>
      <c r="J7" s="518"/>
      <c r="K7" s="518"/>
      <c r="L7" s="518"/>
      <c r="M7" s="518"/>
      <c r="N7" s="518"/>
    </row>
    <row r="8" spans="1:14" s="268" customFormat="1" ht="15" customHeight="1">
      <c r="A8" s="598" t="s">
        <v>21</v>
      </c>
      <c r="B8" s="598"/>
      <c r="C8" s="194"/>
      <c r="D8" s="519">
        <v>73738</v>
      </c>
      <c r="E8" s="29">
        <v>72006</v>
      </c>
      <c r="F8" s="29">
        <v>356</v>
      </c>
      <c r="G8" s="29">
        <v>108</v>
      </c>
      <c r="H8" s="29">
        <v>15</v>
      </c>
      <c r="I8" s="29">
        <v>442</v>
      </c>
      <c r="J8" s="29">
        <v>797</v>
      </c>
      <c r="K8" s="29">
        <v>14</v>
      </c>
      <c r="L8" s="29">
        <v>22</v>
      </c>
      <c r="M8" s="138">
        <v>97.65114323686565</v>
      </c>
      <c r="N8" s="138">
        <v>0.62925492961566631</v>
      </c>
    </row>
    <row r="9" spans="1:14" s="268" customFormat="1" ht="15" customHeight="1">
      <c r="A9" s="598" t="s">
        <v>22</v>
      </c>
      <c r="B9" s="598"/>
      <c r="C9" s="194"/>
      <c r="D9" s="519">
        <v>74658</v>
      </c>
      <c r="E9" s="29">
        <v>73034</v>
      </c>
      <c r="F9" s="29">
        <v>279</v>
      </c>
      <c r="G9" s="29">
        <v>103</v>
      </c>
      <c r="H9" s="29">
        <v>9</v>
      </c>
      <c r="I9" s="29">
        <v>342</v>
      </c>
      <c r="J9" s="29">
        <v>886</v>
      </c>
      <c r="K9" s="29">
        <v>5</v>
      </c>
      <c r="L9" s="29">
        <v>9</v>
      </c>
      <c r="M9" s="138">
        <v>97.824747515336597</v>
      </c>
      <c r="N9" s="138">
        <v>0.47014385598328379</v>
      </c>
    </row>
    <row r="10" spans="1:14" s="268" customFormat="1" ht="15" customHeight="1">
      <c r="A10" s="598" t="s">
        <v>23</v>
      </c>
      <c r="B10" s="598"/>
      <c r="C10" s="194"/>
      <c r="D10" s="519">
        <v>78229</v>
      </c>
      <c r="E10" s="29">
        <v>76819</v>
      </c>
      <c r="F10" s="29">
        <v>125</v>
      </c>
      <c r="G10" s="29">
        <v>60</v>
      </c>
      <c r="H10" s="29">
        <v>5</v>
      </c>
      <c r="I10" s="29">
        <v>258</v>
      </c>
      <c r="J10" s="29">
        <v>949</v>
      </c>
      <c r="K10" s="29">
        <v>13</v>
      </c>
      <c r="L10" s="29">
        <v>5</v>
      </c>
      <c r="M10" s="138">
        <v>98.197599355737637</v>
      </c>
      <c r="N10" s="138">
        <v>0.33619246059645397</v>
      </c>
    </row>
    <row r="11" spans="1:14" s="268" customFormat="1" ht="15" customHeight="1">
      <c r="A11" s="598" t="s">
        <v>24</v>
      </c>
      <c r="B11" s="598"/>
      <c r="C11" s="194"/>
      <c r="D11" s="519">
        <v>75994</v>
      </c>
      <c r="E11" s="29">
        <v>74767</v>
      </c>
      <c r="F11" s="29">
        <v>131</v>
      </c>
      <c r="G11" s="29">
        <v>32</v>
      </c>
      <c r="H11" s="29">
        <v>5</v>
      </c>
      <c r="I11" s="29">
        <v>231</v>
      </c>
      <c r="J11" s="29">
        <v>822</v>
      </c>
      <c r="K11" s="29">
        <v>6</v>
      </c>
      <c r="L11" s="29">
        <v>4</v>
      </c>
      <c r="M11" s="138">
        <v>98.385398847277415</v>
      </c>
      <c r="N11" s="138">
        <v>0.30923493960049481</v>
      </c>
    </row>
    <row r="12" spans="1:14" s="268" customFormat="1" ht="15" customHeight="1">
      <c r="A12" s="598" t="s">
        <v>106</v>
      </c>
      <c r="B12" s="598"/>
      <c r="C12" s="194"/>
      <c r="D12" s="519">
        <v>77472</v>
      </c>
      <c r="E12" s="29">
        <v>75980</v>
      </c>
      <c r="F12" s="29">
        <v>344</v>
      </c>
      <c r="G12" s="29">
        <v>149</v>
      </c>
      <c r="H12" s="29">
        <v>10</v>
      </c>
      <c r="I12" s="29">
        <v>282</v>
      </c>
      <c r="J12" s="29">
        <v>697</v>
      </c>
      <c r="K12" s="29">
        <v>10</v>
      </c>
      <c r="L12" s="29">
        <v>15</v>
      </c>
      <c r="M12" s="138">
        <v>98.07414291615035</v>
      </c>
      <c r="N12" s="138">
        <v>0.38336431226765799</v>
      </c>
    </row>
    <row r="13" spans="1:14" s="268" customFormat="1" ht="5.25" customHeight="1">
      <c r="A13" s="194"/>
      <c r="B13" s="194"/>
      <c r="C13" s="194"/>
      <c r="D13" s="519"/>
      <c r="E13" s="29"/>
      <c r="F13" s="29"/>
      <c r="G13" s="29"/>
      <c r="H13" s="29"/>
      <c r="I13" s="29"/>
      <c r="J13" s="29"/>
      <c r="K13" s="29"/>
      <c r="L13" s="29"/>
      <c r="M13" s="138"/>
      <c r="N13" s="138"/>
    </row>
    <row r="14" spans="1:14" s="24" customFormat="1" ht="15" customHeight="1">
      <c r="A14" s="62"/>
      <c r="B14" s="194" t="s">
        <v>19</v>
      </c>
      <c r="C14" s="194"/>
      <c r="D14" s="519">
        <v>39880</v>
      </c>
      <c r="E14" s="29">
        <v>38976</v>
      </c>
      <c r="F14" s="29">
        <v>231</v>
      </c>
      <c r="G14" s="29">
        <v>74</v>
      </c>
      <c r="H14" s="29">
        <v>7</v>
      </c>
      <c r="I14" s="29">
        <v>240</v>
      </c>
      <c r="J14" s="29">
        <v>344</v>
      </c>
      <c r="K14" s="29">
        <v>8</v>
      </c>
      <c r="L14" s="29">
        <v>15</v>
      </c>
      <c r="M14" s="138">
        <v>97.733199598796389</v>
      </c>
      <c r="N14" s="138">
        <v>0.63941825476429281</v>
      </c>
    </row>
    <row r="15" spans="1:14" s="24" customFormat="1" ht="15" customHeight="1">
      <c r="A15" s="194"/>
      <c r="B15" s="194" t="s">
        <v>20</v>
      </c>
      <c r="C15" s="194"/>
      <c r="D15" s="519">
        <v>37592</v>
      </c>
      <c r="E15" s="29">
        <v>37004</v>
      </c>
      <c r="F15" s="29">
        <v>113</v>
      </c>
      <c r="G15" s="29">
        <v>75</v>
      </c>
      <c r="H15" s="29">
        <v>3</v>
      </c>
      <c r="I15" s="29">
        <v>42</v>
      </c>
      <c r="J15" s="29">
        <v>353</v>
      </c>
      <c r="K15" s="29">
        <v>2</v>
      </c>
      <c r="L15" s="29">
        <v>0</v>
      </c>
      <c r="M15" s="138">
        <v>98.435837412215363</v>
      </c>
      <c r="N15" s="138">
        <v>0.11172589912747392</v>
      </c>
    </row>
    <row r="16" spans="1:14" s="24" customFormat="1" ht="5.25" customHeight="1">
      <c r="A16" s="194"/>
      <c r="B16" s="194"/>
      <c r="C16" s="194"/>
      <c r="D16" s="519"/>
      <c r="E16" s="29"/>
      <c r="F16" s="29"/>
      <c r="G16" s="29"/>
      <c r="H16" s="29"/>
      <c r="I16" s="29"/>
      <c r="J16" s="29"/>
      <c r="K16" s="29"/>
      <c r="L16" s="29"/>
      <c r="M16" s="138"/>
      <c r="N16" s="138"/>
    </row>
    <row r="17" spans="1:14" s="24" customFormat="1" ht="15" customHeight="1">
      <c r="A17" s="598" t="s">
        <v>782</v>
      </c>
      <c r="B17" s="194" t="s">
        <v>2</v>
      </c>
      <c r="C17" s="194"/>
      <c r="D17" s="519">
        <v>309</v>
      </c>
      <c r="E17" s="29">
        <v>307</v>
      </c>
      <c r="F17" s="29">
        <v>0</v>
      </c>
      <c r="G17" s="29">
        <v>0</v>
      </c>
      <c r="H17" s="29">
        <v>0</v>
      </c>
      <c r="I17" s="29">
        <v>0</v>
      </c>
      <c r="J17" s="29">
        <v>2</v>
      </c>
      <c r="K17" s="29">
        <v>0</v>
      </c>
      <c r="L17" s="29">
        <v>0</v>
      </c>
      <c r="M17" s="138">
        <v>99.35275080906149</v>
      </c>
      <c r="N17" s="138">
        <v>0</v>
      </c>
    </row>
    <row r="18" spans="1:14" s="24" customFormat="1" ht="15" customHeight="1">
      <c r="A18" s="598"/>
      <c r="B18" s="194" t="s">
        <v>19</v>
      </c>
      <c r="C18" s="194"/>
      <c r="D18" s="519">
        <v>154</v>
      </c>
      <c r="E18" s="29">
        <v>153</v>
      </c>
      <c r="F18" s="29">
        <v>0</v>
      </c>
      <c r="G18" s="29">
        <v>0</v>
      </c>
      <c r="H18" s="29">
        <v>0</v>
      </c>
      <c r="I18" s="29">
        <v>0</v>
      </c>
      <c r="J18" s="29">
        <v>1</v>
      </c>
      <c r="K18" s="29">
        <v>0</v>
      </c>
      <c r="L18" s="29">
        <v>0</v>
      </c>
      <c r="M18" s="138">
        <v>99.350649350649363</v>
      </c>
      <c r="N18" s="138">
        <v>0</v>
      </c>
    </row>
    <row r="19" spans="1:14" s="24" customFormat="1" ht="15" customHeight="1">
      <c r="A19" s="598"/>
      <c r="B19" s="194" t="s">
        <v>20</v>
      </c>
      <c r="C19" s="194"/>
      <c r="D19" s="519">
        <v>155</v>
      </c>
      <c r="E19" s="29">
        <v>154</v>
      </c>
      <c r="F19" s="29">
        <v>0</v>
      </c>
      <c r="G19" s="29">
        <v>0</v>
      </c>
      <c r="H19" s="29">
        <v>0</v>
      </c>
      <c r="I19" s="29">
        <v>0</v>
      </c>
      <c r="J19" s="29">
        <v>1</v>
      </c>
      <c r="K19" s="29">
        <v>0</v>
      </c>
      <c r="L19" s="29">
        <v>0</v>
      </c>
      <c r="M19" s="138">
        <v>99.354838709677423</v>
      </c>
      <c r="N19" s="138">
        <v>0</v>
      </c>
    </row>
    <row r="20" spans="1:14" s="24" customFormat="1" ht="5.25" customHeight="1">
      <c r="A20" s="194"/>
      <c r="B20" s="194"/>
      <c r="C20" s="194"/>
      <c r="D20" s="519"/>
      <c r="E20" s="29"/>
      <c r="F20" s="29"/>
      <c r="G20" s="29"/>
      <c r="H20" s="29"/>
      <c r="I20" s="29"/>
      <c r="J20" s="29"/>
      <c r="K20" s="29"/>
      <c r="L20" s="29"/>
      <c r="M20" s="138"/>
      <c r="N20" s="138"/>
    </row>
    <row r="21" spans="1:14" s="24" customFormat="1" ht="15" customHeight="1">
      <c r="A21" s="598" t="s">
        <v>783</v>
      </c>
      <c r="B21" s="194" t="s">
        <v>2</v>
      </c>
      <c r="C21" s="194"/>
      <c r="D21" s="519">
        <v>67856</v>
      </c>
      <c r="E21" s="29">
        <v>66399</v>
      </c>
      <c r="F21" s="29">
        <v>341</v>
      </c>
      <c r="G21" s="29">
        <v>147</v>
      </c>
      <c r="H21" s="29">
        <v>10</v>
      </c>
      <c r="I21" s="29">
        <v>282</v>
      </c>
      <c r="J21" s="29">
        <v>669</v>
      </c>
      <c r="K21" s="29">
        <v>8</v>
      </c>
      <c r="L21" s="29">
        <v>15</v>
      </c>
      <c r="M21" s="138">
        <v>97.852805941994816</v>
      </c>
      <c r="N21" s="138">
        <v>0.43769158217401555</v>
      </c>
    </row>
    <row r="22" spans="1:14" s="24" customFormat="1" ht="15" customHeight="1">
      <c r="A22" s="598"/>
      <c r="B22" s="194" t="s">
        <v>19</v>
      </c>
      <c r="C22" s="194"/>
      <c r="D22" s="519">
        <v>35349</v>
      </c>
      <c r="E22" s="29">
        <v>34460</v>
      </c>
      <c r="F22" s="29">
        <v>229</v>
      </c>
      <c r="G22" s="29">
        <v>73</v>
      </c>
      <c r="H22" s="29">
        <v>7</v>
      </c>
      <c r="I22" s="29">
        <v>240</v>
      </c>
      <c r="J22" s="29">
        <v>334</v>
      </c>
      <c r="K22" s="29">
        <v>6</v>
      </c>
      <c r="L22" s="29">
        <v>15</v>
      </c>
      <c r="M22" s="138">
        <v>97.485077371354208</v>
      </c>
      <c r="N22" s="138">
        <v>0.72137825681065937</v>
      </c>
    </row>
    <row r="23" spans="1:14" s="24" customFormat="1" ht="15" customHeight="1">
      <c r="A23" s="598"/>
      <c r="B23" s="194" t="s">
        <v>20</v>
      </c>
      <c r="C23" s="194"/>
      <c r="D23" s="519">
        <v>32507</v>
      </c>
      <c r="E23" s="29">
        <v>31939</v>
      </c>
      <c r="F23" s="29">
        <v>112</v>
      </c>
      <c r="G23" s="29">
        <v>74</v>
      </c>
      <c r="H23" s="29">
        <v>3</v>
      </c>
      <c r="I23" s="29">
        <v>42</v>
      </c>
      <c r="J23" s="29">
        <v>335</v>
      </c>
      <c r="K23" s="29">
        <v>2</v>
      </c>
      <c r="L23" s="29">
        <v>0</v>
      </c>
      <c r="M23" s="138">
        <v>98.252684037284283</v>
      </c>
      <c r="N23" s="138">
        <v>0.12920294090503584</v>
      </c>
    </row>
    <row r="24" spans="1:14" s="24" customFormat="1" ht="5.25" customHeight="1">
      <c r="A24" s="194"/>
      <c r="B24" s="194"/>
      <c r="C24" s="194"/>
      <c r="D24" s="519"/>
      <c r="E24" s="29"/>
      <c r="F24" s="29"/>
      <c r="G24" s="29"/>
      <c r="H24" s="29"/>
      <c r="I24" s="29"/>
      <c r="J24" s="29"/>
      <c r="K24" s="29"/>
      <c r="L24" s="29"/>
      <c r="M24" s="138"/>
      <c r="N24" s="138"/>
    </row>
    <row r="25" spans="1:14" s="24" customFormat="1" ht="15" customHeight="1">
      <c r="A25" s="598" t="s">
        <v>784</v>
      </c>
      <c r="B25" s="194" t="s">
        <v>2</v>
      </c>
      <c r="C25" s="194"/>
      <c r="D25" s="519">
        <v>9307</v>
      </c>
      <c r="E25" s="29">
        <v>9274</v>
      </c>
      <c r="F25" s="29">
        <v>3</v>
      </c>
      <c r="G25" s="29">
        <v>2</v>
      </c>
      <c r="H25" s="29">
        <v>0</v>
      </c>
      <c r="I25" s="29">
        <v>0</v>
      </c>
      <c r="J25" s="29">
        <v>26</v>
      </c>
      <c r="K25" s="29">
        <v>2</v>
      </c>
      <c r="L25" s="29">
        <v>0</v>
      </c>
      <c r="M25" s="138">
        <v>99.645428172343401</v>
      </c>
      <c r="N25" s="138">
        <v>0</v>
      </c>
    </row>
    <row r="26" spans="1:14" s="24" customFormat="1" ht="15" customHeight="1">
      <c r="A26" s="598"/>
      <c r="B26" s="194" t="s">
        <v>19</v>
      </c>
      <c r="C26" s="194"/>
      <c r="D26" s="519">
        <v>4377</v>
      </c>
      <c r="E26" s="29">
        <v>4363</v>
      </c>
      <c r="F26" s="29">
        <v>2</v>
      </c>
      <c r="G26" s="29">
        <v>1</v>
      </c>
      <c r="H26" s="29">
        <v>0</v>
      </c>
      <c r="I26" s="29">
        <v>0</v>
      </c>
      <c r="J26" s="29">
        <v>9</v>
      </c>
      <c r="K26" s="29">
        <v>2</v>
      </c>
      <c r="L26" s="29">
        <v>0</v>
      </c>
      <c r="M26" s="138">
        <v>99.680146218871371</v>
      </c>
      <c r="N26" s="138">
        <v>0</v>
      </c>
    </row>
    <row r="27" spans="1:14" s="24" customFormat="1" ht="15" customHeight="1">
      <c r="A27" s="598"/>
      <c r="B27" s="194" t="s">
        <v>20</v>
      </c>
      <c r="C27" s="194"/>
      <c r="D27" s="519">
        <v>4930</v>
      </c>
      <c r="E27" s="29">
        <v>4911</v>
      </c>
      <c r="F27" s="17">
        <v>1</v>
      </c>
      <c r="G27" s="29">
        <v>1</v>
      </c>
      <c r="H27" s="29">
        <v>0</v>
      </c>
      <c r="I27" s="29">
        <v>0</v>
      </c>
      <c r="J27" s="29">
        <v>17</v>
      </c>
      <c r="K27" s="29">
        <v>0</v>
      </c>
      <c r="L27" s="29">
        <v>0</v>
      </c>
      <c r="M27" s="138">
        <v>99.614604462474645</v>
      </c>
      <c r="N27" s="138">
        <v>0</v>
      </c>
    </row>
    <row r="28" spans="1:14" s="24" customFormat="1" ht="5.25" customHeight="1" thickBot="1">
      <c r="A28" s="91"/>
      <c r="B28" s="91"/>
      <c r="C28" s="91"/>
      <c r="D28" s="520"/>
      <c r="E28" s="521"/>
      <c r="F28" s="225"/>
      <c r="G28" s="521"/>
      <c r="H28" s="521"/>
      <c r="I28" s="521"/>
      <c r="J28" s="521"/>
      <c r="K28" s="521"/>
      <c r="L28" s="521"/>
      <c r="M28" s="522"/>
      <c r="N28" s="522"/>
    </row>
    <row r="29" spans="1:14" s="24" customFormat="1" ht="23.25" customHeight="1">
      <c r="A29" s="194"/>
      <c r="B29" s="194"/>
      <c r="C29" s="194"/>
      <c r="D29" s="523"/>
      <c r="E29" s="523"/>
      <c r="F29" s="17"/>
      <c r="G29" s="523"/>
      <c r="H29" s="523"/>
      <c r="I29" s="523"/>
      <c r="J29" s="523"/>
      <c r="K29" s="523"/>
      <c r="L29" s="523"/>
      <c r="M29" s="524"/>
      <c r="N29" s="524"/>
    </row>
    <row r="30" spans="1:14">
      <c r="B30" s="525"/>
    </row>
  </sheetData>
  <mergeCells count="11">
    <mergeCell ref="A10:B10"/>
    <mergeCell ref="A3:C6"/>
    <mergeCell ref="M4:M5"/>
    <mergeCell ref="L5:L6"/>
    <mergeCell ref="A8:B8"/>
    <mergeCell ref="A9:B9"/>
    <mergeCell ref="A11:B11"/>
    <mergeCell ref="A12:B12"/>
    <mergeCell ref="A17:A19"/>
    <mergeCell ref="A21:A23"/>
    <mergeCell ref="A25:A27"/>
  </mergeCells>
  <phoneticPr fontId="2"/>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明朝,標準"&amp;16卒業後の状況調査：総括</oddHeader>
    <oddFooter>&amp;L&amp;"ＭＳ 明朝,標準"&amp;16 132</oddFooter>
  </headerFooter>
  <drawing r:id="rId2"/>
</worksheet>
</file>

<file path=xl/worksheets/sheet10.xml><?xml version="1.0" encoding="utf-8"?>
<worksheet xmlns="http://schemas.openxmlformats.org/spreadsheetml/2006/main" xmlns:r="http://schemas.openxmlformats.org/officeDocument/2006/relationships">
  <dimension ref="A1:AA78"/>
  <sheetViews>
    <sheetView zoomScale="75" workbookViewId="0">
      <selection activeCell="AH15" sqref="AH15"/>
    </sheetView>
  </sheetViews>
  <sheetFormatPr defaultRowHeight="13.5"/>
  <cols>
    <col min="1" max="1" width="15.125" style="55" customWidth="1"/>
    <col min="2" max="2" width="0.75" style="55" customWidth="1"/>
    <col min="3" max="6" width="7" style="3" customWidth="1"/>
    <col min="7" max="7" width="4.375" style="3" customWidth="1"/>
    <col min="8" max="9" width="3.875" style="3" customWidth="1"/>
    <col min="10" max="10" width="4.375" style="3" customWidth="1"/>
    <col min="11" max="12" width="3.875" style="3" customWidth="1"/>
    <col min="13" max="15" width="3.375" style="3" customWidth="1"/>
    <col min="16" max="18" width="3.5" style="3" customWidth="1"/>
    <col min="19" max="21" width="5.375" style="3" customWidth="1"/>
    <col min="22" max="24" width="4.25" style="3" customWidth="1"/>
    <col min="25" max="25" width="6.75" style="65" customWidth="1"/>
    <col min="26" max="26" width="4.75" style="3" customWidth="1"/>
    <col min="27" max="27" width="4" style="3" customWidth="1"/>
    <col min="28" max="16384" width="9" style="3"/>
  </cols>
  <sheetData>
    <row r="1" spans="1:27" s="56" customFormat="1" ht="30" customHeight="1" thickBot="1">
      <c r="A1" s="1" t="s">
        <v>100</v>
      </c>
      <c r="B1" s="57"/>
      <c r="C1" s="1"/>
      <c r="D1" s="1"/>
      <c r="E1" s="57"/>
      <c r="F1" s="57"/>
      <c r="G1" s="57"/>
      <c r="H1" s="57"/>
      <c r="I1" s="57"/>
      <c r="J1" s="57"/>
      <c r="K1" s="57"/>
      <c r="L1" s="57"/>
      <c r="M1" s="57"/>
      <c r="N1" s="57"/>
      <c r="O1" s="57"/>
      <c r="P1" s="57"/>
      <c r="Q1" s="57"/>
      <c r="R1" s="57"/>
      <c r="S1" s="57"/>
      <c r="T1" s="57"/>
      <c r="U1" s="57"/>
      <c r="V1" s="57"/>
      <c r="W1" s="57"/>
      <c r="X1" s="57"/>
      <c r="Y1" s="58"/>
    </row>
    <row r="2" spans="1:27" s="6" customFormat="1" ht="39" customHeight="1">
      <c r="A2" s="596" t="s">
        <v>1</v>
      </c>
      <c r="B2" s="634"/>
      <c r="C2" s="596" t="s">
        <v>2</v>
      </c>
      <c r="D2" s="586" t="s">
        <v>3</v>
      </c>
      <c r="E2" s="587"/>
      <c r="F2" s="588"/>
      <c r="G2" s="586" t="s">
        <v>16</v>
      </c>
      <c r="H2" s="587"/>
      <c r="I2" s="588"/>
      <c r="J2" s="586" t="s">
        <v>101</v>
      </c>
      <c r="K2" s="587"/>
      <c r="L2" s="588"/>
      <c r="M2" s="586" t="s">
        <v>102</v>
      </c>
      <c r="N2" s="587"/>
      <c r="O2" s="588"/>
      <c r="P2" s="595" t="s">
        <v>7</v>
      </c>
      <c r="Q2" s="596"/>
      <c r="R2" s="610"/>
      <c r="S2" s="586" t="s">
        <v>103</v>
      </c>
      <c r="T2" s="587"/>
      <c r="U2" s="588"/>
      <c r="V2" s="586" t="s">
        <v>96</v>
      </c>
      <c r="W2" s="587"/>
      <c r="X2" s="654"/>
      <c r="Y2" s="656" t="s">
        <v>104</v>
      </c>
      <c r="Z2" s="641" t="s">
        <v>105</v>
      </c>
      <c r="AA2" s="641"/>
    </row>
    <row r="3" spans="1:27" s="6" customFormat="1" ht="42.75" customHeight="1">
      <c r="A3" s="598"/>
      <c r="B3" s="635"/>
      <c r="C3" s="598"/>
      <c r="D3" s="592"/>
      <c r="E3" s="593"/>
      <c r="F3" s="594"/>
      <c r="G3" s="592"/>
      <c r="H3" s="593"/>
      <c r="I3" s="594"/>
      <c r="J3" s="592"/>
      <c r="K3" s="593"/>
      <c r="L3" s="594"/>
      <c r="M3" s="592"/>
      <c r="N3" s="593"/>
      <c r="O3" s="594"/>
      <c r="P3" s="612"/>
      <c r="Q3" s="613"/>
      <c r="R3" s="614"/>
      <c r="S3" s="592"/>
      <c r="T3" s="593"/>
      <c r="U3" s="594"/>
      <c r="V3" s="592"/>
      <c r="W3" s="593"/>
      <c r="X3" s="655"/>
      <c r="Y3" s="657"/>
      <c r="Z3" s="647"/>
      <c r="AA3" s="647"/>
    </row>
    <row r="4" spans="1:27" s="6" customFormat="1" ht="24.95" customHeight="1" thickBot="1">
      <c r="A4" s="602"/>
      <c r="B4" s="636"/>
      <c r="C4" s="602"/>
      <c r="D4" s="12" t="s">
        <v>2</v>
      </c>
      <c r="E4" s="13" t="s">
        <v>19</v>
      </c>
      <c r="F4" s="13" t="s">
        <v>20</v>
      </c>
      <c r="G4" s="12" t="s">
        <v>2</v>
      </c>
      <c r="H4" s="13" t="s">
        <v>19</v>
      </c>
      <c r="I4" s="13" t="s">
        <v>20</v>
      </c>
      <c r="J4" s="12" t="s">
        <v>2</v>
      </c>
      <c r="K4" s="13" t="s">
        <v>19</v>
      </c>
      <c r="L4" s="13" t="s">
        <v>20</v>
      </c>
      <c r="M4" s="12" t="s">
        <v>2</v>
      </c>
      <c r="N4" s="13" t="s">
        <v>19</v>
      </c>
      <c r="O4" s="13" t="s">
        <v>20</v>
      </c>
      <c r="P4" s="12" t="s">
        <v>2</v>
      </c>
      <c r="Q4" s="13" t="s">
        <v>19</v>
      </c>
      <c r="R4" s="13" t="s">
        <v>20</v>
      </c>
      <c r="S4" s="12" t="s">
        <v>2</v>
      </c>
      <c r="T4" s="13" t="s">
        <v>19</v>
      </c>
      <c r="U4" s="13" t="s">
        <v>20</v>
      </c>
      <c r="V4" s="12" t="s">
        <v>2</v>
      </c>
      <c r="W4" s="13" t="s">
        <v>19</v>
      </c>
      <c r="X4" s="13" t="s">
        <v>20</v>
      </c>
      <c r="Y4" s="658"/>
      <c r="Z4" s="59" t="s">
        <v>19</v>
      </c>
      <c r="AA4" s="60" t="s">
        <v>20</v>
      </c>
    </row>
    <row r="5" spans="1:27" ht="21.75" customHeight="1">
      <c r="A5" s="15" t="s">
        <v>21</v>
      </c>
      <c r="B5" s="16"/>
      <c r="C5" s="17">
        <v>8925</v>
      </c>
      <c r="D5" s="17">
        <v>8871</v>
      </c>
      <c r="E5" s="17">
        <v>4118</v>
      </c>
      <c r="F5" s="17">
        <v>4753</v>
      </c>
      <c r="G5" s="17">
        <v>10</v>
      </c>
      <c r="H5" s="17">
        <v>5</v>
      </c>
      <c r="I5" s="17">
        <v>5</v>
      </c>
      <c r="J5" s="17">
        <v>1</v>
      </c>
      <c r="K5" s="17">
        <v>0</v>
      </c>
      <c r="L5" s="17">
        <v>1</v>
      </c>
      <c r="M5" s="17">
        <v>0</v>
      </c>
      <c r="N5" s="17">
        <v>0</v>
      </c>
      <c r="O5" s="17">
        <v>0</v>
      </c>
      <c r="P5" s="17">
        <v>0</v>
      </c>
      <c r="Q5" s="17">
        <v>0</v>
      </c>
      <c r="R5" s="17">
        <v>0</v>
      </c>
      <c r="S5" s="17">
        <v>37</v>
      </c>
      <c r="T5" s="17">
        <v>13</v>
      </c>
      <c r="U5" s="17">
        <v>24</v>
      </c>
      <c r="V5" s="17">
        <v>6</v>
      </c>
      <c r="W5" s="17">
        <v>3</v>
      </c>
      <c r="X5" s="17">
        <v>3</v>
      </c>
      <c r="Y5" s="17">
        <v>134</v>
      </c>
      <c r="Z5" s="17">
        <v>0</v>
      </c>
      <c r="AA5" s="17">
        <v>0</v>
      </c>
    </row>
    <row r="6" spans="1:27" ht="15" customHeight="1">
      <c r="A6" s="15" t="s">
        <v>22</v>
      </c>
      <c r="B6" s="61"/>
      <c r="C6" s="17">
        <v>8928</v>
      </c>
      <c r="D6" s="17">
        <v>8870</v>
      </c>
      <c r="E6" s="17">
        <v>4123</v>
      </c>
      <c r="F6" s="17">
        <v>4747</v>
      </c>
      <c r="G6" s="17">
        <v>9</v>
      </c>
      <c r="H6" s="17">
        <v>7</v>
      </c>
      <c r="I6" s="17">
        <v>2</v>
      </c>
      <c r="J6" s="17">
        <v>0</v>
      </c>
      <c r="K6" s="17">
        <v>0</v>
      </c>
      <c r="L6" s="17">
        <v>0</v>
      </c>
      <c r="M6" s="17">
        <v>0</v>
      </c>
      <c r="N6" s="17">
        <v>0</v>
      </c>
      <c r="O6" s="17">
        <v>0</v>
      </c>
      <c r="P6" s="17">
        <v>0</v>
      </c>
      <c r="Q6" s="17">
        <v>0</v>
      </c>
      <c r="R6" s="17">
        <v>0</v>
      </c>
      <c r="S6" s="17">
        <v>46</v>
      </c>
      <c r="T6" s="17">
        <v>20</v>
      </c>
      <c r="U6" s="17">
        <v>26</v>
      </c>
      <c r="V6" s="17">
        <v>3</v>
      </c>
      <c r="W6" s="17">
        <v>1</v>
      </c>
      <c r="X6" s="17">
        <v>2</v>
      </c>
      <c r="Y6" s="17">
        <v>162</v>
      </c>
      <c r="Z6" s="17">
        <v>0</v>
      </c>
      <c r="AA6" s="17">
        <v>0</v>
      </c>
    </row>
    <row r="7" spans="1:27" ht="15" customHeight="1">
      <c r="A7" s="15" t="s">
        <v>23</v>
      </c>
      <c r="B7" s="21"/>
      <c r="C7" s="17">
        <v>9211</v>
      </c>
      <c r="D7" s="17">
        <v>9170</v>
      </c>
      <c r="E7" s="17">
        <v>4354</v>
      </c>
      <c r="F7" s="17">
        <v>4816</v>
      </c>
      <c r="G7" s="17">
        <v>7</v>
      </c>
      <c r="H7" s="17">
        <v>2</v>
      </c>
      <c r="I7" s="17">
        <v>5</v>
      </c>
      <c r="J7" s="17">
        <v>1</v>
      </c>
      <c r="K7" s="17">
        <v>1</v>
      </c>
      <c r="L7" s="17">
        <v>0</v>
      </c>
      <c r="M7" s="17">
        <v>0</v>
      </c>
      <c r="N7" s="17">
        <v>0</v>
      </c>
      <c r="O7" s="17">
        <v>0</v>
      </c>
      <c r="P7" s="17">
        <v>1</v>
      </c>
      <c r="Q7" s="17">
        <v>0</v>
      </c>
      <c r="R7" s="17">
        <v>1</v>
      </c>
      <c r="S7" s="17">
        <v>29</v>
      </c>
      <c r="T7" s="17">
        <v>11</v>
      </c>
      <c r="U7" s="17">
        <v>18</v>
      </c>
      <c r="V7" s="17">
        <v>3</v>
      </c>
      <c r="W7" s="17">
        <v>1</v>
      </c>
      <c r="X7" s="17">
        <v>2</v>
      </c>
      <c r="Y7" s="17">
        <v>123</v>
      </c>
      <c r="Z7" s="17">
        <v>0</v>
      </c>
      <c r="AA7" s="17">
        <v>0</v>
      </c>
    </row>
    <row r="8" spans="1:27" ht="15" customHeight="1">
      <c r="A8" s="15" t="s">
        <v>24</v>
      </c>
      <c r="B8" s="21"/>
      <c r="C8" s="17">
        <v>9169</v>
      </c>
      <c r="D8" s="17">
        <v>9129</v>
      </c>
      <c r="E8" s="17">
        <v>4288</v>
      </c>
      <c r="F8" s="17">
        <v>4841</v>
      </c>
      <c r="G8" s="17">
        <v>7</v>
      </c>
      <c r="H8" s="17">
        <v>5</v>
      </c>
      <c r="I8" s="17">
        <v>2</v>
      </c>
      <c r="J8" s="17">
        <v>1</v>
      </c>
      <c r="K8" s="17">
        <v>0</v>
      </c>
      <c r="L8" s="17">
        <v>1</v>
      </c>
      <c r="M8" s="17">
        <v>0</v>
      </c>
      <c r="N8" s="17">
        <v>0</v>
      </c>
      <c r="O8" s="17">
        <v>0</v>
      </c>
      <c r="P8" s="17">
        <v>1</v>
      </c>
      <c r="Q8" s="17">
        <v>0</v>
      </c>
      <c r="R8" s="17">
        <v>1</v>
      </c>
      <c r="S8" s="17">
        <v>30</v>
      </c>
      <c r="T8" s="17">
        <v>13</v>
      </c>
      <c r="U8" s="17">
        <v>17</v>
      </c>
      <c r="V8" s="17">
        <v>1</v>
      </c>
      <c r="W8" s="17">
        <v>1</v>
      </c>
      <c r="X8" s="17">
        <v>0</v>
      </c>
      <c r="Y8" s="17">
        <v>125</v>
      </c>
      <c r="Z8" s="17">
        <v>0</v>
      </c>
      <c r="AA8" s="17">
        <v>0</v>
      </c>
    </row>
    <row r="9" spans="1:27" ht="15" customHeight="1">
      <c r="A9" s="15" t="s">
        <v>106</v>
      </c>
      <c r="B9" s="21"/>
      <c r="C9" s="17">
        <v>9307</v>
      </c>
      <c r="D9" s="17">
        <v>9274</v>
      </c>
      <c r="E9" s="17">
        <v>4363</v>
      </c>
      <c r="F9" s="17">
        <v>4911</v>
      </c>
      <c r="G9" s="17">
        <v>3</v>
      </c>
      <c r="H9" s="17">
        <v>2</v>
      </c>
      <c r="I9" s="17">
        <v>1</v>
      </c>
      <c r="J9" s="17">
        <v>2</v>
      </c>
      <c r="K9" s="17">
        <v>1</v>
      </c>
      <c r="L9" s="17">
        <v>1</v>
      </c>
      <c r="M9" s="17">
        <v>0</v>
      </c>
      <c r="N9" s="17">
        <v>0</v>
      </c>
      <c r="O9" s="17">
        <v>0</v>
      </c>
      <c r="P9" s="17">
        <v>0</v>
      </c>
      <c r="Q9" s="17">
        <v>0</v>
      </c>
      <c r="R9" s="17">
        <v>0</v>
      </c>
      <c r="S9" s="17">
        <v>26</v>
      </c>
      <c r="T9" s="17">
        <v>9</v>
      </c>
      <c r="U9" s="17">
        <v>17</v>
      </c>
      <c r="V9" s="17">
        <v>2</v>
      </c>
      <c r="W9" s="17">
        <v>2</v>
      </c>
      <c r="X9" s="17">
        <v>0</v>
      </c>
      <c r="Y9" s="17">
        <v>124</v>
      </c>
      <c r="Z9" s="17">
        <v>0</v>
      </c>
      <c r="AA9" s="17">
        <v>0</v>
      </c>
    </row>
    <row r="10" spans="1:27" ht="12" customHeight="1">
      <c r="A10" s="15"/>
      <c r="B10" s="21"/>
      <c r="C10" s="17"/>
      <c r="D10" s="17"/>
      <c r="E10" s="17"/>
      <c r="F10" s="17"/>
      <c r="G10" s="17"/>
      <c r="H10" s="17"/>
      <c r="I10" s="17"/>
      <c r="J10" s="17"/>
      <c r="K10" s="17"/>
      <c r="L10" s="17"/>
      <c r="M10" s="17"/>
      <c r="N10" s="17"/>
      <c r="O10" s="17"/>
      <c r="P10" s="17"/>
      <c r="Q10" s="17"/>
      <c r="R10" s="17"/>
      <c r="S10" s="17"/>
      <c r="T10" s="17"/>
      <c r="U10" s="17"/>
      <c r="V10" s="17"/>
      <c r="W10" s="17"/>
      <c r="X10" s="17"/>
      <c r="Y10" s="17"/>
      <c r="Z10" s="17"/>
      <c r="AA10" s="17"/>
    </row>
    <row r="11" spans="1:27" ht="15.75" customHeight="1">
      <c r="A11" s="15" t="s">
        <v>26</v>
      </c>
      <c r="B11" s="21"/>
      <c r="C11" s="17">
        <v>5182</v>
      </c>
      <c r="D11" s="17">
        <v>5161</v>
      </c>
      <c r="E11" s="17">
        <v>2676</v>
      </c>
      <c r="F11" s="17">
        <v>2485</v>
      </c>
      <c r="G11" s="17">
        <v>0</v>
      </c>
      <c r="H11" s="17">
        <v>0</v>
      </c>
      <c r="I11" s="17">
        <v>0</v>
      </c>
      <c r="J11" s="17">
        <v>0</v>
      </c>
      <c r="K11" s="17">
        <v>0</v>
      </c>
      <c r="L11" s="17">
        <v>0</v>
      </c>
      <c r="M11" s="17">
        <v>0</v>
      </c>
      <c r="N11" s="17">
        <v>0</v>
      </c>
      <c r="O11" s="17">
        <v>0</v>
      </c>
      <c r="P11" s="17">
        <v>0</v>
      </c>
      <c r="Q11" s="17">
        <v>0</v>
      </c>
      <c r="R11" s="17">
        <v>0</v>
      </c>
      <c r="S11" s="17">
        <v>20</v>
      </c>
      <c r="T11" s="17">
        <v>6</v>
      </c>
      <c r="U11" s="17">
        <v>14</v>
      </c>
      <c r="V11" s="17">
        <v>1</v>
      </c>
      <c r="W11" s="17">
        <v>1</v>
      </c>
      <c r="X11" s="17">
        <v>0</v>
      </c>
      <c r="Y11" s="17">
        <v>61</v>
      </c>
      <c r="Z11" s="17">
        <v>0</v>
      </c>
      <c r="AA11" s="17">
        <v>0</v>
      </c>
    </row>
    <row r="12" spans="1:27" ht="15" customHeight="1">
      <c r="A12" s="15" t="s">
        <v>27</v>
      </c>
      <c r="B12" s="21"/>
      <c r="C12" s="17">
        <v>231</v>
      </c>
      <c r="D12" s="17">
        <v>230</v>
      </c>
      <c r="E12" s="17">
        <v>94</v>
      </c>
      <c r="F12" s="17">
        <v>136</v>
      </c>
      <c r="G12" s="17">
        <v>0</v>
      </c>
      <c r="H12" s="17">
        <v>0</v>
      </c>
      <c r="I12" s="17">
        <v>0</v>
      </c>
      <c r="J12" s="17">
        <v>0</v>
      </c>
      <c r="K12" s="17">
        <v>0</v>
      </c>
      <c r="L12" s="17">
        <v>0</v>
      </c>
      <c r="M12" s="17">
        <v>0</v>
      </c>
      <c r="N12" s="17">
        <v>0</v>
      </c>
      <c r="O12" s="17">
        <v>0</v>
      </c>
      <c r="P12" s="17">
        <v>0</v>
      </c>
      <c r="Q12" s="17">
        <v>0</v>
      </c>
      <c r="R12" s="17">
        <v>0</v>
      </c>
      <c r="S12" s="17">
        <v>1</v>
      </c>
      <c r="T12" s="17">
        <v>0</v>
      </c>
      <c r="U12" s="17">
        <v>1</v>
      </c>
      <c r="V12" s="17">
        <v>0</v>
      </c>
      <c r="W12" s="17">
        <v>0</v>
      </c>
      <c r="X12" s="17">
        <v>0</v>
      </c>
      <c r="Y12" s="17">
        <v>10</v>
      </c>
      <c r="Z12" s="17">
        <v>0</v>
      </c>
      <c r="AA12" s="17">
        <v>0</v>
      </c>
    </row>
    <row r="13" spans="1:27" ht="15" customHeight="1">
      <c r="A13" s="15" t="s">
        <v>28</v>
      </c>
      <c r="B13" s="21"/>
      <c r="C13" s="17">
        <v>720</v>
      </c>
      <c r="D13" s="17">
        <v>720</v>
      </c>
      <c r="E13" s="17">
        <v>309</v>
      </c>
      <c r="F13" s="17">
        <v>411</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3</v>
      </c>
      <c r="Z13" s="17">
        <v>0</v>
      </c>
      <c r="AA13" s="17">
        <v>0</v>
      </c>
    </row>
    <row r="14" spans="1:27" ht="15" customHeight="1">
      <c r="A14" s="15" t="s">
        <v>29</v>
      </c>
      <c r="B14" s="21"/>
      <c r="C14" s="17">
        <v>0</v>
      </c>
      <c r="D14" s="17">
        <v>0</v>
      </c>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row>
    <row r="15" spans="1:27" ht="15" customHeight="1">
      <c r="A15" s="15" t="s">
        <v>30</v>
      </c>
      <c r="B15" s="21"/>
      <c r="C15" s="17">
        <v>1037</v>
      </c>
      <c r="D15" s="17">
        <v>1032</v>
      </c>
      <c r="E15" s="17">
        <v>227</v>
      </c>
      <c r="F15" s="17">
        <v>805</v>
      </c>
      <c r="G15" s="17">
        <v>0</v>
      </c>
      <c r="H15" s="17">
        <v>0</v>
      </c>
      <c r="I15" s="17">
        <v>0</v>
      </c>
      <c r="J15" s="17">
        <v>0</v>
      </c>
      <c r="K15" s="17">
        <v>0</v>
      </c>
      <c r="L15" s="17">
        <v>0</v>
      </c>
      <c r="M15" s="17">
        <v>0</v>
      </c>
      <c r="N15" s="17">
        <v>0</v>
      </c>
      <c r="O15" s="17">
        <v>0</v>
      </c>
      <c r="P15" s="17">
        <v>0</v>
      </c>
      <c r="Q15" s="17">
        <v>0</v>
      </c>
      <c r="R15" s="17">
        <v>0</v>
      </c>
      <c r="S15" s="17">
        <v>5</v>
      </c>
      <c r="T15" s="17">
        <v>0</v>
      </c>
      <c r="U15" s="17">
        <v>5</v>
      </c>
      <c r="V15" s="17">
        <v>0</v>
      </c>
      <c r="W15" s="17">
        <v>0</v>
      </c>
      <c r="X15" s="17">
        <v>0</v>
      </c>
      <c r="Y15" s="17">
        <v>5</v>
      </c>
      <c r="Z15" s="17">
        <v>0</v>
      </c>
      <c r="AA15" s="17">
        <v>0</v>
      </c>
    </row>
    <row r="16" spans="1:27" ht="15" customHeight="1">
      <c r="A16" s="15" t="s">
        <v>31</v>
      </c>
      <c r="B16" s="21"/>
      <c r="C16" s="17">
        <v>435</v>
      </c>
      <c r="D16" s="17">
        <v>433</v>
      </c>
      <c r="E16" s="17">
        <v>170</v>
      </c>
      <c r="F16" s="17">
        <v>263</v>
      </c>
      <c r="G16" s="17">
        <v>0</v>
      </c>
      <c r="H16" s="17">
        <v>0</v>
      </c>
      <c r="I16" s="17">
        <v>0</v>
      </c>
      <c r="J16" s="17">
        <v>0</v>
      </c>
      <c r="K16" s="17">
        <v>0</v>
      </c>
      <c r="L16" s="17">
        <v>0</v>
      </c>
      <c r="M16" s="17">
        <v>0</v>
      </c>
      <c r="N16" s="17">
        <v>0</v>
      </c>
      <c r="O16" s="17">
        <v>0</v>
      </c>
      <c r="P16" s="17">
        <v>0</v>
      </c>
      <c r="Q16" s="17">
        <v>0</v>
      </c>
      <c r="R16" s="17">
        <v>0</v>
      </c>
      <c r="S16" s="17">
        <v>2</v>
      </c>
      <c r="T16" s="17">
        <v>1</v>
      </c>
      <c r="U16" s="17">
        <v>1</v>
      </c>
      <c r="V16" s="17">
        <v>0</v>
      </c>
      <c r="W16" s="17">
        <v>0</v>
      </c>
      <c r="X16" s="17">
        <v>0</v>
      </c>
      <c r="Y16" s="17">
        <v>5</v>
      </c>
      <c r="Z16" s="17">
        <v>0</v>
      </c>
      <c r="AA16" s="17">
        <v>0</v>
      </c>
    </row>
    <row r="17" spans="1:27" ht="15" customHeight="1">
      <c r="A17" s="62" t="s">
        <v>32</v>
      </c>
      <c r="B17" s="21"/>
      <c r="C17" s="17">
        <v>0</v>
      </c>
      <c r="D17" s="17">
        <v>0</v>
      </c>
      <c r="E17" s="17">
        <v>0</v>
      </c>
      <c r="F17" s="17">
        <v>0</v>
      </c>
      <c r="G17" s="17">
        <v>0</v>
      </c>
      <c r="H17" s="17">
        <v>0</v>
      </c>
      <c r="I17" s="17">
        <v>0</v>
      </c>
      <c r="J17" s="17">
        <v>0</v>
      </c>
      <c r="K17" s="17">
        <v>0</v>
      </c>
      <c r="L17" s="17">
        <v>0</v>
      </c>
      <c r="M17" s="17">
        <v>0</v>
      </c>
      <c r="N17" s="17">
        <v>0</v>
      </c>
      <c r="O17" s="17">
        <v>0</v>
      </c>
      <c r="P17" s="17">
        <v>0</v>
      </c>
      <c r="Q17" s="17">
        <v>0</v>
      </c>
      <c r="R17" s="17">
        <v>0</v>
      </c>
      <c r="S17" s="17">
        <v>0</v>
      </c>
      <c r="T17" s="17">
        <v>0</v>
      </c>
      <c r="U17" s="17">
        <v>0</v>
      </c>
      <c r="V17" s="17">
        <v>0</v>
      </c>
      <c r="W17" s="17">
        <v>0</v>
      </c>
      <c r="X17" s="17">
        <v>0</v>
      </c>
      <c r="Y17" s="17">
        <v>0</v>
      </c>
      <c r="Z17" s="17">
        <v>0</v>
      </c>
      <c r="AA17" s="17">
        <v>0</v>
      </c>
    </row>
    <row r="18" spans="1:27" ht="15" customHeight="1">
      <c r="A18" s="15" t="s">
        <v>33</v>
      </c>
      <c r="B18" s="21"/>
      <c r="C18" s="17">
        <v>0</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c r="U18" s="17">
        <v>0</v>
      </c>
      <c r="V18" s="17">
        <v>0</v>
      </c>
      <c r="W18" s="17">
        <v>0</v>
      </c>
      <c r="X18" s="17">
        <v>0</v>
      </c>
      <c r="Y18" s="17">
        <v>0</v>
      </c>
      <c r="Z18" s="17">
        <v>0</v>
      </c>
      <c r="AA18" s="17">
        <v>0</v>
      </c>
    </row>
    <row r="19" spans="1:27" ht="15" customHeight="1">
      <c r="A19" s="15" t="s">
        <v>34</v>
      </c>
      <c r="B19" s="21"/>
      <c r="C19" s="17">
        <v>356</v>
      </c>
      <c r="D19" s="17">
        <v>351</v>
      </c>
      <c r="E19" s="17">
        <v>279</v>
      </c>
      <c r="F19" s="17">
        <v>72</v>
      </c>
      <c r="G19" s="17">
        <v>0</v>
      </c>
      <c r="H19" s="17">
        <v>0</v>
      </c>
      <c r="I19" s="17">
        <v>0</v>
      </c>
      <c r="J19" s="17">
        <v>0</v>
      </c>
      <c r="K19" s="17">
        <v>0</v>
      </c>
      <c r="L19" s="17">
        <v>0</v>
      </c>
      <c r="M19" s="17">
        <v>0</v>
      </c>
      <c r="N19" s="17">
        <v>0</v>
      </c>
      <c r="O19" s="17">
        <v>0</v>
      </c>
      <c r="P19" s="17">
        <v>0</v>
      </c>
      <c r="Q19" s="17">
        <v>0</v>
      </c>
      <c r="R19" s="17">
        <v>0</v>
      </c>
      <c r="S19" s="17">
        <v>4</v>
      </c>
      <c r="T19" s="17">
        <v>3</v>
      </c>
      <c r="U19" s="17">
        <v>1</v>
      </c>
      <c r="V19" s="17">
        <v>1</v>
      </c>
      <c r="W19" s="17">
        <v>1</v>
      </c>
      <c r="X19" s="17">
        <v>0</v>
      </c>
      <c r="Y19" s="17">
        <v>6</v>
      </c>
      <c r="Z19" s="17">
        <v>0</v>
      </c>
      <c r="AA19" s="17">
        <v>0</v>
      </c>
    </row>
    <row r="20" spans="1:27" ht="15" customHeight="1">
      <c r="A20" s="15" t="s">
        <v>35</v>
      </c>
      <c r="B20" s="21"/>
      <c r="C20" s="17">
        <v>597</v>
      </c>
      <c r="D20" s="17">
        <v>597</v>
      </c>
      <c r="E20" s="17">
        <v>485</v>
      </c>
      <c r="F20" s="17">
        <v>112</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10</v>
      </c>
      <c r="Z20" s="17">
        <v>0</v>
      </c>
      <c r="AA20" s="17">
        <v>0</v>
      </c>
    </row>
    <row r="21" spans="1:27" ht="15" customHeight="1">
      <c r="A21" s="15" t="s">
        <v>37</v>
      </c>
      <c r="B21" s="21"/>
      <c r="C21" s="17">
        <v>163</v>
      </c>
      <c r="D21" s="17">
        <v>160</v>
      </c>
      <c r="E21" s="17">
        <v>91</v>
      </c>
      <c r="F21" s="17">
        <v>69</v>
      </c>
      <c r="G21" s="17">
        <v>0</v>
      </c>
      <c r="H21" s="17">
        <v>0</v>
      </c>
      <c r="I21" s="17">
        <v>0</v>
      </c>
      <c r="J21" s="17">
        <v>0</v>
      </c>
      <c r="K21" s="17">
        <v>0</v>
      </c>
      <c r="L21" s="17">
        <v>0</v>
      </c>
      <c r="M21" s="17">
        <v>0</v>
      </c>
      <c r="N21" s="17">
        <v>0</v>
      </c>
      <c r="O21" s="17">
        <v>0</v>
      </c>
      <c r="P21" s="17">
        <v>0</v>
      </c>
      <c r="Q21" s="17">
        <v>0</v>
      </c>
      <c r="R21" s="17">
        <v>0</v>
      </c>
      <c r="S21" s="17">
        <v>3</v>
      </c>
      <c r="T21" s="17">
        <v>0</v>
      </c>
      <c r="U21" s="17">
        <v>3</v>
      </c>
      <c r="V21" s="17">
        <v>0</v>
      </c>
      <c r="W21" s="17">
        <v>0</v>
      </c>
      <c r="X21" s="17">
        <v>0</v>
      </c>
      <c r="Y21" s="17">
        <v>1</v>
      </c>
      <c r="Z21" s="17">
        <v>0</v>
      </c>
      <c r="AA21" s="17">
        <v>0</v>
      </c>
    </row>
    <row r="22" spans="1:27" ht="15" customHeight="1">
      <c r="A22" s="15" t="s">
        <v>38</v>
      </c>
      <c r="B22" s="21"/>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row>
    <row r="23" spans="1:27" ht="15" customHeight="1">
      <c r="A23" s="15" t="s">
        <v>39</v>
      </c>
      <c r="B23" s="21"/>
      <c r="C23" s="17">
        <v>66</v>
      </c>
      <c r="D23" s="17">
        <v>66</v>
      </c>
      <c r="E23" s="17">
        <v>45</v>
      </c>
      <c r="F23" s="17">
        <v>21</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5</v>
      </c>
      <c r="Z23" s="17">
        <v>0</v>
      </c>
      <c r="AA23" s="17">
        <v>0</v>
      </c>
    </row>
    <row r="24" spans="1:27" ht="15" customHeight="1">
      <c r="A24" s="15" t="s">
        <v>40</v>
      </c>
      <c r="B24" s="21"/>
      <c r="C24" s="17">
        <v>500</v>
      </c>
      <c r="D24" s="17">
        <v>498</v>
      </c>
      <c r="E24" s="17">
        <v>245</v>
      </c>
      <c r="F24" s="17">
        <v>253</v>
      </c>
      <c r="G24" s="17">
        <v>0</v>
      </c>
      <c r="H24" s="17">
        <v>0</v>
      </c>
      <c r="I24" s="17">
        <v>0</v>
      </c>
      <c r="J24" s="17">
        <v>0</v>
      </c>
      <c r="K24" s="17">
        <v>0</v>
      </c>
      <c r="L24" s="17">
        <v>0</v>
      </c>
      <c r="M24" s="17">
        <v>0</v>
      </c>
      <c r="N24" s="17">
        <v>0</v>
      </c>
      <c r="O24" s="17">
        <v>0</v>
      </c>
      <c r="P24" s="17">
        <v>0</v>
      </c>
      <c r="Q24" s="17">
        <v>0</v>
      </c>
      <c r="R24" s="17">
        <v>0</v>
      </c>
      <c r="S24" s="17">
        <v>2</v>
      </c>
      <c r="T24" s="17">
        <v>1</v>
      </c>
      <c r="U24" s="17">
        <v>1</v>
      </c>
      <c r="V24" s="17">
        <v>0</v>
      </c>
      <c r="W24" s="17">
        <v>0</v>
      </c>
      <c r="X24" s="17">
        <v>0</v>
      </c>
      <c r="Y24" s="17">
        <v>6</v>
      </c>
      <c r="Z24" s="17">
        <v>0</v>
      </c>
      <c r="AA24" s="17">
        <v>0</v>
      </c>
    </row>
    <row r="25" spans="1:27" ht="15" customHeight="1">
      <c r="A25" s="15" t="s">
        <v>41</v>
      </c>
      <c r="B25" s="21"/>
      <c r="C25" s="17">
        <v>143</v>
      </c>
      <c r="D25" s="17">
        <v>143</v>
      </c>
      <c r="E25" s="17">
        <v>107</v>
      </c>
      <c r="F25" s="17">
        <v>36</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row>
    <row r="26" spans="1:27" ht="15" customHeight="1">
      <c r="A26" s="15" t="s">
        <v>42</v>
      </c>
      <c r="B26" s="21"/>
      <c r="C26" s="17">
        <v>192</v>
      </c>
      <c r="D26" s="17">
        <v>189</v>
      </c>
      <c r="E26" s="17">
        <v>112</v>
      </c>
      <c r="F26" s="17">
        <v>77</v>
      </c>
      <c r="G26" s="17">
        <v>0</v>
      </c>
      <c r="H26" s="17">
        <v>0</v>
      </c>
      <c r="I26" s="17">
        <v>0</v>
      </c>
      <c r="J26" s="17">
        <v>0</v>
      </c>
      <c r="K26" s="17">
        <v>0</v>
      </c>
      <c r="L26" s="17">
        <v>0</v>
      </c>
      <c r="M26" s="17">
        <v>0</v>
      </c>
      <c r="N26" s="17">
        <v>0</v>
      </c>
      <c r="O26" s="17">
        <v>0</v>
      </c>
      <c r="P26" s="17">
        <v>0</v>
      </c>
      <c r="Q26" s="17">
        <v>0</v>
      </c>
      <c r="R26" s="17">
        <v>0</v>
      </c>
      <c r="S26" s="17">
        <v>3</v>
      </c>
      <c r="T26" s="17">
        <v>1</v>
      </c>
      <c r="U26" s="17">
        <v>2</v>
      </c>
      <c r="V26" s="17">
        <v>0</v>
      </c>
      <c r="W26" s="17">
        <v>0</v>
      </c>
      <c r="X26" s="17">
        <v>0</v>
      </c>
      <c r="Y26" s="17">
        <v>0</v>
      </c>
      <c r="Z26" s="17">
        <v>0</v>
      </c>
      <c r="AA26" s="17">
        <v>0</v>
      </c>
    </row>
    <row r="27" spans="1:27" ht="15" customHeight="1">
      <c r="A27" s="15" t="s">
        <v>43</v>
      </c>
      <c r="B27" s="21"/>
      <c r="C27" s="17">
        <v>0</v>
      </c>
      <c r="D27" s="17">
        <v>0</v>
      </c>
      <c r="E27" s="17">
        <v>0</v>
      </c>
      <c r="F27" s="17">
        <v>0</v>
      </c>
      <c r="G27" s="17">
        <v>0</v>
      </c>
      <c r="H27" s="17">
        <v>0</v>
      </c>
      <c r="I27" s="17">
        <v>0</v>
      </c>
      <c r="J27" s="17">
        <v>0</v>
      </c>
      <c r="K27" s="17">
        <v>0</v>
      </c>
      <c r="L27" s="17">
        <v>0</v>
      </c>
      <c r="M27" s="17">
        <v>0</v>
      </c>
      <c r="N27" s="17">
        <v>0</v>
      </c>
      <c r="O27" s="17">
        <v>0</v>
      </c>
      <c r="P27" s="17">
        <v>0</v>
      </c>
      <c r="Q27" s="17">
        <v>0</v>
      </c>
      <c r="R27" s="17">
        <v>0</v>
      </c>
      <c r="S27" s="17">
        <v>0</v>
      </c>
      <c r="T27" s="17">
        <v>0</v>
      </c>
      <c r="U27" s="17">
        <v>0</v>
      </c>
      <c r="V27" s="17">
        <v>0</v>
      </c>
      <c r="W27" s="17">
        <v>0</v>
      </c>
      <c r="X27" s="17">
        <v>0</v>
      </c>
      <c r="Y27" s="17">
        <v>0</v>
      </c>
      <c r="Z27" s="17">
        <v>0</v>
      </c>
      <c r="AA27" s="17">
        <v>0</v>
      </c>
    </row>
    <row r="28" spans="1:27" ht="15" customHeight="1">
      <c r="A28" s="15" t="s">
        <v>44</v>
      </c>
      <c r="B28" s="21"/>
      <c r="C28" s="17">
        <v>560</v>
      </c>
      <c r="D28" s="17">
        <v>560</v>
      </c>
      <c r="E28" s="17">
        <v>330</v>
      </c>
      <c r="F28" s="17">
        <v>230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10</v>
      </c>
      <c r="Z28" s="17">
        <v>0</v>
      </c>
      <c r="AA28" s="17">
        <v>0</v>
      </c>
    </row>
    <row r="29" spans="1:27" ht="15" customHeight="1">
      <c r="A29" s="15" t="s">
        <v>46</v>
      </c>
      <c r="B29" s="21"/>
      <c r="C29" s="17">
        <v>182</v>
      </c>
      <c r="D29" s="17">
        <v>182</v>
      </c>
      <c r="E29" s="17">
        <v>182</v>
      </c>
      <c r="F29" s="17">
        <v>0</v>
      </c>
      <c r="G29" s="17">
        <v>0</v>
      </c>
      <c r="H29" s="17">
        <v>0</v>
      </c>
      <c r="I29" s="17">
        <v>0</v>
      </c>
      <c r="J29" s="17">
        <v>0</v>
      </c>
      <c r="K29" s="17">
        <v>0</v>
      </c>
      <c r="L29" s="17">
        <v>0</v>
      </c>
      <c r="M29" s="17">
        <v>0</v>
      </c>
      <c r="N29" s="17">
        <v>0</v>
      </c>
      <c r="O29" s="17">
        <v>0</v>
      </c>
      <c r="P29" s="17">
        <v>0</v>
      </c>
      <c r="Q29" s="17">
        <v>0</v>
      </c>
      <c r="R29" s="17">
        <v>0</v>
      </c>
      <c r="S29" s="17">
        <v>0</v>
      </c>
      <c r="T29" s="17">
        <v>0</v>
      </c>
      <c r="U29" s="17">
        <v>0</v>
      </c>
      <c r="V29" s="17">
        <v>0</v>
      </c>
      <c r="W29" s="17">
        <v>0</v>
      </c>
      <c r="X29" s="17">
        <v>0</v>
      </c>
      <c r="Y29" s="17">
        <v>0</v>
      </c>
      <c r="Z29" s="17">
        <v>0</v>
      </c>
      <c r="AA29" s="17">
        <v>0</v>
      </c>
    </row>
    <row r="30" spans="1:27" ht="12" customHeight="1">
      <c r="A30" s="15"/>
      <c r="B30" s="21"/>
      <c r="C30" s="17"/>
      <c r="D30" s="17"/>
      <c r="E30" s="17"/>
      <c r="F30" s="17"/>
      <c r="G30" s="17"/>
      <c r="H30" s="17"/>
      <c r="I30" s="17"/>
      <c r="J30" s="17"/>
      <c r="K30" s="17"/>
      <c r="L30" s="17"/>
      <c r="M30" s="17"/>
      <c r="N30" s="17"/>
      <c r="O30" s="17"/>
      <c r="P30" s="17"/>
      <c r="Q30" s="17"/>
      <c r="R30" s="17"/>
      <c r="S30" s="17"/>
      <c r="T30" s="17"/>
      <c r="U30" s="17"/>
      <c r="V30" s="17"/>
      <c r="W30" s="17"/>
      <c r="X30" s="17"/>
      <c r="Y30" s="17"/>
      <c r="Z30" s="17"/>
      <c r="AA30" s="17"/>
    </row>
    <row r="31" spans="1:27" ht="15.75" customHeight="1">
      <c r="A31" s="15" t="s">
        <v>47</v>
      </c>
      <c r="B31" s="21"/>
      <c r="C31" s="17">
        <v>1273</v>
      </c>
      <c r="D31" s="17">
        <v>1272</v>
      </c>
      <c r="E31" s="17">
        <v>432</v>
      </c>
      <c r="F31" s="17">
        <v>840</v>
      </c>
      <c r="G31" s="17">
        <v>0</v>
      </c>
      <c r="H31" s="17">
        <v>0</v>
      </c>
      <c r="I31" s="17">
        <v>0</v>
      </c>
      <c r="J31" s="17">
        <v>0</v>
      </c>
      <c r="K31" s="17">
        <v>0</v>
      </c>
      <c r="L31" s="17">
        <v>0</v>
      </c>
      <c r="M31" s="17">
        <v>0</v>
      </c>
      <c r="N31" s="17">
        <v>0</v>
      </c>
      <c r="O31" s="17">
        <v>0</v>
      </c>
      <c r="P31" s="17">
        <v>0</v>
      </c>
      <c r="Q31" s="17">
        <v>0</v>
      </c>
      <c r="R31" s="17">
        <v>0</v>
      </c>
      <c r="S31" s="17">
        <v>1</v>
      </c>
      <c r="T31" s="17">
        <v>1</v>
      </c>
      <c r="U31" s="17">
        <v>0</v>
      </c>
      <c r="V31" s="17">
        <v>0</v>
      </c>
      <c r="W31" s="17">
        <v>0</v>
      </c>
      <c r="X31" s="17">
        <v>0</v>
      </c>
      <c r="Y31" s="17">
        <v>22</v>
      </c>
      <c r="Z31" s="17">
        <v>0</v>
      </c>
      <c r="AA31" s="17">
        <v>0</v>
      </c>
    </row>
    <row r="32" spans="1:27" ht="15" customHeight="1">
      <c r="A32" s="15" t="s">
        <v>48</v>
      </c>
      <c r="B32" s="21"/>
      <c r="C32" s="17">
        <v>0</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c r="U32" s="17">
        <v>0</v>
      </c>
      <c r="V32" s="17">
        <v>0</v>
      </c>
      <c r="W32" s="17">
        <v>0</v>
      </c>
      <c r="X32" s="17">
        <v>0</v>
      </c>
      <c r="Y32" s="17">
        <v>0</v>
      </c>
      <c r="Z32" s="17">
        <v>0</v>
      </c>
      <c r="AA32" s="17">
        <v>0</v>
      </c>
    </row>
    <row r="33" spans="1:27" ht="15" customHeight="1">
      <c r="A33" s="15" t="s">
        <v>49</v>
      </c>
      <c r="B33" s="21"/>
      <c r="C33" s="17">
        <v>0</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c r="U33" s="17">
        <v>0</v>
      </c>
      <c r="V33" s="17">
        <v>0</v>
      </c>
      <c r="W33" s="17">
        <v>0</v>
      </c>
      <c r="X33" s="17">
        <v>0</v>
      </c>
      <c r="Y33" s="17">
        <v>0</v>
      </c>
      <c r="Z33" s="17">
        <v>0</v>
      </c>
      <c r="AA33" s="17">
        <v>0</v>
      </c>
    </row>
    <row r="34" spans="1:27" ht="15" customHeight="1">
      <c r="A34" s="15" t="s">
        <v>50</v>
      </c>
      <c r="B34" s="21"/>
      <c r="C34" s="17">
        <v>204</v>
      </c>
      <c r="D34" s="17">
        <v>204</v>
      </c>
      <c r="E34" s="17">
        <v>195</v>
      </c>
      <c r="F34" s="17">
        <v>9</v>
      </c>
      <c r="G34" s="17">
        <v>0</v>
      </c>
      <c r="H34" s="17">
        <v>0</v>
      </c>
      <c r="I34" s="17">
        <v>0</v>
      </c>
      <c r="J34" s="17">
        <v>0</v>
      </c>
      <c r="K34" s="17">
        <v>0</v>
      </c>
      <c r="L34" s="17">
        <v>0</v>
      </c>
      <c r="M34" s="17">
        <v>0</v>
      </c>
      <c r="N34" s="17">
        <v>0</v>
      </c>
      <c r="O34" s="17">
        <v>0</v>
      </c>
      <c r="P34" s="17">
        <v>0</v>
      </c>
      <c r="Q34" s="17">
        <v>0</v>
      </c>
      <c r="R34" s="17">
        <v>0</v>
      </c>
      <c r="S34" s="17">
        <v>0</v>
      </c>
      <c r="T34" s="17">
        <v>0</v>
      </c>
      <c r="U34" s="17">
        <v>0</v>
      </c>
      <c r="V34" s="17">
        <v>0</v>
      </c>
      <c r="W34" s="17">
        <v>0</v>
      </c>
      <c r="X34" s="17">
        <v>0</v>
      </c>
      <c r="Y34" s="17">
        <v>3</v>
      </c>
      <c r="Z34" s="17">
        <v>0</v>
      </c>
      <c r="AA34" s="17">
        <v>0</v>
      </c>
    </row>
    <row r="35" spans="1:27" ht="15" customHeight="1">
      <c r="A35" s="15" t="s">
        <v>51</v>
      </c>
      <c r="B35" s="21"/>
      <c r="C35" s="17">
        <v>247</v>
      </c>
      <c r="D35" s="17">
        <v>247</v>
      </c>
      <c r="E35" s="17">
        <v>0</v>
      </c>
      <c r="F35" s="17">
        <v>247</v>
      </c>
      <c r="G35" s="17">
        <v>0</v>
      </c>
      <c r="H35" s="17">
        <v>0</v>
      </c>
      <c r="I35" s="17">
        <v>0</v>
      </c>
      <c r="J35" s="17">
        <v>0</v>
      </c>
      <c r="K35" s="17">
        <v>0</v>
      </c>
      <c r="L35" s="17">
        <v>0</v>
      </c>
      <c r="M35" s="17">
        <v>0</v>
      </c>
      <c r="N35" s="17">
        <v>0</v>
      </c>
      <c r="O35" s="17">
        <v>0</v>
      </c>
      <c r="P35" s="17">
        <v>0</v>
      </c>
      <c r="Q35" s="17">
        <v>0</v>
      </c>
      <c r="R35" s="17">
        <v>0</v>
      </c>
      <c r="S35" s="17">
        <v>0</v>
      </c>
      <c r="T35" s="17">
        <v>0</v>
      </c>
      <c r="U35" s="17">
        <v>0</v>
      </c>
      <c r="V35" s="17">
        <v>0</v>
      </c>
      <c r="W35" s="17">
        <v>0</v>
      </c>
      <c r="X35" s="17">
        <v>0</v>
      </c>
      <c r="Y35" s="17">
        <v>0</v>
      </c>
      <c r="Z35" s="17">
        <v>0</v>
      </c>
      <c r="AA35" s="17">
        <v>0</v>
      </c>
    </row>
    <row r="36" spans="1:27" ht="15" customHeight="1">
      <c r="A36" s="15" t="s">
        <v>52</v>
      </c>
      <c r="B36" s="21"/>
      <c r="C36" s="17">
        <v>434</v>
      </c>
      <c r="D36" s="17">
        <v>434</v>
      </c>
      <c r="E36" s="17">
        <v>0</v>
      </c>
      <c r="F36" s="17">
        <v>434</v>
      </c>
      <c r="G36" s="17">
        <v>0</v>
      </c>
      <c r="H36" s="17">
        <v>0</v>
      </c>
      <c r="I36" s="17">
        <v>0</v>
      </c>
      <c r="J36" s="17">
        <v>0</v>
      </c>
      <c r="K36" s="17">
        <v>0</v>
      </c>
      <c r="L36" s="17">
        <v>0</v>
      </c>
      <c r="M36" s="17">
        <v>0</v>
      </c>
      <c r="N36" s="17">
        <v>0</v>
      </c>
      <c r="O36" s="17">
        <v>0</v>
      </c>
      <c r="P36" s="17">
        <v>0</v>
      </c>
      <c r="Q36" s="17">
        <v>0</v>
      </c>
      <c r="R36" s="17">
        <v>0</v>
      </c>
      <c r="S36" s="17">
        <v>0</v>
      </c>
      <c r="T36" s="17">
        <v>0</v>
      </c>
      <c r="U36" s="17">
        <v>0</v>
      </c>
      <c r="V36" s="17">
        <v>0</v>
      </c>
      <c r="W36" s="17">
        <v>0</v>
      </c>
      <c r="X36" s="17">
        <v>0</v>
      </c>
      <c r="Y36" s="17">
        <v>14</v>
      </c>
      <c r="Z36" s="17">
        <v>0</v>
      </c>
      <c r="AA36" s="17">
        <v>0</v>
      </c>
    </row>
    <row r="37" spans="1:27" ht="15" customHeight="1">
      <c r="A37" s="15" t="s">
        <v>53</v>
      </c>
      <c r="B37" s="21"/>
      <c r="C37" s="17">
        <v>0</v>
      </c>
      <c r="D37" s="17">
        <v>0</v>
      </c>
      <c r="E37" s="17">
        <v>0</v>
      </c>
      <c r="F37" s="17">
        <v>0</v>
      </c>
      <c r="G37" s="17">
        <v>0</v>
      </c>
      <c r="H37" s="17">
        <v>0</v>
      </c>
      <c r="I37" s="17">
        <v>0</v>
      </c>
      <c r="J37" s="17">
        <v>0</v>
      </c>
      <c r="K37" s="17">
        <v>0</v>
      </c>
      <c r="L37" s="17">
        <v>0</v>
      </c>
      <c r="M37" s="17">
        <v>0</v>
      </c>
      <c r="N37" s="17">
        <v>0</v>
      </c>
      <c r="O37" s="17">
        <v>0</v>
      </c>
      <c r="P37" s="17">
        <v>0</v>
      </c>
      <c r="Q37" s="17">
        <v>0</v>
      </c>
      <c r="R37" s="17">
        <v>0</v>
      </c>
      <c r="S37" s="17">
        <v>0</v>
      </c>
      <c r="T37" s="17">
        <v>0</v>
      </c>
      <c r="U37" s="17">
        <v>0</v>
      </c>
      <c r="V37" s="17">
        <v>0</v>
      </c>
      <c r="W37" s="17">
        <v>0</v>
      </c>
      <c r="X37" s="17">
        <v>0</v>
      </c>
      <c r="Y37" s="17">
        <v>0</v>
      </c>
      <c r="Z37" s="17">
        <v>0</v>
      </c>
      <c r="AA37" s="17">
        <v>0</v>
      </c>
    </row>
    <row r="38" spans="1:27" ht="15" customHeight="1">
      <c r="A38" s="15" t="s">
        <v>54</v>
      </c>
      <c r="B38" s="21"/>
      <c r="C38" s="17">
        <v>388</v>
      </c>
      <c r="D38" s="17">
        <v>387</v>
      </c>
      <c r="E38" s="17">
        <v>237</v>
      </c>
      <c r="F38" s="17">
        <v>150</v>
      </c>
      <c r="G38" s="17">
        <v>0</v>
      </c>
      <c r="H38" s="17">
        <v>0</v>
      </c>
      <c r="I38" s="17">
        <v>0</v>
      </c>
      <c r="J38" s="17">
        <v>0</v>
      </c>
      <c r="K38" s="17">
        <v>0</v>
      </c>
      <c r="L38" s="17">
        <v>0</v>
      </c>
      <c r="M38" s="17">
        <v>0</v>
      </c>
      <c r="N38" s="17">
        <v>0</v>
      </c>
      <c r="O38" s="17">
        <v>0</v>
      </c>
      <c r="P38" s="17">
        <v>0</v>
      </c>
      <c r="Q38" s="17">
        <v>0</v>
      </c>
      <c r="R38" s="17">
        <v>0</v>
      </c>
      <c r="S38" s="17">
        <v>1</v>
      </c>
      <c r="T38" s="17">
        <v>1</v>
      </c>
      <c r="U38" s="17">
        <v>0</v>
      </c>
      <c r="V38" s="17">
        <v>0</v>
      </c>
      <c r="W38" s="17">
        <v>0</v>
      </c>
      <c r="X38" s="17">
        <v>0</v>
      </c>
      <c r="Y38" s="17">
        <v>5</v>
      </c>
      <c r="Z38" s="17">
        <v>0</v>
      </c>
      <c r="AA38" s="17">
        <v>0</v>
      </c>
    </row>
    <row r="39" spans="1:27" ht="12" customHeight="1">
      <c r="A39" s="15"/>
      <c r="B39" s="21"/>
      <c r="C39" s="17"/>
      <c r="D39" s="17"/>
      <c r="E39" s="17"/>
      <c r="F39" s="17"/>
      <c r="G39" s="17"/>
      <c r="H39" s="17"/>
      <c r="I39" s="17"/>
      <c r="J39" s="17"/>
      <c r="K39" s="17"/>
      <c r="L39" s="17"/>
      <c r="M39" s="17"/>
      <c r="N39" s="17"/>
      <c r="O39" s="17"/>
      <c r="P39" s="17"/>
      <c r="Q39" s="17"/>
      <c r="R39" s="17"/>
      <c r="S39" s="17"/>
      <c r="T39" s="17"/>
      <c r="U39" s="17"/>
      <c r="V39" s="17"/>
      <c r="W39" s="17"/>
      <c r="X39" s="17"/>
      <c r="Y39" s="17"/>
      <c r="Z39" s="17"/>
      <c r="AA39" s="17"/>
    </row>
    <row r="40" spans="1:27" ht="15.75" customHeight="1">
      <c r="A40" s="15" t="s">
        <v>55</v>
      </c>
      <c r="B40" s="21"/>
      <c r="C40" s="29">
        <v>315</v>
      </c>
      <c r="D40" s="17">
        <v>315</v>
      </c>
      <c r="E40" s="29">
        <v>109</v>
      </c>
      <c r="F40" s="29">
        <v>206</v>
      </c>
      <c r="G40" s="17">
        <v>0</v>
      </c>
      <c r="H40" s="29">
        <v>0</v>
      </c>
      <c r="I40" s="29">
        <v>0</v>
      </c>
      <c r="J40" s="17">
        <v>0</v>
      </c>
      <c r="K40" s="29">
        <v>0</v>
      </c>
      <c r="L40" s="29">
        <v>0</v>
      </c>
      <c r="M40" s="17">
        <v>0</v>
      </c>
      <c r="N40" s="29">
        <v>0</v>
      </c>
      <c r="O40" s="29">
        <v>0</v>
      </c>
      <c r="P40" s="17">
        <v>0</v>
      </c>
      <c r="Q40" s="29">
        <v>0</v>
      </c>
      <c r="R40" s="29">
        <v>0</v>
      </c>
      <c r="S40" s="17">
        <v>0</v>
      </c>
      <c r="T40" s="29">
        <v>0</v>
      </c>
      <c r="U40" s="29">
        <v>0</v>
      </c>
      <c r="V40" s="17">
        <v>0</v>
      </c>
      <c r="W40" s="29">
        <v>0</v>
      </c>
      <c r="X40" s="29">
        <v>0</v>
      </c>
      <c r="Y40" s="29">
        <v>12</v>
      </c>
      <c r="Z40" s="29">
        <v>0</v>
      </c>
      <c r="AA40" s="29">
        <v>0</v>
      </c>
    </row>
    <row r="41" spans="1:27" ht="15" customHeight="1">
      <c r="A41" s="15" t="s">
        <v>56</v>
      </c>
      <c r="B41" s="21"/>
      <c r="C41" s="17">
        <v>13</v>
      </c>
      <c r="D41" s="17">
        <v>13</v>
      </c>
      <c r="E41" s="17">
        <v>4</v>
      </c>
      <c r="F41" s="17">
        <v>9</v>
      </c>
      <c r="G41" s="17">
        <v>0</v>
      </c>
      <c r="H41" s="17">
        <v>0</v>
      </c>
      <c r="I41" s="17">
        <v>0</v>
      </c>
      <c r="J41" s="17">
        <v>0</v>
      </c>
      <c r="K41" s="17">
        <v>0</v>
      </c>
      <c r="L41" s="17">
        <v>0</v>
      </c>
      <c r="M41" s="17">
        <v>0</v>
      </c>
      <c r="N41" s="17">
        <v>0</v>
      </c>
      <c r="O41" s="17">
        <v>0</v>
      </c>
      <c r="P41" s="17">
        <v>0</v>
      </c>
      <c r="Q41" s="17">
        <v>0</v>
      </c>
      <c r="R41" s="17">
        <v>0</v>
      </c>
      <c r="S41" s="17">
        <v>0</v>
      </c>
      <c r="T41" s="17">
        <v>0</v>
      </c>
      <c r="U41" s="17">
        <v>0</v>
      </c>
      <c r="V41" s="17">
        <v>0</v>
      </c>
      <c r="W41" s="17">
        <v>0</v>
      </c>
      <c r="X41" s="17">
        <v>0</v>
      </c>
      <c r="Y41" s="17">
        <v>3</v>
      </c>
      <c r="Z41" s="17">
        <v>0</v>
      </c>
      <c r="AA41" s="17">
        <v>0</v>
      </c>
    </row>
    <row r="42" spans="1:27" ht="15" customHeight="1">
      <c r="A42" s="15" t="s">
        <v>57</v>
      </c>
      <c r="B42" s="21"/>
      <c r="C42" s="17">
        <v>0</v>
      </c>
      <c r="D42" s="17">
        <v>0</v>
      </c>
      <c r="E42" s="17">
        <v>0</v>
      </c>
      <c r="F42" s="17">
        <v>0</v>
      </c>
      <c r="G42" s="17">
        <v>0</v>
      </c>
      <c r="H42" s="17">
        <v>0</v>
      </c>
      <c r="I42" s="17">
        <v>0</v>
      </c>
      <c r="J42" s="17">
        <v>0</v>
      </c>
      <c r="K42" s="17">
        <v>0</v>
      </c>
      <c r="L42" s="17">
        <v>0</v>
      </c>
      <c r="M42" s="17">
        <v>0</v>
      </c>
      <c r="N42" s="17">
        <v>0</v>
      </c>
      <c r="O42" s="17">
        <v>0</v>
      </c>
      <c r="P42" s="17">
        <v>0</v>
      </c>
      <c r="Q42" s="17">
        <v>0</v>
      </c>
      <c r="R42" s="17">
        <v>0</v>
      </c>
      <c r="S42" s="17">
        <v>0</v>
      </c>
      <c r="T42" s="17">
        <v>0</v>
      </c>
      <c r="U42" s="17">
        <v>0</v>
      </c>
      <c r="V42" s="17">
        <v>0</v>
      </c>
      <c r="W42" s="17">
        <v>0</v>
      </c>
      <c r="X42" s="17">
        <v>0</v>
      </c>
      <c r="Y42" s="17">
        <v>0</v>
      </c>
      <c r="Z42" s="17">
        <v>0</v>
      </c>
      <c r="AA42" s="17">
        <v>0</v>
      </c>
    </row>
    <row r="43" spans="1:27" ht="15" customHeight="1">
      <c r="A43" s="15" t="s">
        <v>58</v>
      </c>
      <c r="B43" s="21"/>
      <c r="C43" s="17">
        <v>302</v>
      </c>
      <c r="D43" s="17">
        <v>302</v>
      </c>
      <c r="E43" s="17">
        <v>105</v>
      </c>
      <c r="F43" s="17">
        <v>197</v>
      </c>
      <c r="G43" s="17">
        <v>0</v>
      </c>
      <c r="H43" s="17">
        <v>0</v>
      </c>
      <c r="I43" s="17">
        <v>0</v>
      </c>
      <c r="J43" s="17">
        <v>0</v>
      </c>
      <c r="K43" s="17">
        <v>0</v>
      </c>
      <c r="L43" s="17">
        <v>0</v>
      </c>
      <c r="M43" s="17">
        <v>0</v>
      </c>
      <c r="N43" s="17">
        <v>0</v>
      </c>
      <c r="O43" s="17">
        <v>0</v>
      </c>
      <c r="P43" s="17">
        <v>0</v>
      </c>
      <c r="Q43" s="17">
        <v>0</v>
      </c>
      <c r="R43" s="17">
        <v>0</v>
      </c>
      <c r="S43" s="17">
        <v>0</v>
      </c>
      <c r="T43" s="17">
        <v>0</v>
      </c>
      <c r="U43" s="17">
        <v>0</v>
      </c>
      <c r="V43" s="17">
        <v>0</v>
      </c>
      <c r="W43" s="17">
        <v>0</v>
      </c>
      <c r="X43" s="17">
        <v>0</v>
      </c>
      <c r="Y43" s="17">
        <v>9</v>
      </c>
      <c r="Z43" s="17">
        <v>0</v>
      </c>
      <c r="AA43" s="17">
        <v>0</v>
      </c>
    </row>
    <row r="44" spans="1:27" ht="12" customHeight="1">
      <c r="A44" s="15"/>
      <c r="B44" s="21"/>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row r="45" spans="1:27" ht="15" customHeight="1">
      <c r="A45" s="15" t="s">
        <v>59</v>
      </c>
      <c r="B45" s="21"/>
      <c r="C45" s="17">
        <v>110</v>
      </c>
      <c r="D45" s="17">
        <v>110</v>
      </c>
      <c r="E45" s="17">
        <v>56</v>
      </c>
      <c r="F45" s="17">
        <v>54</v>
      </c>
      <c r="G45" s="17">
        <v>0</v>
      </c>
      <c r="H45" s="17">
        <v>0</v>
      </c>
      <c r="I45" s="17">
        <v>0</v>
      </c>
      <c r="J45" s="17">
        <v>0</v>
      </c>
      <c r="K45" s="17">
        <v>0</v>
      </c>
      <c r="L45" s="17">
        <v>0</v>
      </c>
      <c r="M45" s="17">
        <v>0</v>
      </c>
      <c r="N45" s="17">
        <v>0</v>
      </c>
      <c r="O45" s="17">
        <v>0</v>
      </c>
      <c r="P45" s="17">
        <v>0</v>
      </c>
      <c r="Q45" s="17">
        <v>0</v>
      </c>
      <c r="R45" s="17">
        <v>0</v>
      </c>
      <c r="S45" s="17">
        <v>0</v>
      </c>
      <c r="T45" s="17">
        <v>0</v>
      </c>
      <c r="U45" s="17">
        <v>0</v>
      </c>
      <c r="V45" s="17">
        <v>0</v>
      </c>
      <c r="W45" s="17">
        <v>0</v>
      </c>
      <c r="X45" s="17">
        <v>0</v>
      </c>
      <c r="Y45" s="17">
        <v>0</v>
      </c>
      <c r="Z45" s="17">
        <v>0</v>
      </c>
      <c r="AA45" s="17">
        <v>0</v>
      </c>
    </row>
    <row r="46" spans="1:27" ht="15" customHeight="1">
      <c r="A46" s="15" t="s">
        <v>60</v>
      </c>
      <c r="B46" s="21"/>
      <c r="C46" s="17">
        <v>0</v>
      </c>
      <c r="D46" s="17">
        <v>0</v>
      </c>
      <c r="E46" s="17">
        <v>0</v>
      </c>
      <c r="F46" s="17">
        <v>0</v>
      </c>
      <c r="G46" s="17">
        <v>0</v>
      </c>
      <c r="H46" s="17">
        <v>0</v>
      </c>
      <c r="I46" s="17">
        <v>0</v>
      </c>
      <c r="J46" s="17">
        <v>0</v>
      </c>
      <c r="K46" s="17">
        <v>0</v>
      </c>
      <c r="L46" s="17">
        <v>0</v>
      </c>
      <c r="M46" s="17">
        <v>0</v>
      </c>
      <c r="N46" s="17">
        <v>0</v>
      </c>
      <c r="O46" s="17">
        <v>0</v>
      </c>
      <c r="P46" s="17">
        <v>0</v>
      </c>
      <c r="Q46" s="17">
        <v>0</v>
      </c>
      <c r="R46" s="17">
        <v>0</v>
      </c>
      <c r="S46" s="17">
        <v>0</v>
      </c>
      <c r="T46" s="17">
        <v>0</v>
      </c>
      <c r="U46" s="17">
        <v>0</v>
      </c>
      <c r="V46" s="17">
        <v>0</v>
      </c>
      <c r="W46" s="17">
        <v>0</v>
      </c>
      <c r="X46" s="17">
        <v>0</v>
      </c>
      <c r="Y46" s="17">
        <v>0</v>
      </c>
      <c r="Z46" s="17">
        <v>0</v>
      </c>
      <c r="AA46" s="17">
        <v>0</v>
      </c>
    </row>
    <row r="47" spans="1:27" ht="15" customHeight="1">
      <c r="A47" s="15" t="s">
        <v>61</v>
      </c>
      <c r="B47" s="21"/>
      <c r="C47" s="17">
        <v>894</v>
      </c>
      <c r="D47" s="17">
        <v>892</v>
      </c>
      <c r="E47" s="17">
        <v>364</v>
      </c>
      <c r="F47" s="17">
        <v>528</v>
      </c>
      <c r="G47" s="17">
        <v>0</v>
      </c>
      <c r="H47" s="17">
        <v>0</v>
      </c>
      <c r="I47" s="17">
        <v>0</v>
      </c>
      <c r="J47" s="17">
        <v>0</v>
      </c>
      <c r="K47" s="17">
        <v>0</v>
      </c>
      <c r="L47" s="17">
        <v>0</v>
      </c>
      <c r="M47" s="17">
        <v>0</v>
      </c>
      <c r="N47" s="17">
        <v>0</v>
      </c>
      <c r="O47" s="17">
        <v>0</v>
      </c>
      <c r="P47" s="17">
        <v>0</v>
      </c>
      <c r="Q47" s="17">
        <v>0</v>
      </c>
      <c r="R47" s="17">
        <v>0</v>
      </c>
      <c r="S47" s="17">
        <v>1</v>
      </c>
      <c r="T47" s="17">
        <v>0</v>
      </c>
      <c r="U47" s="17">
        <v>1</v>
      </c>
      <c r="V47" s="17">
        <v>1</v>
      </c>
      <c r="W47" s="17">
        <v>1</v>
      </c>
      <c r="X47" s="17">
        <v>0</v>
      </c>
      <c r="Y47" s="17">
        <v>6</v>
      </c>
      <c r="Z47" s="17">
        <v>0</v>
      </c>
      <c r="AA47" s="17">
        <v>0</v>
      </c>
    </row>
    <row r="48" spans="1:27" ht="15" customHeight="1">
      <c r="A48" s="15" t="s">
        <v>62</v>
      </c>
      <c r="B48" s="21"/>
      <c r="C48" s="17">
        <v>876</v>
      </c>
      <c r="D48" s="17">
        <v>874</v>
      </c>
      <c r="E48" s="17">
        <v>372</v>
      </c>
      <c r="F48" s="17">
        <v>502</v>
      </c>
      <c r="G48" s="17">
        <v>1</v>
      </c>
      <c r="H48" s="17">
        <v>0</v>
      </c>
      <c r="I48" s="17">
        <v>1</v>
      </c>
      <c r="J48" s="17">
        <v>1</v>
      </c>
      <c r="K48" s="17">
        <v>0</v>
      </c>
      <c r="L48" s="17">
        <v>1</v>
      </c>
      <c r="M48" s="17">
        <v>0</v>
      </c>
      <c r="N48" s="17">
        <v>0</v>
      </c>
      <c r="O48" s="17">
        <v>0</v>
      </c>
      <c r="P48" s="17">
        <v>0</v>
      </c>
      <c r="Q48" s="17">
        <v>0</v>
      </c>
      <c r="R48" s="17">
        <v>0</v>
      </c>
      <c r="S48" s="17">
        <v>0</v>
      </c>
      <c r="T48" s="17">
        <v>0</v>
      </c>
      <c r="U48" s="17">
        <v>0</v>
      </c>
      <c r="V48" s="17">
        <v>0</v>
      </c>
      <c r="W48" s="17">
        <v>0</v>
      </c>
      <c r="X48" s="17">
        <v>0</v>
      </c>
      <c r="Y48" s="17">
        <v>14</v>
      </c>
      <c r="Z48" s="17">
        <v>0</v>
      </c>
      <c r="AA48" s="17">
        <v>0</v>
      </c>
    </row>
    <row r="49" spans="1:27" ht="15" customHeight="1">
      <c r="A49" s="15" t="s">
        <v>63</v>
      </c>
      <c r="B49" s="21"/>
      <c r="C49" s="17">
        <v>77</v>
      </c>
      <c r="D49" s="17">
        <v>77</v>
      </c>
      <c r="E49" s="17">
        <v>41</v>
      </c>
      <c r="F49" s="17">
        <v>36</v>
      </c>
      <c r="G49" s="17">
        <v>0</v>
      </c>
      <c r="H49" s="17">
        <v>0</v>
      </c>
      <c r="I49" s="17">
        <v>0</v>
      </c>
      <c r="J49" s="17">
        <v>0</v>
      </c>
      <c r="K49" s="17">
        <v>0</v>
      </c>
      <c r="L49" s="17">
        <v>0</v>
      </c>
      <c r="M49" s="17">
        <v>0</v>
      </c>
      <c r="N49" s="17">
        <v>0</v>
      </c>
      <c r="O49" s="17">
        <v>0</v>
      </c>
      <c r="P49" s="17">
        <v>0</v>
      </c>
      <c r="Q49" s="17">
        <v>0</v>
      </c>
      <c r="R49" s="17">
        <v>0</v>
      </c>
      <c r="S49" s="17">
        <v>0</v>
      </c>
      <c r="T49" s="17">
        <v>0</v>
      </c>
      <c r="U49" s="17">
        <v>0</v>
      </c>
      <c r="V49" s="17">
        <v>0</v>
      </c>
      <c r="W49" s="17">
        <v>0</v>
      </c>
      <c r="X49" s="17">
        <v>0</v>
      </c>
      <c r="Y49" s="17">
        <v>2</v>
      </c>
      <c r="Z49" s="17">
        <v>0</v>
      </c>
      <c r="AA49" s="17">
        <v>0</v>
      </c>
    </row>
    <row r="50" spans="1:27" ht="15" customHeight="1">
      <c r="A50" s="15" t="s">
        <v>64</v>
      </c>
      <c r="B50" s="21"/>
      <c r="C50" s="17">
        <v>48</v>
      </c>
      <c r="D50" s="17">
        <v>48</v>
      </c>
      <c r="E50" s="17">
        <v>26</v>
      </c>
      <c r="F50" s="17">
        <v>22</v>
      </c>
      <c r="G50" s="17">
        <v>0</v>
      </c>
      <c r="H50" s="17">
        <v>0</v>
      </c>
      <c r="I50" s="17">
        <v>0</v>
      </c>
      <c r="J50" s="17">
        <v>0</v>
      </c>
      <c r="K50" s="17">
        <v>0</v>
      </c>
      <c r="L50" s="17">
        <v>0</v>
      </c>
      <c r="M50" s="17">
        <v>0</v>
      </c>
      <c r="N50" s="17">
        <v>0</v>
      </c>
      <c r="O50" s="17">
        <v>0</v>
      </c>
      <c r="P50" s="17">
        <v>0</v>
      </c>
      <c r="Q50" s="17">
        <v>0</v>
      </c>
      <c r="R50" s="17">
        <v>0</v>
      </c>
      <c r="S50" s="17">
        <v>0</v>
      </c>
      <c r="T50" s="17">
        <v>0</v>
      </c>
      <c r="U50" s="17">
        <v>0</v>
      </c>
      <c r="V50" s="17">
        <v>0</v>
      </c>
      <c r="W50" s="17">
        <v>0</v>
      </c>
      <c r="X50" s="17">
        <v>0</v>
      </c>
      <c r="Y50" s="17">
        <v>4</v>
      </c>
      <c r="Z50" s="17">
        <v>0</v>
      </c>
      <c r="AA50" s="17">
        <v>0</v>
      </c>
    </row>
    <row r="51" spans="1:27" ht="15" customHeight="1">
      <c r="A51" s="15" t="s">
        <v>65</v>
      </c>
      <c r="B51" s="21"/>
      <c r="C51" s="17">
        <v>322</v>
      </c>
      <c r="D51" s="17">
        <v>321</v>
      </c>
      <c r="E51" s="17">
        <v>279</v>
      </c>
      <c r="F51" s="17">
        <v>42</v>
      </c>
      <c r="G51" s="17">
        <v>0</v>
      </c>
      <c r="H51" s="17">
        <v>0</v>
      </c>
      <c r="I51" s="17">
        <v>0</v>
      </c>
      <c r="J51" s="17">
        <v>1</v>
      </c>
      <c r="K51" s="17">
        <v>1</v>
      </c>
      <c r="L51" s="17">
        <v>0</v>
      </c>
      <c r="M51" s="17">
        <v>0</v>
      </c>
      <c r="N51" s="17">
        <v>0</v>
      </c>
      <c r="O51" s="17">
        <v>0</v>
      </c>
      <c r="P51" s="17">
        <v>0</v>
      </c>
      <c r="Q51" s="17">
        <v>0</v>
      </c>
      <c r="R51" s="17">
        <v>0</v>
      </c>
      <c r="S51" s="17">
        <v>0</v>
      </c>
      <c r="T51" s="17">
        <v>0</v>
      </c>
      <c r="U51" s="17">
        <v>0</v>
      </c>
      <c r="V51" s="17">
        <v>0</v>
      </c>
      <c r="W51" s="17">
        <v>0</v>
      </c>
      <c r="X51" s="17">
        <v>0</v>
      </c>
      <c r="Y51" s="17">
        <v>1</v>
      </c>
      <c r="Z51" s="17">
        <v>0</v>
      </c>
      <c r="AA51" s="17">
        <v>0</v>
      </c>
    </row>
    <row r="52" spans="1:27" ht="15" customHeight="1">
      <c r="A52" s="15" t="s">
        <v>66</v>
      </c>
      <c r="B52" s="21"/>
      <c r="C52" s="17">
        <v>0</v>
      </c>
      <c r="D52" s="17">
        <v>0</v>
      </c>
      <c r="E52" s="17">
        <v>0</v>
      </c>
      <c r="F52" s="17">
        <v>0</v>
      </c>
      <c r="G52" s="17">
        <v>0</v>
      </c>
      <c r="H52" s="17">
        <v>0</v>
      </c>
      <c r="I52" s="17">
        <v>0</v>
      </c>
      <c r="J52" s="17">
        <v>0</v>
      </c>
      <c r="K52" s="17">
        <v>0</v>
      </c>
      <c r="L52" s="17">
        <v>0</v>
      </c>
      <c r="M52" s="17">
        <v>0</v>
      </c>
      <c r="N52" s="17">
        <v>0</v>
      </c>
      <c r="O52" s="17">
        <v>0</v>
      </c>
      <c r="P52" s="17">
        <v>0</v>
      </c>
      <c r="Q52" s="17">
        <v>0</v>
      </c>
      <c r="R52" s="17">
        <v>0</v>
      </c>
      <c r="S52" s="17">
        <v>0</v>
      </c>
      <c r="T52" s="17">
        <v>0</v>
      </c>
      <c r="U52" s="17">
        <v>0</v>
      </c>
      <c r="V52" s="17">
        <v>0</v>
      </c>
      <c r="W52" s="17">
        <v>0</v>
      </c>
      <c r="X52" s="17">
        <v>0</v>
      </c>
      <c r="Y52" s="17">
        <v>0</v>
      </c>
      <c r="Z52" s="17">
        <v>0</v>
      </c>
      <c r="AA52" s="17">
        <v>0</v>
      </c>
    </row>
    <row r="53" spans="1:27" ht="15" customHeight="1">
      <c r="A53" s="15" t="s">
        <v>67</v>
      </c>
      <c r="B53" s="21"/>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c r="U53" s="17">
        <v>0</v>
      </c>
      <c r="V53" s="17">
        <v>0</v>
      </c>
      <c r="W53" s="17">
        <v>0</v>
      </c>
      <c r="X53" s="17">
        <v>0</v>
      </c>
      <c r="Y53" s="17">
        <v>0</v>
      </c>
      <c r="Z53" s="17">
        <v>0</v>
      </c>
      <c r="AA53" s="17">
        <v>0</v>
      </c>
    </row>
    <row r="54" spans="1:27" ht="15" customHeight="1">
      <c r="A54" s="15" t="s">
        <v>68</v>
      </c>
      <c r="B54" s="21"/>
      <c r="C54" s="17">
        <v>0</v>
      </c>
      <c r="D54" s="17">
        <v>0</v>
      </c>
      <c r="E54" s="17">
        <v>0</v>
      </c>
      <c r="F54" s="17">
        <v>0</v>
      </c>
      <c r="G54" s="17">
        <v>0</v>
      </c>
      <c r="H54" s="17">
        <v>0</v>
      </c>
      <c r="I54" s="17">
        <v>0</v>
      </c>
      <c r="J54" s="17">
        <v>0</v>
      </c>
      <c r="K54" s="17">
        <v>0</v>
      </c>
      <c r="L54" s="17">
        <v>0</v>
      </c>
      <c r="M54" s="17">
        <v>0</v>
      </c>
      <c r="N54" s="17">
        <v>0</v>
      </c>
      <c r="O54" s="17">
        <v>0</v>
      </c>
      <c r="P54" s="17">
        <v>0</v>
      </c>
      <c r="Q54" s="17">
        <v>0</v>
      </c>
      <c r="R54" s="17">
        <v>0</v>
      </c>
      <c r="S54" s="17">
        <v>0</v>
      </c>
      <c r="T54" s="17">
        <v>0</v>
      </c>
      <c r="U54" s="17">
        <v>0</v>
      </c>
      <c r="V54" s="17">
        <v>0</v>
      </c>
      <c r="W54" s="17">
        <v>0</v>
      </c>
      <c r="X54" s="17">
        <v>0</v>
      </c>
      <c r="Y54" s="17">
        <v>0</v>
      </c>
      <c r="Z54" s="17">
        <v>0</v>
      </c>
      <c r="AA54" s="17">
        <v>0</v>
      </c>
    </row>
    <row r="55" spans="1:27" ht="15" customHeight="1">
      <c r="A55" s="15" t="s">
        <v>69</v>
      </c>
      <c r="B55" s="21"/>
      <c r="C55" s="17">
        <v>135</v>
      </c>
      <c r="D55" s="17">
        <v>134</v>
      </c>
      <c r="E55" s="17">
        <v>0</v>
      </c>
      <c r="F55" s="17">
        <v>134</v>
      </c>
      <c r="G55" s="17">
        <v>0</v>
      </c>
      <c r="H55" s="17">
        <v>0</v>
      </c>
      <c r="I55" s="17">
        <v>0</v>
      </c>
      <c r="J55" s="17">
        <v>0</v>
      </c>
      <c r="K55" s="17">
        <v>0</v>
      </c>
      <c r="L55" s="17">
        <v>0</v>
      </c>
      <c r="M55" s="17">
        <v>0</v>
      </c>
      <c r="N55" s="17">
        <v>0</v>
      </c>
      <c r="O55" s="17">
        <v>0</v>
      </c>
      <c r="P55" s="17">
        <v>0</v>
      </c>
      <c r="Q55" s="17">
        <v>0</v>
      </c>
      <c r="R55" s="17">
        <v>0</v>
      </c>
      <c r="S55" s="17">
        <v>1</v>
      </c>
      <c r="T55" s="17">
        <v>0</v>
      </c>
      <c r="U55" s="17">
        <v>1</v>
      </c>
      <c r="V55" s="17">
        <v>0</v>
      </c>
      <c r="W55" s="17">
        <v>0</v>
      </c>
      <c r="X55" s="17">
        <v>0</v>
      </c>
      <c r="Y55" s="17">
        <v>0</v>
      </c>
      <c r="Z55" s="17">
        <v>0</v>
      </c>
      <c r="AA55" s="17">
        <v>0</v>
      </c>
    </row>
    <row r="56" spans="1:27" ht="15" customHeight="1">
      <c r="A56" s="15" t="s">
        <v>70</v>
      </c>
      <c r="B56" s="21"/>
      <c r="C56" s="17">
        <v>0</v>
      </c>
      <c r="D56" s="17">
        <v>0</v>
      </c>
      <c r="E56" s="17">
        <v>0</v>
      </c>
      <c r="F56" s="17">
        <v>0</v>
      </c>
      <c r="G56" s="17">
        <v>0</v>
      </c>
      <c r="H56" s="17">
        <v>0</v>
      </c>
      <c r="I56" s="17">
        <v>0</v>
      </c>
      <c r="J56" s="17">
        <v>0</v>
      </c>
      <c r="K56" s="17">
        <v>0</v>
      </c>
      <c r="L56" s="17">
        <v>0</v>
      </c>
      <c r="M56" s="17">
        <v>0</v>
      </c>
      <c r="N56" s="17">
        <v>0</v>
      </c>
      <c r="O56" s="17">
        <v>0</v>
      </c>
      <c r="P56" s="17">
        <v>0</v>
      </c>
      <c r="Q56" s="17">
        <v>0</v>
      </c>
      <c r="R56" s="17">
        <v>0</v>
      </c>
      <c r="S56" s="17">
        <v>0</v>
      </c>
      <c r="T56" s="17">
        <v>0</v>
      </c>
      <c r="U56" s="17">
        <v>0</v>
      </c>
      <c r="V56" s="17">
        <v>0</v>
      </c>
      <c r="W56" s="17">
        <v>0</v>
      </c>
      <c r="X56" s="17">
        <v>0</v>
      </c>
      <c r="Y56" s="17">
        <v>0</v>
      </c>
      <c r="Z56" s="17">
        <v>0</v>
      </c>
      <c r="AA56" s="17">
        <v>0</v>
      </c>
    </row>
    <row r="57" spans="1:27" ht="15" customHeight="1">
      <c r="A57" s="15" t="s">
        <v>71</v>
      </c>
      <c r="B57" s="21"/>
      <c r="C57" s="17">
        <v>0</v>
      </c>
      <c r="D57" s="17">
        <v>0</v>
      </c>
      <c r="E57" s="17">
        <v>0</v>
      </c>
      <c r="F57" s="17">
        <v>0</v>
      </c>
      <c r="G57" s="17">
        <v>0</v>
      </c>
      <c r="H57" s="17">
        <v>0</v>
      </c>
      <c r="I57" s="17">
        <v>0</v>
      </c>
      <c r="J57" s="17">
        <v>0</v>
      </c>
      <c r="K57" s="17">
        <v>0</v>
      </c>
      <c r="L57" s="17">
        <v>0</v>
      </c>
      <c r="M57" s="17">
        <v>0</v>
      </c>
      <c r="N57" s="17">
        <v>0</v>
      </c>
      <c r="O57" s="17">
        <v>0</v>
      </c>
      <c r="P57" s="17">
        <v>0</v>
      </c>
      <c r="Q57" s="17">
        <v>0</v>
      </c>
      <c r="R57" s="17">
        <v>0</v>
      </c>
      <c r="S57" s="17">
        <v>0</v>
      </c>
      <c r="T57" s="17">
        <v>0</v>
      </c>
      <c r="U57" s="17">
        <v>0</v>
      </c>
      <c r="V57" s="17">
        <v>0</v>
      </c>
      <c r="W57" s="17">
        <v>0</v>
      </c>
      <c r="X57" s="17">
        <v>0</v>
      </c>
      <c r="Y57" s="17">
        <v>0</v>
      </c>
      <c r="Z57" s="17">
        <v>0</v>
      </c>
      <c r="AA57" s="17">
        <v>0</v>
      </c>
    </row>
    <row r="58" spans="1:27" ht="15" customHeight="1">
      <c r="A58" s="15" t="s">
        <v>72</v>
      </c>
      <c r="B58" s="21"/>
      <c r="C58" s="17">
        <v>0</v>
      </c>
      <c r="D58" s="17">
        <v>0</v>
      </c>
      <c r="E58" s="17">
        <v>0</v>
      </c>
      <c r="F58" s="17">
        <v>0</v>
      </c>
      <c r="G58" s="17">
        <v>0</v>
      </c>
      <c r="H58" s="17">
        <v>0</v>
      </c>
      <c r="I58" s="17">
        <v>0</v>
      </c>
      <c r="J58" s="17">
        <v>0</v>
      </c>
      <c r="K58" s="17">
        <v>0</v>
      </c>
      <c r="L58" s="17">
        <v>0</v>
      </c>
      <c r="M58" s="17">
        <v>0</v>
      </c>
      <c r="N58" s="17">
        <v>0</v>
      </c>
      <c r="O58" s="17">
        <v>0</v>
      </c>
      <c r="P58" s="17">
        <v>0</v>
      </c>
      <c r="Q58" s="17">
        <v>0</v>
      </c>
      <c r="R58" s="17">
        <v>0</v>
      </c>
      <c r="S58" s="17">
        <v>0</v>
      </c>
      <c r="T58" s="17">
        <v>0</v>
      </c>
      <c r="U58" s="17">
        <v>0</v>
      </c>
      <c r="V58" s="17">
        <v>0</v>
      </c>
      <c r="W58" s="17">
        <v>0</v>
      </c>
      <c r="X58" s="17">
        <v>0</v>
      </c>
      <c r="Y58" s="17">
        <v>0</v>
      </c>
      <c r="Z58" s="17">
        <v>0</v>
      </c>
      <c r="AA58" s="17">
        <v>0</v>
      </c>
    </row>
    <row r="59" spans="1:27" ht="15" customHeight="1">
      <c r="A59" s="15" t="s">
        <v>73</v>
      </c>
      <c r="B59" s="21"/>
      <c r="C59" s="17">
        <v>0</v>
      </c>
      <c r="D59" s="17">
        <v>0</v>
      </c>
      <c r="E59" s="17">
        <v>0</v>
      </c>
      <c r="F59" s="17">
        <v>0</v>
      </c>
      <c r="G59" s="17">
        <v>0</v>
      </c>
      <c r="H59" s="17">
        <v>0</v>
      </c>
      <c r="I59" s="17">
        <v>0</v>
      </c>
      <c r="J59" s="17">
        <v>0</v>
      </c>
      <c r="K59" s="17">
        <v>0</v>
      </c>
      <c r="L59" s="17">
        <v>0</v>
      </c>
      <c r="M59" s="17">
        <v>0</v>
      </c>
      <c r="N59" s="17">
        <v>0</v>
      </c>
      <c r="O59" s="17">
        <v>0</v>
      </c>
      <c r="P59" s="17">
        <v>0</v>
      </c>
      <c r="Q59" s="17">
        <v>0</v>
      </c>
      <c r="R59" s="17">
        <v>0</v>
      </c>
      <c r="S59" s="17">
        <v>0</v>
      </c>
      <c r="T59" s="17">
        <v>0</v>
      </c>
      <c r="U59" s="17">
        <v>0</v>
      </c>
      <c r="V59" s="17">
        <v>0</v>
      </c>
      <c r="W59" s="17">
        <v>0</v>
      </c>
      <c r="X59" s="17">
        <v>0</v>
      </c>
      <c r="Y59" s="17">
        <v>0</v>
      </c>
      <c r="Z59" s="17">
        <v>0</v>
      </c>
      <c r="AA59" s="17">
        <v>0</v>
      </c>
    </row>
    <row r="60" spans="1:27" ht="15" customHeight="1">
      <c r="A60" s="15" t="s">
        <v>74</v>
      </c>
      <c r="B60" s="21"/>
      <c r="C60" s="17">
        <v>0</v>
      </c>
      <c r="D60" s="17">
        <v>0</v>
      </c>
      <c r="E60" s="17">
        <v>0</v>
      </c>
      <c r="F60" s="17">
        <v>0</v>
      </c>
      <c r="G60" s="17">
        <v>0</v>
      </c>
      <c r="H60" s="17">
        <v>0</v>
      </c>
      <c r="I60" s="17">
        <v>0</v>
      </c>
      <c r="J60" s="17">
        <v>0</v>
      </c>
      <c r="K60" s="17">
        <v>0</v>
      </c>
      <c r="L60" s="17">
        <v>0</v>
      </c>
      <c r="M60" s="17">
        <v>0</v>
      </c>
      <c r="N60" s="17">
        <v>0</v>
      </c>
      <c r="O60" s="17">
        <v>0</v>
      </c>
      <c r="P60" s="17">
        <v>0</v>
      </c>
      <c r="Q60" s="17">
        <v>0</v>
      </c>
      <c r="R60" s="17">
        <v>0</v>
      </c>
      <c r="S60" s="17">
        <v>0</v>
      </c>
      <c r="T60" s="17">
        <v>0</v>
      </c>
      <c r="U60" s="17">
        <v>0</v>
      </c>
      <c r="V60" s="17">
        <v>0</v>
      </c>
      <c r="W60" s="17">
        <v>0</v>
      </c>
      <c r="X60" s="17">
        <v>0</v>
      </c>
      <c r="Y60" s="17">
        <v>0</v>
      </c>
      <c r="Z60" s="17">
        <v>0</v>
      </c>
      <c r="AA60" s="17">
        <v>0</v>
      </c>
    </row>
    <row r="61" spans="1:27" ht="12" customHeight="1">
      <c r="A61" s="15"/>
      <c r="B61" s="21"/>
      <c r="C61" s="17"/>
      <c r="D61" s="17"/>
      <c r="E61" s="17"/>
      <c r="F61" s="17"/>
      <c r="G61" s="17"/>
      <c r="H61" s="17"/>
      <c r="I61" s="17"/>
      <c r="J61" s="17"/>
      <c r="K61" s="17"/>
      <c r="L61" s="17"/>
      <c r="M61" s="17"/>
      <c r="N61" s="17"/>
      <c r="O61" s="17"/>
      <c r="P61" s="17"/>
      <c r="Q61" s="17"/>
      <c r="R61" s="17"/>
      <c r="S61" s="17"/>
      <c r="T61" s="17"/>
      <c r="U61" s="17"/>
      <c r="V61" s="17"/>
      <c r="W61" s="17"/>
      <c r="X61" s="17"/>
      <c r="Y61" s="17"/>
      <c r="Z61" s="17"/>
      <c r="AA61" s="17"/>
    </row>
    <row r="62" spans="1:27" ht="15" customHeight="1">
      <c r="A62" s="15" t="s">
        <v>75</v>
      </c>
      <c r="B62" s="21"/>
      <c r="C62" s="17">
        <v>0</v>
      </c>
      <c r="D62" s="17">
        <v>0</v>
      </c>
      <c r="E62" s="17">
        <v>0</v>
      </c>
      <c r="F62" s="17">
        <v>0</v>
      </c>
      <c r="G62" s="17">
        <v>0</v>
      </c>
      <c r="H62" s="17">
        <v>0</v>
      </c>
      <c r="I62" s="17">
        <v>0</v>
      </c>
      <c r="J62" s="17">
        <v>0</v>
      </c>
      <c r="K62" s="17">
        <v>0</v>
      </c>
      <c r="L62" s="17">
        <v>0</v>
      </c>
      <c r="M62" s="17">
        <v>0</v>
      </c>
      <c r="N62" s="17">
        <v>0</v>
      </c>
      <c r="O62" s="17">
        <v>0</v>
      </c>
      <c r="P62" s="17">
        <v>0</v>
      </c>
      <c r="Q62" s="17">
        <v>0</v>
      </c>
      <c r="R62" s="17">
        <v>0</v>
      </c>
      <c r="S62" s="17">
        <v>0</v>
      </c>
      <c r="T62" s="17">
        <v>0</v>
      </c>
      <c r="U62" s="17">
        <v>0</v>
      </c>
      <c r="V62" s="17">
        <v>0</v>
      </c>
      <c r="W62" s="17">
        <v>0</v>
      </c>
      <c r="X62" s="17">
        <v>0</v>
      </c>
      <c r="Y62" s="17">
        <v>0</v>
      </c>
      <c r="Z62" s="17">
        <v>0</v>
      </c>
      <c r="AA62" s="17">
        <v>0</v>
      </c>
    </row>
    <row r="63" spans="1:27" ht="15" customHeight="1">
      <c r="A63" s="15" t="s">
        <v>76</v>
      </c>
      <c r="B63" s="21"/>
      <c r="C63" s="17">
        <v>0</v>
      </c>
      <c r="D63" s="17">
        <v>0</v>
      </c>
      <c r="E63" s="17">
        <v>0</v>
      </c>
      <c r="F63" s="17">
        <v>0</v>
      </c>
      <c r="G63" s="17">
        <v>0</v>
      </c>
      <c r="H63" s="17">
        <v>0</v>
      </c>
      <c r="I63" s="17">
        <v>0</v>
      </c>
      <c r="J63" s="17">
        <v>0</v>
      </c>
      <c r="K63" s="17">
        <v>0</v>
      </c>
      <c r="L63" s="17">
        <v>0</v>
      </c>
      <c r="M63" s="17">
        <v>0</v>
      </c>
      <c r="N63" s="17">
        <v>0</v>
      </c>
      <c r="O63" s="17">
        <v>0</v>
      </c>
      <c r="P63" s="17">
        <v>0</v>
      </c>
      <c r="Q63" s="17">
        <v>0</v>
      </c>
      <c r="R63" s="17">
        <v>0</v>
      </c>
      <c r="S63" s="17">
        <v>0</v>
      </c>
      <c r="T63" s="17">
        <v>0</v>
      </c>
      <c r="U63" s="17">
        <v>0</v>
      </c>
      <c r="V63" s="17">
        <v>0</v>
      </c>
      <c r="W63" s="17">
        <v>0</v>
      </c>
      <c r="X63" s="17">
        <v>0</v>
      </c>
      <c r="Y63" s="17">
        <v>0</v>
      </c>
      <c r="Z63" s="17">
        <v>0</v>
      </c>
      <c r="AA63" s="17">
        <v>0</v>
      </c>
    </row>
    <row r="64" spans="1:27" ht="15" customHeight="1">
      <c r="A64" s="15" t="s">
        <v>77</v>
      </c>
      <c r="B64" s="21"/>
      <c r="C64" s="17">
        <v>17</v>
      </c>
      <c r="D64" s="17">
        <v>13</v>
      </c>
      <c r="E64" s="17">
        <v>8</v>
      </c>
      <c r="F64" s="17">
        <v>5</v>
      </c>
      <c r="G64" s="17">
        <v>2</v>
      </c>
      <c r="H64" s="17">
        <v>2</v>
      </c>
      <c r="I64" s="17">
        <v>0</v>
      </c>
      <c r="J64" s="17">
        <v>0</v>
      </c>
      <c r="K64" s="17">
        <v>0</v>
      </c>
      <c r="L64" s="17">
        <v>0</v>
      </c>
      <c r="M64" s="17">
        <v>0</v>
      </c>
      <c r="N64" s="17">
        <v>0</v>
      </c>
      <c r="O64" s="17">
        <v>0</v>
      </c>
      <c r="P64" s="17">
        <v>0</v>
      </c>
      <c r="Q64" s="17">
        <v>0</v>
      </c>
      <c r="R64" s="17">
        <v>0</v>
      </c>
      <c r="S64" s="17">
        <v>2</v>
      </c>
      <c r="T64" s="17">
        <v>2</v>
      </c>
      <c r="U64" s="17">
        <v>0</v>
      </c>
      <c r="V64" s="17">
        <v>0</v>
      </c>
      <c r="W64" s="17">
        <v>0</v>
      </c>
      <c r="X64" s="17">
        <v>0</v>
      </c>
      <c r="Y64" s="17">
        <v>0</v>
      </c>
      <c r="Z64" s="17">
        <v>0</v>
      </c>
      <c r="AA64" s="17">
        <v>0</v>
      </c>
    </row>
    <row r="65" spans="1:27" ht="15" customHeight="1">
      <c r="A65" s="15" t="s">
        <v>78</v>
      </c>
      <c r="B65" s="21"/>
      <c r="C65" s="17">
        <v>0</v>
      </c>
      <c r="D65" s="17">
        <v>0</v>
      </c>
      <c r="E65" s="17">
        <v>0</v>
      </c>
      <c r="F65" s="17">
        <v>0</v>
      </c>
      <c r="G65" s="17">
        <v>0</v>
      </c>
      <c r="H65" s="17">
        <v>0</v>
      </c>
      <c r="I65" s="17">
        <v>0</v>
      </c>
      <c r="J65" s="17">
        <v>0</v>
      </c>
      <c r="K65" s="17">
        <v>0</v>
      </c>
      <c r="L65" s="17">
        <v>0</v>
      </c>
      <c r="M65" s="17">
        <v>0</v>
      </c>
      <c r="N65" s="17">
        <v>0</v>
      </c>
      <c r="O65" s="17">
        <v>0</v>
      </c>
      <c r="P65" s="17">
        <v>0</v>
      </c>
      <c r="Q65" s="17">
        <v>0</v>
      </c>
      <c r="R65" s="17">
        <v>0</v>
      </c>
      <c r="S65" s="17">
        <v>0</v>
      </c>
      <c r="T65" s="17">
        <v>0</v>
      </c>
      <c r="U65" s="17">
        <v>0</v>
      </c>
      <c r="V65" s="17">
        <v>0</v>
      </c>
      <c r="W65" s="17">
        <v>0</v>
      </c>
      <c r="X65" s="17">
        <v>0</v>
      </c>
      <c r="Y65" s="17">
        <v>0</v>
      </c>
      <c r="Z65" s="17">
        <v>0</v>
      </c>
      <c r="AA65" s="17">
        <v>0</v>
      </c>
    </row>
    <row r="66" spans="1:27" ht="15" customHeight="1">
      <c r="A66" s="15" t="s">
        <v>79</v>
      </c>
      <c r="B66" s="21"/>
      <c r="C66" s="17">
        <v>0</v>
      </c>
      <c r="D66" s="17">
        <v>0</v>
      </c>
      <c r="E66" s="17">
        <v>0</v>
      </c>
      <c r="F66" s="17">
        <v>0</v>
      </c>
      <c r="G66" s="17">
        <v>0</v>
      </c>
      <c r="H66" s="17">
        <v>0</v>
      </c>
      <c r="I66" s="17">
        <v>0</v>
      </c>
      <c r="J66" s="17">
        <v>0</v>
      </c>
      <c r="K66" s="17">
        <v>0</v>
      </c>
      <c r="L66" s="17">
        <v>0</v>
      </c>
      <c r="M66" s="17">
        <v>0</v>
      </c>
      <c r="N66" s="17">
        <v>0</v>
      </c>
      <c r="O66" s="17">
        <v>0</v>
      </c>
      <c r="P66" s="17">
        <v>0</v>
      </c>
      <c r="Q66" s="17">
        <v>0</v>
      </c>
      <c r="R66" s="17">
        <v>0</v>
      </c>
      <c r="S66" s="17">
        <v>0</v>
      </c>
      <c r="T66" s="17">
        <v>0</v>
      </c>
      <c r="U66" s="17">
        <v>0</v>
      </c>
      <c r="V66" s="17">
        <v>0</v>
      </c>
      <c r="W66" s="17">
        <v>0</v>
      </c>
      <c r="X66" s="17">
        <v>0</v>
      </c>
      <c r="Y66" s="17">
        <v>0</v>
      </c>
      <c r="Z66" s="17">
        <v>0</v>
      </c>
      <c r="AA66" s="17">
        <v>0</v>
      </c>
    </row>
    <row r="67" spans="1:27" ht="15" customHeight="1">
      <c r="A67" s="15" t="s">
        <v>80</v>
      </c>
      <c r="B67" s="21"/>
      <c r="C67" s="17">
        <v>0</v>
      </c>
      <c r="D67" s="17">
        <v>0</v>
      </c>
      <c r="E67" s="17">
        <v>0</v>
      </c>
      <c r="F67" s="17">
        <v>0</v>
      </c>
      <c r="G67" s="17">
        <v>0</v>
      </c>
      <c r="H67" s="17">
        <v>0</v>
      </c>
      <c r="I67" s="17">
        <v>0</v>
      </c>
      <c r="J67" s="17">
        <v>0</v>
      </c>
      <c r="K67" s="17">
        <v>0</v>
      </c>
      <c r="L67" s="17">
        <v>0</v>
      </c>
      <c r="M67" s="17">
        <v>0</v>
      </c>
      <c r="N67" s="17">
        <v>0</v>
      </c>
      <c r="O67" s="17">
        <v>0</v>
      </c>
      <c r="P67" s="17">
        <v>0</v>
      </c>
      <c r="Q67" s="17">
        <v>0</v>
      </c>
      <c r="R67" s="17">
        <v>0</v>
      </c>
      <c r="S67" s="17">
        <v>0</v>
      </c>
      <c r="T67" s="17">
        <v>0</v>
      </c>
      <c r="U67" s="17">
        <v>0</v>
      </c>
      <c r="V67" s="17">
        <v>0</v>
      </c>
      <c r="W67" s="17">
        <v>0</v>
      </c>
      <c r="X67" s="17">
        <v>0</v>
      </c>
      <c r="Y67" s="17">
        <v>0</v>
      </c>
      <c r="Z67" s="17">
        <v>0</v>
      </c>
      <c r="AA67" s="17">
        <v>0</v>
      </c>
    </row>
    <row r="68" spans="1:27" ht="15" customHeight="1">
      <c r="A68" s="15" t="s">
        <v>81</v>
      </c>
      <c r="B68" s="21"/>
      <c r="C68" s="17">
        <v>0</v>
      </c>
      <c r="D68" s="17">
        <v>0</v>
      </c>
      <c r="E68" s="17">
        <v>0</v>
      </c>
      <c r="F68" s="17">
        <v>0</v>
      </c>
      <c r="G68" s="17">
        <v>0</v>
      </c>
      <c r="H68" s="17">
        <v>0</v>
      </c>
      <c r="I68" s="17">
        <v>0</v>
      </c>
      <c r="J68" s="17">
        <v>0</v>
      </c>
      <c r="K68" s="17">
        <v>0</v>
      </c>
      <c r="L68" s="17">
        <v>0</v>
      </c>
      <c r="M68" s="17">
        <v>0</v>
      </c>
      <c r="N68" s="17">
        <v>0</v>
      </c>
      <c r="O68" s="17">
        <v>0</v>
      </c>
      <c r="P68" s="17">
        <v>0</v>
      </c>
      <c r="Q68" s="17">
        <v>0</v>
      </c>
      <c r="R68" s="17">
        <v>0</v>
      </c>
      <c r="S68" s="17">
        <v>0</v>
      </c>
      <c r="T68" s="17">
        <v>0</v>
      </c>
      <c r="U68" s="17">
        <v>0</v>
      </c>
      <c r="V68" s="17">
        <v>0</v>
      </c>
      <c r="W68" s="17">
        <v>0</v>
      </c>
      <c r="X68" s="17">
        <v>0</v>
      </c>
      <c r="Y68" s="17">
        <v>0</v>
      </c>
      <c r="Z68" s="17">
        <v>0</v>
      </c>
      <c r="AA68" s="17">
        <v>0</v>
      </c>
    </row>
    <row r="69" spans="1:27" ht="15" customHeight="1">
      <c r="A69" s="15" t="s">
        <v>82</v>
      </c>
      <c r="B69" s="21"/>
      <c r="C69" s="17">
        <v>0</v>
      </c>
      <c r="D69" s="17">
        <v>0</v>
      </c>
      <c r="E69" s="17">
        <v>0</v>
      </c>
      <c r="F69" s="17">
        <v>0</v>
      </c>
      <c r="G69" s="17">
        <v>0</v>
      </c>
      <c r="H69" s="17">
        <v>0</v>
      </c>
      <c r="I69" s="17">
        <v>0</v>
      </c>
      <c r="J69" s="17">
        <v>0</v>
      </c>
      <c r="K69" s="17">
        <v>0</v>
      </c>
      <c r="L69" s="17">
        <v>0</v>
      </c>
      <c r="M69" s="17">
        <v>0</v>
      </c>
      <c r="N69" s="17">
        <v>0</v>
      </c>
      <c r="O69" s="17">
        <v>0</v>
      </c>
      <c r="P69" s="17">
        <v>0</v>
      </c>
      <c r="Q69" s="17">
        <v>0</v>
      </c>
      <c r="R69" s="17">
        <v>0</v>
      </c>
      <c r="S69" s="17">
        <v>0</v>
      </c>
      <c r="T69" s="17">
        <v>0</v>
      </c>
      <c r="U69" s="17">
        <v>0</v>
      </c>
      <c r="V69" s="17">
        <v>0</v>
      </c>
      <c r="W69" s="17">
        <v>0</v>
      </c>
      <c r="X69" s="17">
        <v>0</v>
      </c>
      <c r="Y69" s="17">
        <v>0</v>
      </c>
      <c r="Z69" s="17">
        <v>0</v>
      </c>
      <c r="AA69" s="17">
        <v>0</v>
      </c>
    </row>
    <row r="70" spans="1:27" ht="15" customHeight="1">
      <c r="A70" s="15" t="s">
        <v>83</v>
      </c>
      <c r="B70" s="21"/>
      <c r="C70" s="17">
        <v>0</v>
      </c>
      <c r="D70" s="17">
        <v>0</v>
      </c>
      <c r="E70" s="17">
        <v>0</v>
      </c>
      <c r="F70" s="17">
        <v>0</v>
      </c>
      <c r="G70" s="17">
        <v>0</v>
      </c>
      <c r="H70" s="17">
        <v>0</v>
      </c>
      <c r="I70" s="17">
        <v>0</v>
      </c>
      <c r="J70" s="17">
        <v>0</v>
      </c>
      <c r="K70" s="17">
        <v>0</v>
      </c>
      <c r="L70" s="17">
        <v>0</v>
      </c>
      <c r="M70" s="17">
        <v>0</v>
      </c>
      <c r="N70" s="17">
        <v>0</v>
      </c>
      <c r="O70" s="17">
        <v>0</v>
      </c>
      <c r="P70" s="17">
        <v>0</v>
      </c>
      <c r="Q70" s="17">
        <v>0</v>
      </c>
      <c r="R70" s="17">
        <v>0</v>
      </c>
      <c r="S70" s="17">
        <v>0</v>
      </c>
      <c r="T70" s="17">
        <v>0</v>
      </c>
      <c r="U70" s="17">
        <v>0</v>
      </c>
      <c r="V70" s="17">
        <v>0</v>
      </c>
      <c r="W70" s="17">
        <v>0</v>
      </c>
      <c r="X70" s="17">
        <v>0</v>
      </c>
      <c r="Y70" s="17">
        <v>0</v>
      </c>
      <c r="Z70" s="17">
        <v>0</v>
      </c>
      <c r="AA70" s="17">
        <v>0</v>
      </c>
    </row>
    <row r="71" spans="1:27" ht="15" customHeight="1">
      <c r="A71" s="15" t="s">
        <v>84</v>
      </c>
      <c r="B71" s="21"/>
      <c r="C71" s="17">
        <v>58</v>
      </c>
      <c r="D71" s="17">
        <v>57</v>
      </c>
      <c r="E71" s="17">
        <v>0</v>
      </c>
      <c r="F71" s="17">
        <v>57</v>
      </c>
      <c r="G71" s="17">
        <v>0</v>
      </c>
      <c r="H71" s="17">
        <v>0</v>
      </c>
      <c r="I71" s="17">
        <v>0</v>
      </c>
      <c r="J71" s="17">
        <v>0</v>
      </c>
      <c r="K71" s="17">
        <v>0</v>
      </c>
      <c r="L71" s="17">
        <v>0</v>
      </c>
      <c r="M71" s="17">
        <v>0</v>
      </c>
      <c r="N71" s="17">
        <v>0</v>
      </c>
      <c r="O71" s="17">
        <v>0</v>
      </c>
      <c r="P71" s="17">
        <v>0</v>
      </c>
      <c r="Q71" s="17">
        <v>0</v>
      </c>
      <c r="R71" s="17">
        <v>0</v>
      </c>
      <c r="S71" s="17">
        <v>1</v>
      </c>
      <c r="T71" s="17">
        <v>0</v>
      </c>
      <c r="U71" s="17">
        <v>1</v>
      </c>
      <c r="V71" s="17">
        <v>0</v>
      </c>
      <c r="W71" s="17">
        <v>0</v>
      </c>
      <c r="X71" s="17">
        <v>0</v>
      </c>
      <c r="Y71" s="17">
        <v>2</v>
      </c>
      <c r="Z71" s="17">
        <v>0</v>
      </c>
      <c r="AA71" s="17">
        <v>0</v>
      </c>
    </row>
    <row r="72" spans="1:27" ht="15" customHeight="1">
      <c r="A72" s="15" t="s">
        <v>85</v>
      </c>
      <c r="B72" s="21"/>
      <c r="C72" s="17">
        <v>0</v>
      </c>
      <c r="D72" s="17">
        <v>0</v>
      </c>
      <c r="E72" s="17">
        <v>0</v>
      </c>
      <c r="F72" s="17">
        <v>0</v>
      </c>
      <c r="G72" s="17">
        <v>0</v>
      </c>
      <c r="H72" s="17">
        <v>0</v>
      </c>
      <c r="I72" s="17">
        <v>0</v>
      </c>
      <c r="J72" s="17">
        <v>0</v>
      </c>
      <c r="K72" s="17">
        <v>0</v>
      </c>
      <c r="L72" s="17">
        <v>0</v>
      </c>
      <c r="M72" s="17">
        <v>0</v>
      </c>
      <c r="N72" s="17">
        <v>0</v>
      </c>
      <c r="O72" s="17">
        <v>0</v>
      </c>
      <c r="P72" s="17">
        <v>0</v>
      </c>
      <c r="Q72" s="17">
        <v>0</v>
      </c>
      <c r="R72" s="17">
        <v>0</v>
      </c>
      <c r="S72" s="17">
        <v>0</v>
      </c>
      <c r="T72" s="17">
        <v>0</v>
      </c>
      <c r="U72" s="17">
        <v>0</v>
      </c>
      <c r="V72" s="17">
        <v>0</v>
      </c>
      <c r="W72" s="17">
        <v>0</v>
      </c>
      <c r="X72" s="17">
        <v>0</v>
      </c>
      <c r="Y72" s="17">
        <v>0</v>
      </c>
      <c r="Z72" s="17">
        <v>0</v>
      </c>
      <c r="AA72" s="17">
        <v>0</v>
      </c>
    </row>
    <row r="73" spans="1:27" ht="15" customHeight="1">
      <c r="A73" s="15" t="s">
        <v>86</v>
      </c>
      <c r="B73" s="21"/>
      <c r="C73" s="17">
        <v>0</v>
      </c>
      <c r="D73" s="17">
        <v>0</v>
      </c>
      <c r="E73" s="17">
        <v>0</v>
      </c>
      <c r="F73" s="17">
        <v>0</v>
      </c>
      <c r="G73" s="17">
        <v>0</v>
      </c>
      <c r="H73" s="17">
        <v>0</v>
      </c>
      <c r="I73" s="17">
        <v>0</v>
      </c>
      <c r="J73" s="17">
        <v>0</v>
      </c>
      <c r="K73" s="17">
        <v>0</v>
      </c>
      <c r="L73" s="17">
        <v>0</v>
      </c>
      <c r="M73" s="17">
        <v>0</v>
      </c>
      <c r="N73" s="17">
        <v>0</v>
      </c>
      <c r="O73" s="17">
        <v>0</v>
      </c>
      <c r="P73" s="17">
        <v>0</v>
      </c>
      <c r="Q73" s="17">
        <v>0</v>
      </c>
      <c r="R73" s="17">
        <v>0</v>
      </c>
      <c r="S73" s="17">
        <v>0</v>
      </c>
      <c r="T73" s="17">
        <v>0</v>
      </c>
      <c r="U73" s="17">
        <v>0</v>
      </c>
      <c r="V73" s="17">
        <v>0</v>
      </c>
      <c r="W73" s="17">
        <v>0</v>
      </c>
      <c r="X73" s="17">
        <v>0</v>
      </c>
      <c r="Y73" s="17">
        <v>0</v>
      </c>
      <c r="Z73" s="17">
        <v>0</v>
      </c>
      <c r="AA73" s="17">
        <v>0</v>
      </c>
    </row>
    <row r="74" spans="1:27" ht="15" customHeight="1">
      <c r="A74" s="15" t="s">
        <v>87</v>
      </c>
      <c r="B74" s="21"/>
      <c r="C74" s="17">
        <v>0</v>
      </c>
      <c r="D74" s="17">
        <v>0</v>
      </c>
      <c r="E74" s="17">
        <v>0</v>
      </c>
      <c r="F74" s="17">
        <v>0</v>
      </c>
      <c r="G74" s="17">
        <v>0</v>
      </c>
      <c r="H74" s="17">
        <v>0</v>
      </c>
      <c r="I74" s="17">
        <v>0</v>
      </c>
      <c r="J74" s="17">
        <v>0</v>
      </c>
      <c r="K74" s="17">
        <v>0</v>
      </c>
      <c r="L74" s="17">
        <v>0</v>
      </c>
      <c r="M74" s="17">
        <v>0</v>
      </c>
      <c r="N74" s="17">
        <v>0</v>
      </c>
      <c r="O74" s="17">
        <v>0</v>
      </c>
      <c r="P74" s="17">
        <v>0</v>
      </c>
      <c r="Q74" s="17">
        <v>0</v>
      </c>
      <c r="R74" s="17">
        <v>0</v>
      </c>
      <c r="S74" s="17">
        <v>0</v>
      </c>
      <c r="T74" s="17">
        <v>0</v>
      </c>
      <c r="U74" s="17">
        <v>0</v>
      </c>
      <c r="V74" s="17">
        <v>0</v>
      </c>
      <c r="W74" s="17">
        <v>0</v>
      </c>
      <c r="X74" s="17">
        <v>0</v>
      </c>
      <c r="Y74" s="17">
        <v>0</v>
      </c>
      <c r="Z74" s="17">
        <v>0</v>
      </c>
      <c r="AA74" s="17">
        <v>0</v>
      </c>
    </row>
    <row r="75" spans="1:27" ht="15" customHeight="1">
      <c r="A75" s="15" t="s">
        <v>88</v>
      </c>
      <c r="B75" s="21"/>
      <c r="C75" s="17">
        <v>0</v>
      </c>
      <c r="D75" s="17">
        <v>0</v>
      </c>
      <c r="E75" s="17">
        <v>0</v>
      </c>
      <c r="F75" s="17">
        <v>0</v>
      </c>
      <c r="G75" s="17">
        <v>0</v>
      </c>
      <c r="H75" s="17">
        <v>0</v>
      </c>
      <c r="I75" s="17">
        <v>0</v>
      </c>
      <c r="J75" s="17">
        <v>0</v>
      </c>
      <c r="K75" s="17">
        <v>0</v>
      </c>
      <c r="L75" s="17">
        <v>0</v>
      </c>
      <c r="M75" s="17">
        <v>0</v>
      </c>
      <c r="N75" s="17">
        <v>0</v>
      </c>
      <c r="O75" s="17">
        <v>0</v>
      </c>
      <c r="P75" s="17">
        <v>0</v>
      </c>
      <c r="Q75" s="17">
        <v>0</v>
      </c>
      <c r="R75" s="17">
        <v>0</v>
      </c>
      <c r="S75" s="17">
        <v>0</v>
      </c>
      <c r="T75" s="17">
        <v>0</v>
      </c>
      <c r="U75" s="17">
        <v>0</v>
      </c>
      <c r="V75" s="17">
        <v>0</v>
      </c>
      <c r="W75" s="17">
        <v>0</v>
      </c>
      <c r="X75" s="17">
        <v>0</v>
      </c>
      <c r="Y75" s="17">
        <v>0</v>
      </c>
      <c r="Z75" s="17">
        <v>0</v>
      </c>
      <c r="AA75" s="17">
        <v>0</v>
      </c>
    </row>
    <row r="76" spans="1:27" ht="6" customHeight="1" thickBot="1">
      <c r="A76" s="47"/>
      <c r="B76" s="48"/>
      <c r="C76" s="49"/>
      <c r="D76" s="49"/>
      <c r="E76" s="49"/>
      <c r="F76" s="49"/>
      <c r="G76" s="49"/>
      <c r="H76" s="50"/>
      <c r="I76" s="49"/>
      <c r="J76" s="49"/>
      <c r="K76" s="50"/>
      <c r="L76" s="49"/>
      <c r="M76" s="49"/>
      <c r="N76" s="49"/>
      <c r="O76" s="49"/>
      <c r="P76" s="49"/>
      <c r="Q76" s="49"/>
      <c r="R76" s="49"/>
      <c r="S76" s="49"/>
      <c r="T76" s="49"/>
      <c r="U76" s="49"/>
      <c r="V76" s="49"/>
      <c r="W76" s="50"/>
      <c r="X76" s="49"/>
      <c r="Y76" s="63"/>
      <c r="Z76" s="64"/>
      <c r="AA76" s="64"/>
    </row>
    <row r="77" spans="1:27" ht="18" customHeight="1">
      <c r="A77" s="53"/>
      <c r="B77" s="53"/>
      <c r="C77" s="53"/>
      <c r="D77" s="53"/>
      <c r="E77" s="53"/>
      <c r="F77" s="53"/>
      <c r="G77" s="53"/>
      <c r="H77" s="53"/>
      <c r="I77" s="53"/>
      <c r="J77" s="53"/>
      <c r="K77" s="53"/>
      <c r="L77" s="53"/>
      <c r="M77" s="53"/>
      <c r="N77" s="53"/>
      <c r="O77" s="53"/>
      <c r="P77" s="53"/>
      <c r="Q77" s="53"/>
      <c r="R77" s="53"/>
      <c r="S77" s="53"/>
      <c r="T77" s="53"/>
      <c r="U77" s="53"/>
      <c r="V77" s="53"/>
      <c r="W77" s="53"/>
      <c r="X77" s="53"/>
      <c r="Y77" s="53"/>
      <c r="Z77" s="53"/>
      <c r="AA77" s="53"/>
    </row>
    <row r="78" spans="1:27" ht="2.25" customHeight="1"/>
  </sheetData>
  <mergeCells count="11">
    <mergeCell ref="M2:O3"/>
    <mergeCell ref="A2:B4"/>
    <mergeCell ref="C2:C4"/>
    <mergeCell ref="D2:F3"/>
    <mergeCell ref="G2:I3"/>
    <mergeCell ref="J2:L3"/>
    <mergeCell ref="P2:R3"/>
    <mergeCell ref="S2:U3"/>
    <mergeCell ref="V2:X3"/>
    <mergeCell ref="Y2:Y4"/>
    <mergeCell ref="Z2:AA3"/>
  </mergeCells>
  <phoneticPr fontId="2"/>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&amp;R&amp;"ＭＳ 明朝,標準"&amp;16卒業後の状況調査：中学校　</oddHeader>
    <oddFooter>&amp;R&amp;"ＭＳ 明朝,標準"&amp;16 137</oddFooter>
  </headerFooter>
  <drawing r:id="rId2"/>
</worksheet>
</file>

<file path=xl/worksheets/sheet11.xml><?xml version="1.0" encoding="utf-8"?>
<worksheet xmlns="http://schemas.openxmlformats.org/spreadsheetml/2006/main" xmlns:r="http://schemas.openxmlformats.org/officeDocument/2006/relationships">
  <dimension ref="A1:AJ78"/>
  <sheetViews>
    <sheetView zoomScale="75" zoomScaleNormal="75" zoomScaleSheetLayoutView="130" workbookViewId="0">
      <selection activeCell="J9" sqref="J9"/>
    </sheetView>
  </sheetViews>
  <sheetFormatPr defaultRowHeight="13.5"/>
  <cols>
    <col min="1" max="1" width="14.625" style="3" customWidth="1"/>
    <col min="2" max="2" width="0.75" style="3" customWidth="1"/>
    <col min="3" max="4" width="11.125" style="3" customWidth="1"/>
    <col min="5" max="6" width="11" style="3" customWidth="1"/>
    <col min="7" max="9" width="9.625" style="3" customWidth="1"/>
    <col min="10" max="12" width="9.25" style="3" customWidth="1"/>
    <col min="13" max="14" width="6.5" style="3" customWidth="1"/>
    <col min="15" max="15" width="7.25" style="3" customWidth="1"/>
    <col min="16" max="18" width="6.125" style="3" customWidth="1"/>
    <col min="19" max="20" width="6.75" style="3" customWidth="1"/>
    <col min="21" max="21" width="6.125" style="3" customWidth="1"/>
    <col min="22" max="24" width="6.25" style="3" customWidth="1"/>
    <col min="25" max="27" width="6.75" style="3" customWidth="1"/>
    <col min="28" max="28" width="8.625" style="3" customWidth="1"/>
    <col min="29" max="29" width="8.5" style="3" customWidth="1"/>
    <col min="30" max="30" width="8.625" style="3" customWidth="1"/>
    <col min="31" max="33" width="5.75" style="3" customWidth="1"/>
    <col min="34" max="35" width="0.75" style="3" customWidth="1"/>
    <col min="36" max="36" width="14.625" style="3" customWidth="1"/>
    <col min="37" max="16384" width="9" style="3"/>
  </cols>
  <sheetData>
    <row r="1" spans="1:36" ht="30" customHeight="1" thickBot="1">
      <c r="A1" s="66" t="s">
        <v>107</v>
      </c>
      <c r="B1" s="67"/>
      <c r="C1" s="67"/>
      <c r="D1" s="67"/>
      <c r="E1" s="1"/>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row>
    <row r="2" spans="1:36" s="6" customFormat="1" ht="18" customHeight="1">
      <c r="A2" s="596" t="s">
        <v>1</v>
      </c>
      <c r="B2" s="634"/>
      <c r="C2" s="610" t="s">
        <v>2</v>
      </c>
      <c r="D2" s="659" t="s">
        <v>108</v>
      </c>
      <c r="E2" s="660"/>
      <c r="F2" s="660"/>
      <c r="G2" s="660"/>
      <c r="H2" s="660"/>
      <c r="I2" s="660"/>
      <c r="J2" s="660"/>
      <c r="K2" s="660"/>
      <c r="L2" s="660"/>
      <c r="M2" s="666" t="s">
        <v>109</v>
      </c>
      <c r="N2" s="667"/>
      <c r="O2" s="667"/>
      <c r="P2" s="667"/>
      <c r="Q2" s="667"/>
      <c r="R2" s="668"/>
      <c r="S2" s="659" t="s">
        <v>110</v>
      </c>
      <c r="T2" s="660"/>
      <c r="U2" s="669"/>
      <c r="V2" s="586" t="s">
        <v>111</v>
      </c>
      <c r="W2" s="587"/>
      <c r="X2" s="588"/>
      <c r="Y2" s="595" t="s">
        <v>112</v>
      </c>
      <c r="Z2" s="596"/>
      <c r="AA2" s="610"/>
      <c r="AB2" s="659" t="s">
        <v>113</v>
      </c>
      <c r="AC2" s="660"/>
      <c r="AD2" s="660"/>
      <c r="AE2" s="660"/>
      <c r="AF2" s="660"/>
      <c r="AG2" s="660"/>
      <c r="AH2" s="661"/>
      <c r="AI2" s="68"/>
      <c r="AJ2" s="596" t="s">
        <v>1</v>
      </c>
    </row>
    <row r="3" spans="1:36" s="6" customFormat="1" ht="18" customHeight="1">
      <c r="A3" s="598"/>
      <c r="B3" s="635"/>
      <c r="C3" s="611"/>
      <c r="D3" s="662" t="s">
        <v>114</v>
      </c>
      <c r="E3" s="663"/>
      <c r="F3" s="664"/>
      <c r="G3" s="662" t="s">
        <v>115</v>
      </c>
      <c r="H3" s="663"/>
      <c r="I3" s="664"/>
      <c r="J3" s="662" t="s">
        <v>116</v>
      </c>
      <c r="K3" s="663"/>
      <c r="L3" s="663"/>
      <c r="M3" s="662" t="s">
        <v>117</v>
      </c>
      <c r="N3" s="663"/>
      <c r="O3" s="664"/>
      <c r="P3" s="662" t="s">
        <v>118</v>
      </c>
      <c r="Q3" s="663"/>
      <c r="R3" s="663"/>
      <c r="S3" s="662"/>
      <c r="T3" s="663"/>
      <c r="U3" s="664"/>
      <c r="V3" s="592"/>
      <c r="W3" s="593"/>
      <c r="X3" s="594"/>
      <c r="Y3" s="612"/>
      <c r="Z3" s="613"/>
      <c r="AA3" s="614"/>
      <c r="AB3" s="612" t="s">
        <v>119</v>
      </c>
      <c r="AC3" s="613"/>
      <c r="AD3" s="613"/>
      <c r="AE3" s="592" t="s">
        <v>120</v>
      </c>
      <c r="AF3" s="593"/>
      <c r="AG3" s="593"/>
      <c r="AH3" s="69"/>
      <c r="AI3" s="70"/>
      <c r="AJ3" s="598"/>
    </row>
    <row r="4" spans="1:36" s="6" customFormat="1" ht="18" customHeight="1" thickBot="1">
      <c r="A4" s="602"/>
      <c r="B4" s="636"/>
      <c r="C4" s="665"/>
      <c r="D4" s="60" t="s">
        <v>2</v>
      </c>
      <c r="E4" s="60" t="s">
        <v>19</v>
      </c>
      <c r="F4" s="60" t="s">
        <v>20</v>
      </c>
      <c r="G4" s="60" t="s">
        <v>2</v>
      </c>
      <c r="H4" s="60" t="s">
        <v>19</v>
      </c>
      <c r="I4" s="60" t="s">
        <v>20</v>
      </c>
      <c r="J4" s="60" t="s">
        <v>2</v>
      </c>
      <c r="K4" s="60" t="s">
        <v>19</v>
      </c>
      <c r="L4" s="60" t="s">
        <v>20</v>
      </c>
      <c r="M4" s="13" t="s">
        <v>2</v>
      </c>
      <c r="N4" s="13" t="s">
        <v>19</v>
      </c>
      <c r="O4" s="12" t="s">
        <v>20</v>
      </c>
      <c r="P4" s="13" t="s">
        <v>2</v>
      </c>
      <c r="Q4" s="13" t="s">
        <v>19</v>
      </c>
      <c r="R4" s="13" t="s">
        <v>20</v>
      </c>
      <c r="S4" s="13" t="s">
        <v>2</v>
      </c>
      <c r="T4" s="13" t="s">
        <v>19</v>
      </c>
      <c r="U4" s="12" t="s">
        <v>20</v>
      </c>
      <c r="V4" s="13" t="s">
        <v>2</v>
      </c>
      <c r="W4" s="13" t="s">
        <v>19</v>
      </c>
      <c r="X4" s="12" t="s">
        <v>20</v>
      </c>
      <c r="Y4" s="60" t="s">
        <v>2</v>
      </c>
      <c r="Z4" s="60" t="s">
        <v>19</v>
      </c>
      <c r="AA4" s="60" t="s">
        <v>20</v>
      </c>
      <c r="AB4" s="13" t="s">
        <v>2</v>
      </c>
      <c r="AC4" s="13" t="s">
        <v>19</v>
      </c>
      <c r="AD4" s="13" t="s">
        <v>20</v>
      </c>
      <c r="AE4" s="60" t="s">
        <v>2</v>
      </c>
      <c r="AF4" s="60" t="s">
        <v>19</v>
      </c>
      <c r="AG4" s="60" t="s">
        <v>20</v>
      </c>
      <c r="AH4" s="71"/>
      <c r="AI4" s="72"/>
      <c r="AJ4" s="602"/>
    </row>
    <row r="5" spans="1:36" ht="21.75" customHeight="1">
      <c r="A5" s="15" t="s">
        <v>21</v>
      </c>
      <c r="B5" s="16"/>
      <c r="C5" s="17">
        <v>72006</v>
      </c>
      <c r="D5" s="17">
        <v>66508</v>
      </c>
      <c r="E5" s="17">
        <v>33687</v>
      </c>
      <c r="F5" s="17">
        <v>32821</v>
      </c>
      <c r="G5" s="17">
        <v>2188</v>
      </c>
      <c r="H5" s="17">
        <v>1220</v>
      </c>
      <c r="I5" s="17">
        <v>968</v>
      </c>
      <c r="J5" s="17">
        <v>2465</v>
      </c>
      <c r="K5" s="17">
        <v>1323</v>
      </c>
      <c r="L5" s="17">
        <v>1142</v>
      </c>
      <c r="M5" s="17">
        <v>0</v>
      </c>
      <c r="N5" s="17">
        <v>0</v>
      </c>
      <c r="O5" s="17">
        <v>0</v>
      </c>
      <c r="P5" s="17">
        <v>0</v>
      </c>
      <c r="Q5" s="17">
        <v>0</v>
      </c>
      <c r="R5" s="17">
        <v>0</v>
      </c>
      <c r="S5" s="17">
        <v>3</v>
      </c>
      <c r="T5" s="17">
        <v>1</v>
      </c>
      <c r="U5" s="17">
        <v>2</v>
      </c>
      <c r="V5" s="17">
        <v>0</v>
      </c>
      <c r="W5" s="17">
        <v>0</v>
      </c>
      <c r="X5" s="17">
        <v>0</v>
      </c>
      <c r="Y5" s="17">
        <v>143</v>
      </c>
      <c r="Z5" s="17">
        <v>126</v>
      </c>
      <c r="AA5" s="17">
        <v>17</v>
      </c>
      <c r="AB5" s="17">
        <v>699</v>
      </c>
      <c r="AC5" s="17">
        <v>456</v>
      </c>
      <c r="AD5" s="17">
        <v>243</v>
      </c>
      <c r="AE5" s="17">
        <v>0</v>
      </c>
      <c r="AF5" s="17">
        <v>0</v>
      </c>
      <c r="AG5" s="17">
        <v>0</v>
      </c>
      <c r="AH5" s="19"/>
      <c r="AJ5" s="20" t="s">
        <v>21</v>
      </c>
    </row>
    <row r="6" spans="1:36" ht="18" customHeight="1">
      <c r="A6" s="15" t="s">
        <v>22</v>
      </c>
      <c r="B6" s="21"/>
      <c r="C6" s="17">
        <v>73034</v>
      </c>
      <c r="D6" s="17">
        <v>66967</v>
      </c>
      <c r="E6" s="17">
        <v>33787</v>
      </c>
      <c r="F6" s="17">
        <v>33180</v>
      </c>
      <c r="G6" s="17">
        <v>2551</v>
      </c>
      <c r="H6" s="17">
        <v>1472</v>
      </c>
      <c r="I6" s="17">
        <v>1079</v>
      </c>
      <c r="J6" s="17">
        <v>2632</v>
      </c>
      <c r="K6" s="17">
        <v>1448</v>
      </c>
      <c r="L6" s="17">
        <v>1184</v>
      </c>
      <c r="M6" s="17">
        <v>0</v>
      </c>
      <c r="N6" s="17">
        <v>0</v>
      </c>
      <c r="O6" s="17">
        <v>0</v>
      </c>
      <c r="P6" s="17">
        <v>0</v>
      </c>
      <c r="Q6" s="17">
        <v>0</v>
      </c>
      <c r="R6" s="17">
        <v>0</v>
      </c>
      <c r="S6" s="17">
        <v>5</v>
      </c>
      <c r="T6" s="17">
        <v>4</v>
      </c>
      <c r="U6" s="17">
        <v>1</v>
      </c>
      <c r="V6" s="17">
        <v>0</v>
      </c>
      <c r="W6" s="17">
        <v>0</v>
      </c>
      <c r="X6" s="17">
        <v>0</v>
      </c>
      <c r="Y6" s="17">
        <v>150</v>
      </c>
      <c r="Z6" s="17">
        <v>124</v>
      </c>
      <c r="AA6" s="17">
        <v>26</v>
      </c>
      <c r="AB6" s="17">
        <v>729</v>
      </c>
      <c r="AC6" s="17">
        <v>481</v>
      </c>
      <c r="AD6" s="17">
        <v>248</v>
      </c>
      <c r="AE6" s="17">
        <v>0</v>
      </c>
      <c r="AF6" s="17">
        <v>0</v>
      </c>
      <c r="AG6" s="17">
        <v>0</v>
      </c>
      <c r="AH6" s="22"/>
      <c r="AI6" s="23"/>
      <c r="AJ6" s="20" t="s">
        <v>22</v>
      </c>
    </row>
    <row r="7" spans="1:36" ht="18" customHeight="1">
      <c r="A7" s="15" t="s">
        <v>23</v>
      </c>
      <c r="B7" s="21"/>
      <c r="C7" s="17">
        <v>76819</v>
      </c>
      <c r="D7" s="17">
        <v>69851</v>
      </c>
      <c r="E7" s="17">
        <v>35328</v>
      </c>
      <c r="F7" s="17">
        <v>34523</v>
      </c>
      <c r="G7" s="17">
        <v>2894</v>
      </c>
      <c r="H7" s="17">
        <v>1712</v>
      </c>
      <c r="I7" s="17">
        <v>1182</v>
      </c>
      <c r="J7" s="17">
        <v>3111</v>
      </c>
      <c r="K7" s="17">
        <v>1737</v>
      </c>
      <c r="L7" s="17">
        <v>1374</v>
      </c>
      <c r="M7" s="17">
        <v>1</v>
      </c>
      <c r="N7" s="17">
        <v>0</v>
      </c>
      <c r="O7" s="17">
        <v>1</v>
      </c>
      <c r="P7" s="17">
        <v>0</v>
      </c>
      <c r="Q7" s="17">
        <v>0</v>
      </c>
      <c r="R7" s="17">
        <v>0</v>
      </c>
      <c r="S7" s="17">
        <v>9</v>
      </c>
      <c r="T7" s="17">
        <v>3</v>
      </c>
      <c r="U7" s="17">
        <v>6</v>
      </c>
      <c r="V7" s="17">
        <v>0</v>
      </c>
      <c r="W7" s="17">
        <v>0</v>
      </c>
      <c r="X7" s="17">
        <v>0</v>
      </c>
      <c r="Y7" s="17">
        <v>131</v>
      </c>
      <c r="Z7" s="17">
        <v>115</v>
      </c>
      <c r="AA7" s="17">
        <v>16</v>
      </c>
      <c r="AB7" s="17">
        <v>822</v>
      </c>
      <c r="AC7" s="17">
        <v>519</v>
      </c>
      <c r="AD7" s="17">
        <v>303</v>
      </c>
      <c r="AE7" s="17">
        <v>0</v>
      </c>
      <c r="AF7" s="17">
        <v>0</v>
      </c>
      <c r="AG7" s="17">
        <v>0</v>
      </c>
      <c r="AH7" s="24"/>
      <c r="AI7" s="25"/>
      <c r="AJ7" s="20" t="s">
        <v>23</v>
      </c>
    </row>
    <row r="8" spans="1:36" ht="18" customHeight="1">
      <c r="A8" s="15" t="s">
        <v>24</v>
      </c>
      <c r="B8" s="21"/>
      <c r="C8" s="17">
        <v>74767</v>
      </c>
      <c r="D8" s="17">
        <v>67748</v>
      </c>
      <c r="E8" s="17">
        <v>34213</v>
      </c>
      <c r="F8" s="17">
        <v>33535</v>
      </c>
      <c r="G8" s="17">
        <v>2842</v>
      </c>
      <c r="H8" s="17">
        <v>1718</v>
      </c>
      <c r="I8" s="17">
        <v>1124</v>
      </c>
      <c r="J8" s="17">
        <v>3143</v>
      </c>
      <c r="K8" s="17">
        <v>1799</v>
      </c>
      <c r="L8" s="17">
        <v>1344</v>
      </c>
      <c r="M8" s="17">
        <v>1</v>
      </c>
      <c r="N8" s="17">
        <v>0</v>
      </c>
      <c r="O8" s="17">
        <v>1</v>
      </c>
      <c r="P8" s="17">
        <v>0</v>
      </c>
      <c r="Q8" s="17">
        <v>0</v>
      </c>
      <c r="R8" s="17">
        <v>0</v>
      </c>
      <c r="S8" s="17">
        <v>7</v>
      </c>
      <c r="T8" s="17">
        <v>3</v>
      </c>
      <c r="U8" s="17">
        <v>4</v>
      </c>
      <c r="V8" s="17">
        <v>0</v>
      </c>
      <c r="W8" s="17">
        <v>0</v>
      </c>
      <c r="X8" s="17">
        <v>0</v>
      </c>
      <c r="Y8" s="17">
        <v>163</v>
      </c>
      <c r="Z8" s="17">
        <v>143</v>
      </c>
      <c r="AA8" s="17">
        <v>20</v>
      </c>
      <c r="AB8" s="17">
        <v>863</v>
      </c>
      <c r="AC8" s="17">
        <v>562</v>
      </c>
      <c r="AD8" s="17">
        <v>301</v>
      </c>
      <c r="AE8" s="17">
        <v>0</v>
      </c>
      <c r="AF8" s="17">
        <v>0</v>
      </c>
      <c r="AG8" s="17">
        <v>0</v>
      </c>
      <c r="AH8" s="73"/>
      <c r="AI8" s="74"/>
      <c r="AJ8" s="20" t="s">
        <v>24</v>
      </c>
    </row>
    <row r="9" spans="1:36" ht="18" customHeight="1">
      <c r="A9" s="15" t="s">
        <v>106</v>
      </c>
      <c r="B9" s="21"/>
      <c r="C9" s="17">
        <v>75980</v>
      </c>
      <c r="D9" s="17">
        <v>69243</v>
      </c>
      <c r="E9" s="17">
        <v>34890</v>
      </c>
      <c r="F9" s="17">
        <v>34353</v>
      </c>
      <c r="G9" s="17">
        <v>2754</v>
      </c>
      <c r="H9" s="17">
        <v>1679</v>
      </c>
      <c r="I9" s="17">
        <v>1075</v>
      </c>
      <c r="J9" s="17">
        <v>2846</v>
      </c>
      <c r="K9" s="17">
        <v>1611</v>
      </c>
      <c r="L9" s="17">
        <v>1235</v>
      </c>
      <c r="M9" s="17">
        <v>0</v>
      </c>
      <c r="N9" s="17">
        <v>0</v>
      </c>
      <c r="O9" s="17">
        <v>0</v>
      </c>
      <c r="P9" s="17">
        <v>0</v>
      </c>
      <c r="Q9" s="17">
        <v>0</v>
      </c>
      <c r="R9" s="17">
        <v>0</v>
      </c>
      <c r="S9" s="17">
        <v>2</v>
      </c>
      <c r="T9" s="17">
        <v>1</v>
      </c>
      <c r="U9" s="17">
        <v>1</v>
      </c>
      <c r="V9" s="17">
        <v>0</v>
      </c>
      <c r="W9" s="17">
        <v>0</v>
      </c>
      <c r="X9" s="17">
        <v>0</v>
      </c>
      <c r="Y9" s="17">
        <v>177</v>
      </c>
      <c r="Z9" s="17">
        <v>152</v>
      </c>
      <c r="AA9" s="17">
        <v>25</v>
      </c>
      <c r="AB9" s="17">
        <v>958</v>
      </c>
      <c r="AC9" s="17">
        <v>643</v>
      </c>
      <c r="AD9" s="17">
        <v>315</v>
      </c>
      <c r="AE9" s="17">
        <v>0</v>
      </c>
      <c r="AF9" s="17">
        <v>0</v>
      </c>
      <c r="AG9" s="17">
        <v>0</v>
      </c>
      <c r="AH9" s="73"/>
      <c r="AI9" s="74"/>
      <c r="AJ9" s="20" t="s">
        <v>121</v>
      </c>
    </row>
    <row r="10" spans="1:36" ht="13.5" customHeight="1">
      <c r="A10" s="15"/>
      <c r="B10" s="21"/>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73"/>
      <c r="AI10" s="74"/>
      <c r="AJ10" s="20"/>
    </row>
    <row r="11" spans="1:36" ht="16.5" customHeight="1">
      <c r="A11" s="15" t="s">
        <v>26</v>
      </c>
      <c r="B11" s="21"/>
      <c r="C11" s="17">
        <v>30636</v>
      </c>
      <c r="D11" s="17">
        <v>27824</v>
      </c>
      <c r="E11" s="17">
        <v>14091</v>
      </c>
      <c r="F11" s="17">
        <v>13733</v>
      </c>
      <c r="G11" s="17">
        <v>1057</v>
      </c>
      <c r="H11" s="17">
        <v>645</v>
      </c>
      <c r="I11" s="17">
        <v>412</v>
      </c>
      <c r="J11" s="17">
        <v>1316</v>
      </c>
      <c r="K11" s="17">
        <v>763</v>
      </c>
      <c r="L11" s="17">
        <v>553</v>
      </c>
      <c r="M11" s="17">
        <v>0</v>
      </c>
      <c r="N11" s="17">
        <v>0</v>
      </c>
      <c r="O11" s="17">
        <v>0</v>
      </c>
      <c r="P11" s="17">
        <v>0</v>
      </c>
      <c r="Q11" s="17">
        <v>0</v>
      </c>
      <c r="R11" s="17">
        <v>0</v>
      </c>
      <c r="S11" s="17">
        <v>2</v>
      </c>
      <c r="T11" s="17">
        <v>1</v>
      </c>
      <c r="U11" s="17">
        <v>1</v>
      </c>
      <c r="V11" s="17">
        <v>0</v>
      </c>
      <c r="W11" s="17">
        <v>0</v>
      </c>
      <c r="X11" s="17">
        <v>0</v>
      </c>
      <c r="Y11" s="17">
        <v>48</v>
      </c>
      <c r="Z11" s="17">
        <v>43</v>
      </c>
      <c r="AA11" s="17">
        <v>5</v>
      </c>
      <c r="AB11" s="17">
        <v>389</v>
      </c>
      <c r="AC11" s="17">
        <v>271</v>
      </c>
      <c r="AD11" s="17">
        <v>118</v>
      </c>
      <c r="AE11" s="17">
        <v>0</v>
      </c>
      <c r="AF11" s="17">
        <v>0</v>
      </c>
      <c r="AG11" s="17">
        <v>0</v>
      </c>
      <c r="AH11" s="73"/>
      <c r="AI11" s="74"/>
      <c r="AJ11" s="20" t="s">
        <v>26</v>
      </c>
    </row>
    <row r="12" spans="1:36" ht="15" customHeight="1">
      <c r="A12" s="15" t="s">
        <v>27</v>
      </c>
      <c r="B12" s="21"/>
      <c r="C12" s="17">
        <v>1891</v>
      </c>
      <c r="D12" s="17">
        <v>1649</v>
      </c>
      <c r="E12" s="17">
        <v>785</v>
      </c>
      <c r="F12" s="17">
        <v>864</v>
      </c>
      <c r="G12" s="17">
        <v>145</v>
      </c>
      <c r="H12" s="17">
        <v>101</v>
      </c>
      <c r="I12" s="17">
        <v>44</v>
      </c>
      <c r="J12" s="17">
        <v>73</v>
      </c>
      <c r="K12" s="17">
        <v>39</v>
      </c>
      <c r="L12" s="17">
        <v>34</v>
      </c>
      <c r="M12" s="17">
        <v>0</v>
      </c>
      <c r="N12" s="17">
        <v>0</v>
      </c>
      <c r="O12" s="17">
        <v>0</v>
      </c>
      <c r="P12" s="17">
        <v>0</v>
      </c>
      <c r="Q12" s="17">
        <v>0</v>
      </c>
      <c r="R12" s="17">
        <v>0</v>
      </c>
      <c r="S12" s="17">
        <v>0</v>
      </c>
      <c r="T12" s="17">
        <v>0</v>
      </c>
      <c r="U12" s="17">
        <v>0</v>
      </c>
      <c r="V12" s="17">
        <v>0</v>
      </c>
      <c r="W12" s="17">
        <v>0</v>
      </c>
      <c r="X12" s="17">
        <v>0</v>
      </c>
      <c r="Y12" s="17">
        <v>0</v>
      </c>
      <c r="Z12" s="17">
        <v>0</v>
      </c>
      <c r="AA12" s="17">
        <v>0</v>
      </c>
      <c r="AB12" s="17">
        <v>24</v>
      </c>
      <c r="AC12" s="17">
        <v>15</v>
      </c>
      <c r="AD12" s="17">
        <v>9</v>
      </c>
      <c r="AE12" s="17">
        <v>0</v>
      </c>
      <c r="AF12" s="17">
        <v>0</v>
      </c>
      <c r="AG12" s="17">
        <v>0</v>
      </c>
      <c r="AH12" s="73"/>
      <c r="AI12" s="74"/>
      <c r="AJ12" s="20" t="s">
        <v>27</v>
      </c>
    </row>
    <row r="13" spans="1:36" ht="15" customHeight="1">
      <c r="A13" s="15" t="s">
        <v>28</v>
      </c>
      <c r="B13" s="21"/>
      <c r="C13" s="17">
        <v>1899</v>
      </c>
      <c r="D13" s="17">
        <v>1751</v>
      </c>
      <c r="E13" s="17">
        <v>835</v>
      </c>
      <c r="F13" s="17">
        <v>916</v>
      </c>
      <c r="G13" s="17">
        <v>54</v>
      </c>
      <c r="H13" s="17">
        <v>42</v>
      </c>
      <c r="I13" s="17">
        <v>12</v>
      </c>
      <c r="J13" s="17">
        <v>72</v>
      </c>
      <c r="K13" s="17">
        <v>46</v>
      </c>
      <c r="L13" s="17">
        <v>26</v>
      </c>
      <c r="M13" s="17">
        <v>0</v>
      </c>
      <c r="N13" s="17">
        <v>0</v>
      </c>
      <c r="O13" s="17">
        <v>0</v>
      </c>
      <c r="P13" s="17">
        <v>0</v>
      </c>
      <c r="Q13" s="17">
        <v>0</v>
      </c>
      <c r="R13" s="17">
        <v>0</v>
      </c>
      <c r="S13" s="17">
        <v>0</v>
      </c>
      <c r="T13" s="17">
        <v>0</v>
      </c>
      <c r="U13" s="17">
        <v>0</v>
      </c>
      <c r="V13" s="17">
        <v>0</v>
      </c>
      <c r="W13" s="17">
        <v>0</v>
      </c>
      <c r="X13" s="17">
        <v>0</v>
      </c>
      <c r="Y13" s="17">
        <v>3</v>
      </c>
      <c r="Z13" s="17">
        <v>2</v>
      </c>
      <c r="AA13" s="17">
        <v>1</v>
      </c>
      <c r="AB13" s="17">
        <v>19</v>
      </c>
      <c r="AC13" s="17">
        <v>11</v>
      </c>
      <c r="AD13" s="17">
        <v>8</v>
      </c>
      <c r="AE13" s="17">
        <v>0</v>
      </c>
      <c r="AF13" s="17">
        <v>0</v>
      </c>
      <c r="AG13" s="17">
        <v>0</v>
      </c>
      <c r="AH13" s="73"/>
      <c r="AI13" s="74"/>
      <c r="AJ13" s="20" t="s">
        <v>28</v>
      </c>
    </row>
    <row r="14" spans="1:36" ht="15" customHeight="1">
      <c r="A14" s="15" t="s">
        <v>29</v>
      </c>
      <c r="B14" s="21"/>
      <c r="C14" s="17">
        <v>347</v>
      </c>
      <c r="D14" s="17">
        <v>298</v>
      </c>
      <c r="E14" s="17">
        <v>137</v>
      </c>
      <c r="F14" s="17">
        <v>161</v>
      </c>
      <c r="G14" s="17">
        <v>26</v>
      </c>
      <c r="H14" s="17">
        <v>15</v>
      </c>
      <c r="I14" s="17">
        <v>11</v>
      </c>
      <c r="J14" s="17">
        <v>18</v>
      </c>
      <c r="K14" s="17">
        <v>8</v>
      </c>
      <c r="L14" s="17">
        <v>10</v>
      </c>
      <c r="M14" s="17">
        <v>0</v>
      </c>
      <c r="N14" s="17">
        <v>0</v>
      </c>
      <c r="O14" s="17">
        <v>0</v>
      </c>
      <c r="P14" s="17">
        <v>0</v>
      </c>
      <c r="Q14" s="17">
        <v>0</v>
      </c>
      <c r="R14" s="17">
        <v>0</v>
      </c>
      <c r="S14" s="17">
        <v>0</v>
      </c>
      <c r="T14" s="17">
        <v>0</v>
      </c>
      <c r="U14" s="17">
        <v>0</v>
      </c>
      <c r="V14" s="17">
        <v>0</v>
      </c>
      <c r="W14" s="17">
        <v>0</v>
      </c>
      <c r="X14" s="17">
        <v>0</v>
      </c>
      <c r="Y14" s="17">
        <v>0</v>
      </c>
      <c r="Z14" s="17">
        <v>0</v>
      </c>
      <c r="AA14" s="17">
        <v>0</v>
      </c>
      <c r="AB14" s="17">
        <v>5</v>
      </c>
      <c r="AC14" s="17">
        <v>4</v>
      </c>
      <c r="AD14" s="17">
        <v>1</v>
      </c>
      <c r="AE14" s="17">
        <v>0</v>
      </c>
      <c r="AF14" s="17">
        <v>0</v>
      </c>
      <c r="AG14" s="17">
        <v>0</v>
      </c>
      <c r="AH14" s="73"/>
      <c r="AI14" s="74"/>
      <c r="AJ14" s="20" t="s">
        <v>29</v>
      </c>
    </row>
    <row r="15" spans="1:36" ht="15" customHeight="1">
      <c r="A15" s="15" t="s">
        <v>30</v>
      </c>
      <c r="B15" s="21"/>
      <c r="C15" s="17">
        <v>1715</v>
      </c>
      <c r="D15" s="17">
        <v>1597</v>
      </c>
      <c r="E15" s="17">
        <v>541</v>
      </c>
      <c r="F15" s="17">
        <v>1056</v>
      </c>
      <c r="G15" s="17">
        <v>43</v>
      </c>
      <c r="H15" s="17">
        <v>20</v>
      </c>
      <c r="I15" s="17">
        <v>23</v>
      </c>
      <c r="J15" s="17">
        <v>58</v>
      </c>
      <c r="K15" s="17">
        <v>42</v>
      </c>
      <c r="L15" s="17">
        <v>16</v>
      </c>
      <c r="M15" s="17">
        <v>0</v>
      </c>
      <c r="N15" s="17">
        <v>0</v>
      </c>
      <c r="O15" s="17">
        <v>0</v>
      </c>
      <c r="P15" s="17">
        <v>0</v>
      </c>
      <c r="Q15" s="17">
        <v>0</v>
      </c>
      <c r="R15" s="17">
        <v>0</v>
      </c>
      <c r="S15" s="17">
        <v>0</v>
      </c>
      <c r="T15" s="17">
        <v>0</v>
      </c>
      <c r="U15" s="17">
        <v>0</v>
      </c>
      <c r="V15" s="17">
        <v>0</v>
      </c>
      <c r="W15" s="17">
        <v>0</v>
      </c>
      <c r="X15" s="17">
        <v>0</v>
      </c>
      <c r="Y15" s="17">
        <v>1</v>
      </c>
      <c r="Z15" s="17">
        <v>1</v>
      </c>
      <c r="AA15" s="17">
        <v>0</v>
      </c>
      <c r="AB15" s="17">
        <v>16</v>
      </c>
      <c r="AC15" s="17">
        <v>7</v>
      </c>
      <c r="AD15" s="17">
        <v>9</v>
      </c>
      <c r="AE15" s="17">
        <v>0</v>
      </c>
      <c r="AF15" s="17">
        <v>0</v>
      </c>
      <c r="AG15" s="17">
        <v>0</v>
      </c>
      <c r="AH15" s="73"/>
      <c r="AI15" s="74"/>
      <c r="AJ15" s="20" t="s">
        <v>30</v>
      </c>
    </row>
    <row r="16" spans="1:36" ht="15" customHeight="1">
      <c r="A16" s="15" t="s">
        <v>31</v>
      </c>
      <c r="B16" s="21"/>
      <c r="C16" s="17">
        <v>1854</v>
      </c>
      <c r="D16" s="17">
        <v>1669</v>
      </c>
      <c r="E16" s="17">
        <v>802</v>
      </c>
      <c r="F16" s="17">
        <v>867</v>
      </c>
      <c r="G16" s="17">
        <v>88</v>
      </c>
      <c r="H16" s="17">
        <v>52</v>
      </c>
      <c r="I16" s="17">
        <v>36</v>
      </c>
      <c r="J16" s="17">
        <v>72</v>
      </c>
      <c r="K16" s="17">
        <v>38</v>
      </c>
      <c r="L16" s="17">
        <v>34</v>
      </c>
      <c r="M16" s="17">
        <v>0</v>
      </c>
      <c r="N16" s="17">
        <v>0</v>
      </c>
      <c r="O16" s="17">
        <v>0</v>
      </c>
      <c r="P16" s="17">
        <v>0</v>
      </c>
      <c r="Q16" s="17">
        <v>0</v>
      </c>
      <c r="R16" s="17">
        <v>0</v>
      </c>
      <c r="S16" s="17">
        <v>0</v>
      </c>
      <c r="T16" s="17">
        <v>0</v>
      </c>
      <c r="U16" s="17">
        <v>0</v>
      </c>
      <c r="V16" s="17">
        <v>0</v>
      </c>
      <c r="W16" s="17">
        <v>0</v>
      </c>
      <c r="X16" s="17">
        <v>0</v>
      </c>
      <c r="Y16" s="17">
        <v>1</v>
      </c>
      <c r="Z16" s="17">
        <v>0</v>
      </c>
      <c r="AA16" s="17">
        <v>1</v>
      </c>
      <c r="AB16" s="17">
        <v>24</v>
      </c>
      <c r="AC16" s="17">
        <v>12</v>
      </c>
      <c r="AD16" s="17">
        <v>12</v>
      </c>
      <c r="AE16" s="17">
        <v>0</v>
      </c>
      <c r="AF16" s="17">
        <v>0</v>
      </c>
      <c r="AG16" s="17">
        <v>0</v>
      </c>
      <c r="AH16" s="73"/>
      <c r="AI16" s="74"/>
      <c r="AJ16" s="20" t="s">
        <v>31</v>
      </c>
    </row>
    <row r="17" spans="1:36" ht="15" customHeight="1">
      <c r="A17" s="62" t="s">
        <v>32</v>
      </c>
      <c r="B17" s="21"/>
      <c r="C17" s="17">
        <v>1499</v>
      </c>
      <c r="D17" s="17">
        <v>1292</v>
      </c>
      <c r="E17" s="17">
        <v>645</v>
      </c>
      <c r="F17" s="17">
        <v>647</v>
      </c>
      <c r="G17" s="17">
        <v>80</v>
      </c>
      <c r="H17" s="17">
        <v>50</v>
      </c>
      <c r="I17" s="17">
        <v>30</v>
      </c>
      <c r="J17" s="17">
        <v>108</v>
      </c>
      <c r="K17" s="17">
        <v>61</v>
      </c>
      <c r="L17" s="17">
        <v>47</v>
      </c>
      <c r="M17" s="17">
        <v>0</v>
      </c>
      <c r="N17" s="17">
        <v>0</v>
      </c>
      <c r="O17" s="17">
        <v>0</v>
      </c>
      <c r="P17" s="17">
        <v>0</v>
      </c>
      <c r="Q17" s="17">
        <v>0</v>
      </c>
      <c r="R17" s="17">
        <v>0</v>
      </c>
      <c r="S17" s="17">
        <v>0</v>
      </c>
      <c r="T17" s="17">
        <v>0</v>
      </c>
      <c r="U17" s="17">
        <v>0</v>
      </c>
      <c r="V17" s="17">
        <v>0</v>
      </c>
      <c r="W17" s="17">
        <v>0</v>
      </c>
      <c r="X17" s="17">
        <v>0</v>
      </c>
      <c r="Y17" s="17">
        <v>1</v>
      </c>
      <c r="Z17" s="17">
        <v>1</v>
      </c>
      <c r="AA17" s="17">
        <v>0</v>
      </c>
      <c r="AB17" s="17">
        <v>18</v>
      </c>
      <c r="AC17" s="17">
        <v>13</v>
      </c>
      <c r="AD17" s="17">
        <v>5</v>
      </c>
      <c r="AE17" s="17">
        <v>0</v>
      </c>
      <c r="AF17" s="17">
        <v>0</v>
      </c>
      <c r="AG17" s="17">
        <v>0</v>
      </c>
      <c r="AH17" s="73"/>
      <c r="AI17" s="74"/>
      <c r="AJ17" s="75" t="s">
        <v>32</v>
      </c>
    </row>
    <row r="18" spans="1:36" ht="15" customHeight="1">
      <c r="A18" s="15" t="s">
        <v>33</v>
      </c>
      <c r="B18" s="21"/>
      <c r="C18" s="17">
        <v>1003</v>
      </c>
      <c r="D18" s="17">
        <v>908</v>
      </c>
      <c r="E18" s="17">
        <v>454</v>
      </c>
      <c r="F18" s="17">
        <v>454</v>
      </c>
      <c r="G18" s="17">
        <v>33</v>
      </c>
      <c r="H18" s="17">
        <v>18</v>
      </c>
      <c r="I18" s="17">
        <v>15</v>
      </c>
      <c r="J18" s="17">
        <v>40</v>
      </c>
      <c r="K18" s="17">
        <v>18</v>
      </c>
      <c r="L18" s="17">
        <v>22</v>
      </c>
      <c r="M18" s="17">
        <v>0</v>
      </c>
      <c r="N18" s="17">
        <v>0</v>
      </c>
      <c r="O18" s="17">
        <v>0</v>
      </c>
      <c r="P18" s="17">
        <v>0</v>
      </c>
      <c r="Q18" s="17">
        <v>0</v>
      </c>
      <c r="R18" s="17">
        <v>0</v>
      </c>
      <c r="S18" s="17">
        <v>0</v>
      </c>
      <c r="T18" s="17">
        <v>0</v>
      </c>
      <c r="U18" s="17">
        <v>0</v>
      </c>
      <c r="V18" s="17">
        <v>0</v>
      </c>
      <c r="W18" s="17">
        <v>0</v>
      </c>
      <c r="X18" s="17">
        <v>0</v>
      </c>
      <c r="Y18" s="17">
        <v>0</v>
      </c>
      <c r="Z18" s="17">
        <v>0</v>
      </c>
      <c r="AA18" s="17">
        <v>0</v>
      </c>
      <c r="AB18" s="17">
        <v>22</v>
      </c>
      <c r="AC18" s="17">
        <v>17</v>
      </c>
      <c r="AD18" s="17">
        <v>5</v>
      </c>
      <c r="AE18" s="17">
        <v>0</v>
      </c>
      <c r="AF18" s="17">
        <v>0</v>
      </c>
      <c r="AG18" s="17">
        <v>0</v>
      </c>
      <c r="AH18" s="73"/>
      <c r="AI18" s="74"/>
      <c r="AJ18" s="20" t="s">
        <v>33</v>
      </c>
    </row>
    <row r="19" spans="1:36" ht="15" customHeight="1">
      <c r="A19" s="15" t="s">
        <v>34</v>
      </c>
      <c r="B19" s="21"/>
      <c r="C19" s="17">
        <v>1910</v>
      </c>
      <c r="D19" s="17">
        <v>1755</v>
      </c>
      <c r="E19" s="17">
        <v>962</v>
      </c>
      <c r="F19" s="17">
        <v>793</v>
      </c>
      <c r="G19" s="17">
        <v>68</v>
      </c>
      <c r="H19" s="17">
        <v>41</v>
      </c>
      <c r="I19" s="17">
        <v>27</v>
      </c>
      <c r="J19" s="17">
        <v>57</v>
      </c>
      <c r="K19" s="17">
        <v>39</v>
      </c>
      <c r="L19" s="17">
        <v>18</v>
      </c>
      <c r="M19" s="17">
        <v>0</v>
      </c>
      <c r="N19" s="17">
        <v>0</v>
      </c>
      <c r="O19" s="17">
        <v>0</v>
      </c>
      <c r="P19" s="17">
        <v>0</v>
      </c>
      <c r="Q19" s="17">
        <v>0</v>
      </c>
      <c r="R19" s="17">
        <v>0</v>
      </c>
      <c r="S19" s="17">
        <v>1</v>
      </c>
      <c r="T19" s="17">
        <v>1</v>
      </c>
      <c r="U19" s="17">
        <v>0</v>
      </c>
      <c r="V19" s="17">
        <v>0</v>
      </c>
      <c r="W19" s="17">
        <v>0</v>
      </c>
      <c r="X19" s="17">
        <v>0</v>
      </c>
      <c r="Y19" s="17">
        <v>2</v>
      </c>
      <c r="Z19" s="17">
        <v>2</v>
      </c>
      <c r="AA19" s="17">
        <v>0</v>
      </c>
      <c r="AB19" s="17">
        <v>27</v>
      </c>
      <c r="AC19" s="17">
        <v>22</v>
      </c>
      <c r="AD19" s="17">
        <v>5</v>
      </c>
      <c r="AE19" s="17">
        <v>0</v>
      </c>
      <c r="AF19" s="17">
        <v>0</v>
      </c>
      <c r="AG19" s="17">
        <v>0</v>
      </c>
      <c r="AH19" s="73"/>
      <c r="AI19" s="74"/>
      <c r="AJ19" s="20" t="s">
        <v>34</v>
      </c>
    </row>
    <row r="20" spans="1:36" ht="15" customHeight="1">
      <c r="A20" s="15" t="s">
        <v>35</v>
      </c>
      <c r="B20" s="21"/>
      <c r="C20" s="17">
        <v>2386</v>
      </c>
      <c r="D20" s="17">
        <v>2186</v>
      </c>
      <c r="E20" s="17">
        <v>1260</v>
      </c>
      <c r="F20" s="17">
        <v>926</v>
      </c>
      <c r="G20" s="17">
        <v>61</v>
      </c>
      <c r="H20" s="17">
        <v>35</v>
      </c>
      <c r="I20" s="17">
        <v>26</v>
      </c>
      <c r="J20" s="17">
        <v>105</v>
      </c>
      <c r="K20" s="17">
        <v>57</v>
      </c>
      <c r="L20" s="17">
        <v>48</v>
      </c>
      <c r="M20" s="17">
        <v>0</v>
      </c>
      <c r="N20" s="17">
        <v>0</v>
      </c>
      <c r="O20" s="17">
        <v>0</v>
      </c>
      <c r="P20" s="17">
        <v>0</v>
      </c>
      <c r="Q20" s="17">
        <v>0</v>
      </c>
      <c r="R20" s="17">
        <v>0</v>
      </c>
      <c r="S20" s="17">
        <v>0</v>
      </c>
      <c r="T20" s="17">
        <v>0</v>
      </c>
      <c r="U20" s="17">
        <v>0</v>
      </c>
      <c r="V20" s="17">
        <v>0</v>
      </c>
      <c r="W20" s="17">
        <v>0</v>
      </c>
      <c r="X20" s="17">
        <v>0</v>
      </c>
      <c r="Y20" s="17">
        <v>7</v>
      </c>
      <c r="Z20" s="17">
        <v>6</v>
      </c>
      <c r="AA20" s="17">
        <v>1</v>
      </c>
      <c r="AB20" s="17">
        <v>27</v>
      </c>
      <c r="AC20" s="17">
        <v>21</v>
      </c>
      <c r="AD20" s="17">
        <v>6</v>
      </c>
      <c r="AE20" s="17">
        <v>0</v>
      </c>
      <c r="AF20" s="17">
        <v>0</v>
      </c>
      <c r="AG20" s="17">
        <v>0</v>
      </c>
      <c r="AH20" s="73"/>
      <c r="AI20" s="74"/>
      <c r="AJ20" s="20" t="s">
        <v>35</v>
      </c>
    </row>
    <row r="21" spans="1:36" ht="15" customHeight="1">
      <c r="A21" s="15" t="s">
        <v>37</v>
      </c>
      <c r="B21" s="21"/>
      <c r="C21" s="17">
        <v>2241</v>
      </c>
      <c r="D21" s="17">
        <v>1976</v>
      </c>
      <c r="E21" s="17">
        <v>1035</v>
      </c>
      <c r="F21" s="17">
        <v>941</v>
      </c>
      <c r="G21" s="17">
        <v>88</v>
      </c>
      <c r="H21" s="17">
        <v>50</v>
      </c>
      <c r="I21" s="17">
        <v>38</v>
      </c>
      <c r="J21" s="17">
        <v>143</v>
      </c>
      <c r="K21" s="17">
        <v>88</v>
      </c>
      <c r="L21" s="17">
        <v>55</v>
      </c>
      <c r="M21" s="17">
        <v>0</v>
      </c>
      <c r="N21" s="17">
        <v>0</v>
      </c>
      <c r="O21" s="17">
        <v>0</v>
      </c>
      <c r="P21" s="17">
        <v>0</v>
      </c>
      <c r="Q21" s="17">
        <v>0</v>
      </c>
      <c r="R21" s="17">
        <v>0</v>
      </c>
      <c r="S21" s="17">
        <v>0</v>
      </c>
      <c r="T21" s="17">
        <v>0</v>
      </c>
      <c r="U21" s="17">
        <v>0</v>
      </c>
      <c r="V21" s="17">
        <v>0</v>
      </c>
      <c r="W21" s="17">
        <v>0</v>
      </c>
      <c r="X21" s="17">
        <v>0</v>
      </c>
      <c r="Y21" s="17">
        <v>2</v>
      </c>
      <c r="Z21" s="17">
        <v>2</v>
      </c>
      <c r="AA21" s="17">
        <v>0</v>
      </c>
      <c r="AB21" s="17">
        <v>32</v>
      </c>
      <c r="AC21" s="17">
        <v>22</v>
      </c>
      <c r="AD21" s="17">
        <v>10</v>
      </c>
      <c r="AE21" s="17">
        <v>0</v>
      </c>
      <c r="AF21" s="17">
        <v>0</v>
      </c>
      <c r="AG21" s="17">
        <v>0</v>
      </c>
      <c r="AH21" s="73"/>
      <c r="AI21" s="74"/>
      <c r="AJ21" s="20" t="s">
        <v>37</v>
      </c>
    </row>
    <row r="22" spans="1:36" ht="15" customHeight="1">
      <c r="A22" s="15" t="s">
        <v>38</v>
      </c>
      <c r="B22" s="21"/>
      <c r="C22" s="17">
        <v>1649</v>
      </c>
      <c r="D22" s="17">
        <v>1497</v>
      </c>
      <c r="E22" s="17">
        <v>748</v>
      </c>
      <c r="F22" s="17">
        <v>749</v>
      </c>
      <c r="G22" s="17">
        <v>71</v>
      </c>
      <c r="H22" s="17">
        <v>41</v>
      </c>
      <c r="I22" s="17">
        <v>30</v>
      </c>
      <c r="J22" s="17">
        <v>65</v>
      </c>
      <c r="K22" s="17">
        <v>43</v>
      </c>
      <c r="L22" s="17">
        <v>22</v>
      </c>
      <c r="M22" s="17">
        <v>0</v>
      </c>
      <c r="N22" s="17">
        <v>0</v>
      </c>
      <c r="O22" s="17">
        <v>0</v>
      </c>
      <c r="P22" s="17">
        <v>0</v>
      </c>
      <c r="Q22" s="17">
        <v>0</v>
      </c>
      <c r="R22" s="17">
        <v>0</v>
      </c>
      <c r="S22" s="17">
        <v>0</v>
      </c>
      <c r="T22" s="17">
        <v>0</v>
      </c>
      <c r="U22" s="17">
        <v>0</v>
      </c>
      <c r="V22" s="17">
        <v>0</v>
      </c>
      <c r="W22" s="17">
        <v>0</v>
      </c>
      <c r="X22" s="17">
        <v>0</v>
      </c>
      <c r="Y22" s="17">
        <v>0</v>
      </c>
      <c r="Z22" s="17">
        <v>0</v>
      </c>
      <c r="AA22" s="17">
        <v>0</v>
      </c>
      <c r="AB22" s="17">
        <v>16</v>
      </c>
      <c r="AC22" s="17">
        <v>12</v>
      </c>
      <c r="AD22" s="17">
        <v>4</v>
      </c>
      <c r="AE22" s="17">
        <v>0</v>
      </c>
      <c r="AF22" s="17">
        <v>0</v>
      </c>
      <c r="AG22" s="17">
        <v>0</v>
      </c>
      <c r="AH22" s="73"/>
      <c r="AI22" s="74"/>
      <c r="AJ22" s="20" t="s">
        <v>38</v>
      </c>
    </row>
    <row r="23" spans="1:36" ht="15" customHeight="1">
      <c r="A23" s="15" t="s">
        <v>39</v>
      </c>
      <c r="B23" s="21"/>
      <c r="C23" s="17">
        <v>1961</v>
      </c>
      <c r="D23" s="17">
        <v>1767</v>
      </c>
      <c r="E23" s="17">
        <v>884</v>
      </c>
      <c r="F23" s="17">
        <v>883</v>
      </c>
      <c r="G23" s="17">
        <v>47</v>
      </c>
      <c r="H23" s="17">
        <v>25</v>
      </c>
      <c r="I23" s="17">
        <v>22</v>
      </c>
      <c r="J23" s="17">
        <v>100</v>
      </c>
      <c r="K23" s="17">
        <v>52</v>
      </c>
      <c r="L23" s="17">
        <v>48</v>
      </c>
      <c r="M23" s="17">
        <v>0</v>
      </c>
      <c r="N23" s="17">
        <v>0</v>
      </c>
      <c r="O23" s="17">
        <v>0</v>
      </c>
      <c r="P23" s="17">
        <v>0</v>
      </c>
      <c r="Q23" s="17">
        <v>0</v>
      </c>
      <c r="R23" s="17">
        <v>0</v>
      </c>
      <c r="S23" s="17">
        <v>1</v>
      </c>
      <c r="T23" s="17">
        <v>0</v>
      </c>
      <c r="U23" s="17">
        <v>1</v>
      </c>
      <c r="V23" s="17">
        <v>0</v>
      </c>
      <c r="W23" s="17">
        <v>0</v>
      </c>
      <c r="X23" s="17">
        <v>0</v>
      </c>
      <c r="Y23" s="17">
        <v>5</v>
      </c>
      <c r="Z23" s="17">
        <v>5</v>
      </c>
      <c r="AA23" s="17">
        <v>0</v>
      </c>
      <c r="AB23" s="17">
        <v>41</v>
      </c>
      <c r="AC23" s="17">
        <v>27</v>
      </c>
      <c r="AD23" s="17">
        <v>14</v>
      </c>
      <c r="AE23" s="17">
        <v>0</v>
      </c>
      <c r="AF23" s="17">
        <v>0</v>
      </c>
      <c r="AG23" s="17">
        <v>0</v>
      </c>
      <c r="AH23" s="73"/>
      <c r="AI23" s="74"/>
      <c r="AJ23" s="20" t="s">
        <v>39</v>
      </c>
    </row>
    <row r="24" spans="1:36" ht="15" customHeight="1">
      <c r="A24" s="15" t="s">
        <v>40</v>
      </c>
      <c r="B24" s="21"/>
      <c r="C24" s="17">
        <v>1712</v>
      </c>
      <c r="D24" s="17">
        <v>1599</v>
      </c>
      <c r="E24" s="17">
        <v>803</v>
      </c>
      <c r="F24" s="17">
        <v>796</v>
      </c>
      <c r="G24" s="17">
        <v>32</v>
      </c>
      <c r="H24" s="17">
        <v>21</v>
      </c>
      <c r="I24" s="17">
        <v>11</v>
      </c>
      <c r="J24" s="17">
        <v>59</v>
      </c>
      <c r="K24" s="17">
        <v>32</v>
      </c>
      <c r="L24" s="17">
        <v>27</v>
      </c>
      <c r="M24" s="17">
        <v>0</v>
      </c>
      <c r="N24" s="17">
        <v>0</v>
      </c>
      <c r="O24" s="17">
        <v>0</v>
      </c>
      <c r="P24" s="17">
        <v>0</v>
      </c>
      <c r="Q24" s="17">
        <v>0</v>
      </c>
      <c r="R24" s="17">
        <v>0</v>
      </c>
      <c r="S24" s="17">
        <v>0</v>
      </c>
      <c r="T24" s="17">
        <v>0</v>
      </c>
      <c r="U24" s="17">
        <v>0</v>
      </c>
      <c r="V24" s="17">
        <v>0</v>
      </c>
      <c r="W24" s="17">
        <v>0</v>
      </c>
      <c r="X24" s="17">
        <v>0</v>
      </c>
      <c r="Y24" s="17">
        <v>9</v>
      </c>
      <c r="Z24" s="17">
        <v>9</v>
      </c>
      <c r="AA24" s="17">
        <v>0</v>
      </c>
      <c r="AB24" s="17">
        <v>13</v>
      </c>
      <c r="AC24" s="17">
        <v>9</v>
      </c>
      <c r="AD24" s="17">
        <v>4</v>
      </c>
      <c r="AE24" s="17">
        <v>0</v>
      </c>
      <c r="AF24" s="17">
        <v>0</v>
      </c>
      <c r="AG24" s="17">
        <v>0</v>
      </c>
      <c r="AH24" s="73"/>
      <c r="AI24" s="74"/>
      <c r="AJ24" s="20" t="s">
        <v>40</v>
      </c>
    </row>
    <row r="25" spans="1:36" ht="15" customHeight="1">
      <c r="A25" s="15" t="s">
        <v>41</v>
      </c>
      <c r="B25" s="21"/>
      <c r="C25" s="17">
        <v>1203</v>
      </c>
      <c r="D25" s="17">
        <v>1048</v>
      </c>
      <c r="E25" s="17">
        <v>562</v>
      </c>
      <c r="F25" s="17">
        <v>486</v>
      </c>
      <c r="G25" s="17">
        <v>50</v>
      </c>
      <c r="H25" s="17">
        <v>21</v>
      </c>
      <c r="I25" s="17">
        <v>29</v>
      </c>
      <c r="J25" s="17">
        <v>87</v>
      </c>
      <c r="K25" s="17">
        <v>54</v>
      </c>
      <c r="L25" s="17">
        <v>33</v>
      </c>
      <c r="M25" s="17">
        <v>0</v>
      </c>
      <c r="N25" s="17">
        <v>0</v>
      </c>
      <c r="O25" s="17">
        <v>0</v>
      </c>
      <c r="P25" s="17">
        <v>0</v>
      </c>
      <c r="Q25" s="17">
        <v>0</v>
      </c>
      <c r="R25" s="17">
        <v>0</v>
      </c>
      <c r="S25" s="17">
        <v>0</v>
      </c>
      <c r="T25" s="17">
        <v>0</v>
      </c>
      <c r="U25" s="17">
        <v>0</v>
      </c>
      <c r="V25" s="17">
        <v>0</v>
      </c>
      <c r="W25" s="17">
        <v>0</v>
      </c>
      <c r="X25" s="17">
        <v>0</v>
      </c>
      <c r="Y25" s="17">
        <v>0</v>
      </c>
      <c r="Z25" s="17">
        <v>0</v>
      </c>
      <c r="AA25" s="17">
        <v>0</v>
      </c>
      <c r="AB25" s="17">
        <v>18</v>
      </c>
      <c r="AC25" s="17">
        <v>13</v>
      </c>
      <c r="AD25" s="17">
        <v>5</v>
      </c>
      <c r="AE25" s="17">
        <v>0</v>
      </c>
      <c r="AF25" s="17">
        <v>0</v>
      </c>
      <c r="AG25" s="17">
        <v>0</v>
      </c>
      <c r="AH25" s="73"/>
      <c r="AI25" s="74"/>
      <c r="AJ25" s="20" t="s">
        <v>41</v>
      </c>
    </row>
    <row r="26" spans="1:36" ht="15" customHeight="1">
      <c r="A26" s="15" t="s">
        <v>42</v>
      </c>
      <c r="B26" s="21"/>
      <c r="C26" s="17">
        <v>966</v>
      </c>
      <c r="D26" s="17">
        <v>884</v>
      </c>
      <c r="E26" s="17">
        <v>477</v>
      </c>
      <c r="F26" s="17">
        <v>407</v>
      </c>
      <c r="G26" s="17">
        <v>24</v>
      </c>
      <c r="H26" s="17">
        <v>14</v>
      </c>
      <c r="I26" s="17">
        <v>10</v>
      </c>
      <c r="J26" s="17">
        <v>39</v>
      </c>
      <c r="K26" s="17">
        <v>15</v>
      </c>
      <c r="L26" s="17">
        <v>24</v>
      </c>
      <c r="M26" s="17">
        <v>0</v>
      </c>
      <c r="N26" s="17">
        <v>0</v>
      </c>
      <c r="O26" s="17">
        <v>0</v>
      </c>
      <c r="P26" s="17">
        <v>0</v>
      </c>
      <c r="Q26" s="17">
        <v>0</v>
      </c>
      <c r="R26" s="17">
        <v>0</v>
      </c>
      <c r="S26" s="17">
        <v>0</v>
      </c>
      <c r="T26" s="17">
        <v>0</v>
      </c>
      <c r="U26" s="17">
        <v>0</v>
      </c>
      <c r="V26" s="17">
        <v>0</v>
      </c>
      <c r="W26" s="17">
        <v>0</v>
      </c>
      <c r="X26" s="17">
        <v>0</v>
      </c>
      <c r="Y26" s="17">
        <v>1</v>
      </c>
      <c r="Z26" s="17">
        <v>1</v>
      </c>
      <c r="AA26" s="17">
        <v>0</v>
      </c>
      <c r="AB26" s="17">
        <v>18</v>
      </c>
      <c r="AC26" s="17">
        <v>14</v>
      </c>
      <c r="AD26" s="17">
        <v>4</v>
      </c>
      <c r="AE26" s="17">
        <v>0</v>
      </c>
      <c r="AF26" s="17">
        <v>0</v>
      </c>
      <c r="AG26" s="17">
        <v>0</v>
      </c>
      <c r="AH26" s="73"/>
      <c r="AI26" s="74"/>
      <c r="AJ26" s="20" t="s">
        <v>42</v>
      </c>
    </row>
    <row r="27" spans="1:36" ht="15" customHeight="1">
      <c r="A27" s="15" t="s">
        <v>43</v>
      </c>
      <c r="B27" s="21"/>
      <c r="C27" s="17">
        <v>1355</v>
      </c>
      <c r="D27" s="17">
        <v>1190</v>
      </c>
      <c r="E27" s="17">
        <v>590</v>
      </c>
      <c r="F27" s="17">
        <v>600</v>
      </c>
      <c r="G27" s="17">
        <v>69</v>
      </c>
      <c r="H27" s="17">
        <v>44</v>
      </c>
      <c r="I27" s="17">
        <v>25</v>
      </c>
      <c r="J27" s="17">
        <v>69</v>
      </c>
      <c r="K27" s="17">
        <v>39</v>
      </c>
      <c r="L27" s="17">
        <v>30</v>
      </c>
      <c r="M27" s="17">
        <v>0</v>
      </c>
      <c r="N27" s="17">
        <v>0</v>
      </c>
      <c r="O27" s="17">
        <v>0</v>
      </c>
      <c r="P27" s="17">
        <v>0</v>
      </c>
      <c r="Q27" s="17">
        <v>0</v>
      </c>
      <c r="R27" s="17">
        <v>0</v>
      </c>
      <c r="S27" s="17">
        <v>0</v>
      </c>
      <c r="T27" s="17">
        <v>0</v>
      </c>
      <c r="U27" s="17">
        <v>0</v>
      </c>
      <c r="V27" s="17">
        <v>0</v>
      </c>
      <c r="W27" s="17">
        <v>0</v>
      </c>
      <c r="X27" s="17">
        <v>0</v>
      </c>
      <c r="Y27" s="17">
        <v>1</v>
      </c>
      <c r="Z27" s="17">
        <v>1</v>
      </c>
      <c r="AA27" s="17">
        <v>0</v>
      </c>
      <c r="AB27" s="17">
        <v>26</v>
      </c>
      <c r="AC27" s="17">
        <v>19</v>
      </c>
      <c r="AD27" s="17">
        <v>7</v>
      </c>
      <c r="AE27" s="17">
        <v>0</v>
      </c>
      <c r="AF27" s="17">
        <v>0</v>
      </c>
      <c r="AG27" s="17">
        <v>0</v>
      </c>
      <c r="AH27" s="73"/>
      <c r="AI27" s="74"/>
      <c r="AJ27" s="20" t="s">
        <v>43</v>
      </c>
    </row>
    <row r="28" spans="1:36" ht="15" customHeight="1">
      <c r="A28" s="15" t="s">
        <v>44</v>
      </c>
      <c r="B28" s="21"/>
      <c r="C28" s="17">
        <v>2858</v>
      </c>
      <c r="D28" s="17">
        <v>2712</v>
      </c>
      <c r="E28" s="17">
        <v>1425</v>
      </c>
      <c r="F28" s="17">
        <v>1287</v>
      </c>
      <c r="G28" s="17">
        <v>33</v>
      </c>
      <c r="H28" s="17">
        <v>24</v>
      </c>
      <c r="I28" s="17">
        <v>9</v>
      </c>
      <c r="J28" s="17">
        <v>75</v>
      </c>
      <c r="K28" s="17">
        <v>47</v>
      </c>
      <c r="L28" s="17">
        <v>28</v>
      </c>
      <c r="M28" s="17">
        <v>0</v>
      </c>
      <c r="N28" s="17">
        <v>0</v>
      </c>
      <c r="O28" s="17">
        <v>0</v>
      </c>
      <c r="P28" s="17">
        <v>0</v>
      </c>
      <c r="Q28" s="17">
        <v>0</v>
      </c>
      <c r="R28" s="17">
        <v>0</v>
      </c>
      <c r="S28" s="17">
        <v>0</v>
      </c>
      <c r="T28" s="17">
        <v>0</v>
      </c>
      <c r="U28" s="17">
        <v>0</v>
      </c>
      <c r="V28" s="17">
        <v>0</v>
      </c>
      <c r="W28" s="17">
        <v>0</v>
      </c>
      <c r="X28" s="17">
        <v>0</v>
      </c>
      <c r="Y28" s="17">
        <v>10</v>
      </c>
      <c r="Z28" s="17">
        <v>9</v>
      </c>
      <c r="AA28" s="17">
        <v>1</v>
      </c>
      <c r="AB28" s="17">
        <v>28</v>
      </c>
      <c r="AC28" s="17">
        <v>22</v>
      </c>
      <c r="AD28" s="17">
        <v>6</v>
      </c>
      <c r="AE28" s="17">
        <v>0</v>
      </c>
      <c r="AF28" s="17">
        <v>0</v>
      </c>
      <c r="AG28" s="17">
        <v>0</v>
      </c>
      <c r="AH28" s="73"/>
      <c r="AI28" s="74"/>
      <c r="AJ28" s="20" t="s">
        <v>44</v>
      </c>
    </row>
    <row r="29" spans="1:36" ht="15" customHeight="1">
      <c r="A29" s="15" t="s">
        <v>46</v>
      </c>
      <c r="B29" s="21"/>
      <c r="C29" s="17">
        <v>2187</v>
      </c>
      <c r="D29" s="17">
        <v>2046</v>
      </c>
      <c r="E29" s="17">
        <v>1146</v>
      </c>
      <c r="F29" s="17">
        <v>900</v>
      </c>
      <c r="G29" s="17">
        <v>45</v>
      </c>
      <c r="H29" s="17">
        <v>31</v>
      </c>
      <c r="I29" s="17">
        <v>14</v>
      </c>
      <c r="J29" s="17">
        <v>76</v>
      </c>
      <c r="K29" s="17">
        <v>45</v>
      </c>
      <c r="L29" s="17">
        <v>31</v>
      </c>
      <c r="M29" s="17">
        <v>0</v>
      </c>
      <c r="N29" s="17">
        <v>0</v>
      </c>
      <c r="O29" s="17">
        <v>0</v>
      </c>
      <c r="P29" s="17">
        <v>0</v>
      </c>
      <c r="Q29" s="17">
        <v>0</v>
      </c>
      <c r="R29" s="17">
        <v>0</v>
      </c>
      <c r="S29" s="17">
        <v>0</v>
      </c>
      <c r="T29" s="17">
        <v>0</v>
      </c>
      <c r="U29" s="17">
        <v>0</v>
      </c>
      <c r="V29" s="17">
        <v>0</v>
      </c>
      <c r="W29" s="17">
        <v>0</v>
      </c>
      <c r="X29" s="17">
        <v>0</v>
      </c>
      <c r="Y29" s="17">
        <v>5</v>
      </c>
      <c r="Z29" s="17">
        <v>4</v>
      </c>
      <c r="AA29" s="17">
        <v>1</v>
      </c>
      <c r="AB29" s="17">
        <v>15</v>
      </c>
      <c r="AC29" s="17">
        <v>11</v>
      </c>
      <c r="AD29" s="17">
        <v>4</v>
      </c>
      <c r="AE29" s="17">
        <v>0</v>
      </c>
      <c r="AF29" s="17">
        <v>0</v>
      </c>
      <c r="AG29" s="17">
        <v>0</v>
      </c>
      <c r="AH29" s="73"/>
      <c r="AI29" s="74"/>
      <c r="AJ29" s="20" t="s">
        <v>46</v>
      </c>
    </row>
    <row r="30" spans="1:36" ht="12" customHeight="1">
      <c r="A30" s="15"/>
      <c r="B30" s="21"/>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73"/>
      <c r="AI30" s="74"/>
      <c r="AJ30" s="20"/>
    </row>
    <row r="31" spans="1:36" ht="16.5" customHeight="1">
      <c r="A31" s="15" t="s">
        <v>47</v>
      </c>
      <c r="B31" s="21"/>
      <c r="C31" s="17">
        <v>10249</v>
      </c>
      <c r="D31" s="17">
        <v>9321</v>
      </c>
      <c r="E31" s="17">
        <v>4676</v>
      </c>
      <c r="F31" s="17">
        <v>4645</v>
      </c>
      <c r="G31" s="17">
        <v>481</v>
      </c>
      <c r="H31" s="17">
        <v>307</v>
      </c>
      <c r="I31" s="17">
        <v>174</v>
      </c>
      <c r="J31" s="17">
        <v>282</v>
      </c>
      <c r="K31" s="17">
        <v>150</v>
      </c>
      <c r="L31" s="17">
        <v>132</v>
      </c>
      <c r="M31" s="17">
        <v>0</v>
      </c>
      <c r="N31" s="17">
        <v>0</v>
      </c>
      <c r="O31" s="17">
        <v>0</v>
      </c>
      <c r="P31" s="17">
        <v>0</v>
      </c>
      <c r="Q31" s="17">
        <v>0</v>
      </c>
      <c r="R31" s="17">
        <v>0</v>
      </c>
      <c r="S31" s="17">
        <v>0</v>
      </c>
      <c r="T31" s="17">
        <v>0</v>
      </c>
      <c r="U31" s="17">
        <v>0</v>
      </c>
      <c r="V31" s="17">
        <v>0</v>
      </c>
      <c r="W31" s="17">
        <v>0</v>
      </c>
      <c r="X31" s="17">
        <v>0</v>
      </c>
      <c r="Y31" s="17">
        <v>29</v>
      </c>
      <c r="Z31" s="17">
        <v>22</v>
      </c>
      <c r="AA31" s="17">
        <v>7</v>
      </c>
      <c r="AB31" s="17">
        <v>136</v>
      </c>
      <c r="AC31" s="17">
        <v>82</v>
      </c>
      <c r="AD31" s="17">
        <v>54</v>
      </c>
      <c r="AE31" s="17">
        <v>0</v>
      </c>
      <c r="AF31" s="17">
        <v>0</v>
      </c>
      <c r="AG31" s="17">
        <v>0</v>
      </c>
      <c r="AH31" s="73"/>
      <c r="AI31" s="74"/>
      <c r="AJ31" s="20" t="s">
        <v>47</v>
      </c>
    </row>
    <row r="32" spans="1:36" ht="15" customHeight="1">
      <c r="A32" s="15" t="s">
        <v>48</v>
      </c>
      <c r="B32" s="21"/>
      <c r="C32" s="17">
        <v>1370</v>
      </c>
      <c r="D32" s="17">
        <v>1131</v>
      </c>
      <c r="E32" s="17">
        <v>542</v>
      </c>
      <c r="F32" s="17">
        <v>589</v>
      </c>
      <c r="G32" s="17">
        <v>173</v>
      </c>
      <c r="H32" s="17">
        <v>107</v>
      </c>
      <c r="I32" s="17">
        <v>66</v>
      </c>
      <c r="J32" s="17">
        <v>41</v>
      </c>
      <c r="K32" s="17">
        <v>18</v>
      </c>
      <c r="L32" s="17">
        <v>23</v>
      </c>
      <c r="M32" s="17">
        <v>0</v>
      </c>
      <c r="N32" s="17">
        <v>0</v>
      </c>
      <c r="O32" s="17">
        <v>0</v>
      </c>
      <c r="P32" s="17">
        <v>0</v>
      </c>
      <c r="Q32" s="17">
        <v>0</v>
      </c>
      <c r="R32" s="17">
        <v>0</v>
      </c>
      <c r="S32" s="17">
        <v>0</v>
      </c>
      <c r="T32" s="17">
        <v>0</v>
      </c>
      <c r="U32" s="17">
        <v>0</v>
      </c>
      <c r="V32" s="17">
        <v>0</v>
      </c>
      <c r="W32" s="17">
        <v>0</v>
      </c>
      <c r="X32" s="17">
        <v>0</v>
      </c>
      <c r="Y32" s="17">
        <v>2</v>
      </c>
      <c r="Z32" s="17">
        <v>2</v>
      </c>
      <c r="AA32" s="17">
        <v>0</v>
      </c>
      <c r="AB32" s="17">
        <v>23</v>
      </c>
      <c r="AC32" s="17">
        <v>15</v>
      </c>
      <c r="AD32" s="17">
        <v>8</v>
      </c>
      <c r="AE32" s="17">
        <v>0</v>
      </c>
      <c r="AF32" s="17">
        <v>0</v>
      </c>
      <c r="AG32" s="17">
        <v>0</v>
      </c>
      <c r="AH32" s="73"/>
      <c r="AI32" s="74"/>
      <c r="AJ32" s="20" t="s">
        <v>48</v>
      </c>
    </row>
    <row r="33" spans="1:36" ht="15" customHeight="1">
      <c r="A33" s="15" t="s">
        <v>49</v>
      </c>
      <c r="B33" s="21"/>
      <c r="C33" s="17">
        <v>820</v>
      </c>
      <c r="D33" s="17">
        <v>712</v>
      </c>
      <c r="E33" s="17">
        <v>359</v>
      </c>
      <c r="F33" s="17">
        <v>353</v>
      </c>
      <c r="G33" s="17">
        <v>61</v>
      </c>
      <c r="H33" s="17">
        <v>33</v>
      </c>
      <c r="I33" s="17">
        <v>28</v>
      </c>
      <c r="J33" s="17">
        <v>30</v>
      </c>
      <c r="K33" s="17">
        <v>19</v>
      </c>
      <c r="L33" s="17">
        <v>11</v>
      </c>
      <c r="M33" s="17">
        <v>0</v>
      </c>
      <c r="N33" s="17">
        <v>0</v>
      </c>
      <c r="O33" s="17">
        <v>0</v>
      </c>
      <c r="P33" s="17">
        <v>0</v>
      </c>
      <c r="Q33" s="17">
        <v>0</v>
      </c>
      <c r="R33" s="17">
        <v>0</v>
      </c>
      <c r="S33" s="17">
        <v>0</v>
      </c>
      <c r="T33" s="17">
        <v>0</v>
      </c>
      <c r="U33" s="17">
        <v>0</v>
      </c>
      <c r="V33" s="17">
        <v>0</v>
      </c>
      <c r="W33" s="17">
        <v>0</v>
      </c>
      <c r="X33" s="17">
        <v>0</v>
      </c>
      <c r="Y33" s="17">
        <v>1</v>
      </c>
      <c r="Z33" s="17">
        <v>0</v>
      </c>
      <c r="AA33" s="17">
        <v>1</v>
      </c>
      <c r="AB33" s="17">
        <v>16</v>
      </c>
      <c r="AC33" s="17">
        <v>12</v>
      </c>
      <c r="AD33" s="17">
        <v>4</v>
      </c>
      <c r="AE33" s="17">
        <v>0</v>
      </c>
      <c r="AF33" s="17">
        <v>0</v>
      </c>
      <c r="AG33" s="17">
        <v>0</v>
      </c>
      <c r="AH33" s="73"/>
      <c r="AI33" s="74"/>
      <c r="AJ33" s="20" t="s">
        <v>49</v>
      </c>
    </row>
    <row r="34" spans="1:36" ht="15" customHeight="1">
      <c r="A34" s="15" t="s">
        <v>50</v>
      </c>
      <c r="B34" s="21"/>
      <c r="C34" s="17">
        <v>1590</v>
      </c>
      <c r="D34" s="17">
        <v>1473</v>
      </c>
      <c r="E34" s="17">
        <v>885</v>
      </c>
      <c r="F34" s="17">
        <v>588</v>
      </c>
      <c r="G34" s="17">
        <v>65</v>
      </c>
      <c r="H34" s="17">
        <v>41</v>
      </c>
      <c r="I34" s="17">
        <v>24</v>
      </c>
      <c r="J34" s="17">
        <v>37</v>
      </c>
      <c r="K34" s="17">
        <v>18</v>
      </c>
      <c r="L34" s="17">
        <v>19</v>
      </c>
      <c r="M34" s="17">
        <v>0</v>
      </c>
      <c r="N34" s="17">
        <v>0</v>
      </c>
      <c r="O34" s="17">
        <v>0</v>
      </c>
      <c r="P34" s="17">
        <v>0</v>
      </c>
      <c r="Q34" s="17">
        <v>0</v>
      </c>
      <c r="R34" s="17">
        <v>0</v>
      </c>
      <c r="S34" s="17">
        <v>0</v>
      </c>
      <c r="T34" s="17">
        <v>0</v>
      </c>
      <c r="U34" s="17">
        <v>0</v>
      </c>
      <c r="V34" s="17">
        <v>0</v>
      </c>
      <c r="W34" s="17">
        <v>0</v>
      </c>
      <c r="X34" s="17">
        <v>0</v>
      </c>
      <c r="Y34" s="17">
        <v>1</v>
      </c>
      <c r="Z34" s="17">
        <v>1</v>
      </c>
      <c r="AA34" s="17">
        <v>0</v>
      </c>
      <c r="AB34" s="17">
        <v>14</v>
      </c>
      <c r="AC34" s="17">
        <v>6</v>
      </c>
      <c r="AD34" s="17">
        <v>8</v>
      </c>
      <c r="AE34" s="17">
        <v>0</v>
      </c>
      <c r="AF34" s="17">
        <v>0</v>
      </c>
      <c r="AG34" s="17">
        <v>0</v>
      </c>
      <c r="AH34" s="73"/>
      <c r="AI34" s="74"/>
      <c r="AJ34" s="20" t="s">
        <v>50</v>
      </c>
    </row>
    <row r="35" spans="1:36" ht="15" customHeight="1">
      <c r="A35" s="15" t="s">
        <v>51</v>
      </c>
      <c r="B35" s="21"/>
      <c r="C35" s="17">
        <v>1363</v>
      </c>
      <c r="D35" s="17">
        <v>1271</v>
      </c>
      <c r="E35" s="17">
        <v>549</v>
      </c>
      <c r="F35" s="17">
        <v>722</v>
      </c>
      <c r="G35" s="17">
        <v>44</v>
      </c>
      <c r="H35" s="17">
        <v>26</v>
      </c>
      <c r="I35" s="17">
        <v>18</v>
      </c>
      <c r="J35" s="17">
        <v>36</v>
      </c>
      <c r="K35" s="17">
        <v>18</v>
      </c>
      <c r="L35" s="17">
        <v>18</v>
      </c>
      <c r="M35" s="17">
        <v>0</v>
      </c>
      <c r="N35" s="17">
        <v>0</v>
      </c>
      <c r="O35" s="17">
        <v>0</v>
      </c>
      <c r="P35" s="17">
        <v>0</v>
      </c>
      <c r="Q35" s="17">
        <v>0</v>
      </c>
      <c r="R35" s="17">
        <v>0</v>
      </c>
      <c r="S35" s="17">
        <v>0</v>
      </c>
      <c r="T35" s="17">
        <v>0</v>
      </c>
      <c r="U35" s="17">
        <v>0</v>
      </c>
      <c r="V35" s="17">
        <v>0</v>
      </c>
      <c r="W35" s="17">
        <v>0</v>
      </c>
      <c r="X35" s="17">
        <v>0</v>
      </c>
      <c r="Y35" s="17">
        <v>2</v>
      </c>
      <c r="Z35" s="17">
        <v>1</v>
      </c>
      <c r="AA35" s="17">
        <v>1</v>
      </c>
      <c r="AB35" s="17">
        <v>10</v>
      </c>
      <c r="AC35" s="17">
        <v>5</v>
      </c>
      <c r="AD35" s="17">
        <v>5</v>
      </c>
      <c r="AE35" s="17">
        <v>0</v>
      </c>
      <c r="AF35" s="17">
        <v>0</v>
      </c>
      <c r="AG35" s="17">
        <v>0</v>
      </c>
      <c r="AH35" s="73"/>
      <c r="AI35" s="74"/>
      <c r="AJ35" s="20" t="s">
        <v>51</v>
      </c>
    </row>
    <row r="36" spans="1:36" ht="15" customHeight="1">
      <c r="A36" s="15" t="s">
        <v>52</v>
      </c>
      <c r="B36" s="21"/>
      <c r="C36" s="17">
        <v>1687</v>
      </c>
      <c r="D36" s="17">
        <v>1582</v>
      </c>
      <c r="E36" s="17">
        <v>623</v>
      </c>
      <c r="F36" s="17">
        <v>959</v>
      </c>
      <c r="G36" s="17">
        <v>30</v>
      </c>
      <c r="H36" s="17">
        <v>22</v>
      </c>
      <c r="I36" s="17">
        <v>8</v>
      </c>
      <c r="J36" s="17">
        <v>40</v>
      </c>
      <c r="K36" s="17">
        <v>24</v>
      </c>
      <c r="L36" s="17">
        <v>16</v>
      </c>
      <c r="M36" s="17">
        <v>0</v>
      </c>
      <c r="N36" s="17">
        <v>0</v>
      </c>
      <c r="O36" s="17">
        <v>0</v>
      </c>
      <c r="P36" s="17">
        <v>0</v>
      </c>
      <c r="Q36" s="17">
        <v>0</v>
      </c>
      <c r="R36" s="17">
        <v>0</v>
      </c>
      <c r="S36" s="17">
        <v>0</v>
      </c>
      <c r="T36" s="17">
        <v>0</v>
      </c>
      <c r="U36" s="17">
        <v>0</v>
      </c>
      <c r="V36" s="17">
        <v>0</v>
      </c>
      <c r="W36" s="17">
        <v>0</v>
      </c>
      <c r="X36" s="17">
        <v>0</v>
      </c>
      <c r="Y36" s="17">
        <v>8</v>
      </c>
      <c r="Z36" s="17">
        <v>7</v>
      </c>
      <c r="AA36" s="17">
        <v>1</v>
      </c>
      <c r="AB36" s="17">
        <v>27</v>
      </c>
      <c r="AC36" s="17">
        <v>16</v>
      </c>
      <c r="AD36" s="17">
        <v>11</v>
      </c>
      <c r="AE36" s="17">
        <v>0</v>
      </c>
      <c r="AF36" s="17">
        <v>0</v>
      </c>
      <c r="AG36" s="17">
        <v>0</v>
      </c>
      <c r="AH36" s="73"/>
      <c r="AI36" s="74"/>
      <c r="AJ36" s="20" t="s">
        <v>52</v>
      </c>
    </row>
    <row r="37" spans="1:36" ht="15" customHeight="1">
      <c r="A37" s="15" t="s">
        <v>53</v>
      </c>
      <c r="B37" s="21"/>
      <c r="C37" s="17">
        <v>1910</v>
      </c>
      <c r="D37" s="17">
        <v>1733</v>
      </c>
      <c r="E37" s="17">
        <v>949</v>
      </c>
      <c r="F37" s="17">
        <v>784</v>
      </c>
      <c r="G37" s="17">
        <v>72</v>
      </c>
      <c r="H37" s="17">
        <v>47</v>
      </c>
      <c r="I37" s="17">
        <v>25</v>
      </c>
      <c r="J37" s="17">
        <v>67</v>
      </c>
      <c r="K37" s="17">
        <v>35</v>
      </c>
      <c r="L37" s="17">
        <v>32</v>
      </c>
      <c r="M37" s="17">
        <v>0</v>
      </c>
      <c r="N37" s="17">
        <v>0</v>
      </c>
      <c r="O37" s="17">
        <v>0</v>
      </c>
      <c r="P37" s="17">
        <v>0</v>
      </c>
      <c r="Q37" s="17">
        <v>0</v>
      </c>
      <c r="R37" s="17">
        <v>0</v>
      </c>
      <c r="S37" s="17">
        <v>0</v>
      </c>
      <c r="T37" s="17">
        <v>0</v>
      </c>
      <c r="U37" s="17">
        <v>0</v>
      </c>
      <c r="V37" s="17">
        <v>0</v>
      </c>
      <c r="W37" s="17">
        <v>0</v>
      </c>
      <c r="X37" s="17">
        <v>0</v>
      </c>
      <c r="Y37" s="17">
        <v>5</v>
      </c>
      <c r="Z37" s="17">
        <v>4</v>
      </c>
      <c r="AA37" s="17">
        <v>1</v>
      </c>
      <c r="AB37" s="17">
        <v>33</v>
      </c>
      <c r="AC37" s="17">
        <v>21</v>
      </c>
      <c r="AD37" s="17">
        <v>12</v>
      </c>
      <c r="AE37" s="17">
        <v>0</v>
      </c>
      <c r="AF37" s="17">
        <v>0</v>
      </c>
      <c r="AG37" s="17">
        <v>0</v>
      </c>
      <c r="AH37" s="73"/>
      <c r="AI37" s="74"/>
      <c r="AJ37" s="20" t="s">
        <v>53</v>
      </c>
    </row>
    <row r="38" spans="1:36" ht="15" customHeight="1">
      <c r="A38" s="15" t="s">
        <v>54</v>
      </c>
      <c r="B38" s="21"/>
      <c r="C38" s="17">
        <v>1509</v>
      </c>
      <c r="D38" s="17">
        <v>1419</v>
      </c>
      <c r="E38" s="17">
        <v>769</v>
      </c>
      <c r="F38" s="17">
        <v>650</v>
      </c>
      <c r="G38" s="17">
        <v>36</v>
      </c>
      <c r="H38" s="17">
        <v>31</v>
      </c>
      <c r="I38" s="17">
        <v>5</v>
      </c>
      <c r="J38" s="17">
        <v>31</v>
      </c>
      <c r="K38" s="17">
        <v>18</v>
      </c>
      <c r="L38" s="17">
        <v>13</v>
      </c>
      <c r="M38" s="17">
        <v>0</v>
      </c>
      <c r="N38" s="17">
        <v>0</v>
      </c>
      <c r="O38" s="17">
        <v>0</v>
      </c>
      <c r="P38" s="17">
        <v>0</v>
      </c>
      <c r="Q38" s="17">
        <v>0</v>
      </c>
      <c r="R38" s="17">
        <v>0</v>
      </c>
      <c r="S38" s="17">
        <v>0</v>
      </c>
      <c r="T38" s="17">
        <v>0</v>
      </c>
      <c r="U38" s="17">
        <v>0</v>
      </c>
      <c r="V38" s="17">
        <v>0</v>
      </c>
      <c r="W38" s="17">
        <v>0</v>
      </c>
      <c r="X38" s="17">
        <v>0</v>
      </c>
      <c r="Y38" s="17">
        <v>10</v>
      </c>
      <c r="Z38" s="17">
        <v>7</v>
      </c>
      <c r="AA38" s="17">
        <v>3</v>
      </c>
      <c r="AB38" s="17">
        <v>13</v>
      </c>
      <c r="AC38" s="17">
        <v>7</v>
      </c>
      <c r="AD38" s="17">
        <v>6</v>
      </c>
      <c r="AE38" s="17">
        <v>0</v>
      </c>
      <c r="AF38" s="17">
        <v>0</v>
      </c>
      <c r="AG38" s="17">
        <v>0</v>
      </c>
      <c r="AH38" s="73"/>
      <c r="AI38" s="74"/>
      <c r="AJ38" s="20" t="s">
        <v>54</v>
      </c>
    </row>
    <row r="39" spans="1:36" ht="12" customHeight="1">
      <c r="A39" s="15"/>
      <c r="B39" s="21"/>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73"/>
      <c r="AI39" s="74"/>
      <c r="AJ39" s="20"/>
    </row>
    <row r="40" spans="1:36" ht="16.5" customHeight="1">
      <c r="A40" s="15" t="s">
        <v>55</v>
      </c>
      <c r="B40" s="21"/>
      <c r="C40" s="29">
        <v>6169</v>
      </c>
      <c r="D40" s="29">
        <v>5530</v>
      </c>
      <c r="E40" s="29">
        <v>2763</v>
      </c>
      <c r="F40" s="29">
        <v>2767</v>
      </c>
      <c r="G40" s="29">
        <v>239</v>
      </c>
      <c r="H40" s="29">
        <v>140</v>
      </c>
      <c r="I40" s="29">
        <v>99</v>
      </c>
      <c r="J40" s="29">
        <v>288</v>
      </c>
      <c r="K40" s="29">
        <v>161</v>
      </c>
      <c r="L40" s="29">
        <v>127</v>
      </c>
      <c r="M40" s="29">
        <v>0</v>
      </c>
      <c r="N40" s="29">
        <v>0</v>
      </c>
      <c r="O40" s="29">
        <v>0</v>
      </c>
      <c r="P40" s="29">
        <v>0</v>
      </c>
      <c r="Q40" s="29">
        <v>0</v>
      </c>
      <c r="R40" s="29">
        <v>0</v>
      </c>
      <c r="S40" s="29">
        <v>0</v>
      </c>
      <c r="T40" s="29">
        <v>0</v>
      </c>
      <c r="U40" s="29">
        <v>0</v>
      </c>
      <c r="V40" s="29">
        <v>0</v>
      </c>
      <c r="W40" s="29">
        <v>0</v>
      </c>
      <c r="X40" s="29">
        <v>0</v>
      </c>
      <c r="Y40" s="29">
        <v>36</v>
      </c>
      <c r="Z40" s="29">
        <v>29</v>
      </c>
      <c r="AA40" s="29">
        <v>7</v>
      </c>
      <c r="AB40" s="29">
        <v>76</v>
      </c>
      <c r="AC40" s="29">
        <v>57</v>
      </c>
      <c r="AD40" s="29">
        <v>19</v>
      </c>
      <c r="AE40" s="29">
        <v>0</v>
      </c>
      <c r="AF40" s="29">
        <v>0</v>
      </c>
      <c r="AG40" s="29">
        <v>0</v>
      </c>
      <c r="AH40" s="73"/>
      <c r="AI40" s="74"/>
      <c r="AJ40" s="15" t="s">
        <v>55</v>
      </c>
    </row>
    <row r="41" spans="1:36" ht="15" customHeight="1">
      <c r="A41" s="15" t="s">
        <v>56</v>
      </c>
      <c r="B41" s="21"/>
      <c r="C41" s="17">
        <v>1445</v>
      </c>
      <c r="D41" s="17">
        <v>1307</v>
      </c>
      <c r="E41" s="17">
        <v>664</v>
      </c>
      <c r="F41" s="17">
        <v>643</v>
      </c>
      <c r="G41" s="17">
        <v>47</v>
      </c>
      <c r="H41" s="17">
        <v>26</v>
      </c>
      <c r="I41" s="17">
        <v>21</v>
      </c>
      <c r="J41" s="17">
        <v>63</v>
      </c>
      <c r="K41" s="17">
        <v>40</v>
      </c>
      <c r="L41" s="17">
        <v>23</v>
      </c>
      <c r="M41" s="17">
        <v>0</v>
      </c>
      <c r="N41" s="17">
        <v>0</v>
      </c>
      <c r="O41" s="17">
        <v>0</v>
      </c>
      <c r="P41" s="17">
        <v>0</v>
      </c>
      <c r="Q41" s="17">
        <v>0</v>
      </c>
      <c r="R41" s="17">
        <v>0</v>
      </c>
      <c r="S41" s="17">
        <v>0</v>
      </c>
      <c r="T41" s="17">
        <v>0</v>
      </c>
      <c r="U41" s="17">
        <v>0</v>
      </c>
      <c r="V41" s="17">
        <v>0</v>
      </c>
      <c r="W41" s="17">
        <v>0</v>
      </c>
      <c r="X41" s="17">
        <v>0</v>
      </c>
      <c r="Y41" s="17">
        <v>8</v>
      </c>
      <c r="Z41" s="17">
        <v>7</v>
      </c>
      <c r="AA41" s="17">
        <v>1</v>
      </c>
      <c r="AB41" s="17">
        <v>20</v>
      </c>
      <c r="AC41" s="17">
        <v>18</v>
      </c>
      <c r="AD41" s="17">
        <v>2</v>
      </c>
      <c r="AE41" s="17">
        <v>0</v>
      </c>
      <c r="AF41" s="17">
        <v>0</v>
      </c>
      <c r="AG41" s="17">
        <v>0</v>
      </c>
      <c r="AH41" s="73"/>
      <c r="AI41" s="74"/>
      <c r="AJ41" s="15" t="s">
        <v>56</v>
      </c>
    </row>
    <row r="42" spans="1:36" ht="15" customHeight="1">
      <c r="A42" s="15" t="s">
        <v>57</v>
      </c>
      <c r="B42" s="21"/>
      <c r="C42" s="17">
        <v>2546</v>
      </c>
      <c r="D42" s="17">
        <v>2216</v>
      </c>
      <c r="E42" s="17">
        <v>1096</v>
      </c>
      <c r="F42" s="17">
        <v>1120</v>
      </c>
      <c r="G42" s="17">
        <v>123</v>
      </c>
      <c r="H42" s="17">
        <v>68</v>
      </c>
      <c r="I42" s="17">
        <v>55</v>
      </c>
      <c r="J42" s="17">
        <v>155</v>
      </c>
      <c r="K42" s="17">
        <v>84</v>
      </c>
      <c r="L42" s="17">
        <v>71</v>
      </c>
      <c r="M42" s="17">
        <v>0</v>
      </c>
      <c r="N42" s="17">
        <v>0</v>
      </c>
      <c r="O42" s="17">
        <v>0</v>
      </c>
      <c r="P42" s="17">
        <v>0</v>
      </c>
      <c r="Q42" s="17">
        <v>0</v>
      </c>
      <c r="R42" s="17">
        <v>0</v>
      </c>
      <c r="S42" s="17">
        <v>0</v>
      </c>
      <c r="T42" s="17">
        <v>0</v>
      </c>
      <c r="U42" s="17">
        <v>0</v>
      </c>
      <c r="V42" s="17">
        <v>0</v>
      </c>
      <c r="W42" s="17">
        <v>0</v>
      </c>
      <c r="X42" s="17">
        <v>0</v>
      </c>
      <c r="Y42" s="17">
        <v>19</v>
      </c>
      <c r="Z42" s="17">
        <v>15</v>
      </c>
      <c r="AA42" s="17">
        <v>4</v>
      </c>
      <c r="AB42" s="17">
        <v>33</v>
      </c>
      <c r="AC42" s="17">
        <v>24</v>
      </c>
      <c r="AD42" s="17">
        <v>9</v>
      </c>
      <c r="AE42" s="17">
        <v>0</v>
      </c>
      <c r="AF42" s="17">
        <v>0</v>
      </c>
      <c r="AG42" s="17">
        <v>0</v>
      </c>
      <c r="AH42" s="73"/>
      <c r="AI42" s="74"/>
      <c r="AJ42" s="15" t="s">
        <v>57</v>
      </c>
    </row>
    <row r="43" spans="1:36" ht="15" customHeight="1">
      <c r="A43" s="15" t="s">
        <v>58</v>
      </c>
      <c r="B43" s="21"/>
      <c r="C43" s="17">
        <v>2178</v>
      </c>
      <c r="D43" s="17">
        <v>2007</v>
      </c>
      <c r="E43" s="17">
        <v>1003</v>
      </c>
      <c r="F43" s="17">
        <v>1004</v>
      </c>
      <c r="G43" s="17">
        <v>69</v>
      </c>
      <c r="H43" s="17">
        <v>46</v>
      </c>
      <c r="I43" s="17">
        <v>23</v>
      </c>
      <c r="J43" s="17">
        <v>70</v>
      </c>
      <c r="K43" s="17">
        <v>37</v>
      </c>
      <c r="L43" s="17">
        <v>33</v>
      </c>
      <c r="M43" s="17">
        <v>0</v>
      </c>
      <c r="N43" s="17">
        <v>0</v>
      </c>
      <c r="O43" s="17">
        <v>0</v>
      </c>
      <c r="P43" s="17">
        <v>0</v>
      </c>
      <c r="Q43" s="17">
        <v>0</v>
      </c>
      <c r="R43" s="17">
        <v>0</v>
      </c>
      <c r="S43" s="17">
        <v>0</v>
      </c>
      <c r="T43" s="17">
        <v>0</v>
      </c>
      <c r="U43" s="17">
        <v>0</v>
      </c>
      <c r="V43" s="17">
        <v>0</v>
      </c>
      <c r="W43" s="17">
        <v>0</v>
      </c>
      <c r="X43" s="17">
        <v>0</v>
      </c>
      <c r="Y43" s="17">
        <v>9</v>
      </c>
      <c r="Z43" s="17">
        <v>7</v>
      </c>
      <c r="AA43" s="17">
        <v>2</v>
      </c>
      <c r="AB43" s="17">
        <v>23</v>
      </c>
      <c r="AC43" s="17">
        <v>15</v>
      </c>
      <c r="AD43" s="17">
        <v>8</v>
      </c>
      <c r="AE43" s="17">
        <v>0</v>
      </c>
      <c r="AF43" s="17">
        <v>0</v>
      </c>
      <c r="AG43" s="17">
        <v>0</v>
      </c>
      <c r="AH43" s="73"/>
      <c r="AI43" s="74"/>
      <c r="AJ43" s="15" t="s">
        <v>58</v>
      </c>
    </row>
    <row r="44" spans="1:36" ht="12" customHeight="1">
      <c r="A44" s="15"/>
      <c r="B44" s="21"/>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73"/>
      <c r="AI44" s="74"/>
      <c r="AJ44" s="20"/>
    </row>
    <row r="45" spans="1:36" ht="16.5" customHeight="1">
      <c r="A45" s="15" t="s">
        <v>59</v>
      </c>
      <c r="B45" s="21"/>
      <c r="C45" s="17">
        <v>3519</v>
      </c>
      <c r="D45" s="17">
        <v>3234</v>
      </c>
      <c r="E45" s="17">
        <v>1674</v>
      </c>
      <c r="F45" s="17">
        <v>1560</v>
      </c>
      <c r="G45" s="17">
        <v>157</v>
      </c>
      <c r="H45" s="17">
        <v>91</v>
      </c>
      <c r="I45" s="17">
        <v>66</v>
      </c>
      <c r="J45" s="17">
        <v>79</v>
      </c>
      <c r="K45" s="17">
        <v>43</v>
      </c>
      <c r="L45" s="17">
        <v>36</v>
      </c>
      <c r="M45" s="17">
        <v>0</v>
      </c>
      <c r="N45" s="17">
        <v>0</v>
      </c>
      <c r="O45" s="17">
        <v>0</v>
      </c>
      <c r="P45" s="17">
        <v>0</v>
      </c>
      <c r="Q45" s="17">
        <v>0</v>
      </c>
      <c r="R45" s="17">
        <v>0</v>
      </c>
      <c r="S45" s="17">
        <v>0</v>
      </c>
      <c r="T45" s="17">
        <v>0</v>
      </c>
      <c r="U45" s="17">
        <v>0</v>
      </c>
      <c r="V45" s="17">
        <v>0</v>
      </c>
      <c r="W45" s="17">
        <v>0</v>
      </c>
      <c r="X45" s="17">
        <v>0</v>
      </c>
      <c r="Y45" s="17">
        <v>4</v>
      </c>
      <c r="Z45" s="17">
        <v>4</v>
      </c>
      <c r="AA45" s="17">
        <v>0</v>
      </c>
      <c r="AB45" s="17">
        <v>45</v>
      </c>
      <c r="AC45" s="17">
        <v>28</v>
      </c>
      <c r="AD45" s="17">
        <v>17</v>
      </c>
      <c r="AE45" s="17">
        <v>0</v>
      </c>
      <c r="AF45" s="17">
        <v>0</v>
      </c>
      <c r="AG45" s="17">
        <v>0</v>
      </c>
      <c r="AH45" s="73"/>
      <c r="AI45" s="74"/>
      <c r="AJ45" s="20" t="s">
        <v>59</v>
      </c>
    </row>
    <row r="46" spans="1:36" ht="15" customHeight="1">
      <c r="A46" s="15" t="s">
        <v>60</v>
      </c>
      <c r="B46" s="21"/>
      <c r="C46" s="17">
        <v>2225</v>
      </c>
      <c r="D46" s="17">
        <v>2027</v>
      </c>
      <c r="E46" s="17">
        <v>995</v>
      </c>
      <c r="F46" s="17">
        <v>1032</v>
      </c>
      <c r="G46" s="17">
        <v>95</v>
      </c>
      <c r="H46" s="17">
        <v>61</v>
      </c>
      <c r="I46" s="17">
        <v>34</v>
      </c>
      <c r="J46" s="17">
        <v>66</v>
      </c>
      <c r="K46" s="17">
        <v>37</v>
      </c>
      <c r="L46" s="17">
        <v>29</v>
      </c>
      <c r="M46" s="17">
        <v>0</v>
      </c>
      <c r="N46" s="17">
        <v>0</v>
      </c>
      <c r="O46" s="17">
        <v>0</v>
      </c>
      <c r="P46" s="17">
        <v>0</v>
      </c>
      <c r="Q46" s="17">
        <v>0</v>
      </c>
      <c r="R46" s="17">
        <v>0</v>
      </c>
      <c r="S46" s="17">
        <v>0</v>
      </c>
      <c r="T46" s="17">
        <v>0</v>
      </c>
      <c r="U46" s="17">
        <v>0</v>
      </c>
      <c r="V46" s="17">
        <v>0</v>
      </c>
      <c r="W46" s="17">
        <v>0</v>
      </c>
      <c r="X46" s="17">
        <v>0</v>
      </c>
      <c r="Y46" s="17">
        <v>5</v>
      </c>
      <c r="Z46" s="17">
        <v>5</v>
      </c>
      <c r="AA46" s="17">
        <v>0</v>
      </c>
      <c r="AB46" s="17">
        <v>32</v>
      </c>
      <c r="AC46" s="17">
        <v>23</v>
      </c>
      <c r="AD46" s="17">
        <v>9</v>
      </c>
      <c r="AE46" s="17">
        <v>0</v>
      </c>
      <c r="AF46" s="17">
        <v>0</v>
      </c>
      <c r="AG46" s="17">
        <v>0</v>
      </c>
      <c r="AH46" s="73"/>
      <c r="AI46" s="74"/>
      <c r="AJ46" s="20" t="s">
        <v>60</v>
      </c>
    </row>
    <row r="47" spans="1:36" ht="15" customHeight="1">
      <c r="A47" s="15" t="s">
        <v>61</v>
      </c>
      <c r="B47" s="21"/>
      <c r="C47" s="17">
        <v>2126</v>
      </c>
      <c r="D47" s="17">
        <v>2040</v>
      </c>
      <c r="E47" s="17">
        <v>976</v>
      </c>
      <c r="F47" s="17">
        <v>1064</v>
      </c>
      <c r="G47" s="17">
        <v>12</v>
      </c>
      <c r="H47" s="17">
        <v>9</v>
      </c>
      <c r="I47" s="17">
        <v>3</v>
      </c>
      <c r="J47" s="17">
        <v>61</v>
      </c>
      <c r="K47" s="17">
        <v>29</v>
      </c>
      <c r="L47" s="17">
        <v>32</v>
      </c>
      <c r="M47" s="17">
        <v>0</v>
      </c>
      <c r="N47" s="17">
        <v>0</v>
      </c>
      <c r="O47" s="17">
        <v>0</v>
      </c>
      <c r="P47" s="17">
        <v>0</v>
      </c>
      <c r="Q47" s="17">
        <v>0</v>
      </c>
      <c r="R47" s="17">
        <v>0</v>
      </c>
      <c r="S47" s="17">
        <v>0</v>
      </c>
      <c r="T47" s="17">
        <v>0</v>
      </c>
      <c r="U47" s="17">
        <v>0</v>
      </c>
      <c r="V47" s="17">
        <v>0</v>
      </c>
      <c r="W47" s="17">
        <v>0</v>
      </c>
      <c r="X47" s="17">
        <v>0</v>
      </c>
      <c r="Y47" s="17">
        <v>3</v>
      </c>
      <c r="Z47" s="17">
        <v>3</v>
      </c>
      <c r="AA47" s="17">
        <v>0</v>
      </c>
      <c r="AB47" s="17">
        <v>10</v>
      </c>
      <c r="AC47" s="17">
        <v>9</v>
      </c>
      <c r="AD47" s="17">
        <v>1</v>
      </c>
      <c r="AE47" s="17">
        <v>0</v>
      </c>
      <c r="AF47" s="17">
        <v>0</v>
      </c>
      <c r="AG47" s="17">
        <v>0</v>
      </c>
      <c r="AH47" s="73"/>
      <c r="AI47" s="74"/>
      <c r="AJ47" s="20" t="s">
        <v>61</v>
      </c>
    </row>
    <row r="48" spans="1:36" ht="15" customHeight="1">
      <c r="A48" s="15" t="s">
        <v>62</v>
      </c>
      <c r="B48" s="21"/>
      <c r="C48" s="17">
        <v>4184</v>
      </c>
      <c r="D48" s="17">
        <v>3909</v>
      </c>
      <c r="E48" s="17">
        <v>1975</v>
      </c>
      <c r="F48" s="17">
        <v>1934</v>
      </c>
      <c r="G48" s="17">
        <v>80</v>
      </c>
      <c r="H48" s="17">
        <v>50</v>
      </c>
      <c r="I48" s="17">
        <v>30</v>
      </c>
      <c r="J48" s="17">
        <v>151</v>
      </c>
      <c r="K48" s="17">
        <v>93</v>
      </c>
      <c r="L48" s="17">
        <v>58</v>
      </c>
      <c r="M48" s="17">
        <v>0</v>
      </c>
      <c r="N48" s="17">
        <v>0</v>
      </c>
      <c r="O48" s="17">
        <v>0</v>
      </c>
      <c r="P48" s="17">
        <v>0</v>
      </c>
      <c r="Q48" s="17">
        <v>0</v>
      </c>
      <c r="R48" s="17">
        <v>0</v>
      </c>
      <c r="S48" s="17">
        <v>0</v>
      </c>
      <c r="T48" s="17">
        <v>0</v>
      </c>
      <c r="U48" s="17">
        <v>0</v>
      </c>
      <c r="V48" s="17">
        <v>0</v>
      </c>
      <c r="W48" s="17">
        <v>0</v>
      </c>
      <c r="X48" s="17">
        <v>0</v>
      </c>
      <c r="Y48" s="17">
        <v>7</v>
      </c>
      <c r="Z48" s="17">
        <v>6</v>
      </c>
      <c r="AA48" s="17">
        <v>1</v>
      </c>
      <c r="AB48" s="17">
        <v>37</v>
      </c>
      <c r="AC48" s="17">
        <v>25</v>
      </c>
      <c r="AD48" s="17">
        <v>12</v>
      </c>
      <c r="AE48" s="17">
        <v>0</v>
      </c>
      <c r="AF48" s="17">
        <v>0</v>
      </c>
      <c r="AG48" s="17">
        <v>0</v>
      </c>
      <c r="AH48" s="73"/>
      <c r="AI48" s="74"/>
      <c r="AJ48" s="20" t="s">
        <v>62</v>
      </c>
    </row>
    <row r="49" spans="1:36" ht="15" customHeight="1">
      <c r="A49" s="15" t="s">
        <v>63</v>
      </c>
      <c r="B49" s="21"/>
      <c r="C49" s="17">
        <v>1747</v>
      </c>
      <c r="D49" s="17">
        <v>1641</v>
      </c>
      <c r="E49" s="17">
        <v>835</v>
      </c>
      <c r="F49" s="17">
        <v>806</v>
      </c>
      <c r="G49" s="17">
        <v>51</v>
      </c>
      <c r="H49" s="17">
        <v>27</v>
      </c>
      <c r="I49" s="17">
        <v>24</v>
      </c>
      <c r="J49" s="17">
        <v>21</v>
      </c>
      <c r="K49" s="17">
        <v>10</v>
      </c>
      <c r="L49" s="17">
        <v>11</v>
      </c>
      <c r="M49" s="17">
        <v>0</v>
      </c>
      <c r="N49" s="17">
        <v>0</v>
      </c>
      <c r="O49" s="17">
        <v>0</v>
      </c>
      <c r="P49" s="17">
        <v>0</v>
      </c>
      <c r="Q49" s="17">
        <v>0</v>
      </c>
      <c r="R49" s="17">
        <v>0</v>
      </c>
      <c r="S49" s="17">
        <v>0</v>
      </c>
      <c r="T49" s="17">
        <v>0</v>
      </c>
      <c r="U49" s="17">
        <v>0</v>
      </c>
      <c r="V49" s="17">
        <v>0</v>
      </c>
      <c r="W49" s="17">
        <v>0</v>
      </c>
      <c r="X49" s="17">
        <v>0</v>
      </c>
      <c r="Y49" s="17">
        <v>5</v>
      </c>
      <c r="Z49" s="17">
        <v>5</v>
      </c>
      <c r="AA49" s="17">
        <v>0</v>
      </c>
      <c r="AB49" s="17">
        <v>29</v>
      </c>
      <c r="AC49" s="17">
        <v>19</v>
      </c>
      <c r="AD49" s="17">
        <v>10</v>
      </c>
      <c r="AE49" s="17">
        <v>0</v>
      </c>
      <c r="AF49" s="17">
        <v>0</v>
      </c>
      <c r="AG49" s="17">
        <v>0</v>
      </c>
      <c r="AH49" s="73"/>
      <c r="AI49" s="74"/>
      <c r="AJ49" s="20" t="s">
        <v>63</v>
      </c>
    </row>
    <row r="50" spans="1:36" ht="15" customHeight="1">
      <c r="A50" s="15" t="s">
        <v>64</v>
      </c>
      <c r="B50" s="21"/>
      <c r="C50" s="17">
        <v>1907</v>
      </c>
      <c r="D50" s="17">
        <v>1772</v>
      </c>
      <c r="E50" s="17">
        <v>913</v>
      </c>
      <c r="F50" s="17">
        <v>859</v>
      </c>
      <c r="G50" s="17">
        <v>51</v>
      </c>
      <c r="H50" s="17">
        <v>34</v>
      </c>
      <c r="I50" s="17">
        <v>17</v>
      </c>
      <c r="J50" s="17">
        <v>60</v>
      </c>
      <c r="K50" s="17">
        <v>43</v>
      </c>
      <c r="L50" s="17">
        <v>17</v>
      </c>
      <c r="M50" s="17">
        <v>0</v>
      </c>
      <c r="N50" s="17">
        <v>0</v>
      </c>
      <c r="O50" s="17">
        <v>0</v>
      </c>
      <c r="P50" s="17">
        <v>0</v>
      </c>
      <c r="Q50" s="17">
        <v>0</v>
      </c>
      <c r="R50" s="17">
        <v>0</v>
      </c>
      <c r="S50" s="17">
        <v>0</v>
      </c>
      <c r="T50" s="17">
        <v>0</v>
      </c>
      <c r="U50" s="17">
        <v>0</v>
      </c>
      <c r="V50" s="17">
        <v>0</v>
      </c>
      <c r="W50" s="17">
        <v>0</v>
      </c>
      <c r="X50" s="17">
        <v>0</v>
      </c>
      <c r="Y50" s="17">
        <v>4</v>
      </c>
      <c r="Z50" s="17">
        <v>3</v>
      </c>
      <c r="AA50" s="17">
        <v>1</v>
      </c>
      <c r="AB50" s="17">
        <v>20</v>
      </c>
      <c r="AC50" s="17">
        <v>14</v>
      </c>
      <c r="AD50" s="17">
        <v>6</v>
      </c>
      <c r="AE50" s="17">
        <v>0</v>
      </c>
      <c r="AF50" s="17">
        <v>0</v>
      </c>
      <c r="AG50" s="17">
        <v>0</v>
      </c>
      <c r="AH50" s="73"/>
      <c r="AI50" s="74"/>
      <c r="AJ50" s="20" t="s">
        <v>64</v>
      </c>
    </row>
    <row r="51" spans="1:36" ht="15" customHeight="1">
      <c r="A51" s="15" t="s">
        <v>65</v>
      </c>
      <c r="B51" s="21"/>
      <c r="C51" s="17">
        <v>694</v>
      </c>
      <c r="D51" s="17">
        <v>664</v>
      </c>
      <c r="E51" s="17">
        <v>458</v>
      </c>
      <c r="F51" s="17">
        <v>206</v>
      </c>
      <c r="G51" s="17">
        <v>5</v>
      </c>
      <c r="H51" s="17">
        <v>3</v>
      </c>
      <c r="I51" s="17">
        <v>2</v>
      </c>
      <c r="J51" s="17">
        <v>17</v>
      </c>
      <c r="K51" s="17">
        <v>7</v>
      </c>
      <c r="L51" s="17">
        <v>10</v>
      </c>
      <c r="M51" s="17">
        <v>0</v>
      </c>
      <c r="N51" s="17">
        <v>0</v>
      </c>
      <c r="O51" s="17">
        <v>0</v>
      </c>
      <c r="P51" s="17">
        <v>0</v>
      </c>
      <c r="Q51" s="17">
        <v>0</v>
      </c>
      <c r="R51" s="17">
        <v>0</v>
      </c>
      <c r="S51" s="17">
        <v>0</v>
      </c>
      <c r="T51" s="17">
        <v>0</v>
      </c>
      <c r="U51" s="17">
        <v>0</v>
      </c>
      <c r="V51" s="17">
        <v>0</v>
      </c>
      <c r="W51" s="17">
        <v>0</v>
      </c>
      <c r="X51" s="17">
        <v>0</v>
      </c>
      <c r="Y51" s="17">
        <v>0</v>
      </c>
      <c r="Z51" s="17">
        <v>0</v>
      </c>
      <c r="AA51" s="17">
        <v>0</v>
      </c>
      <c r="AB51" s="17">
        <v>8</v>
      </c>
      <c r="AC51" s="17">
        <v>5</v>
      </c>
      <c r="AD51" s="17">
        <v>3</v>
      </c>
      <c r="AE51" s="17">
        <v>0</v>
      </c>
      <c r="AF51" s="17">
        <v>0</v>
      </c>
      <c r="AG51" s="17">
        <v>0</v>
      </c>
      <c r="AH51" s="73"/>
      <c r="AI51" s="74"/>
      <c r="AJ51" s="20" t="s">
        <v>65</v>
      </c>
    </row>
    <row r="52" spans="1:36" ht="15" customHeight="1">
      <c r="A52" s="15" t="s">
        <v>66</v>
      </c>
      <c r="B52" s="21"/>
      <c r="C52" s="17">
        <v>374</v>
      </c>
      <c r="D52" s="17">
        <v>333</v>
      </c>
      <c r="E52" s="17">
        <v>157</v>
      </c>
      <c r="F52" s="17">
        <v>176</v>
      </c>
      <c r="G52" s="17">
        <v>17</v>
      </c>
      <c r="H52" s="17">
        <v>13</v>
      </c>
      <c r="I52" s="17">
        <v>4</v>
      </c>
      <c r="J52" s="17">
        <v>13</v>
      </c>
      <c r="K52" s="17">
        <v>6</v>
      </c>
      <c r="L52" s="17">
        <v>7</v>
      </c>
      <c r="M52" s="17">
        <v>0</v>
      </c>
      <c r="N52" s="17">
        <v>0</v>
      </c>
      <c r="O52" s="17">
        <v>0</v>
      </c>
      <c r="P52" s="17">
        <v>0</v>
      </c>
      <c r="Q52" s="17">
        <v>0</v>
      </c>
      <c r="R52" s="17">
        <v>0</v>
      </c>
      <c r="S52" s="17">
        <v>0</v>
      </c>
      <c r="T52" s="17">
        <v>0</v>
      </c>
      <c r="U52" s="17">
        <v>0</v>
      </c>
      <c r="V52" s="17">
        <v>0</v>
      </c>
      <c r="W52" s="17">
        <v>0</v>
      </c>
      <c r="X52" s="17">
        <v>0</v>
      </c>
      <c r="Y52" s="17">
        <v>1</v>
      </c>
      <c r="Z52" s="17">
        <v>1</v>
      </c>
      <c r="AA52" s="17">
        <v>0</v>
      </c>
      <c r="AB52" s="17">
        <v>10</v>
      </c>
      <c r="AC52" s="17">
        <v>5</v>
      </c>
      <c r="AD52" s="17">
        <v>5</v>
      </c>
      <c r="AE52" s="17">
        <v>0</v>
      </c>
      <c r="AF52" s="17">
        <v>0</v>
      </c>
      <c r="AG52" s="17">
        <v>0</v>
      </c>
      <c r="AH52" s="73"/>
      <c r="AI52" s="74"/>
      <c r="AJ52" s="20" t="s">
        <v>66</v>
      </c>
    </row>
    <row r="53" spans="1:36" ht="15" customHeight="1">
      <c r="A53" s="15" t="s">
        <v>67</v>
      </c>
      <c r="B53" s="21"/>
      <c r="C53" s="17">
        <v>1392</v>
      </c>
      <c r="D53" s="17">
        <v>1278</v>
      </c>
      <c r="E53" s="17">
        <v>623</v>
      </c>
      <c r="F53" s="17">
        <v>655</v>
      </c>
      <c r="G53" s="17">
        <v>45</v>
      </c>
      <c r="H53" s="17">
        <v>24</v>
      </c>
      <c r="I53" s="17">
        <v>21</v>
      </c>
      <c r="J53" s="17">
        <v>44</v>
      </c>
      <c r="K53" s="17">
        <v>20</v>
      </c>
      <c r="L53" s="17">
        <v>24</v>
      </c>
      <c r="M53" s="17">
        <v>0</v>
      </c>
      <c r="N53" s="17">
        <v>0</v>
      </c>
      <c r="O53" s="17">
        <v>0</v>
      </c>
      <c r="P53" s="17">
        <v>0</v>
      </c>
      <c r="Q53" s="17">
        <v>0</v>
      </c>
      <c r="R53" s="17">
        <v>0</v>
      </c>
      <c r="S53" s="17">
        <v>0</v>
      </c>
      <c r="T53" s="17">
        <v>0</v>
      </c>
      <c r="U53" s="17">
        <v>0</v>
      </c>
      <c r="V53" s="17">
        <v>0</v>
      </c>
      <c r="W53" s="17">
        <v>0</v>
      </c>
      <c r="X53" s="17">
        <v>0</v>
      </c>
      <c r="Y53" s="17">
        <v>5</v>
      </c>
      <c r="Z53" s="17">
        <v>4</v>
      </c>
      <c r="AA53" s="17">
        <v>1</v>
      </c>
      <c r="AB53" s="17">
        <v>20</v>
      </c>
      <c r="AC53" s="17">
        <v>15</v>
      </c>
      <c r="AD53" s="17">
        <v>5</v>
      </c>
      <c r="AE53" s="17">
        <v>0</v>
      </c>
      <c r="AF53" s="17">
        <v>0</v>
      </c>
      <c r="AG53" s="17">
        <v>0</v>
      </c>
      <c r="AH53" s="73"/>
      <c r="AI53" s="74"/>
      <c r="AJ53" s="20" t="s">
        <v>67</v>
      </c>
    </row>
    <row r="54" spans="1:36" ht="15" customHeight="1">
      <c r="A54" s="15" t="s">
        <v>68</v>
      </c>
      <c r="B54" s="21"/>
      <c r="C54" s="17">
        <v>2002</v>
      </c>
      <c r="D54" s="17">
        <v>1792</v>
      </c>
      <c r="E54" s="17">
        <v>885</v>
      </c>
      <c r="F54" s="17">
        <v>907</v>
      </c>
      <c r="G54" s="17">
        <v>91</v>
      </c>
      <c r="H54" s="17">
        <v>49</v>
      </c>
      <c r="I54" s="17">
        <v>42</v>
      </c>
      <c r="J54" s="17">
        <v>90</v>
      </c>
      <c r="K54" s="17">
        <v>44</v>
      </c>
      <c r="L54" s="17">
        <v>46</v>
      </c>
      <c r="M54" s="17">
        <v>0</v>
      </c>
      <c r="N54" s="17">
        <v>0</v>
      </c>
      <c r="O54" s="17">
        <v>0</v>
      </c>
      <c r="P54" s="17">
        <v>0</v>
      </c>
      <c r="Q54" s="17">
        <v>0</v>
      </c>
      <c r="R54" s="17">
        <v>0</v>
      </c>
      <c r="S54" s="17">
        <v>0</v>
      </c>
      <c r="T54" s="17">
        <v>0</v>
      </c>
      <c r="U54" s="17">
        <v>0</v>
      </c>
      <c r="V54" s="17">
        <v>0</v>
      </c>
      <c r="W54" s="17">
        <v>0</v>
      </c>
      <c r="X54" s="17">
        <v>0</v>
      </c>
      <c r="Y54" s="17">
        <v>2</v>
      </c>
      <c r="Z54" s="17">
        <v>1</v>
      </c>
      <c r="AA54" s="17">
        <v>1</v>
      </c>
      <c r="AB54" s="17">
        <v>27</v>
      </c>
      <c r="AC54" s="17">
        <v>17</v>
      </c>
      <c r="AD54" s="17">
        <v>10</v>
      </c>
      <c r="AE54" s="17">
        <v>0</v>
      </c>
      <c r="AF54" s="17">
        <v>0</v>
      </c>
      <c r="AG54" s="17">
        <v>0</v>
      </c>
      <c r="AH54" s="73"/>
      <c r="AI54" s="74"/>
      <c r="AJ54" s="20" t="s">
        <v>68</v>
      </c>
    </row>
    <row r="55" spans="1:36" ht="15" customHeight="1">
      <c r="A55" s="15" t="s">
        <v>69</v>
      </c>
      <c r="B55" s="21"/>
      <c r="C55" s="17">
        <v>1893</v>
      </c>
      <c r="D55" s="17">
        <v>1662</v>
      </c>
      <c r="E55" s="17">
        <v>747</v>
      </c>
      <c r="F55" s="17">
        <v>915</v>
      </c>
      <c r="G55" s="17">
        <v>92</v>
      </c>
      <c r="H55" s="17">
        <v>51</v>
      </c>
      <c r="I55" s="17">
        <v>41</v>
      </c>
      <c r="J55" s="17">
        <v>98</v>
      </c>
      <c r="K55" s="17">
        <v>53</v>
      </c>
      <c r="L55" s="17">
        <v>45</v>
      </c>
      <c r="M55" s="17">
        <v>0</v>
      </c>
      <c r="N55" s="17">
        <v>0</v>
      </c>
      <c r="O55" s="17">
        <v>0</v>
      </c>
      <c r="P55" s="17">
        <v>0</v>
      </c>
      <c r="Q55" s="17">
        <v>0</v>
      </c>
      <c r="R55" s="17">
        <v>0</v>
      </c>
      <c r="S55" s="17">
        <v>0</v>
      </c>
      <c r="T55" s="17">
        <v>0</v>
      </c>
      <c r="U55" s="17">
        <v>0</v>
      </c>
      <c r="V55" s="17">
        <v>0</v>
      </c>
      <c r="W55" s="17">
        <v>0</v>
      </c>
      <c r="X55" s="17">
        <v>0</v>
      </c>
      <c r="Y55" s="17">
        <v>6</v>
      </c>
      <c r="Z55" s="17">
        <v>6</v>
      </c>
      <c r="AA55" s="17">
        <v>0</v>
      </c>
      <c r="AB55" s="17">
        <v>35</v>
      </c>
      <c r="AC55" s="17">
        <v>15</v>
      </c>
      <c r="AD55" s="17">
        <v>20</v>
      </c>
      <c r="AE55" s="17">
        <v>0</v>
      </c>
      <c r="AF55" s="17">
        <v>0</v>
      </c>
      <c r="AG55" s="17">
        <v>0</v>
      </c>
      <c r="AH55" s="73"/>
      <c r="AI55" s="74"/>
      <c r="AJ55" s="20" t="s">
        <v>69</v>
      </c>
    </row>
    <row r="56" spans="1:36" ht="15" customHeight="1">
      <c r="A56" s="15" t="s">
        <v>70</v>
      </c>
      <c r="B56" s="21"/>
      <c r="C56" s="17">
        <v>909</v>
      </c>
      <c r="D56" s="17">
        <v>835</v>
      </c>
      <c r="E56" s="17">
        <v>442</v>
      </c>
      <c r="F56" s="17">
        <v>393</v>
      </c>
      <c r="G56" s="17">
        <v>30</v>
      </c>
      <c r="H56" s="17">
        <v>23</v>
      </c>
      <c r="I56" s="17">
        <v>7</v>
      </c>
      <c r="J56" s="17">
        <v>32</v>
      </c>
      <c r="K56" s="17">
        <v>21</v>
      </c>
      <c r="L56" s="17">
        <v>11</v>
      </c>
      <c r="M56" s="17">
        <v>0</v>
      </c>
      <c r="N56" s="17">
        <v>0</v>
      </c>
      <c r="O56" s="17">
        <v>0</v>
      </c>
      <c r="P56" s="17">
        <v>0</v>
      </c>
      <c r="Q56" s="17">
        <v>0</v>
      </c>
      <c r="R56" s="17">
        <v>0</v>
      </c>
      <c r="S56" s="17">
        <v>0</v>
      </c>
      <c r="T56" s="17">
        <v>0</v>
      </c>
      <c r="U56" s="17">
        <v>0</v>
      </c>
      <c r="V56" s="17">
        <v>0</v>
      </c>
      <c r="W56" s="17">
        <v>0</v>
      </c>
      <c r="X56" s="17">
        <v>0</v>
      </c>
      <c r="Y56" s="17">
        <v>1</v>
      </c>
      <c r="Z56" s="17">
        <v>1</v>
      </c>
      <c r="AA56" s="17">
        <v>0</v>
      </c>
      <c r="AB56" s="17">
        <v>11</v>
      </c>
      <c r="AC56" s="17">
        <v>6</v>
      </c>
      <c r="AD56" s="17">
        <v>5</v>
      </c>
      <c r="AE56" s="17">
        <v>0</v>
      </c>
      <c r="AF56" s="17">
        <v>0</v>
      </c>
      <c r="AG56" s="17">
        <v>0</v>
      </c>
      <c r="AH56" s="73"/>
      <c r="AI56" s="74"/>
      <c r="AJ56" s="20" t="s">
        <v>70</v>
      </c>
    </row>
    <row r="57" spans="1:36" ht="15" customHeight="1">
      <c r="A57" s="15" t="s">
        <v>71</v>
      </c>
      <c r="B57" s="21"/>
      <c r="C57" s="17">
        <v>1056</v>
      </c>
      <c r="D57" s="17">
        <v>969</v>
      </c>
      <c r="E57" s="17">
        <v>482</v>
      </c>
      <c r="F57" s="17">
        <v>487</v>
      </c>
      <c r="G57" s="17">
        <v>39</v>
      </c>
      <c r="H57" s="17">
        <v>21</v>
      </c>
      <c r="I57" s="17">
        <v>18</v>
      </c>
      <c r="J57" s="17">
        <v>33</v>
      </c>
      <c r="K57" s="17">
        <v>16</v>
      </c>
      <c r="L57" s="17">
        <v>17</v>
      </c>
      <c r="M57" s="17">
        <v>0</v>
      </c>
      <c r="N57" s="17">
        <v>0</v>
      </c>
      <c r="O57" s="17">
        <v>0</v>
      </c>
      <c r="P57" s="17">
        <v>0</v>
      </c>
      <c r="Q57" s="17">
        <v>0</v>
      </c>
      <c r="R57" s="17">
        <v>0</v>
      </c>
      <c r="S57" s="17">
        <v>0</v>
      </c>
      <c r="T57" s="17">
        <v>0</v>
      </c>
      <c r="U57" s="17">
        <v>0</v>
      </c>
      <c r="V57" s="17">
        <v>0</v>
      </c>
      <c r="W57" s="17">
        <v>0</v>
      </c>
      <c r="X57" s="17">
        <v>0</v>
      </c>
      <c r="Y57" s="17">
        <v>3</v>
      </c>
      <c r="Z57" s="17">
        <v>2</v>
      </c>
      <c r="AA57" s="17">
        <v>1</v>
      </c>
      <c r="AB57" s="17">
        <v>12</v>
      </c>
      <c r="AC57" s="17">
        <v>8</v>
      </c>
      <c r="AD57" s="17">
        <v>4</v>
      </c>
      <c r="AE57" s="17">
        <v>0</v>
      </c>
      <c r="AF57" s="17">
        <v>0</v>
      </c>
      <c r="AG57" s="17">
        <v>0</v>
      </c>
      <c r="AH57" s="73"/>
      <c r="AI57" s="74"/>
      <c r="AJ57" s="20" t="s">
        <v>71</v>
      </c>
    </row>
    <row r="58" spans="1:36" ht="15" customHeight="1">
      <c r="A58" s="15" t="s">
        <v>72</v>
      </c>
      <c r="B58" s="21"/>
      <c r="C58" s="17">
        <v>1077</v>
      </c>
      <c r="D58" s="17">
        <v>953</v>
      </c>
      <c r="E58" s="17">
        <v>488</v>
      </c>
      <c r="F58" s="17">
        <v>465</v>
      </c>
      <c r="G58" s="17">
        <v>52</v>
      </c>
      <c r="H58" s="17">
        <v>36</v>
      </c>
      <c r="I58" s="17">
        <v>16</v>
      </c>
      <c r="J58" s="17">
        <v>59</v>
      </c>
      <c r="K58" s="17">
        <v>38</v>
      </c>
      <c r="L58" s="17">
        <v>21</v>
      </c>
      <c r="M58" s="17">
        <v>0</v>
      </c>
      <c r="N58" s="17">
        <v>0</v>
      </c>
      <c r="O58" s="17">
        <v>0</v>
      </c>
      <c r="P58" s="17">
        <v>0</v>
      </c>
      <c r="Q58" s="17">
        <v>0</v>
      </c>
      <c r="R58" s="17">
        <v>0</v>
      </c>
      <c r="S58" s="17">
        <v>0</v>
      </c>
      <c r="T58" s="17">
        <v>0</v>
      </c>
      <c r="U58" s="17">
        <v>0</v>
      </c>
      <c r="V58" s="17">
        <v>0</v>
      </c>
      <c r="W58" s="17">
        <v>0</v>
      </c>
      <c r="X58" s="17">
        <v>0</v>
      </c>
      <c r="Y58" s="17">
        <v>1</v>
      </c>
      <c r="Z58" s="17">
        <v>1</v>
      </c>
      <c r="AA58" s="17">
        <v>0</v>
      </c>
      <c r="AB58" s="17">
        <v>12</v>
      </c>
      <c r="AC58" s="17">
        <v>10</v>
      </c>
      <c r="AD58" s="17">
        <v>2</v>
      </c>
      <c r="AE58" s="17">
        <v>0</v>
      </c>
      <c r="AF58" s="17">
        <v>0</v>
      </c>
      <c r="AG58" s="17">
        <v>0</v>
      </c>
      <c r="AH58" s="73"/>
      <c r="AI58" s="74"/>
      <c r="AJ58" s="20" t="s">
        <v>72</v>
      </c>
    </row>
    <row r="59" spans="1:36" ht="15" customHeight="1">
      <c r="A59" s="15" t="s">
        <v>73</v>
      </c>
      <c r="B59" s="21"/>
      <c r="C59" s="17">
        <v>449</v>
      </c>
      <c r="D59" s="17">
        <v>428</v>
      </c>
      <c r="E59" s="17">
        <v>220</v>
      </c>
      <c r="F59" s="17">
        <v>208</v>
      </c>
      <c r="G59" s="17">
        <v>11</v>
      </c>
      <c r="H59" s="17">
        <v>3</v>
      </c>
      <c r="I59" s="17">
        <v>8</v>
      </c>
      <c r="J59" s="17">
        <v>5</v>
      </c>
      <c r="K59" s="17">
        <v>1</v>
      </c>
      <c r="L59" s="17">
        <v>4</v>
      </c>
      <c r="M59" s="17">
        <v>0</v>
      </c>
      <c r="N59" s="17">
        <v>0</v>
      </c>
      <c r="O59" s="17">
        <v>0</v>
      </c>
      <c r="P59" s="17">
        <v>0</v>
      </c>
      <c r="Q59" s="17">
        <v>0</v>
      </c>
      <c r="R59" s="17">
        <v>0</v>
      </c>
      <c r="S59" s="17">
        <v>0</v>
      </c>
      <c r="T59" s="17">
        <v>0</v>
      </c>
      <c r="U59" s="17">
        <v>0</v>
      </c>
      <c r="V59" s="17">
        <v>0</v>
      </c>
      <c r="W59" s="17">
        <v>0</v>
      </c>
      <c r="X59" s="17">
        <v>0</v>
      </c>
      <c r="Y59" s="17">
        <v>2</v>
      </c>
      <c r="Z59" s="17">
        <v>2</v>
      </c>
      <c r="AA59" s="17">
        <v>0</v>
      </c>
      <c r="AB59" s="17">
        <v>3</v>
      </c>
      <c r="AC59" s="17">
        <v>2</v>
      </c>
      <c r="AD59" s="17">
        <v>1</v>
      </c>
      <c r="AE59" s="17">
        <v>0</v>
      </c>
      <c r="AF59" s="17">
        <v>0</v>
      </c>
      <c r="AG59" s="17">
        <v>0</v>
      </c>
      <c r="AH59" s="73"/>
      <c r="AI59" s="74"/>
      <c r="AJ59" s="20" t="s">
        <v>73</v>
      </c>
    </row>
    <row r="60" spans="1:36" ht="15" customHeight="1">
      <c r="A60" s="15" t="s">
        <v>74</v>
      </c>
      <c r="B60" s="21"/>
      <c r="C60" s="17">
        <v>754</v>
      </c>
      <c r="D60" s="17">
        <v>645</v>
      </c>
      <c r="E60" s="17">
        <v>311</v>
      </c>
      <c r="F60" s="17">
        <v>334</v>
      </c>
      <c r="G60" s="17">
        <v>57</v>
      </c>
      <c r="H60" s="17">
        <v>36</v>
      </c>
      <c r="I60" s="17">
        <v>21</v>
      </c>
      <c r="J60" s="17">
        <v>39</v>
      </c>
      <c r="K60" s="17">
        <v>22</v>
      </c>
      <c r="L60" s="17">
        <v>17</v>
      </c>
      <c r="M60" s="17">
        <v>0</v>
      </c>
      <c r="N60" s="17">
        <v>0</v>
      </c>
      <c r="O60" s="17">
        <v>0</v>
      </c>
      <c r="P60" s="17">
        <v>0</v>
      </c>
      <c r="Q60" s="17">
        <v>0</v>
      </c>
      <c r="R60" s="17">
        <v>0</v>
      </c>
      <c r="S60" s="17">
        <v>0</v>
      </c>
      <c r="T60" s="17">
        <v>0</v>
      </c>
      <c r="U60" s="17">
        <v>0</v>
      </c>
      <c r="V60" s="17">
        <v>0</v>
      </c>
      <c r="W60" s="17">
        <v>0</v>
      </c>
      <c r="X60" s="17">
        <v>0</v>
      </c>
      <c r="Y60" s="17">
        <v>3</v>
      </c>
      <c r="Z60" s="17">
        <v>3</v>
      </c>
      <c r="AA60" s="17">
        <v>0</v>
      </c>
      <c r="AB60" s="17">
        <v>10</v>
      </c>
      <c r="AC60" s="17">
        <v>7</v>
      </c>
      <c r="AD60" s="17">
        <v>3</v>
      </c>
      <c r="AE60" s="17">
        <v>0</v>
      </c>
      <c r="AF60" s="17">
        <v>0</v>
      </c>
      <c r="AG60" s="17">
        <v>0</v>
      </c>
      <c r="AH60" s="73"/>
      <c r="AI60" s="74"/>
      <c r="AJ60" s="20" t="s">
        <v>74</v>
      </c>
    </row>
    <row r="61" spans="1:36" ht="12" customHeight="1">
      <c r="A61" s="15"/>
      <c r="B61" s="21"/>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73"/>
      <c r="AI61" s="74"/>
      <c r="AJ61" s="20"/>
    </row>
    <row r="62" spans="1:36" ht="16.5" customHeight="1">
      <c r="A62" s="15" t="s">
        <v>75</v>
      </c>
      <c r="B62" s="21"/>
      <c r="C62" s="17">
        <v>233</v>
      </c>
      <c r="D62" s="17">
        <v>215</v>
      </c>
      <c r="E62" s="17">
        <v>114</v>
      </c>
      <c r="F62" s="17">
        <v>101</v>
      </c>
      <c r="G62" s="17">
        <v>5</v>
      </c>
      <c r="H62" s="17">
        <v>3</v>
      </c>
      <c r="I62" s="17">
        <v>2</v>
      </c>
      <c r="J62" s="17">
        <v>11</v>
      </c>
      <c r="K62" s="17">
        <v>7</v>
      </c>
      <c r="L62" s="17">
        <v>4</v>
      </c>
      <c r="M62" s="17">
        <v>0</v>
      </c>
      <c r="N62" s="17">
        <v>0</v>
      </c>
      <c r="O62" s="17">
        <v>0</v>
      </c>
      <c r="P62" s="17">
        <v>0</v>
      </c>
      <c r="Q62" s="17">
        <v>0</v>
      </c>
      <c r="R62" s="17">
        <v>0</v>
      </c>
      <c r="S62" s="17">
        <v>0</v>
      </c>
      <c r="T62" s="17">
        <v>0</v>
      </c>
      <c r="U62" s="17">
        <v>0</v>
      </c>
      <c r="V62" s="17">
        <v>0</v>
      </c>
      <c r="W62" s="17">
        <v>0</v>
      </c>
      <c r="X62" s="17">
        <v>0</v>
      </c>
      <c r="Y62" s="17">
        <v>1</v>
      </c>
      <c r="Z62" s="17">
        <v>1</v>
      </c>
      <c r="AA62" s="17">
        <v>0</v>
      </c>
      <c r="AB62" s="17">
        <v>1</v>
      </c>
      <c r="AC62" s="17">
        <v>1</v>
      </c>
      <c r="AD62" s="17">
        <v>0</v>
      </c>
      <c r="AE62" s="17">
        <v>0</v>
      </c>
      <c r="AF62" s="17">
        <v>0</v>
      </c>
      <c r="AG62" s="17">
        <v>0</v>
      </c>
      <c r="AH62" s="73"/>
      <c r="AI62" s="74"/>
      <c r="AJ62" s="20" t="s">
        <v>75</v>
      </c>
    </row>
    <row r="63" spans="1:36" ht="15" customHeight="1">
      <c r="A63" s="15" t="s">
        <v>76</v>
      </c>
      <c r="B63" s="21"/>
      <c r="C63" s="17">
        <v>413</v>
      </c>
      <c r="D63" s="17">
        <v>363</v>
      </c>
      <c r="E63" s="17">
        <v>158</v>
      </c>
      <c r="F63" s="17">
        <v>205</v>
      </c>
      <c r="G63" s="17">
        <v>20</v>
      </c>
      <c r="H63" s="17">
        <v>10</v>
      </c>
      <c r="I63" s="17">
        <v>10</v>
      </c>
      <c r="J63" s="17">
        <v>23</v>
      </c>
      <c r="K63" s="17">
        <v>15</v>
      </c>
      <c r="L63" s="17">
        <v>8</v>
      </c>
      <c r="M63" s="17">
        <v>0</v>
      </c>
      <c r="N63" s="17">
        <v>0</v>
      </c>
      <c r="O63" s="17">
        <v>0</v>
      </c>
      <c r="P63" s="17">
        <v>0</v>
      </c>
      <c r="Q63" s="17">
        <v>0</v>
      </c>
      <c r="R63" s="17">
        <v>0</v>
      </c>
      <c r="S63" s="17">
        <v>0</v>
      </c>
      <c r="T63" s="17">
        <v>0</v>
      </c>
      <c r="U63" s="17">
        <v>0</v>
      </c>
      <c r="V63" s="17">
        <v>0</v>
      </c>
      <c r="W63" s="17">
        <v>0</v>
      </c>
      <c r="X63" s="17">
        <v>0</v>
      </c>
      <c r="Y63" s="17">
        <v>1</v>
      </c>
      <c r="Z63" s="17">
        <v>0</v>
      </c>
      <c r="AA63" s="17">
        <v>1</v>
      </c>
      <c r="AB63" s="17">
        <v>6</v>
      </c>
      <c r="AC63" s="17">
        <v>4</v>
      </c>
      <c r="AD63" s="17">
        <v>2</v>
      </c>
      <c r="AE63" s="17">
        <v>0</v>
      </c>
      <c r="AF63" s="17">
        <v>0</v>
      </c>
      <c r="AG63" s="17">
        <v>0</v>
      </c>
      <c r="AH63" s="73"/>
      <c r="AI63" s="74"/>
      <c r="AJ63" s="20" t="s">
        <v>76</v>
      </c>
    </row>
    <row r="64" spans="1:36" ht="15" customHeight="1">
      <c r="A64" s="15" t="s">
        <v>77</v>
      </c>
      <c r="B64" s="21"/>
      <c r="C64" s="17">
        <v>280</v>
      </c>
      <c r="D64" s="17">
        <v>257</v>
      </c>
      <c r="E64" s="17">
        <v>127</v>
      </c>
      <c r="F64" s="17">
        <v>130</v>
      </c>
      <c r="G64" s="17">
        <v>10</v>
      </c>
      <c r="H64" s="17">
        <v>8</v>
      </c>
      <c r="I64" s="17">
        <v>2</v>
      </c>
      <c r="J64" s="17">
        <v>8</v>
      </c>
      <c r="K64" s="17">
        <v>4</v>
      </c>
      <c r="L64" s="17">
        <v>4</v>
      </c>
      <c r="M64" s="17">
        <v>0</v>
      </c>
      <c r="N64" s="17">
        <v>0</v>
      </c>
      <c r="O64" s="17">
        <v>0</v>
      </c>
      <c r="P64" s="17">
        <v>0</v>
      </c>
      <c r="Q64" s="17">
        <v>0</v>
      </c>
      <c r="R64" s="17">
        <v>0</v>
      </c>
      <c r="S64" s="17">
        <v>0</v>
      </c>
      <c r="T64" s="17">
        <v>0</v>
      </c>
      <c r="U64" s="17">
        <v>0</v>
      </c>
      <c r="V64" s="17">
        <v>0</v>
      </c>
      <c r="W64" s="17">
        <v>0</v>
      </c>
      <c r="X64" s="17">
        <v>0</v>
      </c>
      <c r="Y64" s="17">
        <v>0</v>
      </c>
      <c r="Z64" s="17">
        <v>0</v>
      </c>
      <c r="AA64" s="17">
        <v>0</v>
      </c>
      <c r="AB64" s="17">
        <v>5</v>
      </c>
      <c r="AC64" s="17">
        <v>3</v>
      </c>
      <c r="AD64" s="17">
        <v>2</v>
      </c>
      <c r="AE64" s="17">
        <v>0</v>
      </c>
      <c r="AF64" s="17">
        <v>0</v>
      </c>
      <c r="AG64" s="17">
        <v>0</v>
      </c>
      <c r="AH64" s="73"/>
      <c r="AI64" s="74"/>
      <c r="AJ64" s="20" t="s">
        <v>77</v>
      </c>
    </row>
    <row r="65" spans="1:36" ht="15" customHeight="1">
      <c r="A65" s="15" t="s">
        <v>78</v>
      </c>
      <c r="B65" s="21"/>
      <c r="C65" s="17">
        <v>265</v>
      </c>
      <c r="D65" s="17">
        <v>257</v>
      </c>
      <c r="E65" s="17">
        <v>128</v>
      </c>
      <c r="F65" s="17">
        <v>129</v>
      </c>
      <c r="G65" s="17">
        <v>1</v>
      </c>
      <c r="H65" s="17">
        <v>0</v>
      </c>
      <c r="I65" s="17">
        <v>1</v>
      </c>
      <c r="J65" s="17">
        <v>1</v>
      </c>
      <c r="K65" s="17">
        <v>0</v>
      </c>
      <c r="L65" s="17">
        <v>1</v>
      </c>
      <c r="M65" s="17">
        <v>0</v>
      </c>
      <c r="N65" s="17">
        <v>0</v>
      </c>
      <c r="O65" s="17">
        <v>0</v>
      </c>
      <c r="P65" s="17">
        <v>0</v>
      </c>
      <c r="Q65" s="17">
        <v>0</v>
      </c>
      <c r="R65" s="17">
        <v>0</v>
      </c>
      <c r="S65" s="17">
        <v>0</v>
      </c>
      <c r="T65" s="17">
        <v>0</v>
      </c>
      <c r="U65" s="17">
        <v>0</v>
      </c>
      <c r="V65" s="17">
        <v>0</v>
      </c>
      <c r="W65" s="17">
        <v>0</v>
      </c>
      <c r="X65" s="17">
        <v>0</v>
      </c>
      <c r="Y65" s="17">
        <v>2</v>
      </c>
      <c r="Z65" s="17">
        <v>2</v>
      </c>
      <c r="AA65" s="17">
        <v>0</v>
      </c>
      <c r="AB65" s="17">
        <v>4</v>
      </c>
      <c r="AC65" s="17">
        <v>1</v>
      </c>
      <c r="AD65" s="17">
        <v>3</v>
      </c>
      <c r="AE65" s="17">
        <v>0</v>
      </c>
      <c r="AF65" s="17">
        <v>0</v>
      </c>
      <c r="AG65" s="17">
        <v>0</v>
      </c>
      <c r="AH65" s="73"/>
      <c r="AI65" s="74"/>
      <c r="AJ65" s="20" t="s">
        <v>78</v>
      </c>
    </row>
    <row r="66" spans="1:36" ht="15" customHeight="1">
      <c r="A66" s="15" t="s">
        <v>79</v>
      </c>
      <c r="B66" s="21"/>
      <c r="C66" s="17">
        <v>86</v>
      </c>
      <c r="D66" s="17">
        <v>80</v>
      </c>
      <c r="E66" s="17">
        <v>48</v>
      </c>
      <c r="F66" s="17">
        <v>32</v>
      </c>
      <c r="G66" s="17">
        <v>2</v>
      </c>
      <c r="H66" s="17">
        <v>1</v>
      </c>
      <c r="I66" s="17">
        <v>1</v>
      </c>
      <c r="J66" s="17">
        <v>4</v>
      </c>
      <c r="K66" s="17">
        <v>3</v>
      </c>
      <c r="L66" s="17">
        <v>1</v>
      </c>
      <c r="M66" s="17">
        <v>0</v>
      </c>
      <c r="N66" s="17">
        <v>0</v>
      </c>
      <c r="O66" s="17">
        <v>0</v>
      </c>
      <c r="P66" s="17">
        <v>0</v>
      </c>
      <c r="Q66" s="17">
        <v>0</v>
      </c>
      <c r="R66" s="17">
        <v>0</v>
      </c>
      <c r="S66" s="17">
        <v>0</v>
      </c>
      <c r="T66" s="17">
        <v>0</v>
      </c>
      <c r="U66" s="17">
        <v>0</v>
      </c>
      <c r="V66" s="17">
        <v>0</v>
      </c>
      <c r="W66" s="17">
        <v>0</v>
      </c>
      <c r="X66" s="17">
        <v>0</v>
      </c>
      <c r="Y66" s="17">
        <v>0</v>
      </c>
      <c r="Z66" s="17">
        <v>0</v>
      </c>
      <c r="AA66" s="17">
        <v>0</v>
      </c>
      <c r="AB66" s="17">
        <v>0</v>
      </c>
      <c r="AC66" s="17">
        <v>0</v>
      </c>
      <c r="AD66" s="17">
        <v>0</v>
      </c>
      <c r="AE66" s="17">
        <v>0</v>
      </c>
      <c r="AF66" s="17">
        <v>0</v>
      </c>
      <c r="AG66" s="17">
        <v>0</v>
      </c>
      <c r="AH66" s="73"/>
      <c r="AI66" s="74"/>
      <c r="AJ66" s="20" t="s">
        <v>79</v>
      </c>
    </row>
    <row r="67" spans="1:36" ht="15" customHeight="1">
      <c r="A67" s="15" t="s">
        <v>80</v>
      </c>
      <c r="B67" s="21"/>
      <c r="C67" s="17">
        <v>191</v>
      </c>
      <c r="D67" s="17">
        <v>183</v>
      </c>
      <c r="E67" s="17">
        <v>105</v>
      </c>
      <c r="F67" s="17">
        <v>78</v>
      </c>
      <c r="G67" s="17">
        <v>5</v>
      </c>
      <c r="H67" s="17">
        <v>2</v>
      </c>
      <c r="I67" s="17">
        <v>3</v>
      </c>
      <c r="J67" s="17">
        <v>2</v>
      </c>
      <c r="K67" s="17">
        <v>2</v>
      </c>
      <c r="L67" s="17">
        <v>0</v>
      </c>
      <c r="M67" s="17">
        <v>0</v>
      </c>
      <c r="N67" s="17">
        <v>0</v>
      </c>
      <c r="O67" s="17">
        <v>0</v>
      </c>
      <c r="P67" s="17">
        <v>0</v>
      </c>
      <c r="Q67" s="17">
        <v>0</v>
      </c>
      <c r="R67" s="17">
        <v>0</v>
      </c>
      <c r="S67" s="17">
        <v>0</v>
      </c>
      <c r="T67" s="17">
        <v>0</v>
      </c>
      <c r="U67" s="17">
        <v>0</v>
      </c>
      <c r="V67" s="17">
        <v>0</v>
      </c>
      <c r="W67" s="17">
        <v>0</v>
      </c>
      <c r="X67" s="17">
        <v>0</v>
      </c>
      <c r="Y67" s="17">
        <v>0</v>
      </c>
      <c r="Z67" s="17">
        <v>0</v>
      </c>
      <c r="AA67" s="17">
        <v>0</v>
      </c>
      <c r="AB67" s="17">
        <v>1</v>
      </c>
      <c r="AC67" s="17">
        <v>1</v>
      </c>
      <c r="AD67" s="17">
        <v>0</v>
      </c>
      <c r="AE67" s="17">
        <v>0</v>
      </c>
      <c r="AF67" s="17">
        <v>0</v>
      </c>
      <c r="AG67" s="17">
        <v>0</v>
      </c>
      <c r="AH67" s="73"/>
      <c r="AI67" s="74"/>
      <c r="AJ67" s="20" t="s">
        <v>80</v>
      </c>
    </row>
    <row r="68" spans="1:36" ht="15" customHeight="1">
      <c r="A68" s="15" t="s">
        <v>81</v>
      </c>
      <c r="B68" s="21"/>
      <c r="C68" s="17">
        <v>82</v>
      </c>
      <c r="D68" s="17">
        <v>75</v>
      </c>
      <c r="E68" s="17">
        <v>32</v>
      </c>
      <c r="F68" s="17">
        <v>43</v>
      </c>
      <c r="G68" s="17">
        <v>3</v>
      </c>
      <c r="H68" s="17">
        <v>3</v>
      </c>
      <c r="I68" s="17">
        <v>0</v>
      </c>
      <c r="J68" s="17">
        <v>2</v>
      </c>
      <c r="K68" s="17">
        <v>2</v>
      </c>
      <c r="L68" s="17">
        <v>0</v>
      </c>
      <c r="M68" s="17">
        <v>0</v>
      </c>
      <c r="N68" s="17">
        <v>0</v>
      </c>
      <c r="O68" s="17">
        <v>0</v>
      </c>
      <c r="P68" s="17">
        <v>0</v>
      </c>
      <c r="Q68" s="17">
        <v>0</v>
      </c>
      <c r="R68" s="17">
        <v>0</v>
      </c>
      <c r="S68" s="17">
        <v>0</v>
      </c>
      <c r="T68" s="17">
        <v>0</v>
      </c>
      <c r="U68" s="17">
        <v>0</v>
      </c>
      <c r="V68" s="17">
        <v>0</v>
      </c>
      <c r="W68" s="17">
        <v>0</v>
      </c>
      <c r="X68" s="17">
        <v>0</v>
      </c>
      <c r="Y68" s="17">
        <v>0</v>
      </c>
      <c r="Z68" s="17">
        <v>0</v>
      </c>
      <c r="AA68" s="17">
        <v>0</v>
      </c>
      <c r="AB68" s="17">
        <v>2</v>
      </c>
      <c r="AC68" s="17">
        <v>2</v>
      </c>
      <c r="AD68" s="17">
        <v>0</v>
      </c>
      <c r="AE68" s="17">
        <v>0</v>
      </c>
      <c r="AF68" s="17">
        <v>0</v>
      </c>
      <c r="AG68" s="17">
        <v>0</v>
      </c>
      <c r="AH68" s="73"/>
      <c r="AI68" s="74"/>
      <c r="AJ68" s="20" t="s">
        <v>81</v>
      </c>
    </row>
    <row r="69" spans="1:36" ht="15" customHeight="1">
      <c r="A69" s="15" t="s">
        <v>82</v>
      </c>
      <c r="B69" s="21"/>
      <c r="C69" s="17">
        <v>101</v>
      </c>
      <c r="D69" s="17">
        <v>93</v>
      </c>
      <c r="E69" s="17">
        <v>51</v>
      </c>
      <c r="F69" s="17">
        <v>42</v>
      </c>
      <c r="G69" s="17">
        <v>1</v>
      </c>
      <c r="H69" s="17">
        <v>1</v>
      </c>
      <c r="I69" s="17">
        <v>0</v>
      </c>
      <c r="J69" s="17">
        <v>6</v>
      </c>
      <c r="K69" s="17">
        <v>3</v>
      </c>
      <c r="L69" s="17">
        <v>3</v>
      </c>
      <c r="M69" s="17">
        <v>0</v>
      </c>
      <c r="N69" s="17">
        <v>0</v>
      </c>
      <c r="O69" s="17">
        <v>0</v>
      </c>
      <c r="P69" s="17">
        <v>0</v>
      </c>
      <c r="Q69" s="17">
        <v>0</v>
      </c>
      <c r="R69" s="17">
        <v>0</v>
      </c>
      <c r="S69" s="17">
        <v>0</v>
      </c>
      <c r="T69" s="17">
        <v>0</v>
      </c>
      <c r="U69" s="17">
        <v>0</v>
      </c>
      <c r="V69" s="17">
        <v>0</v>
      </c>
      <c r="W69" s="17">
        <v>0</v>
      </c>
      <c r="X69" s="17">
        <v>0</v>
      </c>
      <c r="Y69" s="17">
        <v>0</v>
      </c>
      <c r="Z69" s="17">
        <v>0</v>
      </c>
      <c r="AA69" s="17">
        <v>0</v>
      </c>
      <c r="AB69" s="17">
        <v>1</v>
      </c>
      <c r="AC69" s="17">
        <v>1</v>
      </c>
      <c r="AD69" s="17">
        <v>0</v>
      </c>
      <c r="AE69" s="17">
        <v>0</v>
      </c>
      <c r="AF69" s="17">
        <v>0</v>
      </c>
      <c r="AG69" s="17">
        <v>0</v>
      </c>
      <c r="AH69" s="73"/>
      <c r="AI69" s="74"/>
      <c r="AJ69" s="20" t="s">
        <v>82</v>
      </c>
    </row>
    <row r="70" spans="1:36" ht="15" customHeight="1">
      <c r="A70" s="15" t="s">
        <v>83</v>
      </c>
      <c r="B70" s="21"/>
      <c r="C70" s="17">
        <v>165</v>
      </c>
      <c r="D70" s="17">
        <v>156</v>
      </c>
      <c r="E70" s="17">
        <v>87</v>
      </c>
      <c r="F70" s="17">
        <v>69</v>
      </c>
      <c r="G70" s="17">
        <v>3</v>
      </c>
      <c r="H70" s="17">
        <v>3</v>
      </c>
      <c r="I70" s="17">
        <v>0</v>
      </c>
      <c r="J70" s="17">
        <v>2</v>
      </c>
      <c r="K70" s="17">
        <v>0</v>
      </c>
      <c r="L70" s="17">
        <v>2</v>
      </c>
      <c r="M70" s="17">
        <v>0</v>
      </c>
      <c r="N70" s="17">
        <v>0</v>
      </c>
      <c r="O70" s="17">
        <v>0</v>
      </c>
      <c r="P70" s="17">
        <v>0</v>
      </c>
      <c r="Q70" s="17">
        <v>0</v>
      </c>
      <c r="R70" s="17">
        <v>0</v>
      </c>
      <c r="S70" s="17">
        <v>0</v>
      </c>
      <c r="T70" s="17">
        <v>0</v>
      </c>
      <c r="U70" s="17">
        <v>0</v>
      </c>
      <c r="V70" s="17">
        <v>0</v>
      </c>
      <c r="W70" s="17">
        <v>0</v>
      </c>
      <c r="X70" s="17">
        <v>0</v>
      </c>
      <c r="Y70" s="17">
        <v>1</v>
      </c>
      <c r="Z70" s="17">
        <v>1</v>
      </c>
      <c r="AA70" s="17">
        <v>0</v>
      </c>
      <c r="AB70" s="17">
        <v>3</v>
      </c>
      <c r="AC70" s="17">
        <v>3</v>
      </c>
      <c r="AD70" s="17">
        <v>0</v>
      </c>
      <c r="AE70" s="17">
        <v>0</v>
      </c>
      <c r="AF70" s="17">
        <v>0</v>
      </c>
      <c r="AG70" s="17">
        <v>0</v>
      </c>
      <c r="AH70" s="73"/>
      <c r="AI70" s="74"/>
      <c r="AJ70" s="20" t="s">
        <v>83</v>
      </c>
    </row>
    <row r="71" spans="1:36" ht="15" customHeight="1">
      <c r="A71" s="15" t="s">
        <v>84</v>
      </c>
      <c r="B71" s="21"/>
      <c r="C71" s="17">
        <v>132</v>
      </c>
      <c r="D71" s="17">
        <v>122</v>
      </c>
      <c r="E71" s="17">
        <v>30</v>
      </c>
      <c r="F71" s="17">
        <v>92</v>
      </c>
      <c r="G71" s="17">
        <v>6</v>
      </c>
      <c r="H71" s="17">
        <v>5</v>
      </c>
      <c r="I71" s="17">
        <v>1</v>
      </c>
      <c r="J71" s="17">
        <v>1</v>
      </c>
      <c r="K71" s="17">
        <v>0</v>
      </c>
      <c r="L71" s="17">
        <v>1</v>
      </c>
      <c r="M71" s="17">
        <v>0</v>
      </c>
      <c r="N71" s="17">
        <v>0</v>
      </c>
      <c r="O71" s="17">
        <v>0</v>
      </c>
      <c r="P71" s="17">
        <v>0</v>
      </c>
      <c r="Q71" s="17">
        <v>0</v>
      </c>
      <c r="R71" s="17">
        <v>0</v>
      </c>
      <c r="S71" s="17">
        <v>0</v>
      </c>
      <c r="T71" s="17">
        <v>0</v>
      </c>
      <c r="U71" s="17">
        <v>0</v>
      </c>
      <c r="V71" s="17">
        <v>0</v>
      </c>
      <c r="W71" s="17">
        <v>0</v>
      </c>
      <c r="X71" s="17">
        <v>0</v>
      </c>
      <c r="Y71" s="17">
        <v>1</v>
      </c>
      <c r="Z71" s="17">
        <v>1</v>
      </c>
      <c r="AA71" s="17">
        <v>0</v>
      </c>
      <c r="AB71" s="17">
        <v>2</v>
      </c>
      <c r="AC71" s="17">
        <v>2</v>
      </c>
      <c r="AD71" s="17">
        <v>0</v>
      </c>
      <c r="AE71" s="17">
        <v>0</v>
      </c>
      <c r="AF71" s="17">
        <v>0</v>
      </c>
      <c r="AG71" s="17">
        <v>0</v>
      </c>
      <c r="AH71" s="73"/>
      <c r="AI71" s="74"/>
      <c r="AJ71" s="20" t="s">
        <v>84</v>
      </c>
    </row>
    <row r="72" spans="1:36" ht="15" customHeight="1">
      <c r="A72" s="15" t="s">
        <v>85</v>
      </c>
      <c r="B72" s="21"/>
      <c r="C72" s="17">
        <v>63</v>
      </c>
      <c r="D72" s="17">
        <v>60</v>
      </c>
      <c r="E72" s="17">
        <v>28</v>
      </c>
      <c r="F72" s="17">
        <v>32</v>
      </c>
      <c r="G72" s="17">
        <v>1</v>
      </c>
      <c r="H72" s="17">
        <v>1</v>
      </c>
      <c r="I72" s="17">
        <v>0</v>
      </c>
      <c r="J72" s="17">
        <v>2</v>
      </c>
      <c r="K72" s="17">
        <v>0</v>
      </c>
      <c r="L72" s="17">
        <v>2</v>
      </c>
      <c r="M72" s="17">
        <v>0</v>
      </c>
      <c r="N72" s="17">
        <v>0</v>
      </c>
      <c r="O72" s="17">
        <v>0</v>
      </c>
      <c r="P72" s="17">
        <v>0</v>
      </c>
      <c r="Q72" s="17">
        <v>0</v>
      </c>
      <c r="R72" s="17">
        <v>0</v>
      </c>
      <c r="S72" s="17">
        <v>0</v>
      </c>
      <c r="T72" s="17">
        <v>0</v>
      </c>
      <c r="U72" s="17">
        <v>0</v>
      </c>
      <c r="V72" s="17">
        <v>0</v>
      </c>
      <c r="W72" s="17">
        <v>0</v>
      </c>
      <c r="X72" s="17">
        <v>0</v>
      </c>
      <c r="Y72" s="17">
        <v>0</v>
      </c>
      <c r="Z72" s="17">
        <v>0</v>
      </c>
      <c r="AA72" s="17">
        <v>0</v>
      </c>
      <c r="AB72" s="17">
        <v>0</v>
      </c>
      <c r="AC72" s="17">
        <v>0</v>
      </c>
      <c r="AD72" s="17">
        <v>0</v>
      </c>
      <c r="AE72" s="17">
        <v>0</v>
      </c>
      <c r="AF72" s="17">
        <v>0</v>
      </c>
      <c r="AG72" s="17">
        <v>0</v>
      </c>
      <c r="AH72" s="73"/>
      <c r="AI72" s="74"/>
      <c r="AJ72" s="20" t="s">
        <v>85</v>
      </c>
    </row>
    <row r="73" spans="1:36" ht="15" customHeight="1">
      <c r="A73" s="15" t="s">
        <v>86</v>
      </c>
      <c r="B73" s="21"/>
      <c r="C73" s="17">
        <v>200</v>
      </c>
      <c r="D73" s="17">
        <v>172</v>
      </c>
      <c r="E73" s="17">
        <v>89</v>
      </c>
      <c r="F73" s="17">
        <v>83</v>
      </c>
      <c r="G73" s="17">
        <v>10</v>
      </c>
      <c r="H73" s="17">
        <v>6</v>
      </c>
      <c r="I73" s="17">
        <v>4</v>
      </c>
      <c r="J73" s="17">
        <v>11</v>
      </c>
      <c r="K73" s="17">
        <v>7</v>
      </c>
      <c r="L73" s="17">
        <v>4</v>
      </c>
      <c r="M73" s="17">
        <v>0</v>
      </c>
      <c r="N73" s="17">
        <v>0</v>
      </c>
      <c r="O73" s="17">
        <v>0</v>
      </c>
      <c r="P73" s="17">
        <v>0</v>
      </c>
      <c r="Q73" s="17">
        <v>0</v>
      </c>
      <c r="R73" s="17">
        <v>0</v>
      </c>
      <c r="S73" s="17">
        <v>0</v>
      </c>
      <c r="T73" s="17">
        <v>0</v>
      </c>
      <c r="U73" s="17">
        <v>0</v>
      </c>
      <c r="V73" s="17">
        <v>0</v>
      </c>
      <c r="W73" s="17">
        <v>0</v>
      </c>
      <c r="X73" s="17">
        <v>0</v>
      </c>
      <c r="Y73" s="17">
        <v>5</v>
      </c>
      <c r="Z73" s="17">
        <v>5</v>
      </c>
      <c r="AA73" s="17">
        <v>0</v>
      </c>
      <c r="AB73" s="17">
        <v>2</v>
      </c>
      <c r="AC73" s="17">
        <v>2</v>
      </c>
      <c r="AD73" s="17">
        <v>0</v>
      </c>
      <c r="AE73" s="17">
        <v>0</v>
      </c>
      <c r="AF73" s="17">
        <v>0</v>
      </c>
      <c r="AG73" s="17">
        <v>0</v>
      </c>
      <c r="AH73" s="73"/>
      <c r="AI73" s="74"/>
      <c r="AJ73" s="20" t="s">
        <v>86</v>
      </c>
    </row>
    <row r="74" spans="1:36" ht="15" customHeight="1">
      <c r="A74" s="15" t="s">
        <v>87</v>
      </c>
      <c r="B74" s="21"/>
      <c r="C74" s="17">
        <v>378</v>
      </c>
      <c r="D74" s="17">
        <v>328</v>
      </c>
      <c r="E74" s="17">
        <v>169</v>
      </c>
      <c r="F74" s="17">
        <v>159</v>
      </c>
      <c r="G74" s="17">
        <v>24</v>
      </c>
      <c r="H74" s="17">
        <v>12</v>
      </c>
      <c r="I74" s="17">
        <v>12</v>
      </c>
      <c r="J74" s="17">
        <v>18</v>
      </c>
      <c r="K74" s="17">
        <v>11</v>
      </c>
      <c r="L74" s="17">
        <v>7</v>
      </c>
      <c r="M74" s="17">
        <v>0</v>
      </c>
      <c r="N74" s="17">
        <v>0</v>
      </c>
      <c r="O74" s="17">
        <v>0</v>
      </c>
      <c r="P74" s="17">
        <v>0</v>
      </c>
      <c r="Q74" s="17">
        <v>0</v>
      </c>
      <c r="R74" s="17">
        <v>0</v>
      </c>
      <c r="S74" s="17">
        <v>0</v>
      </c>
      <c r="T74" s="17">
        <v>0</v>
      </c>
      <c r="U74" s="17">
        <v>0</v>
      </c>
      <c r="V74" s="17">
        <v>0</v>
      </c>
      <c r="W74" s="17">
        <v>0</v>
      </c>
      <c r="X74" s="17">
        <v>0</v>
      </c>
      <c r="Y74" s="17">
        <v>1</v>
      </c>
      <c r="Z74" s="17">
        <v>1</v>
      </c>
      <c r="AA74" s="17">
        <v>0</v>
      </c>
      <c r="AB74" s="17">
        <v>7</v>
      </c>
      <c r="AC74" s="17">
        <v>3</v>
      </c>
      <c r="AD74" s="17">
        <v>4</v>
      </c>
      <c r="AE74" s="17">
        <v>0</v>
      </c>
      <c r="AF74" s="17">
        <v>0</v>
      </c>
      <c r="AG74" s="17">
        <v>0</v>
      </c>
      <c r="AH74" s="73"/>
      <c r="AI74" s="74"/>
      <c r="AJ74" s="20" t="s">
        <v>87</v>
      </c>
    </row>
    <row r="75" spans="1:36" ht="15" customHeight="1">
      <c r="A75" s="15" t="s">
        <v>88</v>
      </c>
      <c r="B75" s="21"/>
      <c r="C75" s="17">
        <v>29</v>
      </c>
      <c r="D75" s="17">
        <v>25</v>
      </c>
      <c r="E75" s="17">
        <v>13</v>
      </c>
      <c r="F75" s="17">
        <v>12</v>
      </c>
      <c r="G75" s="17">
        <v>1</v>
      </c>
      <c r="H75" s="17">
        <v>1</v>
      </c>
      <c r="I75" s="17">
        <v>0</v>
      </c>
      <c r="J75" s="17">
        <v>1</v>
      </c>
      <c r="K75" s="17">
        <v>0</v>
      </c>
      <c r="L75" s="17">
        <v>1</v>
      </c>
      <c r="M75" s="17">
        <v>0</v>
      </c>
      <c r="N75" s="17">
        <v>0</v>
      </c>
      <c r="O75" s="17">
        <v>0</v>
      </c>
      <c r="P75" s="17">
        <v>0</v>
      </c>
      <c r="Q75" s="17">
        <v>0</v>
      </c>
      <c r="R75" s="17">
        <v>0</v>
      </c>
      <c r="S75" s="17">
        <v>0</v>
      </c>
      <c r="T75" s="17">
        <v>0</v>
      </c>
      <c r="U75" s="17">
        <v>0</v>
      </c>
      <c r="V75" s="17">
        <v>0</v>
      </c>
      <c r="W75" s="17">
        <v>0</v>
      </c>
      <c r="X75" s="17">
        <v>0</v>
      </c>
      <c r="Y75" s="17">
        <v>0</v>
      </c>
      <c r="Z75" s="17">
        <v>0</v>
      </c>
      <c r="AA75" s="17">
        <v>0</v>
      </c>
      <c r="AB75" s="17">
        <v>2</v>
      </c>
      <c r="AC75" s="17">
        <v>2</v>
      </c>
      <c r="AD75" s="17">
        <v>0</v>
      </c>
      <c r="AE75" s="17">
        <v>0</v>
      </c>
      <c r="AF75" s="17">
        <v>0</v>
      </c>
      <c r="AG75" s="17">
        <v>0</v>
      </c>
      <c r="AH75" s="73"/>
      <c r="AI75" s="74"/>
      <c r="AJ75" s="20" t="s">
        <v>88</v>
      </c>
    </row>
    <row r="76" spans="1:36" ht="5.0999999999999996" customHeight="1" thickBot="1">
      <c r="A76" s="49"/>
      <c r="B76" s="76"/>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c r="AH76" s="76"/>
      <c r="AI76" s="52"/>
      <c r="AJ76" s="49"/>
    </row>
    <row r="77" spans="1:36" ht="17.25" customHeight="1">
      <c r="A77" s="24"/>
    </row>
    <row r="78" spans="1:36" ht="2.25" customHeight="1"/>
  </sheetData>
  <mergeCells count="16">
    <mergeCell ref="A2:B4"/>
    <mergeCell ref="C2:C4"/>
    <mergeCell ref="D2:L2"/>
    <mergeCell ref="M2:R2"/>
    <mergeCell ref="S2:U3"/>
    <mergeCell ref="Y2:AA3"/>
    <mergeCell ref="AB2:AH2"/>
    <mergeCell ref="AJ2:AJ4"/>
    <mergeCell ref="D3:F3"/>
    <mergeCell ref="G3:I3"/>
    <mergeCell ref="J3:L3"/>
    <mergeCell ref="M3:O3"/>
    <mergeCell ref="P3:R3"/>
    <mergeCell ref="AB3:AD3"/>
    <mergeCell ref="AE3:AG3"/>
    <mergeCell ref="V2:X3"/>
  </mergeCells>
  <phoneticPr fontId="2"/>
  <printOptions gridLinesSet="0"/>
  <pageMargins left="0.78740157480314965" right="0.19" top="0.94488188976377963" bottom="0.59055118110236227" header="0.39370078740157483" footer="0.39370078740157483"/>
  <pageSetup paperSize="9" scale="64" orientation="portrait" horizontalDpi="300" verticalDpi="300" r:id="rId1"/>
  <headerFooter alignWithMargins="0">
    <oddHeader>&amp;L&amp;"ＭＳ 明朝,標準"&amp;16卒業後の状況調査：中学校&amp;R&amp;"ＭＳ 明朝,標準"&amp;16卒業後の状況調査：中学校　</oddHeader>
    <oddFooter>&amp;L&amp;"ＭＳ 明朝,標準"&amp;16 138&amp;R&amp;"ＭＳ 明朝,標準"&amp;16 139</oddFooter>
  </headerFooter>
  <colBreaks count="1" manualBreakCount="1">
    <brk id="15" max="74" man="1"/>
  </colBreaks>
</worksheet>
</file>

<file path=xl/worksheets/sheet12.xml><?xml version="1.0" encoding="utf-8"?>
<worksheet xmlns="http://schemas.openxmlformats.org/spreadsheetml/2006/main" xmlns:r="http://schemas.openxmlformats.org/officeDocument/2006/relationships">
  <dimension ref="A1:W77"/>
  <sheetViews>
    <sheetView zoomScale="75" workbookViewId="0">
      <selection activeCell="I28" sqref="I28"/>
    </sheetView>
  </sheetViews>
  <sheetFormatPr defaultRowHeight="13.5"/>
  <cols>
    <col min="1" max="1" width="15.625" style="3" customWidth="1"/>
    <col min="2" max="2" width="0.75" style="3" customWidth="1"/>
    <col min="3" max="5" width="6.625" style="3" customWidth="1"/>
    <col min="6" max="8" width="6.125" style="3" customWidth="1"/>
    <col min="9" max="10" width="4.75" style="3" customWidth="1"/>
    <col min="11" max="12" width="5.75" style="3" customWidth="1"/>
    <col min="13" max="14" width="4.625" style="3" customWidth="1"/>
    <col min="15" max="17" width="6.5" style="3" customWidth="1"/>
    <col min="18" max="19" width="4.5" style="3" customWidth="1"/>
    <col min="20" max="21" width="5.25" style="3" customWidth="1"/>
    <col min="22" max="23" width="4.625" style="3" customWidth="1"/>
    <col min="24" max="16384" width="9" style="3"/>
  </cols>
  <sheetData>
    <row r="1" spans="1:23" s="77" customFormat="1" ht="30" customHeight="1" thickBot="1">
      <c r="A1" s="1" t="s">
        <v>122</v>
      </c>
      <c r="B1" s="67"/>
      <c r="C1" s="1"/>
      <c r="D1" s="1"/>
      <c r="E1" s="67"/>
      <c r="F1" s="67"/>
      <c r="G1" s="67"/>
      <c r="H1" s="67"/>
      <c r="I1" s="67"/>
      <c r="J1" s="67"/>
      <c r="K1" s="67"/>
      <c r="L1" s="67"/>
      <c r="M1" s="67"/>
      <c r="N1" s="67"/>
      <c r="O1" s="67"/>
      <c r="P1" s="67"/>
      <c r="Q1" s="67"/>
      <c r="R1" s="67"/>
      <c r="S1" s="67"/>
      <c r="T1" s="67"/>
      <c r="U1" s="67"/>
      <c r="V1" s="67"/>
      <c r="W1" s="67"/>
    </row>
    <row r="2" spans="1:23" s="6" customFormat="1" ht="26.1" customHeight="1">
      <c r="A2" s="596" t="s">
        <v>123</v>
      </c>
      <c r="B2" s="634"/>
      <c r="C2" s="599" t="s">
        <v>2</v>
      </c>
      <c r="D2" s="596"/>
      <c r="E2" s="610"/>
      <c r="F2" s="659" t="s">
        <v>124</v>
      </c>
      <c r="G2" s="660"/>
      <c r="H2" s="660"/>
      <c r="I2" s="660"/>
      <c r="J2" s="660"/>
      <c r="K2" s="660"/>
      <c r="L2" s="660"/>
      <c r="M2" s="660"/>
      <c r="N2" s="669"/>
      <c r="O2" s="659" t="s">
        <v>125</v>
      </c>
      <c r="P2" s="660"/>
      <c r="Q2" s="660"/>
      <c r="R2" s="660"/>
      <c r="S2" s="660"/>
      <c r="T2" s="660"/>
      <c r="U2" s="660"/>
      <c r="V2" s="660"/>
      <c r="W2" s="660"/>
    </row>
    <row r="3" spans="1:23" s="6" customFormat="1" ht="24" customHeight="1">
      <c r="A3" s="598"/>
      <c r="B3" s="635"/>
      <c r="C3" s="671"/>
      <c r="D3" s="613"/>
      <c r="E3" s="614"/>
      <c r="F3" s="662" t="s">
        <v>2</v>
      </c>
      <c r="G3" s="663"/>
      <c r="H3" s="664"/>
      <c r="I3" s="662" t="s">
        <v>126</v>
      </c>
      <c r="J3" s="664"/>
      <c r="K3" s="662" t="s">
        <v>127</v>
      </c>
      <c r="L3" s="664"/>
      <c r="M3" s="662" t="s">
        <v>128</v>
      </c>
      <c r="N3" s="664"/>
      <c r="O3" s="662" t="s">
        <v>2</v>
      </c>
      <c r="P3" s="663"/>
      <c r="Q3" s="664"/>
      <c r="R3" s="662" t="s">
        <v>126</v>
      </c>
      <c r="S3" s="664"/>
      <c r="T3" s="662" t="s">
        <v>127</v>
      </c>
      <c r="U3" s="664"/>
      <c r="V3" s="662" t="s">
        <v>128</v>
      </c>
      <c r="W3" s="663"/>
    </row>
    <row r="4" spans="1:23" s="6" customFormat="1" ht="18.600000000000001" customHeight="1" thickBot="1">
      <c r="A4" s="602"/>
      <c r="B4" s="636"/>
      <c r="C4" s="78" t="s">
        <v>2</v>
      </c>
      <c r="D4" s="60" t="s">
        <v>19</v>
      </c>
      <c r="E4" s="60" t="s">
        <v>20</v>
      </c>
      <c r="F4" s="79" t="s">
        <v>2</v>
      </c>
      <c r="G4" s="60" t="s">
        <v>19</v>
      </c>
      <c r="H4" s="60" t="s">
        <v>20</v>
      </c>
      <c r="I4" s="60" t="s">
        <v>19</v>
      </c>
      <c r="J4" s="60" t="s">
        <v>20</v>
      </c>
      <c r="K4" s="60" t="s">
        <v>19</v>
      </c>
      <c r="L4" s="60" t="s">
        <v>20</v>
      </c>
      <c r="M4" s="60" t="s">
        <v>19</v>
      </c>
      <c r="N4" s="79" t="s">
        <v>20</v>
      </c>
      <c r="O4" s="79" t="s">
        <v>2</v>
      </c>
      <c r="P4" s="60" t="s">
        <v>19</v>
      </c>
      <c r="Q4" s="60" t="s">
        <v>20</v>
      </c>
      <c r="R4" s="60" t="s">
        <v>19</v>
      </c>
      <c r="S4" s="60" t="s">
        <v>20</v>
      </c>
      <c r="T4" s="60" t="s">
        <v>19</v>
      </c>
      <c r="U4" s="60" t="s">
        <v>20</v>
      </c>
      <c r="V4" s="60" t="s">
        <v>19</v>
      </c>
      <c r="W4" s="60" t="s">
        <v>20</v>
      </c>
    </row>
    <row r="5" spans="1:23" ht="21" customHeight="1">
      <c r="A5" s="20" t="s">
        <v>21</v>
      </c>
      <c r="B5" s="80"/>
      <c r="C5" s="29">
        <v>108</v>
      </c>
      <c r="D5" s="29">
        <v>46</v>
      </c>
      <c r="E5" s="29">
        <v>62</v>
      </c>
      <c r="F5" s="29">
        <v>34</v>
      </c>
      <c r="G5" s="29">
        <v>22</v>
      </c>
      <c r="H5" s="29">
        <v>12</v>
      </c>
      <c r="I5" s="29">
        <v>0</v>
      </c>
      <c r="J5" s="29">
        <v>0</v>
      </c>
      <c r="K5" s="29">
        <v>22</v>
      </c>
      <c r="L5" s="29">
        <v>12</v>
      </c>
      <c r="M5" s="29">
        <v>0</v>
      </c>
      <c r="N5" s="29">
        <v>0</v>
      </c>
      <c r="O5" s="29">
        <v>74</v>
      </c>
      <c r="P5" s="29">
        <v>24</v>
      </c>
      <c r="Q5" s="29">
        <v>50</v>
      </c>
      <c r="R5" s="29">
        <v>0</v>
      </c>
      <c r="S5" s="29">
        <v>0</v>
      </c>
      <c r="T5" s="29">
        <v>24</v>
      </c>
      <c r="U5" s="29">
        <v>49</v>
      </c>
      <c r="V5" s="29">
        <v>0</v>
      </c>
      <c r="W5" s="29">
        <v>1</v>
      </c>
    </row>
    <row r="6" spans="1:23" ht="17.25" customHeight="1">
      <c r="A6" s="20" t="s">
        <v>22</v>
      </c>
      <c r="B6" s="21"/>
      <c r="C6" s="29">
        <v>103</v>
      </c>
      <c r="D6" s="29">
        <v>47</v>
      </c>
      <c r="E6" s="29">
        <v>56</v>
      </c>
      <c r="F6" s="29">
        <v>23</v>
      </c>
      <c r="G6" s="29">
        <v>8</v>
      </c>
      <c r="H6" s="29">
        <v>15</v>
      </c>
      <c r="I6" s="29">
        <v>0</v>
      </c>
      <c r="J6" s="29">
        <v>0</v>
      </c>
      <c r="K6" s="29">
        <v>8</v>
      </c>
      <c r="L6" s="29">
        <v>15</v>
      </c>
      <c r="M6" s="29">
        <v>0</v>
      </c>
      <c r="N6" s="29">
        <v>0</v>
      </c>
      <c r="O6" s="29">
        <v>80</v>
      </c>
      <c r="P6" s="29">
        <v>39</v>
      </c>
      <c r="Q6" s="29">
        <v>41</v>
      </c>
      <c r="R6" s="29">
        <v>0</v>
      </c>
      <c r="S6" s="29">
        <v>0</v>
      </c>
      <c r="T6" s="29">
        <v>39</v>
      </c>
      <c r="U6" s="29">
        <v>41</v>
      </c>
      <c r="V6" s="29">
        <v>0</v>
      </c>
      <c r="W6" s="29">
        <v>0</v>
      </c>
    </row>
    <row r="7" spans="1:23" ht="17.25" customHeight="1">
      <c r="A7" s="20" t="s">
        <v>23</v>
      </c>
      <c r="B7" s="21"/>
      <c r="C7" s="29">
        <v>60</v>
      </c>
      <c r="D7" s="29">
        <v>26</v>
      </c>
      <c r="E7" s="29">
        <v>34</v>
      </c>
      <c r="F7" s="29">
        <v>28</v>
      </c>
      <c r="G7" s="29">
        <v>13</v>
      </c>
      <c r="H7" s="29">
        <v>15</v>
      </c>
      <c r="I7" s="29">
        <v>0</v>
      </c>
      <c r="J7" s="29">
        <v>0</v>
      </c>
      <c r="K7" s="29">
        <v>13</v>
      </c>
      <c r="L7" s="29">
        <v>15</v>
      </c>
      <c r="M7" s="29">
        <v>0</v>
      </c>
      <c r="N7" s="29">
        <v>0</v>
      </c>
      <c r="O7" s="29">
        <v>32</v>
      </c>
      <c r="P7" s="29">
        <v>13</v>
      </c>
      <c r="Q7" s="29">
        <v>19</v>
      </c>
      <c r="R7" s="29">
        <v>0</v>
      </c>
      <c r="S7" s="29">
        <v>0</v>
      </c>
      <c r="T7" s="29">
        <v>12</v>
      </c>
      <c r="U7" s="29">
        <v>19</v>
      </c>
      <c r="V7" s="29">
        <v>1</v>
      </c>
      <c r="W7" s="29">
        <v>0</v>
      </c>
    </row>
    <row r="8" spans="1:23" ht="17.25" customHeight="1">
      <c r="A8" s="20" t="s">
        <v>24</v>
      </c>
      <c r="B8" s="21"/>
      <c r="C8" s="29">
        <v>32</v>
      </c>
      <c r="D8" s="29">
        <v>12</v>
      </c>
      <c r="E8" s="29">
        <v>20</v>
      </c>
      <c r="F8" s="29">
        <v>11</v>
      </c>
      <c r="G8" s="29">
        <v>5</v>
      </c>
      <c r="H8" s="29">
        <v>6</v>
      </c>
      <c r="I8" s="29">
        <v>0</v>
      </c>
      <c r="J8" s="29">
        <v>0</v>
      </c>
      <c r="K8" s="29">
        <v>5</v>
      </c>
      <c r="L8" s="29">
        <v>6</v>
      </c>
      <c r="M8" s="29">
        <v>0</v>
      </c>
      <c r="N8" s="29">
        <v>0</v>
      </c>
      <c r="O8" s="29">
        <v>21</v>
      </c>
      <c r="P8" s="29">
        <v>7</v>
      </c>
      <c r="Q8" s="29">
        <v>14</v>
      </c>
      <c r="R8" s="29">
        <v>0</v>
      </c>
      <c r="S8" s="29">
        <v>0</v>
      </c>
      <c r="T8" s="29">
        <v>7</v>
      </c>
      <c r="U8" s="29">
        <v>13</v>
      </c>
      <c r="V8" s="29">
        <v>0</v>
      </c>
      <c r="W8" s="29">
        <v>1</v>
      </c>
    </row>
    <row r="9" spans="1:23" ht="17.25" customHeight="1">
      <c r="A9" s="20" t="s">
        <v>121</v>
      </c>
      <c r="B9" s="21"/>
      <c r="C9" s="29">
        <v>149</v>
      </c>
      <c r="D9" s="29">
        <v>74</v>
      </c>
      <c r="E9" s="29">
        <v>75</v>
      </c>
      <c r="F9" s="29">
        <v>85</v>
      </c>
      <c r="G9" s="29">
        <v>48</v>
      </c>
      <c r="H9" s="29">
        <v>37</v>
      </c>
      <c r="I9" s="29">
        <v>0</v>
      </c>
      <c r="J9" s="29">
        <v>0</v>
      </c>
      <c r="K9" s="29">
        <v>47</v>
      </c>
      <c r="L9" s="29">
        <v>37</v>
      </c>
      <c r="M9" s="29">
        <v>1</v>
      </c>
      <c r="N9" s="29">
        <v>0</v>
      </c>
      <c r="O9" s="29">
        <v>64</v>
      </c>
      <c r="P9" s="29">
        <v>26</v>
      </c>
      <c r="Q9" s="29">
        <v>38</v>
      </c>
      <c r="R9" s="29">
        <v>0</v>
      </c>
      <c r="S9" s="29">
        <v>0</v>
      </c>
      <c r="T9" s="29">
        <v>26</v>
      </c>
      <c r="U9" s="29">
        <v>37</v>
      </c>
      <c r="V9" s="29">
        <v>0</v>
      </c>
      <c r="W9" s="29">
        <v>1</v>
      </c>
    </row>
    <row r="10" spans="1:23" ht="12" customHeight="1">
      <c r="A10" s="20"/>
      <c r="B10" s="21"/>
      <c r="C10" s="29"/>
      <c r="D10" s="29"/>
      <c r="E10" s="29"/>
      <c r="F10" s="29"/>
      <c r="G10" s="29"/>
      <c r="H10" s="29"/>
      <c r="I10" s="29"/>
      <c r="J10" s="29"/>
      <c r="K10" s="29"/>
      <c r="L10" s="29"/>
      <c r="M10" s="29"/>
      <c r="N10" s="29"/>
      <c r="O10" s="29"/>
      <c r="P10" s="29"/>
      <c r="Q10" s="29"/>
      <c r="R10" s="29"/>
      <c r="S10" s="29"/>
      <c r="T10" s="29"/>
      <c r="U10" s="29"/>
      <c r="V10" s="29"/>
      <c r="W10" s="29"/>
    </row>
    <row r="11" spans="1:23" ht="16.5" customHeight="1">
      <c r="A11" s="20" t="s">
        <v>26</v>
      </c>
      <c r="B11" s="21"/>
      <c r="C11" s="29">
        <v>49</v>
      </c>
      <c r="D11" s="29">
        <v>23</v>
      </c>
      <c r="E11" s="29">
        <v>26</v>
      </c>
      <c r="F11" s="29">
        <v>30</v>
      </c>
      <c r="G11" s="29">
        <v>16</v>
      </c>
      <c r="H11" s="29">
        <v>14</v>
      </c>
      <c r="I11" s="29">
        <v>0</v>
      </c>
      <c r="J11" s="29">
        <v>0</v>
      </c>
      <c r="K11" s="29">
        <v>16</v>
      </c>
      <c r="L11" s="29">
        <v>14</v>
      </c>
      <c r="M11" s="29">
        <v>0</v>
      </c>
      <c r="N11" s="29">
        <v>0</v>
      </c>
      <c r="O11" s="29">
        <v>19</v>
      </c>
      <c r="P11" s="29">
        <v>7</v>
      </c>
      <c r="Q11" s="29">
        <v>12</v>
      </c>
      <c r="R11" s="29">
        <v>0</v>
      </c>
      <c r="S11" s="29">
        <v>0</v>
      </c>
      <c r="T11" s="29">
        <v>7</v>
      </c>
      <c r="U11" s="29">
        <v>12</v>
      </c>
      <c r="V11" s="29">
        <v>0</v>
      </c>
      <c r="W11" s="29">
        <v>0</v>
      </c>
    </row>
    <row r="12" spans="1:23" ht="15.6" customHeight="1">
      <c r="A12" s="20" t="s">
        <v>27</v>
      </c>
      <c r="B12" s="21"/>
      <c r="C12" s="29">
        <v>5</v>
      </c>
      <c r="D12" s="29">
        <v>2</v>
      </c>
      <c r="E12" s="29">
        <v>3</v>
      </c>
      <c r="F12" s="29">
        <v>2</v>
      </c>
      <c r="G12" s="29">
        <v>1</v>
      </c>
      <c r="H12" s="29">
        <v>1</v>
      </c>
      <c r="I12" s="29">
        <v>0</v>
      </c>
      <c r="J12" s="29">
        <v>0</v>
      </c>
      <c r="K12" s="29">
        <v>1</v>
      </c>
      <c r="L12" s="29">
        <v>1</v>
      </c>
      <c r="M12" s="29">
        <v>0</v>
      </c>
      <c r="N12" s="29">
        <v>0</v>
      </c>
      <c r="O12" s="29">
        <v>3</v>
      </c>
      <c r="P12" s="29">
        <v>1</v>
      </c>
      <c r="Q12" s="29">
        <v>2</v>
      </c>
      <c r="R12" s="29">
        <v>0</v>
      </c>
      <c r="S12" s="29">
        <v>0</v>
      </c>
      <c r="T12" s="29">
        <v>1</v>
      </c>
      <c r="U12" s="29">
        <v>2</v>
      </c>
      <c r="V12" s="29">
        <v>0</v>
      </c>
      <c r="W12" s="29">
        <v>0</v>
      </c>
    </row>
    <row r="13" spans="1:23" ht="15.6" customHeight="1">
      <c r="A13" s="20" t="s">
        <v>28</v>
      </c>
      <c r="B13" s="21"/>
      <c r="C13" s="29">
        <v>1</v>
      </c>
      <c r="D13" s="29">
        <v>1</v>
      </c>
      <c r="E13" s="29">
        <v>0</v>
      </c>
      <c r="F13" s="29">
        <v>1</v>
      </c>
      <c r="G13" s="29">
        <v>1</v>
      </c>
      <c r="H13" s="29">
        <v>0</v>
      </c>
      <c r="I13" s="29">
        <v>0</v>
      </c>
      <c r="J13" s="29">
        <v>0</v>
      </c>
      <c r="K13" s="29">
        <v>1</v>
      </c>
      <c r="L13" s="29">
        <v>0</v>
      </c>
      <c r="M13" s="29">
        <v>0</v>
      </c>
      <c r="N13" s="29">
        <v>0</v>
      </c>
      <c r="O13" s="29">
        <v>0</v>
      </c>
      <c r="P13" s="29">
        <v>0</v>
      </c>
      <c r="Q13" s="29">
        <v>0</v>
      </c>
      <c r="R13" s="29">
        <v>0</v>
      </c>
      <c r="S13" s="29">
        <v>0</v>
      </c>
      <c r="T13" s="29">
        <v>0</v>
      </c>
      <c r="U13" s="29">
        <v>0</v>
      </c>
      <c r="V13" s="29">
        <v>0</v>
      </c>
      <c r="W13" s="29">
        <v>0</v>
      </c>
    </row>
    <row r="14" spans="1:23" ht="15.6" customHeight="1">
      <c r="A14" s="20" t="s">
        <v>29</v>
      </c>
      <c r="B14" s="21"/>
      <c r="C14" s="29">
        <v>0</v>
      </c>
      <c r="D14" s="29">
        <v>0</v>
      </c>
      <c r="E14" s="29">
        <v>0</v>
      </c>
      <c r="F14" s="29">
        <v>0</v>
      </c>
      <c r="G14" s="29">
        <v>0</v>
      </c>
      <c r="H14" s="29">
        <v>0</v>
      </c>
      <c r="I14" s="29">
        <v>0</v>
      </c>
      <c r="J14" s="29">
        <v>0</v>
      </c>
      <c r="K14" s="29">
        <v>0</v>
      </c>
      <c r="L14" s="29">
        <v>0</v>
      </c>
      <c r="M14" s="29">
        <v>0</v>
      </c>
      <c r="N14" s="29">
        <v>0</v>
      </c>
      <c r="O14" s="29">
        <v>0</v>
      </c>
      <c r="P14" s="29">
        <v>0</v>
      </c>
      <c r="Q14" s="29">
        <v>0</v>
      </c>
      <c r="R14" s="29">
        <v>0</v>
      </c>
      <c r="S14" s="29">
        <v>0</v>
      </c>
      <c r="T14" s="29">
        <v>0</v>
      </c>
      <c r="U14" s="29">
        <v>0</v>
      </c>
      <c r="V14" s="29">
        <v>0</v>
      </c>
      <c r="W14" s="29">
        <v>0</v>
      </c>
    </row>
    <row r="15" spans="1:23" ht="15.6" customHeight="1">
      <c r="A15" s="20" t="s">
        <v>30</v>
      </c>
      <c r="B15" s="21"/>
      <c r="C15" s="29">
        <v>1</v>
      </c>
      <c r="D15" s="29">
        <v>0</v>
      </c>
      <c r="E15" s="29">
        <v>1</v>
      </c>
      <c r="F15" s="29">
        <v>0</v>
      </c>
      <c r="G15" s="29">
        <v>0</v>
      </c>
      <c r="H15" s="29">
        <v>0</v>
      </c>
      <c r="I15" s="29">
        <v>0</v>
      </c>
      <c r="J15" s="29">
        <v>0</v>
      </c>
      <c r="K15" s="29">
        <v>0</v>
      </c>
      <c r="L15" s="29">
        <v>0</v>
      </c>
      <c r="M15" s="29">
        <v>0</v>
      </c>
      <c r="N15" s="29">
        <v>0</v>
      </c>
      <c r="O15" s="29">
        <v>1</v>
      </c>
      <c r="P15" s="29">
        <v>0</v>
      </c>
      <c r="Q15" s="29">
        <v>1</v>
      </c>
      <c r="R15" s="29">
        <v>0</v>
      </c>
      <c r="S15" s="29">
        <v>0</v>
      </c>
      <c r="T15" s="29">
        <v>0</v>
      </c>
      <c r="U15" s="29">
        <v>1</v>
      </c>
      <c r="V15" s="29">
        <v>0</v>
      </c>
      <c r="W15" s="29">
        <v>0</v>
      </c>
    </row>
    <row r="16" spans="1:23" ht="15.6" customHeight="1">
      <c r="A16" s="20" t="s">
        <v>31</v>
      </c>
      <c r="B16" s="21"/>
      <c r="C16" s="29">
        <v>0</v>
      </c>
      <c r="D16" s="29">
        <v>0</v>
      </c>
      <c r="E16" s="29">
        <v>0</v>
      </c>
      <c r="F16" s="29">
        <v>0</v>
      </c>
      <c r="G16" s="29">
        <v>0</v>
      </c>
      <c r="H16" s="29">
        <v>0</v>
      </c>
      <c r="I16" s="29">
        <v>0</v>
      </c>
      <c r="J16" s="29">
        <v>0</v>
      </c>
      <c r="K16" s="29">
        <v>0</v>
      </c>
      <c r="L16" s="29">
        <v>0</v>
      </c>
      <c r="M16" s="29">
        <v>0</v>
      </c>
      <c r="N16" s="29">
        <v>0</v>
      </c>
      <c r="O16" s="29">
        <v>0</v>
      </c>
      <c r="P16" s="29">
        <v>0</v>
      </c>
      <c r="Q16" s="29">
        <v>0</v>
      </c>
      <c r="R16" s="29">
        <v>0</v>
      </c>
      <c r="S16" s="29">
        <v>0</v>
      </c>
      <c r="T16" s="29">
        <v>0</v>
      </c>
      <c r="U16" s="29">
        <v>0</v>
      </c>
      <c r="V16" s="29">
        <v>0</v>
      </c>
      <c r="W16" s="29">
        <v>0</v>
      </c>
    </row>
    <row r="17" spans="1:23" ht="15.6" customHeight="1">
      <c r="A17" s="75" t="s">
        <v>32</v>
      </c>
      <c r="B17" s="21"/>
      <c r="C17" s="29">
        <v>1</v>
      </c>
      <c r="D17" s="29">
        <v>1</v>
      </c>
      <c r="E17" s="29">
        <v>0</v>
      </c>
      <c r="F17" s="29">
        <v>1</v>
      </c>
      <c r="G17" s="29">
        <v>1</v>
      </c>
      <c r="H17" s="29">
        <v>0</v>
      </c>
      <c r="I17" s="29">
        <v>0</v>
      </c>
      <c r="J17" s="29">
        <v>0</v>
      </c>
      <c r="K17" s="29">
        <v>1</v>
      </c>
      <c r="L17" s="29">
        <v>0</v>
      </c>
      <c r="M17" s="29">
        <v>0</v>
      </c>
      <c r="N17" s="29">
        <v>0</v>
      </c>
      <c r="O17" s="29">
        <v>0</v>
      </c>
      <c r="P17" s="29">
        <v>0</v>
      </c>
      <c r="Q17" s="29">
        <v>0</v>
      </c>
      <c r="R17" s="29">
        <v>0</v>
      </c>
      <c r="S17" s="29">
        <v>0</v>
      </c>
      <c r="T17" s="29">
        <v>0</v>
      </c>
      <c r="U17" s="29">
        <v>0</v>
      </c>
      <c r="V17" s="29">
        <v>0</v>
      </c>
      <c r="W17" s="29">
        <v>0</v>
      </c>
    </row>
    <row r="18" spans="1:23" ht="15.6" customHeight="1">
      <c r="A18" s="20" t="s">
        <v>33</v>
      </c>
      <c r="B18" s="21"/>
      <c r="C18" s="29">
        <v>2</v>
      </c>
      <c r="D18" s="29">
        <v>2</v>
      </c>
      <c r="E18" s="29">
        <v>0</v>
      </c>
      <c r="F18" s="29">
        <v>1</v>
      </c>
      <c r="G18" s="29">
        <v>1</v>
      </c>
      <c r="H18" s="29">
        <v>0</v>
      </c>
      <c r="I18" s="29">
        <v>0</v>
      </c>
      <c r="J18" s="29">
        <v>0</v>
      </c>
      <c r="K18" s="29">
        <v>1</v>
      </c>
      <c r="L18" s="29">
        <v>0</v>
      </c>
      <c r="M18" s="29">
        <v>0</v>
      </c>
      <c r="N18" s="29">
        <v>0</v>
      </c>
      <c r="O18" s="29">
        <v>1</v>
      </c>
      <c r="P18" s="29">
        <v>1</v>
      </c>
      <c r="Q18" s="29">
        <v>0</v>
      </c>
      <c r="R18" s="29">
        <v>0</v>
      </c>
      <c r="S18" s="29">
        <v>0</v>
      </c>
      <c r="T18" s="29">
        <v>1</v>
      </c>
      <c r="U18" s="29">
        <v>0</v>
      </c>
      <c r="V18" s="29">
        <v>0</v>
      </c>
      <c r="W18" s="29">
        <v>0</v>
      </c>
    </row>
    <row r="19" spans="1:23" ht="15.6" customHeight="1">
      <c r="A19" s="20" t="s">
        <v>34</v>
      </c>
      <c r="B19" s="21"/>
      <c r="C19" s="29">
        <v>13</v>
      </c>
      <c r="D19" s="29">
        <v>6</v>
      </c>
      <c r="E19" s="29">
        <v>7</v>
      </c>
      <c r="F19" s="29">
        <v>11</v>
      </c>
      <c r="G19" s="29">
        <v>5</v>
      </c>
      <c r="H19" s="29">
        <v>6</v>
      </c>
      <c r="I19" s="29">
        <v>0</v>
      </c>
      <c r="J19" s="29">
        <v>0</v>
      </c>
      <c r="K19" s="29">
        <v>5</v>
      </c>
      <c r="L19" s="29">
        <v>6</v>
      </c>
      <c r="M19" s="29">
        <v>0</v>
      </c>
      <c r="N19" s="29">
        <v>0</v>
      </c>
      <c r="O19" s="29">
        <v>2</v>
      </c>
      <c r="P19" s="29">
        <v>1</v>
      </c>
      <c r="Q19" s="29">
        <v>1</v>
      </c>
      <c r="R19" s="29">
        <v>0</v>
      </c>
      <c r="S19" s="29">
        <v>0</v>
      </c>
      <c r="T19" s="29">
        <v>1</v>
      </c>
      <c r="U19" s="29">
        <v>1</v>
      </c>
      <c r="V19" s="29">
        <v>0</v>
      </c>
      <c r="W19" s="29">
        <v>0</v>
      </c>
    </row>
    <row r="20" spans="1:23" ht="15.6" customHeight="1">
      <c r="A20" s="20" t="s">
        <v>35</v>
      </c>
      <c r="B20" s="21"/>
      <c r="C20" s="29">
        <v>6</v>
      </c>
      <c r="D20" s="29">
        <v>2</v>
      </c>
      <c r="E20" s="29">
        <v>4</v>
      </c>
      <c r="F20" s="29">
        <v>2</v>
      </c>
      <c r="G20" s="29">
        <v>1</v>
      </c>
      <c r="H20" s="29">
        <v>1</v>
      </c>
      <c r="I20" s="29">
        <v>0</v>
      </c>
      <c r="J20" s="29">
        <v>0</v>
      </c>
      <c r="K20" s="29">
        <v>1</v>
      </c>
      <c r="L20" s="29">
        <v>1</v>
      </c>
      <c r="M20" s="29">
        <v>0</v>
      </c>
      <c r="N20" s="29">
        <v>0</v>
      </c>
      <c r="O20" s="29">
        <v>4</v>
      </c>
      <c r="P20" s="29">
        <v>1</v>
      </c>
      <c r="Q20" s="29">
        <v>3</v>
      </c>
      <c r="R20" s="29">
        <v>0</v>
      </c>
      <c r="S20" s="29">
        <v>0</v>
      </c>
      <c r="T20" s="29">
        <v>1</v>
      </c>
      <c r="U20" s="29">
        <v>3</v>
      </c>
      <c r="V20" s="29">
        <v>0</v>
      </c>
      <c r="W20" s="29">
        <v>0</v>
      </c>
    </row>
    <row r="21" spans="1:23" ht="15.6" customHeight="1">
      <c r="A21" s="20" t="s">
        <v>37</v>
      </c>
      <c r="B21" s="21"/>
      <c r="C21" s="29">
        <v>2</v>
      </c>
      <c r="D21" s="29">
        <v>2</v>
      </c>
      <c r="E21" s="29">
        <v>0</v>
      </c>
      <c r="F21" s="29">
        <v>2</v>
      </c>
      <c r="G21" s="29">
        <v>2</v>
      </c>
      <c r="H21" s="29">
        <v>0</v>
      </c>
      <c r="I21" s="29">
        <v>0</v>
      </c>
      <c r="J21" s="29">
        <v>0</v>
      </c>
      <c r="K21" s="29">
        <v>2</v>
      </c>
      <c r="L21" s="29">
        <v>0</v>
      </c>
      <c r="M21" s="29">
        <v>0</v>
      </c>
      <c r="N21" s="29">
        <v>0</v>
      </c>
      <c r="O21" s="29">
        <v>0</v>
      </c>
      <c r="P21" s="29">
        <v>0</v>
      </c>
      <c r="Q21" s="29">
        <v>0</v>
      </c>
      <c r="R21" s="29">
        <v>0</v>
      </c>
      <c r="S21" s="29">
        <v>0</v>
      </c>
      <c r="T21" s="29">
        <v>0</v>
      </c>
      <c r="U21" s="29">
        <v>0</v>
      </c>
      <c r="V21" s="29">
        <v>0</v>
      </c>
      <c r="W21" s="29">
        <v>0</v>
      </c>
    </row>
    <row r="22" spans="1:23" ht="15.6" customHeight="1">
      <c r="A22" s="20" t="s">
        <v>38</v>
      </c>
      <c r="B22" s="21"/>
      <c r="C22" s="29">
        <v>0</v>
      </c>
      <c r="D22" s="29">
        <v>0</v>
      </c>
      <c r="E22" s="29">
        <v>0</v>
      </c>
      <c r="F22" s="29">
        <v>0</v>
      </c>
      <c r="G22" s="29">
        <v>0</v>
      </c>
      <c r="H22" s="29">
        <v>0</v>
      </c>
      <c r="I22" s="29">
        <v>0</v>
      </c>
      <c r="J22" s="29">
        <v>0</v>
      </c>
      <c r="K22" s="29">
        <v>0</v>
      </c>
      <c r="L22" s="29">
        <v>0</v>
      </c>
      <c r="M22" s="29">
        <v>0</v>
      </c>
      <c r="N22" s="29">
        <v>0</v>
      </c>
      <c r="O22" s="29">
        <v>0</v>
      </c>
      <c r="P22" s="29">
        <v>0</v>
      </c>
      <c r="Q22" s="29">
        <v>0</v>
      </c>
      <c r="R22" s="29">
        <v>0</v>
      </c>
      <c r="S22" s="29">
        <v>0</v>
      </c>
      <c r="T22" s="29">
        <v>0</v>
      </c>
      <c r="U22" s="29">
        <v>0</v>
      </c>
      <c r="V22" s="29">
        <v>0</v>
      </c>
      <c r="W22" s="29">
        <v>0</v>
      </c>
    </row>
    <row r="23" spans="1:23" ht="15.6" customHeight="1">
      <c r="A23" s="20" t="s">
        <v>39</v>
      </c>
      <c r="B23" s="21"/>
      <c r="C23" s="29">
        <v>4</v>
      </c>
      <c r="D23" s="29">
        <v>1</v>
      </c>
      <c r="E23" s="29">
        <v>3</v>
      </c>
      <c r="F23" s="29">
        <v>1</v>
      </c>
      <c r="G23" s="29">
        <v>0</v>
      </c>
      <c r="H23" s="29">
        <v>1</v>
      </c>
      <c r="I23" s="29">
        <v>0</v>
      </c>
      <c r="J23" s="29">
        <v>0</v>
      </c>
      <c r="K23" s="29">
        <v>0</v>
      </c>
      <c r="L23" s="29">
        <v>1</v>
      </c>
      <c r="M23" s="29">
        <v>0</v>
      </c>
      <c r="N23" s="29">
        <v>0</v>
      </c>
      <c r="O23" s="29">
        <v>3</v>
      </c>
      <c r="P23" s="29">
        <v>1</v>
      </c>
      <c r="Q23" s="29">
        <v>2</v>
      </c>
      <c r="R23" s="29">
        <v>0</v>
      </c>
      <c r="S23" s="29">
        <v>0</v>
      </c>
      <c r="T23" s="29">
        <v>1</v>
      </c>
      <c r="U23" s="29">
        <v>2</v>
      </c>
      <c r="V23" s="29">
        <v>0</v>
      </c>
      <c r="W23" s="29">
        <v>0</v>
      </c>
    </row>
    <row r="24" spans="1:23" ht="15.6" customHeight="1">
      <c r="A24" s="20" t="s">
        <v>40</v>
      </c>
      <c r="B24" s="21"/>
      <c r="C24" s="29">
        <v>0</v>
      </c>
      <c r="D24" s="29">
        <v>0</v>
      </c>
      <c r="E24" s="29">
        <v>0</v>
      </c>
      <c r="F24" s="29">
        <v>0</v>
      </c>
      <c r="G24" s="29">
        <v>0</v>
      </c>
      <c r="H24" s="29">
        <v>0</v>
      </c>
      <c r="I24" s="29">
        <v>0</v>
      </c>
      <c r="J24" s="29">
        <v>0</v>
      </c>
      <c r="K24" s="29">
        <v>0</v>
      </c>
      <c r="L24" s="29">
        <v>0</v>
      </c>
      <c r="M24" s="29">
        <v>0</v>
      </c>
      <c r="N24" s="29">
        <v>0</v>
      </c>
      <c r="O24" s="29">
        <v>0</v>
      </c>
      <c r="P24" s="29">
        <v>0</v>
      </c>
      <c r="Q24" s="29">
        <v>0</v>
      </c>
      <c r="R24" s="29">
        <v>0</v>
      </c>
      <c r="S24" s="29">
        <v>0</v>
      </c>
      <c r="T24" s="29">
        <v>0</v>
      </c>
      <c r="U24" s="29">
        <v>0</v>
      </c>
      <c r="V24" s="29">
        <v>0</v>
      </c>
      <c r="W24" s="29">
        <v>0</v>
      </c>
    </row>
    <row r="25" spans="1:23" ht="15.6" customHeight="1">
      <c r="A25" s="20" t="s">
        <v>41</v>
      </c>
      <c r="B25" s="21"/>
      <c r="C25" s="29">
        <v>0</v>
      </c>
      <c r="D25" s="29">
        <v>0</v>
      </c>
      <c r="E25" s="29">
        <v>0</v>
      </c>
      <c r="F25" s="29">
        <v>0</v>
      </c>
      <c r="G25" s="29">
        <v>0</v>
      </c>
      <c r="H25" s="29">
        <v>0</v>
      </c>
      <c r="I25" s="29">
        <v>0</v>
      </c>
      <c r="J25" s="29">
        <v>0</v>
      </c>
      <c r="K25" s="29">
        <v>0</v>
      </c>
      <c r="L25" s="29">
        <v>0</v>
      </c>
      <c r="M25" s="29">
        <v>0</v>
      </c>
      <c r="N25" s="29">
        <v>0</v>
      </c>
      <c r="O25" s="29">
        <v>0</v>
      </c>
      <c r="P25" s="29">
        <v>0</v>
      </c>
      <c r="Q25" s="29">
        <v>0</v>
      </c>
      <c r="R25" s="29">
        <v>0</v>
      </c>
      <c r="S25" s="29">
        <v>0</v>
      </c>
      <c r="T25" s="29">
        <v>0</v>
      </c>
      <c r="U25" s="29">
        <v>0</v>
      </c>
      <c r="V25" s="29">
        <v>0</v>
      </c>
      <c r="W25" s="29">
        <v>0</v>
      </c>
    </row>
    <row r="26" spans="1:23" ht="15.6" customHeight="1">
      <c r="A26" s="20" t="s">
        <v>42</v>
      </c>
      <c r="B26" s="21"/>
      <c r="C26" s="29">
        <v>8</v>
      </c>
      <c r="D26" s="29">
        <v>2</v>
      </c>
      <c r="E26" s="29">
        <v>6</v>
      </c>
      <c r="F26" s="29">
        <v>4</v>
      </c>
      <c r="G26" s="29">
        <v>0</v>
      </c>
      <c r="H26" s="29">
        <v>4</v>
      </c>
      <c r="I26" s="29">
        <v>0</v>
      </c>
      <c r="J26" s="29">
        <v>0</v>
      </c>
      <c r="K26" s="29">
        <v>0</v>
      </c>
      <c r="L26" s="29">
        <v>4</v>
      </c>
      <c r="M26" s="29">
        <v>0</v>
      </c>
      <c r="N26" s="29">
        <v>0</v>
      </c>
      <c r="O26" s="29">
        <v>4</v>
      </c>
      <c r="P26" s="29">
        <v>2</v>
      </c>
      <c r="Q26" s="29">
        <v>2</v>
      </c>
      <c r="R26" s="29">
        <v>0</v>
      </c>
      <c r="S26" s="29">
        <v>0</v>
      </c>
      <c r="T26" s="29">
        <v>2</v>
      </c>
      <c r="U26" s="29">
        <v>2</v>
      </c>
      <c r="V26" s="29">
        <v>0</v>
      </c>
      <c r="W26" s="29">
        <v>0</v>
      </c>
    </row>
    <row r="27" spans="1:23" ht="15.6" customHeight="1">
      <c r="A27" s="20" t="s">
        <v>43</v>
      </c>
      <c r="B27" s="21"/>
      <c r="C27" s="29">
        <v>0</v>
      </c>
      <c r="D27" s="29">
        <v>0</v>
      </c>
      <c r="E27" s="29">
        <v>0</v>
      </c>
      <c r="F27" s="29">
        <v>0</v>
      </c>
      <c r="G27" s="29">
        <v>0</v>
      </c>
      <c r="H27" s="29">
        <v>0</v>
      </c>
      <c r="I27" s="29">
        <v>0</v>
      </c>
      <c r="J27" s="29">
        <v>0</v>
      </c>
      <c r="K27" s="29">
        <v>0</v>
      </c>
      <c r="L27" s="29">
        <v>0</v>
      </c>
      <c r="M27" s="29">
        <v>0</v>
      </c>
      <c r="N27" s="29">
        <v>0</v>
      </c>
      <c r="O27" s="29">
        <v>0</v>
      </c>
      <c r="P27" s="29">
        <v>0</v>
      </c>
      <c r="Q27" s="29">
        <v>0</v>
      </c>
      <c r="R27" s="29">
        <v>0</v>
      </c>
      <c r="S27" s="29">
        <v>0</v>
      </c>
      <c r="T27" s="29">
        <v>0</v>
      </c>
      <c r="U27" s="29">
        <v>0</v>
      </c>
      <c r="V27" s="29">
        <v>0</v>
      </c>
      <c r="W27" s="29">
        <v>0</v>
      </c>
    </row>
    <row r="28" spans="1:23" ht="15.6" customHeight="1">
      <c r="A28" s="20" t="s">
        <v>44</v>
      </c>
      <c r="B28" s="21"/>
      <c r="C28" s="29">
        <v>4</v>
      </c>
      <c r="D28" s="29">
        <v>3</v>
      </c>
      <c r="E28" s="29">
        <v>1</v>
      </c>
      <c r="F28" s="29">
        <v>4</v>
      </c>
      <c r="G28" s="29">
        <v>3</v>
      </c>
      <c r="H28" s="29">
        <v>1</v>
      </c>
      <c r="I28" s="29">
        <v>0</v>
      </c>
      <c r="J28" s="29">
        <v>0</v>
      </c>
      <c r="K28" s="29">
        <v>3</v>
      </c>
      <c r="L28" s="29">
        <v>1</v>
      </c>
      <c r="M28" s="29">
        <v>0</v>
      </c>
      <c r="N28" s="29">
        <v>0</v>
      </c>
      <c r="O28" s="29">
        <v>0</v>
      </c>
      <c r="P28" s="29">
        <v>0</v>
      </c>
      <c r="Q28" s="29">
        <v>0</v>
      </c>
      <c r="R28" s="29">
        <v>0</v>
      </c>
      <c r="S28" s="29">
        <v>0</v>
      </c>
      <c r="T28" s="29">
        <v>0</v>
      </c>
      <c r="U28" s="29">
        <v>0</v>
      </c>
      <c r="V28" s="29">
        <v>0</v>
      </c>
      <c r="W28" s="29">
        <v>0</v>
      </c>
    </row>
    <row r="29" spans="1:23" ht="15.6" customHeight="1">
      <c r="A29" s="20" t="s">
        <v>46</v>
      </c>
      <c r="B29" s="21"/>
      <c r="C29" s="29">
        <v>2</v>
      </c>
      <c r="D29" s="29">
        <v>1</v>
      </c>
      <c r="E29" s="29">
        <v>1</v>
      </c>
      <c r="F29" s="29">
        <v>1</v>
      </c>
      <c r="G29" s="29">
        <v>1</v>
      </c>
      <c r="H29" s="29">
        <v>0</v>
      </c>
      <c r="I29" s="29">
        <v>0</v>
      </c>
      <c r="J29" s="29">
        <v>0</v>
      </c>
      <c r="K29" s="29">
        <v>1</v>
      </c>
      <c r="L29" s="29">
        <v>0</v>
      </c>
      <c r="M29" s="29">
        <v>0</v>
      </c>
      <c r="N29" s="29">
        <v>0</v>
      </c>
      <c r="O29" s="29">
        <v>1</v>
      </c>
      <c r="P29" s="29">
        <v>0</v>
      </c>
      <c r="Q29" s="29">
        <v>1</v>
      </c>
      <c r="R29" s="29">
        <v>0</v>
      </c>
      <c r="S29" s="29">
        <v>0</v>
      </c>
      <c r="T29" s="29">
        <v>0</v>
      </c>
      <c r="U29" s="29">
        <v>1</v>
      </c>
      <c r="V29" s="29">
        <v>0</v>
      </c>
      <c r="W29" s="29">
        <v>0</v>
      </c>
    </row>
    <row r="30" spans="1:23" ht="12" customHeight="1">
      <c r="A30" s="20"/>
      <c r="B30" s="21"/>
      <c r="C30" s="29"/>
      <c r="D30" s="29"/>
      <c r="E30" s="29"/>
      <c r="F30" s="29"/>
      <c r="G30" s="29"/>
      <c r="H30" s="29"/>
      <c r="I30" s="29"/>
      <c r="J30" s="29"/>
      <c r="K30" s="29"/>
      <c r="L30" s="29"/>
      <c r="M30" s="29"/>
      <c r="N30" s="29"/>
      <c r="O30" s="29"/>
      <c r="P30" s="29"/>
      <c r="Q30" s="29"/>
      <c r="R30" s="29"/>
      <c r="S30" s="29"/>
      <c r="T30" s="29"/>
      <c r="U30" s="29"/>
      <c r="V30" s="29"/>
      <c r="W30" s="29"/>
    </row>
    <row r="31" spans="1:23" ht="16.5" customHeight="1">
      <c r="A31" s="20" t="s">
        <v>47</v>
      </c>
      <c r="B31" s="21"/>
      <c r="C31" s="29">
        <v>12</v>
      </c>
      <c r="D31" s="29">
        <v>9</v>
      </c>
      <c r="E31" s="29">
        <v>3</v>
      </c>
      <c r="F31" s="29">
        <v>7</v>
      </c>
      <c r="G31" s="29">
        <v>6</v>
      </c>
      <c r="H31" s="29">
        <v>1</v>
      </c>
      <c r="I31" s="29">
        <v>0</v>
      </c>
      <c r="J31" s="29">
        <v>0</v>
      </c>
      <c r="K31" s="29">
        <v>6</v>
      </c>
      <c r="L31" s="29">
        <v>1</v>
      </c>
      <c r="M31" s="29">
        <v>0</v>
      </c>
      <c r="N31" s="29">
        <v>0</v>
      </c>
      <c r="O31" s="29">
        <v>5</v>
      </c>
      <c r="P31" s="29">
        <v>3</v>
      </c>
      <c r="Q31" s="29">
        <v>2</v>
      </c>
      <c r="R31" s="29">
        <v>0</v>
      </c>
      <c r="S31" s="29">
        <v>0</v>
      </c>
      <c r="T31" s="29">
        <v>3</v>
      </c>
      <c r="U31" s="29">
        <v>2</v>
      </c>
      <c r="V31" s="29">
        <v>0</v>
      </c>
      <c r="W31" s="29">
        <v>0</v>
      </c>
    </row>
    <row r="32" spans="1:23" ht="15.6" customHeight="1">
      <c r="A32" s="20" t="s">
        <v>48</v>
      </c>
      <c r="B32" s="21"/>
      <c r="C32" s="29">
        <v>3</v>
      </c>
      <c r="D32" s="29">
        <v>2</v>
      </c>
      <c r="E32" s="29">
        <v>1</v>
      </c>
      <c r="F32" s="29">
        <v>2</v>
      </c>
      <c r="G32" s="29">
        <v>1</v>
      </c>
      <c r="H32" s="29">
        <v>1</v>
      </c>
      <c r="I32" s="29">
        <v>0</v>
      </c>
      <c r="J32" s="29">
        <v>0</v>
      </c>
      <c r="K32" s="29">
        <v>1</v>
      </c>
      <c r="L32" s="29">
        <v>1</v>
      </c>
      <c r="M32" s="29">
        <v>0</v>
      </c>
      <c r="N32" s="29">
        <v>0</v>
      </c>
      <c r="O32" s="29">
        <v>1</v>
      </c>
      <c r="P32" s="29">
        <v>1</v>
      </c>
      <c r="Q32" s="29">
        <v>0</v>
      </c>
      <c r="R32" s="29">
        <v>0</v>
      </c>
      <c r="S32" s="29">
        <v>0</v>
      </c>
      <c r="T32" s="29">
        <v>1</v>
      </c>
      <c r="U32" s="29">
        <v>0</v>
      </c>
      <c r="V32" s="29">
        <v>0</v>
      </c>
      <c r="W32" s="29">
        <v>0</v>
      </c>
    </row>
    <row r="33" spans="1:23" ht="15.6" customHeight="1">
      <c r="A33" s="20" t="s">
        <v>49</v>
      </c>
      <c r="B33" s="21"/>
      <c r="C33" s="29">
        <v>0</v>
      </c>
      <c r="D33" s="29">
        <v>0</v>
      </c>
      <c r="E33" s="29">
        <v>0</v>
      </c>
      <c r="F33" s="29">
        <v>0</v>
      </c>
      <c r="G33" s="29">
        <v>0</v>
      </c>
      <c r="H33" s="29">
        <v>0</v>
      </c>
      <c r="I33" s="29">
        <v>0</v>
      </c>
      <c r="J33" s="29">
        <v>0</v>
      </c>
      <c r="K33" s="29">
        <v>0</v>
      </c>
      <c r="L33" s="29">
        <v>0</v>
      </c>
      <c r="M33" s="29">
        <v>0</v>
      </c>
      <c r="N33" s="29">
        <v>0</v>
      </c>
      <c r="O33" s="29">
        <v>0</v>
      </c>
      <c r="P33" s="29">
        <v>0</v>
      </c>
      <c r="Q33" s="29">
        <v>0</v>
      </c>
      <c r="R33" s="29">
        <v>0</v>
      </c>
      <c r="S33" s="29">
        <v>0</v>
      </c>
      <c r="T33" s="29">
        <v>0</v>
      </c>
      <c r="U33" s="29">
        <v>0</v>
      </c>
      <c r="V33" s="29">
        <v>0</v>
      </c>
      <c r="W33" s="29">
        <v>0</v>
      </c>
    </row>
    <row r="34" spans="1:23" ht="15.6" customHeight="1">
      <c r="A34" s="20" t="s">
        <v>50</v>
      </c>
      <c r="B34" s="21"/>
      <c r="C34" s="29">
        <v>1</v>
      </c>
      <c r="D34" s="29">
        <v>1</v>
      </c>
      <c r="E34" s="29">
        <v>0</v>
      </c>
      <c r="F34" s="29">
        <v>1</v>
      </c>
      <c r="G34" s="29">
        <v>1</v>
      </c>
      <c r="H34" s="29">
        <v>0</v>
      </c>
      <c r="I34" s="29">
        <v>0</v>
      </c>
      <c r="J34" s="29">
        <v>0</v>
      </c>
      <c r="K34" s="29">
        <v>1</v>
      </c>
      <c r="L34" s="29">
        <v>0</v>
      </c>
      <c r="M34" s="29">
        <v>0</v>
      </c>
      <c r="N34" s="29">
        <v>0</v>
      </c>
      <c r="O34" s="29">
        <v>0</v>
      </c>
      <c r="P34" s="29">
        <v>0</v>
      </c>
      <c r="Q34" s="29">
        <v>0</v>
      </c>
      <c r="R34" s="29">
        <v>0</v>
      </c>
      <c r="S34" s="29">
        <v>0</v>
      </c>
      <c r="T34" s="29">
        <v>0</v>
      </c>
      <c r="U34" s="29">
        <v>0</v>
      </c>
      <c r="V34" s="29">
        <v>0</v>
      </c>
      <c r="W34" s="29">
        <v>0</v>
      </c>
    </row>
    <row r="35" spans="1:23" ht="15.6" customHeight="1">
      <c r="A35" s="20" t="s">
        <v>51</v>
      </c>
      <c r="B35" s="21"/>
      <c r="C35" s="29">
        <v>2</v>
      </c>
      <c r="D35" s="29">
        <v>1</v>
      </c>
      <c r="E35" s="29">
        <v>1</v>
      </c>
      <c r="F35" s="29">
        <v>0</v>
      </c>
      <c r="G35" s="29">
        <v>0</v>
      </c>
      <c r="H35" s="29">
        <v>0</v>
      </c>
      <c r="I35" s="29">
        <v>0</v>
      </c>
      <c r="J35" s="29">
        <v>0</v>
      </c>
      <c r="K35" s="29">
        <v>0</v>
      </c>
      <c r="L35" s="29">
        <v>0</v>
      </c>
      <c r="M35" s="29">
        <v>0</v>
      </c>
      <c r="N35" s="29">
        <v>0</v>
      </c>
      <c r="O35" s="29">
        <v>2</v>
      </c>
      <c r="P35" s="29">
        <v>1</v>
      </c>
      <c r="Q35" s="29">
        <v>1</v>
      </c>
      <c r="R35" s="29">
        <v>0</v>
      </c>
      <c r="S35" s="29">
        <v>0</v>
      </c>
      <c r="T35" s="29">
        <v>1</v>
      </c>
      <c r="U35" s="29">
        <v>1</v>
      </c>
      <c r="V35" s="29">
        <v>0</v>
      </c>
      <c r="W35" s="29">
        <v>0</v>
      </c>
    </row>
    <row r="36" spans="1:23" ht="15.6" customHeight="1">
      <c r="A36" s="20" t="s">
        <v>52</v>
      </c>
      <c r="B36" s="21"/>
      <c r="C36" s="29">
        <v>1</v>
      </c>
      <c r="D36" s="29">
        <v>1</v>
      </c>
      <c r="E36" s="29">
        <v>0</v>
      </c>
      <c r="F36" s="29">
        <v>1</v>
      </c>
      <c r="G36" s="29">
        <v>1</v>
      </c>
      <c r="H36" s="29">
        <v>0</v>
      </c>
      <c r="I36" s="29">
        <v>0</v>
      </c>
      <c r="J36" s="29">
        <v>0</v>
      </c>
      <c r="K36" s="29">
        <v>1</v>
      </c>
      <c r="L36" s="29">
        <v>0</v>
      </c>
      <c r="M36" s="29">
        <v>0</v>
      </c>
      <c r="N36" s="29">
        <v>0</v>
      </c>
      <c r="O36" s="29">
        <v>0</v>
      </c>
      <c r="P36" s="29">
        <v>0</v>
      </c>
      <c r="Q36" s="29">
        <v>0</v>
      </c>
      <c r="R36" s="29">
        <v>0</v>
      </c>
      <c r="S36" s="29">
        <v>0</v>
      </c>
      <c r="T36" s="29">
        <v>0</v>
      </c>
      <c r="U36" s="29">
        <v>0</v>
      </c>
      <c r="V36" s="29">
        <v>0</v>
      </c>
      <c r="W36" s="29">
        <v>0</v>
      </c>
    </row>
    <row r="37" spans="1:23" ht="15.6" customHeight="1">
      <c r="A37" s="20" t="s">
        <v>53</v>
      </c>
      <c r="B37" s="21"/>
      <c r="C37" s="29">
        <v>1</v>
      </c>
      <c r="D37" s="29">
        <v>0</v>
      </c>
      <c r="E37" s="29">
        <v>1</v>
      </c>
      <c r="F37" s="29">
        <v>0</v>
      </c>
      <c r="G37" s="29">
        <v>0</v>
      </c>
      <c r="H37" s="29">
        <v>0</v>
      </c>
      <c r="I37" s="29">
        <v>0</v>
      </c>
      <c r="J37" s="29">
        <v>0</v>
      </c>
      <c r="K37" s="29">
        <v>0</v>
      </c>
      <c r="L37" s="29">
        <v>0</v>
      </c>
      <c r="M37" s="29">
        <v>0</v>
      </c>
      <c r="N37" s="29">
        <v>0</v>
      </c>
      <c r="O37" s="29">
        <v>1</v>
      </c>
      <c r="P37" s="29">
        <v>0</v>
      </c>
      <c r="Q37" s="29">
        <v>1</v>
      </c>
      <c r="R37" s="29">
        <v>0</v>
      </c>
      <c r="S37" s="29">
        <v>0</v>
      </c>
      <c r="T37" s="29">
        <v>0</v>
      </c>
      <c r="U37" s="29">
        <v>1</v>
      </c>
      <c r="V37" s="29">
        <v>0</v>
      </c>
      <c r="W37" s="29">
        <v>0</v>
      </c>
    </row>
    <row r="38" spans="1:23" ht="15.6" customHeight="1">
      <c r="A38" s="20" t="s">
        <v>54</v>
      </c>
      <c r="B38" s="21"/>
      <c r="C38" s="29">
        <v>4</v>
      </c>
      <c r="D38" s="29">
        <v>4</v>
      </c>
      <c r="E38" s="29">
        <v>0</v>
      </c>
      <c r="F38" s="29">
        <v>3</v>
      </c>
      <c r="G38" s="29">
        <v>3</v>
      </c>
      <c r="H38" s="29">
        <v>0</v>
      </c>
      <c r="I38" s="29">
        <v>0</v>
      </c>
      <c r="J38" s="29">
        <v>0</v>
      </c>
      <c r="K38" s="29">
        <v>3</v>
      </c>
      <c r="L38" s="29">
        <v>0</v>
      </c>
      <c r="M38" s="29">
        <v>0</v>
      </c>
      <c r="N38" s="29">
        <v>0</v>
      </c>
      <c r="O38" s="29">
        <v>1</v>
      </c>
      <c r="P38" s="29">
        <v>1</v>
      </c>
      <c r="Q38" s="29">
        <v>0</v>
      </c>
      <c r="R38" s="29">
        <v>0</v>
      </c>
      <c r="S38" s="29">
        <v>0</v>
      </c>
      <c r="T38" s="29">
        <v>1</v>
      </c>
      <c r="U38" s="29">
        <v>0</v>
      </c>
      <c r="V38" s="29">
        <v>0</v>
      </c>
      <c r="W38" s="29">
        <v>0</v>
      </c>
    </row>
    <row r="39" spans="1:23" ht="12" customHeight="1">
      <c r="A39" s="20"/>
      <c r="B39" s="21"/>
      <c r="C39" s="29"/>
      <c r="D39" s="29"/>
      <c r="E39" s="29"/>
      <c r="F39" s="29"/>
      <c r="G39" s="29"/>
      <c r="H39" s="29"/>
      <c r="I39" s="29"/>
      <c r="J39" s="29"/>
      <c r="K39" s="29"/>
      <c r="L39" s="29"/>
      <c r="M39" s="29"/>
      <c r="N39" s="29"/>
      <c r="O39" s="29"/>
      <c r="P39" s="29"/>
      <c r="Q39" s="29"/>
      <c r="R39" s="29"/>
      <c r="S39" s="29"/>
      <c r="T39" s="29"/>
      <c r="U39" s="29"/>
      <c r="V39" s="29"/>
      <c r="W39" s="29"/>
    </row>
    <row r="40" spans="1:23" ht="16.5" customHeight="1">
      <c r="A40" s="15" t="s">
        <v>55</v>
      </c>
      <c r="B40" s="21"/>
      <c r="C40" s="29">
        <v>29</v>
      </c>
      <c r="D40" s="29">
        <v>16</v>
      </c>
      <c r="E40" s="29">
        <v>13</v>
      </c>
      <c r="F40" s="29">
        <v>16</v>
      </c>
      <c r="G40" s="29">
        <v>9</v>
      </c>
      <c r="H40" s="29">
        <v>7</v>
      </c>
      <c r="I40" s="29">
        <v>0</v>
      </c>
      <c r="J40" s="29">
        <v>0</v>
      </c>
      <c r="K40" s="29">
        <v>9</v>
      </c>
      <c r="L40" s="29">
        <v>7</v>
      </c>
      <c r="M40" s="29">
        <v>0</v>
      </c>
      <c r="N40" s="29">
        <v>0</v>
      </c>
      <c r="O40" s="29">
        <v>13</v>
      </c>
      <c r="P40" s="29">
        <v>7</v>
      </c>
      <c r="Q40" s="29">
        <v>6</v>
      </c>
      <c r="R40" s="29">
        <v>0</v>
      </c>
      <c r="S40" s="29">
        <v>0</v>
      </c>
      <c r="T40" s="29">
        <v>7</v>
      </c>
      <c r="U40" s="29">
        <v>6</v>
      </c>
      <c r="V40" s="29">
        <v>0</v>
      </c>
      <c r="W40" s="29">
        <v>0</v>
      </c>
    </row>
    <row r="41" spans="1:23" ht="15.6" customHeight="1">
      <c r="A41" s="15" t="s">
        <v>56</v>
      </c>
      <c r="B41" s="21"/>
      <c r="C41" s="29">
        <v>9</v>
      </c>
      <c r="D41" s="29">
        <v>3</v>
      </c>
      <c r="E41" s="29">
        <v>6</v>
      </c>
      <c r="F41" s="29">
        <v>8</v>
      </c>
      <c r="G41" s="29">
        <v>2</v>
      </c>
      <c r="H41" s="29">
        <v>6</v>
      </c>
      <c r="I41" s="29">
        <v>0</v>
      </c>
      <c r="J41" s="29">
        <v>0</v>
      </c>
      <c r="K41" s="29">
        <v>2</v>
      </c>
      <c r="L41" s="29">
        <v>6</v>
      </c>
      <c r="M41" s="29">
        <v>0</v>
      </c>
      <c r="N41" s="29">
        <v>0</v>
      </c>
      <c r="O41" s="29">
        <v>1</v>
      </c>
      <c r="P41" s="29">
        <v>1</v>
      </c>
      <c r="Q41" s="29">
        <v>0</v>
      </c>
      <c r="R41" s="29">
        <v>0</v>
      </c>
      <c r="S41" s="29">
        <v>0</v>
      </c>
      <c r="T41" s="29">
        <v>1</v>
      </c>
      <c r="U41" s="29">
        <v>0</v>
      </c>
      <c r="V41" s="29">
        <v>0</v>
      </c>
      <c r="W41" s="29">
        <v>0</v>
      </c>
    </row>
    <row r="42" spans="1:23" ht="15.6" customHeight="1">
      <c r="A42" s="15" t="s">
        <v>57</v>
      </c>
      <c r="B42" s="21"/>
      <c r="C42" s="29">
        <v>5</v>
      </c>
      <c r="D42" s="29">
        <v>3</v>
      </c>
      <c r="E42" s="29">
        <v>2</v>
      </c>
      <c r="F42" s="29">
        <v>1</v>
      </c>
      <c r="G42" s="29">
        <v>1</v>
      </c>
      <c r="H42" s="29">
        <v>0</v>
      </c>
      <c r="I42" s="29">
        <v>0</v>
      </c>
      <c r="J42" s="29">
        <v>0</v>
      </c>
      <c r="K42" s="29">
        <v>1</v>
      </c>
      <c r="L42" s="29">
        <v>0</v>
      </c>
      <c r="M42" s="29">
        <v>0</v>
      </c>
      <c r="N42" s="29">
        <v>0</v>
      </c>
      <c r="O42" s="29">
        <v>4</v>
      </c>
      <c r="P42" s="29">
        <v>2</v>
      </c>
      <c r="Q42" s="29">
        <v>2</v>
      </c>
      <c r="R42" s="29">
        <v>0</v>
      </c>
      <c r="S42" s="29">
        <v>0</v>
      </c>
      <c r="T42" s="29">
        <v>2</v>
      </c>
      <c r="U42" s="29">
        <v>2</v>
      </c>
      <c r="V42" s="29">
        <v>0</v>
      </c>
      <c r="W42" s="29">
        <v>0</v>
      </c>
    </row>
    <row r="43" spans="1:23" ht="15.6" customHeight="1">
      <c r="A43" s="15" t="s">
        <v>58</v>
      </c>
      <c r="B43" s="21"/>
      <c r="C43" s="29">
        <v>15</v>
      </c>
      <c r="D43" s="29">
        <v>10</v>
      </c>
      <c r="E43" s="29">
        <v>5</v>
      </c>
      <c r="F43" s="29">
        <v>7</v>
      </c>
      <c r="G43" s="29">
        <v>6</v>
      </c>
      <c r="H43" s="29">
        <v>1</v>
      </c>
      <c r="I43" s="29">
        <v>0</v>
      </c>
      <c r="J43" s="29">
        <v>0</v>
      </c>
      <c r="K43" s="29">
        <v>6</v>
      </c>
      <c r="L43" s="29">
        <v>1</v>
      </c>
      <c r="M43" s="29">
        <v>0</v>
      </c>
      <c r="N43" s="29">
        <v>0</v>
      </c>
      <c r="O43" s="29">
        <v>8</v>
      </c>
      <c r="P43" s="29">
        <v>4</v>
      </c>
      <c r="Q43" s="29">
        <v>4</v>
      </c>
      <c r="R43" s="29">
        <v>0</v>
      </c>
      <c r="S43" s="29">
        <v>0</v>
      </c>
      <c r="T43" s="29">
        <v>4</v>
      </c>
      <c r="U43" s="29">
        <v>4</v>
      </c>
      <c r="V43" s="29">
        <v>0</v>
      </c>
      <c r="W43" s="29">
        <v>0</v>
      </c>
    </row>
    <row r="44" spans="1:23" ht="12" customHeight="1">
      <c r="A44" s="20"/>
      <c r="B44" s="21"/>
      <c r="C44" s="29"/>
      <c r="D44" s="29"/>
      <c r="E44" s="29"/>
      <c r="F44" s="29"/>
      <c r="G44" s="29"/>
      <c r="H44" s="29"/>
      <c r="I44" s="29"/>
      <c r="J44" s="29"/>
      <c r="K44" s="29"/>
      <c r="L44" s="29"/>
      <c r="M44" s="29"/>
      <c r="N44" s="29"/>
      <c r="O44" s="29"/>
      <c r="P44" s="29"/>
      <c r="Q44" s="29"/>
      <c r="R44" s="29"/>
      <c r="S44" s="29"/>
      <c r="T44" s="29"/>
      <c r="U44" s="29"/>
      <c r="V44" s="29"/>
      <c r="W44" s="29"/>
    </row>
    <row r="45" spans="1:23" ht="16.5" customHeight="1">
      <c r="A45" s="20" t="s">
        <v>59</v>
      </c>
      <c r="B45" s="81" t="e">
        <v>#REF!</v>
      </c>
      <c r="C45" s="29">
        <v>5</v>
      </c>
      <c r="D45" s="29">
        <v>2</v>
      </c>
      <c r="E45" s="29">
        <v>3</v>
      </c>
      <c r="F45" s="29">
        <v>5</v>
      </c>
      <c r="G45" s="29">
        <v>2</v>
      </c>
      <c r="H45" s="29">
        <v>3</v>
      </c>
      <c r="I45" s="29">
        <v>0</v>
      </c>
      <c r="J45" s="29">
        <v>0</v>
      </c>
      <c r="K45" s="29">
        <v>2</v>
      </c>
      <c r="L45" s="29">
        <v>3</v>
      </c>
      <c r="M45" s="29">
        <v>0</v>
      </c>
      <c r="N45" s="29">
        <v>0</v>
      </c>
      <c r="O45" s="29">
        <v>0</v>
      </c>
      <c r="P45" s="29">
        <v>0</v>
      </c>
      <c r="Q45" s="29">
        <v>0</v>
      </c>
      <c r="R45" s="29">
        <v>0</v>
      </c>
      <c r="S45" s="29">
        <v>0</v>
      </c>
      <c r="T45" s="29">
        <v>0</v>
      </c>
      <c r="U45" s="29">
        <v>0</v>
      </c>
      <c r="V45" s="29">
        <v>0</v>
      </c>
      <c r="W45" s="29">
        <v>0</v>
      </c>
    </row>
    <row r="46" spans="1:23" ht="15.6" customHeight="1">
      <c r="A46" s="20" t="s">
        <v>60</v>
      </c>
      <c r="B46" s="81" t="e">
        <v>#REF!</v>
      </c>
      <c r="C46" s="29">
        <v>5</v>
      </c>
      <c r="D46" s="29">
        <v>0</v>
      </c>
      <c r="E46" s="29">
        <v>5</v>
      </c>
      <c r="F46" s="29">
        <v>2</v>
      </c>
      <c r="G46" s="29">
        <v>0</v>
      </c>
      <c r="H46" s="29">
        <v>2</v>
      </c>
      <c r="I46" s="29">
        <v>0</v>
      </c>
      <c r="J46" s="29">
        <v>0</v>
      </c>
      <c r="K46" s="29">
        <v>0</v>
      </c>
      <c r="L46" s="29">
        <v>2</v>
      </c>
      <c r="M46" s="29">
        <v>0</v>
      </c>
      <c r="N46" s="29">
        <v>0</v>
      </c>
      <c r="O46" s="29">
        <v>3</v>
      </c>
      <c r="P46" s="29">
        <v>0</v>
      </c>
      <c r="Q46" s="29">
        <v>3</v>
      </c>
      <c r="R46" s="29">
        <v>0</v>
      </c>
      <c r="S46" s="29">
        <v>0</v>
      </c>
      <c r="T46" s="29">
        <v>0</v>
      </c>
      <c r="U46" s="29">
        <v>3</v>
      </c>
      <c r="V46" s="29">
        <v>0</v>
      </c>
      <c r="W46" s="29">
        <v>0</v>
      </c>
    </row>
    <row r="47" spans="1:23" ht="15.6" customHeight="1">
      <c r="A47" s="20" t="s">
        <v>61</v>
      </c>
      <c r="B47" s="81" t="e">
        <v>#REF!</v>
      </c>
      <c r="C47" s="29">
        <v>0</v>
      </c>
      <c r="D47" s="29">
        <v>0</v>
      </c>
      <c r="E47" s="29">
        <v>0</v>
      </c>
      <c r="F47" s="29">
        <v>0</v>
      </c>
      <c r="G47" s="29">
        <v>0</v>
      </c>
      <c r="H47" s="29">
        <v>0</v>
      </c>
      <c r="I47" s="29">
        <v>0</v>
      </c>
      <c r="J47" s="29">
        <v>0</v>
      </c>
      <c r="K47" s="29">
        <v>0</v>
      </c>
      <c r="L47" s="29">
        <v>0</v>
      </c>
      <c r="M47" s="29">
        <v>0</v>
      </c>
      <c r="N47" s="29">
        <v>0</v>
      </c>
      <c r="O47" s="29">
        <v>0</v>
      </c>
      <c r="P47" s="29">
        <v>0</v>
      </c>
      <c r="Q47" s="29">
        <v>0</v>
      </c>
      <c r="R47" s="29">
        <v>0</v>
      </c>
      <c r="S47" s="29">
        <v>0</v>
      </c>
      <c r="T47" s="29">
        <v>0</v>
      </c>
      <c r="U47" s="29">
        <v>0</v>
      </c>
      <c r="V47" s="29">
        <v>0</v>
      </c>
      <c r="W47" s="29">
        <v>0</v>
      </c>
    </row>
    <row r="48" spans="1:23" ht="15.6" customHeight="1">
      <c r="A48" s="20" t="s">
        <v>62</v>
      </c>
      <c r="B48" s="81" t="e">
        <v>#REF!</v>
      </c>
      <c r="C48" s="29">
        <v>3</v>
      </c>
      <c r="D48" s="29">
        <v>1</v>
      </c>
      <c r="E48" s="29">
        <v>2</v>
      </c>
      <c r="F48" s="29">
        <v>0</v>
      </c>
      <c r="G48" s="29">
        <v>0</v>
      </c>
      <c r="H48" s="29">
        <v>0</v>
      </c>
      <c r="I48" s="29">
        <v>0</v>
      </c>
      <c r="J48" s="29">
        <v>0</v>
      </c>
      <c r="K48" s="29">
        <v>0</v>
      </c>
      <c r="L48" s="29">
        <v>0</v>
      </c>
      <c r="M48" s="29">
        <v>0</v>
      </c>
      <c r="N48" s="29">
        <v>0</v>
      </c>
      <c r="O48" s="29">
        <v>3</v>
      </c>
      <c r="P48" s="29">
        <v>1</v>
      </c>
      <c r="Q48" s="29">
        <v>2</v>
      </c>
      <c r="R48" s="29">
        <v>0</v>
      </c>
      <c r="S48" s="29">
        <v>0</v>
      </c>
      <c r="T48" s="29">
        <v>1</v>
      </c>
      <c r="U48" s="29">
        <v>1</v>
      </c>
      <c r="V48" s="29">
        <v>0</v>
      </c>
      <c r="W48" s="29">
        <v>1</v>
      </c>
    </row>
    <row r="49" spans="1:23" ht="15.6" customHeight="1">
      <c r="A49" s="20" t="s">
        <v>63</v>
      </c>
      <c r="B49" s="81" t="e">
        <v>#REF!</v>
      </c>
      <c r="C49" s="29">
        <v>5</v>
      </c>
      <c r="D49" s="29">
        <v>1</v>
      </c>
      <c r="E49" s="29">
        <v>4</v>
      </c>
      <c r="F49" s="29">
        <v>3</v>
      </c>
      <c r="G49" s="29">
        <v>1</v>
      </c>
      <c r="H49" s="29">
        <v>2</v>
      </c>
      <c r="I49" s="29">
        <v>0</v>
      </c>
      <c r="J49" s="29">
        <v>0</v>
      </c>
      <c r="K49" s="29">
        <v>1</v>
      </c>
      <c r="L49" s="29">
        <v>2</v>
      </c>
      <c r="M49" s="29">
        <v>0</v>
      </c>
      <c r="N49" s="29">
        <v>0</v>
      </c>
      <c r="O49" s="29">
        <v>2</v>
      </c>
      <c r="P49" s="29">
        <v>0</v>
      </c>
      <c r="Q49" s="29">
        <v>2</v>
      </c>
      <c r="R49" s="29">
        <v>0</v>
      </c>
      <c r="S49" s="29">
        <v>0</v>
      </c>
      <c r="T49" s="29">
        <v>0</v>
      </c>
      <c r="U49" s="29">
        <v>2</v>
      </c>
      <c r="V49" s="29">
        <v>0</v>
      </c>
      <c r="W49" s="29">
        <v>0</v>
      </c>
    </row>
    <row r="50" spans="1:23" ht="15.6" customHeight="1">
      <c r="A50" s="20" t="s">
        <v>64</v>
      </c>
      <c r="B50" s="81" t="e">
        <v>#REF!</v>
      </c>
      <c r="C50" s="29">
        <v>12</v>
      </c>
      <c r="D50" s="29">
        <v>6</v>
      </c>
      <c r="E50" s="29">
        <v>6</v>
      </c>
      <c r="F50" s="29">
        <v>3</v>
      </c>
      <c r="G50" s="29">
        <v>3</v>
      </c>
      <c r="H50" s="29">
        <v>0</v>
      </c>
      <c r="I50" s="29">
        <v>0</v>
      </c>
      <c r="J50" s="29">
        <v>0</v>
      </c>
      <c r="K50" s="29">
        <v>3</v>
      </c>
      <c r="L50" s="29">
        <v>0</v>
      </c>
      <c r="M50" s="29">
        <v>0</v>
      </c>
      <c r="N50" s="29">
        <v>0</v>
      </c>
      <c r="O50" s="29">
        <v>9</v>
      </c>
      <c r="P50" s="29">
        <v>3</v>
      </c>
      <c r="Q50" s="29">
        <v>6</v>
      </c>
      <c r="R50" s="29">
        <v>0</v>
      </c>
      <c r="S50" s="29">
        <v>0</v>
      </c>
      <c r="T50" s="29">
        <v>3</v>
      </c>
      <c r="U50" s="29">
        <v>6</v>
      </c>
      <c r="V50" s="29">
        <v>0</v>
      </c>
      <c r="W50" s="29">
        <v>0</v>
      </c>
    </row>
    <row r="51" spans="1:23" ht="15.6" customHeight="1">
      <c r="A51" s="20" t="s">
        <v>65</v>
      </c>
      <c r="B51" s="81" t="e">
        <v>#REF!</v>
      </c>
      <c r="C51" s="29">
        <v>1</v>
      </c>
      <c r="D51" s="29">
        <v>1</v>
      </c>
      <c r="E51" s="29">
        <v>0</v>
      </c>
      <c r="F51" s="29">
        <v>1</v>
      </c>
      <c r="G51" s="29">
        <v>1</v>
      </c>
      <c r="H51" s="29">
        <v>0</v>
      </c>
      <c r="I51" s="29">
        <v>0</v>
      </c>
      <c r="J51" s="29">
        <v>0</v>
      </c>
      <c r="K51" s="29">
        <v>0</v>
      </c>
      <c r="L51" s="29">
        <v>0</v>
      </c>
      <c r="M51" s="29">
        <v>1</v>
      </c>
      <c r="N51" s="29">
        <v>0</v>
      </c>
      <c r="O51" s="29">
        <v>0</v>
      </c>
      <c r="P51" s="29">
        <v>0</v>
      </c>
      <c r="Q51" s="29">
        <v>0</v>
      </c>
      <c r="R51" s="29">
        <v>0</v>
      </c>
      <c r="S51" s="29">
        <v>0</v>
      </c>
      <c r="T51" s="29">
        <v>0</v>
      </c>
      <c r="U51" s="29">
        <v>0</v>
      </c>
      <c r="V51" s="29">
        <v>0</v>
      </c>
      <c r="W51" s="29">
        <v>0</v>
      </c>
    </row>
    <row r="52" spans="1:23" ht="15.6" customHeight="1">
      <c r="A52" s="20" t="s">
        <v>66</v>
      </c>
      <c r="B52" s="81" t="e">
        <v>#REF!</v>
      </c>
      <c r="C52" s="29">
        <v>0</v>
      </c>
      <c r="D52" s="29">
        <v>0</v>
      </c>
      <c r="E52" s="29">
        <v>0</v>
      </c>
      <c r="F52" s="29">
        <v>0</v>
      </c>
      <c r="G52" s="29">
        <v>0</v>
      </c>
      <c r="H52" s="29">
        <v>0</v>
      </c>
      <c r="I52" s="29">
        <v>0</v>
      </c>
      <c r="J52" s="29">
        <v>0</v>
      </c>
      <c r="K52" s="29">
        <v>0</v>
      </c>
      <c r="L52" s="29">
        <v>0</v>
      </c>
      <c r="M52" s="29">
        <v>0</v>
      </c>
      <c r="N52" s="29">
        <v>0</v>
      </c>
      <c r="O52" s="29">
        <v>0</v>
      </c>
      <c r="P52" s="29">
        <v>0</v>
      </c>
      <c r="Q52" s="29">
        <v>0</v>
      </c>
      <c r="R52" s="29">
        <v>0</v>
      </c>
      <c r="S52" s="29">
        <v>0</v>
      </c>
      <c r="T52" s="29">
        <v>0</v>
      </c>
      <c r="U52" s="29">
        <v>0</v>
      </c>
      <c r="V52" s="29">
        <v>0</v>
      </c>
      <c r="W52" s="29">
        <v>0</v>
      </c>
    </row>
    <row r="53" spans="1:23" ht="15.6" customHeight="1">
      <c r="A53" s="20" t="s">
        <v>67</v>
      </c>
      <c r="B53" s="81" t="e">
        <v>#REF!</v>
      </c>
      <c r="C53" s="29">
        <v>3</v>
      </c>
      <c r="D53" s="29">
        <v>1</v>
      </c>
      <c r="E53" s="29">
        <v>2</v>
      </c>
      <c r="F53" s="29">
        <v>0</v>
      </c>
      <c r="G53" s="29">
        <v>0</v>
      </c>
      <c r="H53" s="29">
        <v>0</v>
      </c>
      <c r="I53" s="29">
        <v>0</v>
      </c>
      <c r="J53" s="29">
        <v>0</v>
      </c>
      <c r="K53" s="29">
        <v>0</v>
      </c>
      <c r="L53" s="29">
        <v>0</v>
      </c>
      <c r="M53" s="29">
        <v>0</v>
      </c>
      <c r="N53" s="29">
        <v>0</v>
      </c>
      <c r="O53" s="29">
        <v>3</v>
      </c>
      <c r="P53" s="29">
        <v>1</v>
      </c>
      <c r="Q53" s="29">
        <v>2</v>
      </c>
      <c r="R53" s="29">
        <v>0</v>
      </c>
      <c r="S53" s="29">
        <v>0</v>
      </c>
      <c r="T53" s="29">
        <v>1</v>
      </c>
      <c r="U53" s="29">
        <v>2</v>
      </c>
      <c r="V53" s="29">
        <v>0</v>
      </c>
      <c r="W53" s="29">
        <v>0</v>
      </c>
    </row>
    <row r="54" spans="1:23" ht="15.6" customHeight="1">
      <c r="A54" s="20" t="s">
        <v>68</v>
      </c>
      <c r="B54" s="81" t="e">
        <v>#REF!</v>
      </c>
      <c r="C54" s="29">
        <v>3</v>
      </c>
      <c r="D54" s="29">
        <v>3</v>
      </c>
      <c r="E54" s="29">
        <v>0</v>
      </c>
      <c r="F54" s="29">
        <v>2</v>
      </c>
      <c r="G54" s="29">
        <v>2</v>
      </c>
      <c r="H54" s="29">
        <v>0</v>
      </c>
      <c r="I54" s="29">
        <v>0</v>
      </c>
      <c r="J54" s="29">
        <v>0</v>
      </c>
      <c r="K54" s="29">
        <v>2</v>
      </c>
      <c r="L54" s="29">
        <v>0</v>
      </c>
      <c r="M54" s="29">
        <v>0</v>
      </c>
      <c r="N54" s="29">
        <v>0</v>
      </c>
      <c r="O54" s="29">
        <v>1</v>
      </c>
      <c r="P54" s="29">
        <v>1</v>
      </c>
      <c r="Q54" s="29">
        <v>0</v>
      </c>
      <c r="R54" s="29">
        <v>0</v>
      </c>
      <c r="S54" s="29">
        <v>0</v>
      </c>
      <c r="T54" s="29">
        <v>1</v>
      </c>
      <c r="U54" s="29">
        <v>0</v>
      </c>
      <c r="V54" s="29">
        <v>0</v>
      </c>
      <c r="W54" s="29">
        <v>0</v>
      </c>
    </row>
    <row r="55" spans="1:23" ht="15.6" customHeight="1">
      <c r="A55" s="20" t="s">
        <v>69</v>
      </c>
      <c r="B55" s="81" t="e">
        <v>#REF!</v>
      </c>
      <c r="C55" s="29">
        <v>1</v>
      </c>
      <c r="D55" s="29">
        <v>0</v>
      </c>
      <c r="E55" s="29">
        <v>1</v>
      </c>
      <c r="F55" s="29">
        <v>0</v>
      </c>
      <c r="G55" s="29">
        <v>0</v>
      </c>
      <c r="H55" s="29">
        <v>0</v>
      </c>
      <c r="I55" s="29">
        <v>0</v>
      </c>
      <c r="J55" s="29">
        <v>0</v>
      </c>
      <c r="K55" s="29">
        <v>0</v>
      </c>
      <c r="L55" s="29">
        <v>0</v>
      </c>
      <c r="M55" s="29">
        <v>0</v>
      </c>
      <c r="N55" s="29">
        <v>0</v>
      </c>
      <c r="O55" s="29">
        <v>1</v>
      </c>
      <c r="P55" s="29">
        <v>0</v>
      </c>
      <c r="Q55" s="29">
        <v>1</v>
      </c>
      <c r="R55" s="29">
        <v>0</v>
      </c>
      <c r="S55" s="29">
        <v>0</v>
      </c>
      <c r="T55" s="29">
        <v>0</v>
      </c>
      <c r="U55" s="29">
        <v>1</v>
      </c>
      <c r="V55" s="29">
        <v>0</v>
      </c>
      <c r="W55" s="29">
        <v>0</v>
      </c>
    </row>
    <row r="56" spans="1:23" ht="15.6" customHeight="1">
      <c r="A56" s="20" t="s">
        <v>70</v>
      </c>
      <c r="B56" s="81" t="e">
        <v>#REF!</v>
      </c>
      <c r="C56" s="29">
        <v>0</v>
      </c>
      <c r="D56" s="29">
        <v>0</v>
      </c>
      <c r="E56" s="29">
        <v>0</v>
      </c>
      <c r="F56" s="29">
        <v>0</v>
      </c>
      <c r="G56" s="29">
        <v>0</v>
      </c>
      <c r="H56" s="29">
        <v>0</v>
      </c>
      <c r="I56" s="29">
        <v>0</v>
      </c>
      <c r="J56" s="29">
        <v>0</v>
      </c>
      <c r="K56" s="29">
        <v>0</v>
      </c>
      <c r="L56" s="29">
        <v>0</v>
      </c>
      <c r="M56" s="29">
        <v>0</v>
      </c>
      <c r="N56" s="29">
        <v>0</v>
      </c>
      <c r="O56" s="29">
        <v>0</v>
      </c>
      <c r="P56" s="29">
        <v>0</v>
      </c>
      <c r="Q56" s="29">
        <v>0</v>
      </c>
      <c r="R56" s="29">
        <v>0</v>
      </c>
      <c r="S56" s="29">
        <v>0</v>
      </c>
      <c r="T56" s="29">
        <v>0</v>
      </c>
      <c r="U56" s="29">
        <v>0</v>
      </c>
      <c r="V56" s="29">
        <v>0</v>
      </c>
      <c r="W56" s="29">
        <v>0</v>
      </c>
    </row>
    <row r="57" spans="1:23" ht="15.6" customHeight="1">
      <c r="A57" s="20" t="s">
        <v>71</v>
      </c>
      <c r="B57" s="81" t="e">
        <v>#REF!</v>
      </c>
      <c r="C57" s="29">
        <v>6</v>
      </c>
      <c r="D57" s="29">
        <v>2</v>
      </c>
      <c r="E57" s="29">
        <v>4</v>
      </c>
      <c r="F57" s="29">
        <v>5</v>
      </c>
      <c r="G57" s="29">
        <v>2</v>
      </c>
      <c r="H57" s="29">
        <v>3</v>
      </c>
      <c r="I57" s="29">
        <v>0</v>
      </c>
      <c r="J57" s="29">
        <v>0</v>
      </c>
      <c r="K57" s="29">
        <v>2</v>
      </c>
      <c r="L57" s="29">
        <v>3</v>
      </c>
      <c r="M57" s="29">
        <v>0</v>
      </c>
      <c r="N57" s="29">
        <v>0</v>
      </c>
      <c r="O57" s="29">
        <v>1</v>
      </c>
      <c r="P57" s="29">
        <v>0</v>
      </c>
      <c r="Q57" s="29">
        <v>1</v>
      </c>
      <c r="R57" s="29">
        <v>0</v>
      </c>
      <c r="S57" s="29">
        <v>0</v>
      </c>
      <c r="T57" s="29">
        <v>0</v>
      </c>
      <c r="U57" s="29">
        <v>1</v>
      </c>
      <c r="V57" s="29">
        <v>0</v>
      </c>
      <c r="W57" s="29">
        <v>0</v>
      </c>
    </row>
    <row r="58" spans="1:23" ht="15.6" customHeight="1">
      <c r="A58" s="20" t="s">
        <v>72</v>
      </c>
      <c r="B58" s="81" t="e">
        <v>#REF!</v>
      </c>
      <c r="C58" s="29">
        <v>6</v>
      </c>
      <c r="D58" s="29">
        <v>4</v>
      </c>
      <c r="E58" s="29">
        <v>2</v>
      </c>
      <c r="F58" s="29">
        <v>6</v>
      </c>
      <c r="G58" s="29">
        <v>4</v>
      </c>
      <c r="H58" s="29">
        <v>2</v>
      </c>
      <c r="I58" s="29">
        <v>0</v>
      </c>
      <c r="J58" s="29">
        <v>0</v>
      </c>
      <c r="K58" s="29">
        <v>4</v>
      </c>
      <c r="L58" s="29">
        <v>2</v>
      </c>
      <c r="M58" s="29">
        <v>0</v>
      </c>
      <c r="N58" s="29">
        <v>0</v>
      </c>
      <c r="O58" s="29">
        <v>0</v>
      </c>
      <c r="P58" s="29">
        <v>0</v>
      </c>
      <c r="Q58" s="29">
        <v>0</v>
      </c>
      <c r="R58" s="29">
        <v>0</v>
      </c>
      <c r="S58" s="29">
        <v>0</v>
      </c>
      <c r="T58" s="29">
        <v>0</v>
      </c>
      <c r="U58" s="29">
        <v>0</v>
      </c>
      <c r="V58" s="29">
        <v>0</v>
      </c>
      <c r="W58" s="29">
        <v>0</v>
      </c>
    </row>
    <row r="59" spans="1:23" ht="15.6" customHeight="1">
      <c r="A59" s="20" t="s">
        <v>73</v>
      </c>
      <c r="B59" s="81" t="e">
        <v>#REF!</v>
      </c>
      <c r="C59" s="29">
        <v>2</v>
      </c>
      <c r="D59" s="29">
        <v>2</v>
      </c>
      <c r="E59" s="29">
        <v>0</v>
      </c>
      <c r="F59" s="29">
        <v>0</v>
      </c>
      <c r="G59" s="29">
        <v>0</v>
      </c>
      <c r="H59" s="29">
        <v>0</v>
      </c>
      <c r="I59" s="29">
        <v>0</v>
      </c>
      <c r="J59" s="29">
        <v>0</v>
      </c>
      <c r="K59" s="29">
        <v>0</v>
      </c>
      <c r="L59" s="29">
        <v>0</v>
      </c>
      <c r="M59" s="29">
        <v>0</v>
      </c>
      <c r="N59" s="29">
        <v>0</v>
      </c>
      <c r="O59" s="29">
        <v>2</v>
      </c>
      <c r="P59" s="29">
        <v>2</v>
      </c>
      <c r="Q59" s="29">
        <v>0</v>
      </c>
      <c r="R59" s="29">
        <v>0</v>
      </c>
      <c r="S59" s="29">
        <v>0</v>
      </c>
      <c r="T59" s="29">
        <v>2</v>
      </c>
      <c r="U59" s="29">
        <v>0</v>
      </c>
      <c r="V59" s="29">
        <v>0</v>
      </c>
      <c r="W59" s="29">
        <v>0</v>
      </c>
    </row>
    <row r="60" spans="1:23" ht="15.6" customHeight="1">
      <c r="A60" s="20" t="s">
        <v>74</v>
      </c>
      <c r="B60" s="81" t="e">
        <v>#REF!</v>
      </c>
      <c r="C60" s="29">
        <v>2</v>
      </c>
      <c r="D60" s="29">
        <v>1</v>
      </c>
      <c r="E60" s="29">
        <v>1</v>
      </c>
      <c r="F60" s="29">
        <v>2</v>
      </c>
      <c r="G60" s="29">
        <v>1</v>
      </c>
      <c r="H60" s="29">
        <v>1</v>
      </c>
      <c r="I60" s="29">
        <v>0</v>
      </c>
      <c r="J60" s="29">
        <v>0</v>
      </c>
      <c r="K60" s="29">
        <v>1</v>
      </c>
      <c r="L60" s="29">
        <v>1</v>
      </c>
      <c r="M60" s="29">
        <v>0</v>
      </c>
      <c r="N60" s="29">
        <v>0</v>
      </c>
      <c r="O60" s="29">
        <v>0</v>
      </c>
      <c r="P60" s="29">
        <v>0</v>
      </c>
      <c r="Q60" s="29">
        <v>0</v>
      </c>
      <c r="R60" s="29">
        <v>0</v>
      </c>
      <c r="S60" s="29">
        <v>0</v>
      </c>
      <c r="T60" s="29">
        <v>0</v>
      </c>
      <c r="U60" s="29">
        <v>0</v>
      </c>
      <c r="V60" s="29">
        <v>0</v>
      </c>
      <c r="W60" s="29">
        <v>0</v>
      </c>
    </row>
    <row r="61" spans="1:23" ht="12" customHeight="1">
      <c r="A61" s="20"/>
      <c r="B61" s="21"/>
      <c r="C61" s="29"/>
      <c r="D61" s="29"/>
      <c r="E61" s="29"/>
      <c r="F61" s="29"/>
      <c r="G61" s="29"/>
      <c r="H61" s="29"/>
      <c r="I61" s="29"/>
      <c r="J61" s="29"/>
      <c r="K61" s="29"/>
      <c r="L61" s="29"/>
      <c r="M61" s="29"/>
      <c r="N61" s="29"/>
      <c r="O61" s="29"/>
      <c r="P61" s="29"/>
      <c r="Q61" s="29"/>
      <c r="R61" s="29"/>
      <c r="S61" s="29"/>
      <c r="T61" s="29"/>
      <c r="U61" s="29"/>
      <c r="V61" s="29"/>
      <c r="W61" s="29"/>
    </row>
    <row r="62" spans="1:23" ht="16.5" customHeight="1">
      <c r="A62" s="20" t="s">
        <v>75</v>
      </c>
      <c r="B62" s="21"/>
      <c r="C62" s="29">
        <v>0</v>
      </c>
      <c r="D62" s="29">
        <v>0</v>
      </c>
      <c r="E62" s="29">
        <v>0</v>
      </c>
      <c r="F62" s="29">
        <v>0</v>
      </c>
      <c r="G62" s="29">
        <v>0</v>
      </c>
      <c r="H62" s="29">
        <v>0</v>
      </c>
      <c r="I62" s="29">
        <v>0</v>
      </c>
      <c r="J62" s="29">
        <v>0</v>
      </c>
      <c r="K62" s="29">
        <v>0</v>
      </c>
      <c r="L62" s="29">
        <v>0</v>
      </c>
      <c r="M62" s="29">
        <v>0</v>
      </c>
      <c r="N62" s="29">
        <v>0</v>
      </c>
      <c r="O62" s="29">
        <v>0</v>
      </c>
      <c r="P62" s="29">
        <v>0</v>
      </c>
      <c r="Q62" s="29">
        <v>0</v>
      </c>
      <c r="R62" s="29">
        <v>0</v>
      </c>
      <c r="S62" s="29">
        <v>0</v>
      </c>
      <c r="T62" s="29">
        <v>0</v>
      </c>
      <c r="U62" s="29">
        <v>0</v>
      </c>
      <c r="V62" s="29">
        <v>0</v>
      </c>
      <c r="W62" s="29">
        <v>0</v>
      </c>
    </row>
    <row r="63" spans="1:23" ht="15.6" customHeight="1">
      <c r="A63" s="20" t="s">
        <v>76</v>
      </c>
      <c r="B63" s="21"/>
      <c r="C63" s="29">
        <v>0</v>
      </c>
      <c r="D63" s="29">
        <v>0</v>
      </c>
      <c r="E63" s="29">
        <v>0</v>
      </c>
      <c r="F63" s="29">
        <v>0</v>
      </c>
      <c r="G63" s="29">
        <v>0</v>
      </c>
      <c r="H63" s="29">
        <v>0</v>
      </c>
      <c r="I63" s="29">
        <v>0</v>
      </c>
      <c r="J63" s="29">
        <v>0</v>
      </c>
      <c r="K63" s="29">
        <v>0</v>
      </c>
      <c r="L63" s="29">
        <v>0</v>
      </c>
      <c r="M63" s="29">
        <v>0</v>
      </c>
      <c r="N63" s="29">
        <v>0</v>
      </c>
      <c r="O63" s="29">
        <v>0</v>
      </c>
      <c r="P63" s="29">
        <v>0</v>
      </c>
      <c r="Q63" s="29">
        <v>0</v>
      </c>
      <c r="R63" s="29">
        <v>0</v>
      </c>
      <c r="S63" s="29">
        <v>0</v>
      </c>
      <c r="T63" s="29">
        <v>0</v>
      </c>
      <c r="U63" s="29">
        <v>0</v>
      </c>
      <c r="V63" s="29">
        <v>0</v>
      </c>
      <c r="W63" s="29">
        <v>0</v>
      </c>
    </row>
    <row r="64" spans="1:23" ht="15.6" customHeight="1">
      <c r="A64" s="20" t="s">
        <v>77</v>
      </c>
      <c r="B64" s="21"/>
      <c r="C64" s="29">
        <v>0</v>
      </c>
      <c r="D64" s="29">
        <v>0</v>
      </c>
      <c r="E64" s="29">
        <v>0</v>
      </c>
      <c r="F64" s="29">
        <v>0</v>
      </c>
      <c r="G64" s="29">
        <v>0</v>
      </c>
      <c r="H64" s="29">
        <v>0</v>
      </c>
      <c r="I64" s="29">
        <v>0</v>
      </c>
      <c r="J64" s="29">
        <v>0</v>
      </c>
      <c r="K64" s="29">
        <v>0</v>
      </c>
      <c r="L64" s="29">
        <v>0</v>
      </c>
      <c r="M64" s="29">
        <v>0</v>
      </c>
      <c r="N64" s="29">
        <v>0</v>
      </c>
      <c r="O64" s="29">
        <v>0</v>
      </c>
      <c r="P64" s="29">
        <v>0</v>
      </c>
      <c r="Q64" s="29">
        <v>0</v>
      </c>
      <c r="R64" s="29">
        <v>0</v>
      </c>
      <c r="S64" s="29">
        <v>0</v>
      </c>
      <c r="T64" s="29">
        <v>0</v>
      </c>
      <c r="U64" s="29">
        <v>0</v>
      </c>
      <c r="V64" s="29">
        <v>0</v>
      </c>
      <c r="W64" s="29">
        <v>0</v>
      </c>
    </row>
    <row r="65" spans="1:23" ht="15.6" customHeight="1">
      <c r="A65" s="20" t="s">
        <v>78</v>
      </c>
      <c r="B65" s="21"/>
      <c r="C65" s="29">
        <v>0</v>
      </c>
      <c r="D65" s="29">
        <v>0</v>
      </c>
      <c r="E65" s="29">
        <v>0</v>
      </c>
      <c r="F65" s="29">
        <v>0</v>
      </c>
      <c r="G65" s="29">
        <v>0</v>
      </c>
      <c r="H65" s="29">
        <v>0</v>
      </c>
      <c r="I65" s="29">
        <v>0</v>
      </c>
      <c r="J65" s="29">
        <v>0</v>
      </c>
      <c r="K65" s="29">
        <v>0</v>
      </c>
      <c r="L65" s="29">
        <v>0</v>
      </c>
      <c r="M65" s="29">
        <v>0</v>
      </c>
      <c r="N65" s="29">
        <v>0</v>
      </c>
      <c r="O65" s="29">
        <v>0</v>
      </c>
      <c r="P65" s="29">
        <v>0</v>
      </c>
      <c r="Q65" s="29">
        <v>0</v>
      </c>
      <c r="R65" s="29">
        <v>0</v>
      </c>
      <c r="S65" s="29">
        <v>0</v>
      </c>
      <c r="T65" s="29">
        <v>0</v>
      </c>
      <c r="U65" s="29">
        <v>0</v>
      </c>
      <c r="V65" s="29">
        <v>0</v>
      </c>
      <c r="W65" s="29">
        <v>0</v>
      </c>
    </row>
    <row r="66" spans="1:23" ht="15.6" customHeight="1">
      <c r="A66" s="20" t="s">
        <v>79</v>
      </c>
      <c r="B66" s="21"/>
      <c r="C66" s="29">
        <v>0</v>
      </c>
      <c r="D66" s="29">
        <v>0</v>
      </c>
      <c r="E66" s="29">
        <v>0</v>
      </c>
      <c r="F66" s="29">
        <v>0</v>
      </c>
      <c r="G66" s="29">
        <v>0</v>
      </c>
      <c r="H66" s="29">
        <v>0</v>
      </c>
      <c r="I66" s="29">
        <v>0</v>
      </c>
      <c r="J66" s="29">
        <v>0</v>
      </c>
      <c r="K66" s="29">
        <v>0</v>
      </c>
      <c r="L66" s="29">
        <v>0</v>
      </c>
      <c r="M66" s="29">
        <v>0</v>
      </c>
      <c r="N66" s="29">
        <v>0</v>
      </c>
      <c r="O66" s="29">
        <v>0</v>
      </c>
      <c r="P66" s="29">
        <v>0</v>
      </c>
      <c r="Q66" s="29">
        <v>0</v>
      </c>
      <c r="R66" s="29">
        <v>0</v>
      </c>
      <c r="S66" s="29">
        <v>0</v>
      </c>
      <c r="T66" s="29">
        <v>0</v>
      </c>
      <c r="U66" s="29">
        <v>0</v>
      </c>
      <c r="V66" s="29">
        <v>0</v>
      </c>
      <c r="W66" s="29">
        <v>0</v>
      </c>
    </row>
    <row r="67" spans="1:23" ht="15.6" customHeight="1">
      <c r="A67" s="20" t="s">
        <v>80</v>
      </c>
      <c r="B67" s="21"/>
      <c r="C67" s="29">
        <v>0</v>
      </c>
      <c r="D67" s="29">
        <v>0</v>
      </c>
      <c r="E67" s="29">
        <v>0</v>
      </c>
      <c r="F67" s="29">
        <v>0</v>
      </c>
      <c r="G67" s="29">
        <v>0</v>
      </c>
      <c r="H67" s="29">
        <v>0</v>
      </c>
      <c r="I67" s="29">
        <v>0</v>
      </c>
      <c r="J67" s="29">
        <v>0</v>
      </c>
      <c r="K67" s="29">
        <v>0</v>
      </c>
      <c r="L67" s="29">
        <v>0</v>
      </c>
      <c r="M67" s="29">
        <v>0</v>
      </c>
      <c r="N67" s="29">
        <v>0</v>
      </c>
      <c r="O67" s="29">
        <v>0</v>
      </c>
      <c r="P67" s="29">
        <v>0</v>
      </c>
      <c r="Q67" s="29">
        <v>0</v>
      </c>
      <c r="R67" s="29">
        <v>0</v>
      </c>
      <c r="S67" s="29">
        <v>0</v>
      </c>
      <c r="T67" s="29">
        <v>0</v>
      </c>
      <c r="U67" s="29">
        <v>0</v>
      </c>
      <c r="V67" s="29">
        <v>0</v>
      </c>
      <c r="W67" s="29">
        <v>0</v>
      </c>
    </row>
    <row r="68" spans="1:23" ht="15.6" customHeight="1">
      <c r="A68" s="20" t="s">
        <v>81</v>
      </c>
      <c r="B68" s="21"/>
      <c r="C68" s="29">
        <v>0</v>
      </c>
      <c r="D68" s="29">
        <v>0</v>
      </c>
      <c r="E68" s="29">
        <v>0</v>
      </c>
      <c r="F68" s="29">
        <v>0</v>
      </c>
      <c r="G68" s="29">
        <v>0</v>
      </c>
      <c r="H68" s="29">
        <v>0</v>
      </c>
      <c r="I68" s="29">
        <v>0</v>
      </c>
      <c r="J68" s="29">
        <v>0</v>
      </c>
      <c r="K68" s="29">
        <v>0</v>
      </c>
      <c r="L68" s="29">
        <v>0</v>
      </c>
      <c r="M68" s="29">
        <v>0</v>
      </c>
      <c r="N68" s="29">
        <v>0</v>
      </c>
      <c r="O68" s="29">
        <v>0</v>
      </c>
      <c r="P68" s="29">
        <v>0</v>
      </c>
      <c r="Q68" s="29">
        <v>0</v>
      </c>
      <c r="R68" s="29">
        <v>0</v>
      </c>
      <c r="S68" s="29">
        <v>0</v>
      </c>
      <c r="T68" s="29">
        <v>0</v>
      </c>
      <c r="U68" s="29">
        <v>0</v>
      </c>
      <c r="V68" s="29">
        <v>0</v>
      </c>
      <c r="W68" s="29">
        <v>0</v>
      </c>
    </row>
    <row r="69" spans="1:23" ht="15.6" customHeight="1">
      <c r="A69" s="20" t="s">
        <v>82</v>
      </c>
      <c r="B69" s="21"/>
      <c r="C69" s="29">
        <v>0</v>
      </c>
      <c r="D69" s="29">
        <v>0</v>
      </c>
      <c r="E69" s="29">
        <v>0</v>
      </c>
      <c r="F69" s="29">
        <v>0</v>
      </c>
      <c r="G69" s="29">
        <v>0</v>
      </c>
      <c r="H69" s="29">
        <v>0</v>
      </c>
      <c r="I69" s="29">
        <v>0</v>
      </c>
      <c r="J69" s="29">
        <v>0</v>
      </c>
      <c r="K69" s="29">
        <v>0</v>
      </c>
      <c r="L69" s="29">
        <v>0</v>
      </c>
      <c r="M69" s="29">
        <v>0</v>
      </c>
      <c r="N69" s="29">
        <v>0</v>
      </c>
      <c r="O69" s="29">
        <v>0</v>
      </c>
      <c r="P69" s="29">
        <v>0</v>
      </c>
      <c r="Q69" s="29">
        <v>0</v>
      </c>
      <c r="R69" s="29">
        <v>0</v>
      </c>
      <c r="S69" s="29">
        <v>0</v>
      </c>
      <c r="T69" s="29">
        <v>0</v>
      </c>
      <c r="U69" s="29">
        <v>0</v>
      </c>
      <c r="V69" s="29">
        <v>0</v>
      </c>
      <c r="W69" s="29">
        <v>0</v>
      </c>
    </row>
    <row r="70" spans="1:23" ht="15.6" customHeight="1">
      <c r="A70" s="20" t="s">
        <v>83</v>
      </c>
      <c r="B70" s="21"/>
      <c r="C70" s="29">
        <v>1</v>
      </c>
      <c r="D70" s="29">
        <v>0</v>
      </c>
      <c r="E70" s="29">
        <v>1</v>
      </c>
      <c r="F70" s="29">
        <v>1</v>
      </c>
      <c r="G70" s="29">
        <v>0</v>
      </c>
      <c r="H70" s="29">
        <v>1</v>
      </c>
      <c r="I70" s="29">
        <v>0</v>
      </c>
      <c r="J70" s="29">
        <v>0</v>
      </c>
      <c r="K70" s="29">
        <v>0</v>
      </c>
      <c r="L70" s="29">
        <v>1</v>
      </c>
      <c r="M70" s="29">
        <v>0</v>
      </c>
      <c r="N70" s="29">
        <v>0</v>
      </c>
      <c r="O70" s="29">
        <v>0</v>
      </c>
      <c r="P70" s="29">
        <v>0</v>
      </c>
      <c r="Q70" s="29">
        <v>0</v>
      </c>
      <c r="R70" s="29">
        <v>0</v>
      </c>
      <c r="S70" s="29">
        <v>0</v>
      </c>
      <c r="T70" s="29">
        <v>0</v>
      </c>
      <c r="U70" s="29">
        <v>0</v>
      </c>
      <c r="V70" s="29">
        <v>0</v>
      </c>
      <c r="W70" s="29">
        <v>0</v>
      </c>
    </row>
    <row r="71" spans="1:23" ht="15.6" customHeight="1">
      <c r="A71" s="20" t="s">
        <v>84</v>
      </c>
      <c r="B71" s="21"/>
      <c r="C71" s="29">
        <v>0</v>
      </c>
      <c r="D71" s="29">
        <v>0</v>
      </c>
      <c r="E71" s="29">
        <v>0</v>
      </c>
      <c r="F71" s="29">
        <v>0</v>
      </c>
      <c r="G71" s="29">
        <v>0</v>
      </c>
      <c r="H71" s="29">
        <v>0</v>
      </c>
      <c r="I71" s="29">
        <v>0</v>
      </c>
      <c r="J71" s="29">
        <v>0</v>
      </c>
      <c r="K71" s="29">
        <v>0</v>
      </c>
      <c r="L71" s="29">
        <v>0</v>
      </c>
      <c r="M71" s="29">
        <v>0</v>
      </c>
      <c r="N71" s="29">
        <v>0</v>
      </c>
      <c r="O71" s="29">
        <v>0</v>
      </c>
      <c r="P71" s="29">
        <v>0</v>
      </c>
      <c r="Q71" s="29">
        <v>0</v>
      </c>
      <c r="R71" s="29">
        <v>0</v>
      </c>
      <c r="S71" s="29">
        <v>0</v>
      </c>
      <c r="T71" s="29">
        <v>0</v>
      </c>
      <c r="U71" s="29">
        <v>0</v>
      </c>
      <c r="V71" s="29">
        <v>0</v>
      </c>
      <c r="W71" s="29">
        <v>0</v>
      </c>
    </row>
    <row r="72" spans="1:23" ht="15.6" customHeight="1">
      <c r="A72" s="20" t="s">
        <v>85</v>
      </c>
      <c r="B72" s="21"/>
      <c r="C72" s="29">
        <v>0</v>
      </c>
      <c r="D72" s="29">
        <v>0</v>
      </c>
      <c r="E72" s="29">
        <v>0</v>
      </c>
      <c r="F72" s="29">
        <v>0</v>
      </c>
      <c r="G72" s="29">
        <v>0</v>
      </c>
      <c r="H72" s="29">
        <v>0</v>
      </c>
      <c r="I72" s="29">
        <v>0</v>
      </c>
      <c r="J72" s="29">
        <v>0</v>
      </c>
      <c r="K72" s="29">
        <v>0</v>
      </c>
      <c r="L72" s="29">
        <v>0</v>
      </c>
      <c r="M72" s="29">
        <v>0</v>
      </c>
      <c r="N72" s="29">
        <v>0</v>
      </c>
      <c r="O72" s="29">
        <v>0</v>
      </c>
      <c r="P72" s="29">
        <v>0</v>
      </c>
      <c r="Q72" s="29">
        <v>0</v>
      </c>
      <c r="R72" s="29">
        <v>0</v>
      </c>
      <c r="S72" s="29">
        <v>0</v>
      </c>
      <c r="T72" s="29">
        <v>0</v>
      </c>
      <c r="U72" s="29">
        <v>0</v>
      </c>
      <c r="V72" s="29">
        <v>0</v>
      </c>
      <c r="W72" s="29">
        <v>0</v>
      </c>
    </row>
    <row r="73" spans="1:23" ht="15.6" customHeight="1">
      <c r="A73" s="20" t="s">
        <v>86</v>
      </c>
      <c r="B73" s="21"/>
      <c r="C73" s="29">
        <v>2</v>
      </c>
      <c r="D73" s="29">
        <v>1</v>
      </c>
      <c r="E73" s="29">
        <v>1</v>
      </c>
      <c r="F73" s="29">
        <v>2</v>
      </c>
      <c r="G73" s="29">
        <v>1</v>
      </c>
      <c r="H73" s="29">
        <v>1</v>
      </c>
      <c r="I73" s="29">
        <v>0</v>
      </c>
      <c r="J73" s="29">
        <v>0</v>
      </c>
      <c r="K73" s="29">
        <v>1</v>
      </c>
      <c r="L73" s="29">
        <v>1</v>
      </c>
      <c r="M73" s="29">
        <v>0</v>
      </c>
      <c r="N73" s="29">
        <v>0</v>
      </c>
      <c r="O73" s="29">
        <v>0</v>
      </c>
      <c r="P73" s="29">
        <v>0</v>
      </c>
      <c r="Q73" s="29">
        <v>0</v>
      </c>
      <c r="R73" s="29">
        <v>0</v>
      </c>
      <c r="S73" s="29">
        <v>0</v>
      </c>
      <c r="T73" s="29">
        <v>0</v>
      </c>
      <c r="U73" s="29">
        <v>0</v>
      </c>
      <c r="V73" s="29">
        <v>0</v>
      </c>
      <c r="W73" s="29">
        <v>0</v>
      </c>
    </row>
    <row r="74" spans="1:23" ht="15.6" customHeight="1">
      <c r="A74" s="20" t="s">
        <v>87</v>
      </c>
      <c r="B74" s="21"/>
      <c r="C74" s="29">
        <v>2</v>
      </c>
      <c r="D74" s="29">
        <v>1</v>
      </c>
      <c r="E74" s="29">
        <v>1</v>
      </c>
      <c r="F74" s="29">
        <v>0</v>
      </c>
      <c r="G74" s="29">
        <v>0</v>
      </c>
      <c r="H74" s="29">
        <v>0</v>
      </c>
      <c r="I74" s="29">
        <v>0</v>
      </c>
      <c r="J74" s="29">
        <v>0</v>
      </c>
      <c r="K74" s="29">
        <v>0</v>
      </c>
      <c r="L74" s="29">
        <v>0</v>
      </c>
      <c r="M74" s="29">
        <v>0</v>
      </c>
      <c r="N74" s="29">
        <v>0</v>
      </c>
      <c r="O74" s="29">
        <v>2</v>
      </c>
      <c r="P74" s="29">
        <v>1</v>
      </c>
      <c r="Q74" s="29">
        <v>1</v>
      </c>
      <c r="R74" s="29">
        <v>0</v>
      </c>
      <c r="S74" s="29">
        <v>0</v>
      </c>
      <c r="T74" s="29">
        <v>1</v>
      </c>
      <c r="U74" s="29">
        <v>1</v>
      </c>
      <c r="V74" s="29">
        <v>0</v>
      </c>
      <c r="W74" s="29">
        <v>0</v>
      </c>
    </row>
    <row r="75" spans="1:23" ht="15.6" customHeight="1">
      <c r="A75" s="20" t="s">
        <v>88</v>
      </c>
      <c r="B75" s="21"/>
      <c r="C75" s="29">
        <v>0</v>
      </c>
      <c r="D75" s="29">
        <v>0</v>
      </c>
      <c r="E75" s="29">
        <v>0</v>
      </c>
      <c r="F75" s="29">
        <v>0</v>
      </c>
      <c r="G75" s="29">
        <v>0</v>
      </c>
      <c r="H75" s="29">
        <v>0</v>
      </c>
      <c r="I75" s="29">
        <v>0</v>
      </c>
      <c r="J75" s="29">
        <v>0</v>
      </c>
      <c r="K75" s="29">
        <v>0</v>
      </c>
      <c r="L75" s="29">
        <v>0</v>
      </c>
      <c r="M75" s="29">
        <v>0</v>
      </c>
      <c r="N75" s="29">
        <v>0</v>
      </c>
      <c r="O75" s="29">
        <v>0</v>
      </c>
      <c r="P75" s="29">
        <v>0</v>
      </c>
      <c r="Q75" s="29">
        <v>0</v>
      </c>
      <c r="R75" s="29">
        <v>0</v>
      </c>
      <c r="S75" s="29">
        <v>0</v>
      </c>
      <c r="T75" s="29">
        <v>0</v>
      </c>
      <c r="U75" s="29">
        <v>0</v>
      </c>
      <c r="V75" s="29">
        <v>0</v>
      </c>
      <c r="W75" s="29">
        <v>0</v>
      </c>
    </row>
    <row r="76" spans="1:23" ht="3.75" customHeight="1" thickBot="1">
      <c r="A76" s="49"/>
      <c r="B76" s="76"/>
      <c r="C76" s="49"/>
      <c r="D76" s="49"/>
      <c r="E76" s="49"/>
      <c r="F76" s="49"/>
      <c r="G76" s="49"/>
      <c r="H76" s="49"/>
      <c r="I76" s="49"/>
      <c r="J76" s="49"/>
      <c r="K76" s="49"/>
      <c r="L76" s="49"/>
      <c r="M76" s="49"/>
      <c r="N76" s="49"/>
      <c r="O76" s="49"/>
      <c r="P76" s="49"/>
      <c r="Q76" s="49"/>
      <c r="R76" s="49"/>
      <c r="S76" s="49"/>
      <c r="T76" s="49"/>
      <c r="U76" s="49"/>
      <c r="V76" s="49"/>
      <c r="W76" s="49"/>
    </row>
    <row r="77" spans="1:23" s="46" customFormat="1" ht="2.25" customHeight="1">
      <c r="A77" s="670"/>
      <c r="B77" s="670"/>
      <c r="C77" s="670"/>
      <c r="D77" s="670"/>
      <c r="E77" s="670"/>
      <c r="F77" s="670"/>
      <c r="G77" s="670"/>
      <c r="H77" s="670"/>
      <c r="I77" s="670"/>
      <c r="J77" s="670"/>
      <c r="K77" s="670"/>
      <c r="L77" s="670"/>
      <c r="M77" s="670"/>
    </row>
  </sheetData>
  <mergeCells count="13">
    <mergeCell ref="T3:U3"/>
    <mergeCell ref="V3:W3"/>
    <mergeCell ref="A77:M77"/>
    <mergeCell ref="A2:B4"/>
    <mergeCell ref="C2:E3"/>
    <mergeCell ref="F2:N2"/>
    <mergeCell ref="O2:W2"/>
    <mergeCell ref="F3:H3"/>
    <mergeCell ref="I3:J3"/>
    <mergeCell ref="K3:L3"/>
    <mergeCell ref="M3:N3"/>
    <mergeCell ref="O3:Q3"/>
    <mergeCell ref="R3:S3"/>
  </mergeCells>
  <phoneticPr fontId="2"/>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明朝,標準"&amp;16卒業後の状況調査：中学校</oddHeader>
    <oddFooter>&amp;L&amp;"ＭＳ 明朝,標準"&amp;16 140</oddFooter>
  </headerFooter>
</worksheet>
</file>

<file path=xl/worksheets/sheet13.xml><?xml version="1.0" encoding="utf-8"?>
<worksheet xmlns="http://schemas.openxmlformats.org/spreadsheetml/2006/main" xmlns:r="http://schemas.openxmlformats.org/officeDocument/2006/relationships">
  <dimension ref="A1:T78"/>
  <sheetViews>
    <sheetView zoomScale="75" zoomScaleNormal="75" workbookViewId="0">
      <selection activeCell="Y12" sqref="Y12"/>
    </sheetView>
  </sheetViews>
  <sheetFormatPr defaultRowHeight="13.5"/>
  <cols>
    <col min="1" max="1" width="15.125" style="3" customWidth="1"/>
    <col min="2" max="2" width="0.75" style="3" customWidth="1"/>
    <col min="3" max="8" width="9.375" style="3" customWidth="1"/>
    <col min="9" max="11" width="8" style="3" customWidth="1"/>
    <col min="12" max="14" width="5.875" style="3" customWidth="1"/>
    <col min="15" max="20" width="5.75" style="3" customWidth="1"/>
    <col min="21" max="16384" width="9" style="3"/>
  </cols>
  <sheetData>
    <row r="1" spans="1:20" ht="30.6" customHeight="1" thickBot="1">
      <c r="A1" s="1" t="s">
        <v>129</v>
      </c>
      <c r="B1" s="1"/>
      <c r="C1" s="1"/>
      <c r="D1" s="1"/>
      <c r="E1" s="1"/>
      <c r="F1" s="1"/>
      <c r="G1" s="1"/>
      <c r="H1" s="1"/>
      <c r="I1" s="1"/>
      <c r="J1" s="1"/>
      <c r="K1" s="1"/>
      <c r="L1" s="1"/>
      <c r="M1" s="1"/>
      <c r="N1" s="1"/>
      <c r="O1" s="1"/>
      <c r="P1" s="1"/>
      <c r="Q1" s="1"/>
      <c r="R1" s="67"/>
      <c r="S1" s="67"/>
      <c r="T1" s="67"/>
    </row>
    <row r="2" spans="1:20" s="46" customFormat="1" ht="20.25" customHeight="1">
      <c r="A2" s="596" t="s">
        <v>130</v>
      </c>
      <c r="B2" s="634"/>
      <c r="C2" s="596" t="s">
        <v>2</v>
      </c>
      <c r="D2" s="596"/>
      <c r="E2" s="610"/>
      <c r="F2" s="82"/>
      <c r="G2" s="672" t="s">
        <v>131</v>
      </c>
      <c r="H2" s="672"/>
      <c r="I2" s="672"/>
      <c r="J2" s="672"/>
      <c r="K2" s="83"/>
      <c r="L2" s="673" t="s">
        <v>132</v>
      </c>
      <c r="M2" s="674"/>
      <c r="N2" s="675"/>
      <c r="O2" s="679" t="s">
        <v>112</v>
      </c>
      <c r="P2" s="680"/>
      <c r="Q2" s="681"/>
      <c r="R2" s="685" t="s">
        <v>133</v>
      </c>
      <c r="S2" s="686"/>
      <c r="T2" s="686"/>
    </row>
    <row r="3" spans="1:20" s="46" customFormat="1" ht="20.25" customHeight="1">
      <c r="A3" s="598"/>
      <c r="B3" s="635"/>
      <c r="C3" s="613"/>
      <c r="D3" s="613"/>
      <c r="E3" s="614"/>
      <c r="F3" s="84" t="s">
        <v>134</v>
      </c>
      <c r="G3" s="85"/>
      <c r="H3" s="85"/>
      <c r="I3" s="86" t="s">
        <v>135</v>
      </c>
      <c r="J3" s="85"/>
      <c r="K3" s="85"/>
      <c r="L3" s="676"/>
      <c r="M3" s="677"/>
      <c r="N3" s="678"/>
      <c r="O3" s="682"/>
      <c r="P3" s="683"/>
      <c r="Q3" s="684"/>
      <c r="R3" s="687" t="s">
        <v>136</v>
      </c>
      <c r="S3" s="688"/>
      <c r="T3" s="688"/>
    </row>
    <row r="4" spans="1:20" s="46" customFormat="1" ht="15.95" customHeight="1" thickBot="1">
      <c r="A4" s="602"/>
      <c r="B4" s="636"/>
      <c r="C4" s="87" t="s">
        <v>2</v>
      </c>
      <c r="D4" s="88" t="s">
        <v>19</v>
      </c>
      <c r="E4" s="88" t="s">
        <v>20</v>
      </c>
      <c r="F4" s="88" t="s">
        <v>2</v>
      </c>
      <c r="G4" s="88" t="s">
        <v>19</v>
      </c>
      <c r="H4" s="88" t="s">
        <v>20</v>
      </c>
      <c r="I4" s="88" t="s">
        <v>2</v>
      </c>
      <c r="J4" s="88" t="s">
        <v>19</v>
      </c>
      <c r="K4" s="88" t="s">
        <v>20</v>
      </c>
      <c r="L4" s="88" t="s">
        <v>2</v>
      </c>
      <c r="M4" s="88" t="s">
        <v>19</v>
      </c>
      <c r="N4" s="88" t="s">
        <v>20</v>
      </c>
      <c r="O4" s="88" t="s">
        <v>2</v>
      </c>
      <c r="P4" s="88" t="s">
        <v>19</v>
      </c>
      <c r="Q4" s="88" t="s">
        <v>20</v>
      </c>
      <c r="R4" s="88" t="s">
        <v>2</v>
      </c>
      <c r="S4" s="88" t="s">
        <v>19</v>
      </c>
      <c r="T4" s="88" t="s">
        <v>20</v>
      </c>
    </row>
    <row r="5" spans="1:20" ht="20.100000000000001" customHeight="1">
      <c r="A5" s="15" t="s">
        <v>21</v>
      </c>
      <c r="B5" s="21"/>
      <c r="C5" s="29">
        <v>69906</v>
      </c>
      <c r="D5" s="29">
        <v>35709</v>
      </c>
      <c r="E5" s="29">
        <v>34197</v>
      </c>
      <c r="F5" s="29">
        <v>66835</v>
      </c>
      <c r="G5" s="29">
        <v>33882</v>
      </c>
      <c r="H5" s="29">
        <v>32953</v>
      </c>
      <c r="I5" s="29">
        <v>2215</v>
      </c>
      <c r="J5" s="29">
        <v>1236</v>
      </c>
      <c r="K5" s="29">
        <v>979</v>
      </c>
      <c r="L5" s="29">
        <v>0</v>
      </c>
      <c r="M5" s="29">
        <v>0</v>
      </c>
      <c r="N5" s="29">
        <v>0</v>
      </c>
      <c r="O5" s="29">
        <v>155</v>
      </c>
      <c r="P5" s="29">
        <v>134</v>
      </c>
      <c r="Q5" s="29">
        <v>21</v>
      </c>
      <c r="R5" s="29">
        <v>701</v>
      </c>
      <c r="S5" s="29">
        <v>457</v>
      </c>
      <c r="T5" s="29">
        <v>244</v>
      </c>
    </row>
    <row r="6" spans="1:20" ht="20.100000000000001" customHeight="1">
      <c r="A6" s="15" t="s">
        <v>22</v>
      </c>
      <c r="B6" s="21"/>
      <c r="C6" s="29">
        <v>71019</v>
      </c>
      <c r="D6" s="29">
        <v>36243</v>
      </c>
      <c r="E6" s="29">
        <v>34776</v>
      </c>
      <c r="F6" s="29">
        <v>67496</v>
      </c>
      <c r="G6" s="29">
        <v>34113</v>
      </c>
      <c r="H6" s="29">
        <v>33383</v>
      </c>
      <c r="I6" s="29">
        <v>2635</v>
      </c>
      <c r="J6" s="29">
        <v>1524</v>
      </c>
      <c r="K6" s="29">
        <v>1111</v>
      </c>
      <c r="L6" s="29">
        <v>0</v>
      </c>
      <c r="M6" s="29">
        <v>0</v>
      </c>
      <c r="N6" s="29">
        <v>0</v>
      </c>
      <c r="O6" s="29">
        <v>155</v>
      </c>
      <c r="P6" s="29">
        <v>124</v>
      </c>
      <c r="Q6" s="29">
        <v>31</v>
      </c>
      <c r="R6" s="29">
        <v>733</v>
      </c>
      <c r="S6" s="29">
        <v>482</v>
      </c>
      <c r="T6" s="29">
        <v>251</v>
      </c>
    </row>
    <row r="7" spans="1:20" ht="20.100000000000001" customHeight="1">
      <c r="A7" s="15" t="s">
        <v>23</v>
      </c>
      <c r="B7" s="21"/>
      <c r="C7" s="29">
        <v>74243</v>
      </c>
      <c r="D7" s="29">
        <v>37991</v>
      </c>
      <c r="E7" s="29">
        <v>36252</v>
      </c>
      <c r="F7" s="29">
        <v>70326</v>
      </c>
      <c r="G7" s="29">
        <v>35606</v>
      </c>
      <c r="H7" s="29">
        <v>34720</v>
      </c>
      <c r="I7" s="29">
        <v>2945</v>
      </c>
      <c r="J7" s="29">
        <v>1739</v>
      </c>
      <c r="K7" s="29">
        <v>1206</v>
      </c>
      <c r="L7" s="29">
        <v>1</v>
      </c>
      <c r="M7" s="29">
        <v>0</v>
      </c>
      <c r="N7" s="29">
        <v>1</v>
      </c>
      <c r="O7" s="29">
        <v>145</v>
      </c>
      <c r="P7" s="29">
        <v>123</v>
      </c>
      <c r="Q7" s="29">
        <v>22</v>
      </c>
      <c r="R7" s="29">
        <v>826</v>
      </c>
      <c r="S7" s="29">
        <v>523</v>
      </c>
      <c r="T7" s="29">
        <v>303</v>
      </c>
    </row>
    <row r="8" spans="1:20" ht="20.100000000000001" customHeight="1">
      <c r="A8" s="15" t="s">
        <v>24</v>
      </c>
      <c r="B8" s="21"/>
      <c r="C8" s="29">
        <v>72160</v>
      </c>
      <c r="D8" s="29">
        <v>36955</v>
      </c>
      <c r="E8" s="29">
        <v>35205</v>
      </c>
      <c r="F8" s="29">
        <v>68219</v>
      </c>
      <c r="G8" s="29">
        <v>34484</v>
      </c>
      <c r="H8" s="29">
        <v>33735</v>
      </c>
      <c r="I8" s="29">
        <v>2907</v>
      </c>
      <c r="J8" s="29">
        <v>1760</v>
      </c>
      <c r="K8" s="29">
        <v>1147</v>
      </c>
      <c r="L8" s="29">
        <v>2</v>
      </c>
      <c r="M8" s="29">
        <v>1</v>
      </c>
      <c r="N8" s="29">
        <v>1</v>
      </c>
      <c r="O8" s="29">
        <v>168</v>
      </c>
      <c r="P8" s="29">
        <v>148</v>
      </c>
      <c r="Q8" s="29">
        <v>20</v>
      </c>
      <c r="R8" s="29">
        <v>864</v>
      </c>
      <c r="S8" s="29">
        <v>562</v>
      </c>
      <c r="T8" s="29">
        <v>302</v>
      </c>
    </row>
    <row r="9" spans="1:20" ht="20.100000000000001" customHeight="1">
      <c r="A9" s="15" t="s">
        <v>106</v>
      </c>
      <c r="B9" s="21"/>
      <c r="C9" s="29">
        <v>73596</v>
      </c>
      <c r="D9" s="29">
        <v>37657</v>
      </c>
      <c r="E9" s="29">
        <v>35939</v>
      </c>
      <c r="F9" s="29">
        <v>69617</v>
      </c>
      <c r="G9" s="29">
        <v>35123</v>
      </c>
      <c r="H9" s="29">
        <v>34494</v>
      </c>
      <c r="I9" s="29">
        <v>2830</v>
      </c>
      <c r="J9" s="29">
        <v>1730</v>
      </c>
      <c r="K9" s="29">
        <v>1100</v>
      </c>
      <c r="L9" s="29">
        <v>0</v>
      </c>
      <c r="M9" s="29">
        <v>0</v>
      </c>
      <c r="N9" s="29">
        <v>0</v>
      </c>
      <c r="O9" s="29">
        <v>187</v>
      </c>
      <c r="P9" s="29">
        <v>158</v>
      </c>
      <c r="Q9" s="29">
        <v>29</v>
      </c>
      <c r="R9" s="29">
        <v>962</v>
      </c>
      <c r="S9" s="29">
        <v>646</v>
      </c>
      <c r="T9" s="29">
        <v>316</v>
      </c>
    </row>
    <row r="10" spans="1:20" ht="16.5" customHeight="1">
      <c r="A10" s="15"/>
      <c r="B10" s="21"/>
      <c r="C10" s="29"/>
      <c r="D10" s="29"/>
      <c r="E10" s="29"/>
      <c r="F10" s="29"/>
      <c r="G10" s="29"/>
      <c r="H10" s="29"/>
      <c r="I10" s="29"/>
      <c r="J10" s="29"/>
      <c r="K10" s="29"/>
      <c r="L10" s="29"/>
      <c r="M10" s="29"/>
      <c r="N10" s="29"/>
      <c r="O10" s="29"/>
      <c r="P10" s="29"/>
      <c r="Q10" s="29"/>
      <c r="R10" s="29"/>
      <c r="S10" s="29"/>
      <c r="T10" s="29"/>
    </row>
    <row r="11" spans="1:20" ht="16.5" customHeight="1">
      <c r="A11" s="15" t="s">
        <v>26</v>
      </c>
      <c r="B11" s="21"/>
      <c r="C11" s="29">
        <v>29534</v>
      </c>
      <c r="D11" s="29">
        <v>15176</v>
      </c>
      <c r="E11" s="29">
        <v>14358</v>
      </c>
      <c r="F11" s="29">
        <v>27985</v>
      </c>
      <c r="G11" s="29">
        <v>14180</v>
      </c>
      <c r="H11" s="29">
        <v>13805</v>
      </c>
      <c r="I11" s="29">
        <v>1105</v>
      </c>
      <c r="J11" s="29">
        <v>677</v>
      </c>
      <c r="K11" s="29">
        <v>428</v>
      </c>
      <c r="L11" s="29">
        <v>0</v>
      </c>
      <c r="M11" s="29">
        <v>0</v>
      </c>
      <c r="N11" s="29">
        <v>0</v>
      </c>
      <c r="O11" s="29">
        <v>52</v>
      </c>
      <c r="P11" s="29">
        <v>46</v>
      </c>
      <c r="Q11" s="29">
        <v>6</v>
      </c>
      <c r="R11" s="29">
        <v>392</v>
      </c>
      <c r="S11" s="29">
        <v>273</v>
      </c>
      <c r="T11" s="29">
        <v>119</v>
      </c>
    </row>
    <row r="12" spans="1:20" ht="15.6" customHeight="1">
      <c r="A12" s="15" t="s">
        <v>27</v>
      </c>
      <c r="B12" s="21"/>
      <c r="C12" s="29">
        <v>1842</v>
      </c>
      <c r="D12" s="29">
        <v>915</v>
      </c>
      <c r="E12" s="29">
        <v>927</v>
      </c>
      <c r="F12" s="29">
        <v>1663</v>
      </c>
      <c r="G12" s="29">
        <v>793</v>
      </c>
      <c r="H12" s="29">
        <v>870</v>
      </c>
      <c r="I12" s="29">
        <v>155</v>
      </c>
      <c r="J12" s="29">
        <v>107</v>
      </c>
      <c r="K12" s="29">
        <v>48</v>
      </c>
      <c r="L12" s="29">
        <v>0</v>
      </c>
      <c r="M12" s="29">
        <v>0</v>
      </c>
      <c r="N12" s="29">
        <v>0</v>
      </c>
      <c r="O12" s="29">
        <v>0</v>
      </c>
      <c r="P12" s="29">
        <v>0</v>
      </c>
      <c r="Q12" s="29">
        <v>0</v>
      </c>
      <c r="R12" s="29">
        <v>24</v>
      </c>
      <c r="S12" s="29">
        <v>15</v>
      </c>
      <c r="T12" s="29">
        <v>9</v>
      </c>
    </row>
    <row r="13" spans="1:20" ht="15.6" customHeight="1">
      <c r="A13" s="15" t="s">
        <v>28</v>
      </c>
      <c r="B13" s="21"/>
      <c r="C13" s="29">
        <v>1829</v>
      </c>
      <c r="D13" s="29">
        <v>891</v>
      </c>
      <c r="E13" s="29">
        <v>938</v>
      </c>
      <c r="F13" s="29">
        <v>1753</v>
      </c>
      <c r="G13" s="29">
        <v>836</v>
      </c>
      <c r="H13" s="29">
        <v>917</v>
      </c>
      <c r="I13" s="29">
        <v>54</v>
      </c>
      <c r="J13" s="29">
        <v>42</v>
      </c>
      <c r="K13" s="29">
        <v>12</v>
      </c>
      <c r="L13" s="29">
        <v>0</v>
      </c>
      <c r="M13" s="29">
        <v>0</v>
      </c>
      <c r="N13" s="29">
        <v>0</v>
      </c>
      <c r="O13" s="29">
        <v>3</v>
      </c>
      <c r="P13" s="29">
        <v>2</v>
      </c>
      <c r="Q13" s="29">
        <v>1</v>
      </c>
      <c r="R13" s="29">
        <v>19</v>
      </c>
      <c r="S13" s="29">
        <v>11</v>
      </c>
      <c r="T13" s="29">
        <v>8</v>
      </c>
    </row>
    <row r="14" spans="1:20" ht="15.6" customHeight="1">
      <c r="A14" s="15" t="s">
        <v>29</v>
      </c>
      <c r="B14" s="21"/>
      <c r="C14" s="29">
        <v>333</v>
      </c>
      <c r="D14" s="29">
        <v>158</v>
      </c>
      <c r="E14" s="29">
        <v>175</v>
      </c>
      <c r="F14" s="29">
        <v>302</v>
      </c>
      <c r="G14" s="29">
        <v>139</v>
      </c>
      <c r="H14" s="29">
        <v>163</v>
      </c>
      <c r="I14" s="29">
        <v>26</v>
      </c>
      <c r="J14" s="29">
        <v>15</v>
      </c>
      <c r="K14" s="29">
        <v>11</v>
      </c>
      <c r="L14" s="29">
        <v>0</v>
      </c>
      <c r="M14" s="29">
        <v>0</v>
      </c>
      <c r="N14" s="29">
        <v>0</v>
      </c>
      <c r="O14" s="29">
        <v>0</v>
      </c>
      <c r="P14" s="29">
        <v>0</v>
      </c>
      <c r="Q14" s="29">
        <v>0</v>
      </c>
      <c r="R14" s="29">
        <v>5</v>
      </c>
      <c r="S14" s="29">
        <v>4</v>
      </c>
      <c r="T14" s="29">
        <v>1</v>
      </c>
    </row>
    <row r="15" spans="1:20" ht="15.6" customHeight="1">
      <c r="A15" s="15" t="s">
        <v>30</v>
      </c>
      <c r="B15" s="21"/>
      <c r="C15" s="29">
        <v>1670</v>
      </c>
      <c r="D15" s="29">
        <v>577</v>
      </c>
      <c r="E15" s="29">
        <v>1093</v>
      </c>
      <c r="F15" s="29">
        <v>1609</v>
      </c>
      <c r="G15" s="29">
        <v>548</v>
      </c>
      <c r="H15" s="29">
        <v>1061</v>
      </c>
      <c r="I15" s="29">
        <v>44</v>
      </c>
      <c r="J15" s="29">
        <v>21</v>
      </c>
      <c r="K15" s="29">
        <v>23</v>
      </c>
      <c r="L15" s="29">
        <v>0</v>
      </c>
      <c r="M15" s="29">
        <v>0</v>
      </c>
      <c r="N15" s="29">
        <v>0</v>
      </c>
      <c r="O15" s="29">
        <v>1</v>
      </c>
      <c r="P15" s="29">
        <v>1</v>
      </c>
      <c r="Q15" s="29">
        <v>0</v>
      </c>
      <c r="R15" s="29">
        <v>16</v>
      </c>
      <c r="S15" s="29">
        <v>7</v>
      </c>
      <c r="T15" s="29">
        <v>9</v>
      </c>
    </row>
    <row r="16" spans="1:20" ht="15.6" customHeight="1">
      <c r="A16" s="15" t="s">
        <v>31</v>
      </c>
      <c r="B16" s="21"/>
      <c r="C16" s="29">
        <v>1786</v>
      </c>
      <c r="D16" s="29">
        <v>869</v>
      </c>
      <c r="E16" s="29">
        <v>917</v>
      </c>
      <c r="F16" s="29">
        <v>1672</v>
      </c>
      <c r="G16" s="29">
        <v>805</v>
      </c>
      <c r="H16" s="29">
        <v>867</v>
      </c>
      <c r="I16" s="29">
        <v>89</v>
      </c>
      <c r="J16" s="29">
        <v>52</v>
      </c>
      <c r="K16" s="29">
        <v>37</v>
      </c>
      <c r="L16" s="29">
        <v>0</v>
      </c>
      <c r="M16" s="29">
        <v>0</v>
      </c>
      <c r="N16" s="29">
        <v>0</v>
      </c>
      <c r="O16" s="29">
        <v>1</v>
      </c>
      <c r="P16" s="29">
        <v>0</v>
      </c>
      <c r="Q16" s="29">
        <v>1</v>
      </c>
      <c r="R16" s="29">
        <v>24</v>
      </c>
      <c r="S16" s="29">
        <v>12</v>
      </c>
      <c r="T16" s="29">
        <v>12</v>
      </c>
    </row>
    <row r="17" spans="1:20" ht="15.6" customHeight="1">
      <c r="A17" s="62" t="s">
        <v>32</v>
      </c>
      <c r="B17" s="21"/>
      <c r="C17" s="29">
        <v>1399</v>
      </c>
      <c r="D17" s="29">
        <v>714</v>
      </c>
      <c r="E17" s="29">
        <v>685</v>
      </c>
      <c r="F17" s="29">
        <v>1293</v>
      </c>
      <c r="G17" s="29">
        <v>646</v>
      </c>
      <c r="H17" s="29">
        <v>647</v>
      </c>
      <c r="I17" s="29">
        <v>86</v>
      </c>
      <c r="J17" s="29">
        <v>53</v>
      </c>
      <c r="K17" s="29">
        <v>33</v>
      </c>
      <c r="L17" s="29">
        <v>0</v>
      </c>
      <c r="M17" s="29">
        <v>0</v>
      </c>
      <c r="N17" s="29">
        <v>0</v>
      </c>
      <c r="O17" s="29">
        <v>2</v>
      </c>
      <c r="P17" s="29">
        <v>2</v>
      </c>
      <c r="Q17" s="29">
        <v>0</v>
      </c>
      <c r="R17" s="29">
        <v>18</v>
      </c>
      <c r="S17" s="29">
        <v>13</v>
      </c>
      <c r="T17" s="29">
        <v>5</v>
      </c>
    </row>
    <row r="18" spans="1:20" ht="15.6" customHeight="1">
      <c r="A18" s="15" t="s">
        <v>33</v>
      </c>
      <c r="B18" s="21"/>
      <c r="C18" s="29">
        <v>966</v>
      </c>
      <c r="D18" s="29">
        <v>491</v>
      </c>
      <c r="E18" s="29">
        <v>475</v>
      </c>
      <c r="F18" s="29">
        <v>911</v>
      </c>
      <c r="G18" s="29">
        <v>456</v>
      </c>
      <c r="H18" s="29">
        <v>455</v>
      </c>
      <c r="I18" s="29">
        <v>33</v>
      </c>
      <c r="J18" s="29">
        <v>18</v>
      </c>
      <c r="K18" s="29">
        <v>15</v>
      </c>
      <c r="L18" s="29">
        <v>0</v>
      </c>
      <c r="M18" s="29">
        <v>0</v>
      </c>
      <c r="N18" s="29">
        <v>0</v>
      </c>
      <c r="O18" s="29">
        <v>0</v>
      </c>
      <c r="P18" s="29">
        <v>0</v>
      </c>
      <c r="Q18" s="29">
        <v>0</v>
      </c>
      <c r="R18" s="29">
        <v>22</v>
      </c>
      <c r="S18" s="29">
        <v>17</v>
      </c>
      <c r="T18" s="29">
        <v>5</v>
      </c>
    </row>
    <row r="19" spans="1:20" ht="15.6" customHeight="1">
      <c r="A19" s="15" t="s">
        <v>34</v>
      </c>
      <c r="B19" s="21"/>
      <c r="C19" s="29">
        <v>1861</v>
      </c>
      <c r="D19" s="29">
        <v>1034</v>
      </c>
      <c r="E19" s="29">
        <v>827</v>
      </c>
      <c r="F19" s="29">
        <v>1761</v>
      </c>
      <c r="G19" s="29">
        <v>966</v>
      </c>
      <c r="H19" s="29">
        <v>795</v>
      </c>
      <c r="I19" s="29">
        <v>69</v>
      </c>
      <c r="J19" s="29">
        <v>42</v>
      </c>
      <c r="K19" s="29">
        <v>27</v>
      </c>
      <c r="L19" s="29">
        <v>0</v>
      </c>
      <c r="M19" s="29">
        <v>0</v>
      </c>
      <c r="N19" s="29">
        <v>0</v>
      </c>
      <c r="O19" s="29">
        <v>4</v>
      </c>
      <c r="P19" s="29">
        <v>4</v>
      </c>
      <c r="Q19" s="29">
        <v>0</v>
      </c>
      <c r="R19" s="29">
        <v>27</v>
      </c>
      <c r="S19" s="29">
        <v>22</v>
      </c>
      <c r="T19" s="29">
        <v>5</v>
      </c>
    </row>
    <row r="20" spans="1:20" ht="15.6" customHeight="1">
      <c r="A20" s="15" t="s">
        <v>35</v>
      </c>
      <c r="B20" s="21"/>
      <c r="C20" s="29">
        <v>2287</v>
      </c>
      <c r="D20" s="29">
        <v>1323</v>
      </c>
      <c r="E20" s="29">
        <v>964</v>
      </c>
      <c r="F20" s="29">
        <v>2192</v>
      </c>
      <c r="G20" s="29">
        <v>1261</v>
      </c>
      <c r="H20" s="29">
        <v>931</v>
      </c>
      <c r="I20" s="29">
        <v>61</v>
      </c>
      <c r="J20" s="29">
        <v>35</v>
      </c>
      <c r="K20" s="29">
        <v>26</v>
      </c>
      <c r="L20" s="29">
        <v>0</v>
      </c>
      <c r="M20" s="29">
        <v>0</v>
      </c>
      <c r="N20" s="29">
        <v>0</v>
      </c>
      <c r="O20" s="29">
        <v>7</v>
      </c>
      <c r="P20" s="29">
        <v>6</v>
      </c>
      <c r="Q20" s="29">
        <v>1</v>
      </c>
      <c r="R20" s="29">
        <v>27</v>
      </c>
      <c r="S20" s="29">
        <v>21</v>
      </c>
      <c r="T20" s="29">
        <v>6</v>
      </c>
    </row>
    <row r="21" spans="1:20" ht="15.6" customHeight="1">
      <c r="A21" s="15" t="s">
        <v>37</v>
      </c>
      <c r="B21" s="21"/>
      <c r="C21" s="29">
        <v>2122</v>
      </c>
      <c r="D21" s="29">
        <v>1125</v>
      </c>
      <c r="E21" s="29">
        <v>997</v>
      </c>
      <c r="F21" s="29">
        <v>1993</v>
      </c>
      <c r="G21" s="29">
        <v>1047</v>
      </c>
      <c r="H21" s="29">
        <v>946</v>
      </c>
      <c r="I21" s="29">
        <v>94</v>
      </c>
      <c r="J21" s="29">
        <v>54</v>
      </c>
      <c r="K21" s="29">
        <v>40</v>
      </c>
      <c r="L21" s="29">
        <v>0</v>
      </c>
      <c r="M21" s="29">
        <v>0</v>
      </c>
      <c r="N21" s="29">
        <v>0</v>
      </c>
      <c r="O21" s="29">
        <v>3</v>
      </c>
      <c r="P21" s="29">
        <v>2</v>
      </c>
      <c r="Q21" s="29">
        <v>1</v>
      </c>
      <c r="R21" s="29">
        <v>32</v>
      </c>
      <c r="S21" s="29">
        <v>22</v>
      </c>
      <c r="T21" s="29">
        <v>10</v>
      </c>
    </row>
    <row r="22" spans="1:20" ht="15.6" customHeight="1">
      <c r="A22" s="15" t="s">
        <v>38</v>
      </c>
      <c r="B22" s="21"/>
      <c r="C22" s="29">
        <v>1598</v>
      </c>
      <c r="D22" s="29">
        <v>812</v>
      </c>
      <c r="E22" s="29">
        <v>786</v>
      </c>
      <c r="F22" s="29">
        <v>1508</v>
      </c>
      <c r="G22" s="29">
        <v>756</v>
      </c>
      <c r="H22" s="29">
        <v>752</v>
      </c>
      <c r="I22" s="29">
        <v>72</v>
      </c>
      <c r="J22" s="29">
        <v>42</v>
      </c>
      <c r="K22" s="29">
        <v>30</v>
      </c>
      <c r="L22" s="29">
        <v>0</v>
      </c>
      <c r="M22" s="29">
        <v>0</v>
      </c>
      <c r="N22" s="29">
        <v>0</v>
      </c>
      <c r="O22" s="29">
        <v>0</v>
      </c>
      <c r="P22" s="29">
        <v>0</v>
      </c>
      <c r="Q22" s="29">
        <v>0</v>
      </c>
      <c r="R22" s="29">
        <v>18</v>
      </c>
      <c r="S22" s="29">
        <v>14</v>
      </c>
      <c r="T22" s="29">
        <v>4</v>
      </c>
    </row>
    <row r="23" spans="1:20" ht="15.6" customHeight="1">
      <c r="A23" s="15" t="s">
        <v>39</v>
      </c>
      <c r="B23" s="21"/>
      <c r="C23" s="29">
        <v>1874</v>
      </c>
      <c r="D23" s="29">
        <v>948</v>
      </c>
      <c r="E23" s="29">
        <v>926</v>
      </c>
      <c r="F23" s="29">
        <v>1779</v>
      </c>
      <c r="G23" s="29">
        <v>890</v>
      </c>
      <c r="H23" s="29">
        <v>889</v>
      </c>
      <c r="I23" s="29">
        <v>49</v>
      </c>
      <c r="J23" s="29">
        <v>26</v>
      </c>
      <c r="K23" s="29">
        <v>23</v>
      </c>
      <c r="L23" s="29">
        <v>0</v>
      </c>
      <c r="M23" s="29">
        <v>0</v>
      </c>
      <c r="N23" s="29">
        <v>0</v>
      </c>
      <c r="O23" s="29">
        <v>5</v>
      </c>
      <c r="P23" s="29">
        <v>5</v>
      </c>
      <c r="Q23" s="29">
        <v>0</v>
      </c>
      <c r="R23" s="29">
        <v>41</v>
      </c>
      <c r="S23" s="29">
        <v>27</v>
      </c>
      <c r="T23" s="29">
        <v>14</v>
      </c>
    </row>
    <row r="24" spans="1:20" ht="15.6" customHeight="1">
      <c r="A24" s="15" t="s">
        <v>40</v>
      </c>
      <c r="B24" s="21"/>
      <c r="C24" s="29">
        <v>1675</v>
      </c>
      <c r="D24" s="29">
        <v>856</v>
      </c>
      <c r="E24" s="29">
        <v>819</v>
      </c>
      <c r="F24" s="29">
        <v>1621</v>
      </c>
      <c r="G24" s="29">
        <v>817</v>
      </c>
      <c r="H24" s="29">
        <v>804</v>
      </c>
      <c r="I24" s="29">
        <v>32</v>
      </c>
      <c r="J24" s="29">
        <v>21</v>
      </c>
      <c r="K24" s="29">
        <v>11</v>
      </c>
      <c r="L24" s="29">
        <v>0</v>
      </c>
      <c r="M24" s="29">
        <v>0</v>
      </c>
      <c r="N24" s="29">
        <v>0</v>
      </c>
      <c r="O24" s="29">
        <v>9</v>
      </c>
      <c r="P24" s="29">
        <v>9</v>
      </c>
      <c r="Q24" s="29">
        <v>0</v>
      </c>
      <c r="R24" s="29">
        <v>13</v>
      </c>
      <c r="S24" s="29">
        <v>9</v>
      </c>
      <c r="T24" s="29">
        <v>4</v>
      </c>
    </row>
    <row r="25" spans="1:20" ht="15.6" customHeight="1">
      <c r="A25" s="15" t="s">
        <v>41</v>
      </c>
      <c r="B25" s="21"/>
      <c r="C25" s="29">
        <v>1126</v>
      </c>
      <c r="D25" s="29">
        <v>600</v>
      </c>
      <c r="E25" s="29">
        <v>526</v>
      </c>
      <c r="F25" s="29">
        <v>1057</v>
      </c>
      <c r="G25" s="29">
        <v>565</v>
      </c>
      <c r="H25" s="29">
        <v>492</v>
      </c>
      <c r="I25" s="29">
        <v>51</v>
      </c>
      <c r="J25" s="29">
        <v>22</v>
      </c>
      <c r="K25" s="29">
        <v>29</v>
      </c>
      <c r="L25" s="29">
        <v>0</v>
      </c>
      <c r="M25" s="29">
        <v>0</v>
      </c>
      <c r="N25" s="29">
        <v>0</v>
      </c>
      <c r="O25" s="29">
        <v>0</v>
      </c>
      <c r="P25" s="29">
        <v>0</v>
      </c>
      <c r="Q25" s="29">
        <v>0</v>
      </c>
      <c r="R25" s="29">
        <v>18</v>
      </c>
      <c r="S25" s="29">
        <v>13</v>
      </c>
      <c r="T25" s="29">
        <v>5</v>
      </c>
    </row>
    <row r="26" spans="1:20" ht="15.6" customHeight="1">
      <c r="A26" s="15" t="s">
        <v>42</v>
      </c>
      <c r="B26" s="21"/>
      <c r="C26" s="29">
        <v>936</v>
      </c>
      <c r="D26" s="29">
        <v>508</v>
      </c>
      <c r="E26" s="29">
        <v>428</v>
      </c>
      <c r="F26" s="29">
        <v>892</v>
      </c>
      <c r="G26" s="29">
        <v>479</v>
      </c>
      <c r="H26" s="29">
        <v>413</v>
      </c>
      <c r="I26" s="29">
        <v>25</v>
      </c>
      <c r="J26" s="29">
        <v>14</v>
      </c>
      <c r="K26" s="29">
        <v>11</v>
      </c>
      <c r="L26" s="29">
        <v>0</v>
      </c>
      <c r="M26" s="29">
        <v>0</v>
      </c>
      <c r="N26" s="29">
        <v>0</v>
      </c>
      <c r="O26" s="29">
        <v>1</v>
      </c>
      <c r="P26" s="29">
        <v>1</v>
      </c>
      <c r="Q26" s="29">
        <v>0</v>
      </c>
      <c r="R26" s="29">
        <v>18</v>
      </c>
      <c r="S26" s="29">
        <v>14</v>
      </c>
      <c r="T26" s="29">
        <v>4</v>
      </c>
    </row>
    <row r="27" spans="1:20" ht="15.6" customHeight="1">
      <c r="A27" s="15" t="s">
        <v>43</v>
      </c>
      <c r="B27" s="21"/>
      <c r="C27" s="29">
        <v>1303</v>
      </c>
      <c r="D27" s="29">
        <v>666</v>
      </c>
      <c r="E27" s="29">
        <v>637</v>
      </c>
      <c r="F27" s="29">
        <v>1191</v>
      </c>
      <c r="G27" s="29">
        <v>590</v>
      </c>
      <c r="H27" s="29">
        <v>601</v>
      </c>
      <c r="I27" s="29">
        <v>85</v>
      </c>
      <c r="J27" s="29">
        <v>56</v>
      </c>
      <c r="K27" s="29">
        <v>29</v>
      </c>
      <c r="L27" s="29">
        <v>0</v>
      </c>
      <c r="M27" s="29">
        <v>0</v>
      </c>
      <c r="N27" s="29">
        <v>0</v>
      </c>
      <c r="O27" s="29">
        <v>1</v>
      </c>
      <c r="P27" s="29">
        <v>1</v>
      </c>
      <c r="Q27" s="29">
        <v>0</v>
      </c>
      <c r="R27" s="29">
        <v>26</v>
      </c>
      <c r="S27" s="29">
        <v>19</v>
      </c>
      <c r="T27" s="29">
        <v>7</v>
      </c>
    </row>
    <row r="28" spans="1:20" ht="15.6" customHeight="1">
      <c r="A28" s="15" t="s">
        <v>44</v>
      </c>
      <c r="B28" s="21"/>
      <c r="C28" s="29">
        <v>2799</v>
      </c>
      <c r="D28" s="29">
        <v>1490</v>
      </c>
      <c r="E28" s="29">
        <v>1309</v>
      </c>
      <c r="F28" s="29">
        <v>2726</v>
      </c>
      <c r="G28" s="29">
        <v>1434</v>
      </c>
      <c r="H28" s="29">
        <v>1292</v>
      </c>
      <c r="I28" s="29">
        <v>34</v>
      </c>
      <c r="J28" s="29">
        <v>25</v>
      </c>
      <c r="K28" s="29">
        <v>9</v>
      </c>
      <c r="L28" s="29">
        <v>0</v>
      </c>
      <c r="M28" s="29">
        <v>0</v>
      </c>
      <c r="N28" s="29">
        <v>0</v>
      </c>
      <c r="O28" s="29">
        <v>10</v>
      </c>
      <c r="P28" s="29">
        <v>9</v>
      </c>
      <c r="Q28" s="29">
        <v>1</v>
      </c>
      <c r="R28" s="29">
        <v>29</v>
      </c>
      <c r="S28" s="29">
        <v>22</v>
      </c>
      <c r="T28" s="29">
        <v>7</v>
      </c>
    </row>
    <row r="29" spans="1:20" ht="15.6" customHeight="1">
      <c r="A29" s="15" t="s">
        <v>46</v>
      </c>
      <c r="B29" s="21"/>
      <c r="C29" s="29">
        <v>2128</v>
      </c>
      <c r="D29" s="29">
        <v>1199</v>
      </c>
      <c r="E29" s="29">
        <v>929</v>
      </c>
      <c r="F29" s="29">
        <v>2062</v>
      </c>
      <c r="G29" s="29">
        <v>1152</v>
      </c>
      <c r="H29" s="29">
        <v>910</v>
      </c>
      <c r="I29" s="29">
        <v>46</v>
      </c>
      <c r="J29" s="29">
        <v>32</v>
      </c>
      <c r="K29" s="29">
        <v>14</v>
      </c>
      <c r="L29" s="29">
        <v>0</v>
      </c>
      <c r="M29" s="29">
        <v>0</v>
      </c>
      <c r="N29" s="29">
        <v>0</v>
      </c>
      <c r="O29" s="29">
        <v>5</v>
      </c>
      <c r="P29" s="29">
        <v>4</v>
      </c>
      <c r="Q29" s="29">
        <v>1</v>
      </c>
      <c r="R29" s="29">
        <v>15</v>
      </c>
      <c r="S29" s="29">
        <v>11</v>
      </c>
      <c r="T29" s="29">
        <v>4</v>
      </c>
    </row>
    <row r="30" spans="1:20" ht="16.5" customHeight="1">
      <c r="A30" s="15"/>
      <c r="B30" s="21"/>
      <c r="C30" s="29"/>
      <c r="D30" s="29"/>
      <c r="E30" s="29"/>
      <c r="F30" s="29"/>
      <c r="G30" s="29"/>
      <c r="H30" s="29"/>
      <c r="I30" s="29"/>
      <c r="J30" s="29"/>
      <c r="K30" s="29"/>
      <c r="L30" s="29"/>
      <c r="M30" s="29"/>
      <c r="N30" s="29"/>
      <c r="O30" s="29"/>
      <c r="P30" s="29"/>
      <c r="Q30" s="29"/>
      <c r="R30" s="29"/>
      <c r="S30" s="29"/>
      <c r="T30" s="29"/>
    </row>
    <row r="31" spans="1:20" ht="16.5" customHeight="1">
      <c r="A31" s="15" t="s">
        <v>47</v>
      </c>
      <c r="B31" s="21"/>
      <c r="C31" s="29">
        <v>10010</v>
      </c>
      <c r="D31" s="29">
        <v>5117</v>
      </c>
      <c r="E31" s="29">
        <v>4893</v>
      </c>
      <c r="F31" s="29">
        <v>9353</v>
      </c>
      <c r="G31" s="29">
        <v>4698</v>
      </c>
      <c r="H31" s="29">
        <v>4655</v>
      </c>
      <c r="I31" s="29">
        <v>490</v>
      </c>
      <c r="J31" s="29">
        <v>314</v>
      </c>
      <c r="K31" s="29">
        <v>176</v>
      </c>
      <c r="L31" s="29">
        <v>0</v>
      </c>
      <c r="M31" s="29">
        <v>0</v>
      </c>
      <c r="N31" s="29">
        <v>0</v>
      </c>
      <c r="O31" s="29">
        <v>30</v>
      </c>
      <c r="P31" s="29">
        <v>22</v>
      </c>
      <c r="Q31" s="29">
        <v>8</v>
      </c>
      <c r="R31" s="29">
        <v>137</v>
      </c>
      <c r="S31" s="29">
        <v>83</v>
      </c>
      <c r="T31" s="29">
        <v>54</v>
      </c>
    </row>
    <row r="32" spans="1:20" ht="15.6" customHeight="1">
      <c r="A32" s="15" t="s">
        <v>48</v>
      </c>
      <c r="B32" s="21"/>
      <c r="C32" s="29">
        <v>1341</v>
      </c>
      <c r="D32" s="29">
        <v>673</v>
      </c>
      <c r="E32" s="29">
        <v>668</v>
      </c>
      <c r="F32" s="29">
        <v>1137</v>
      </c>
      <c r="G32" s="29">
        <v>545</v>
      </c>
      <c r="H32" s="29">
        <v>592</v>
      </c>
      <c r="I32" s="29">
        <v>178</v>
      </c>
      <c r="J32" s="29">
        <v>110</v>
      </c>
      <c r="K32" s="29">
        <v>68</v>
      </c>
      <c r="L32" s="29">
        <v>0</v>
      </c>
      <c r="M32" s="29">
        <v>0</v>
      </c>
      <c r="N32" s="29">
        <v>0</v>
      </c>
      <c r="O32" s="29">
        <v>2</v>
      </c>
      <c r="P32" s="29">
        <v>2</v>
      </c>
      <c r="Q32" s="29">
        <v>0</v>
      </c>
      <c r="R32" s="29">
        <v>24</v>
      </c>
      <c r="S32" s="29">
        <v>16</v>
      </c>
      <c r="T32" s="29">
        <v>8</v>
      </c>
    </row>
    <row r="33" spans="1:20" ht="15.6" customHeight="1">
      <c r="A33" s="15" t="s">
        <v>49</v>
      </c>
      <c r="B33" s="21"/>
      <c r="C33" s="29">
        <v>793</v>
      </c>
      <c r="D33" s="29">
        <v>407</v>
      </c>
      <c r="E33" s="29">
        <v>386</v>
      </c>
      <c r="F33" s="29">
        <v>714</v>
      </c>
      <c r="G33" s="29">
        <v>361</v>
      </c>
      <c r="H33" s="29">
        <v>353</v>
      </c>
      <c r="I33" s="29">
        <v>62</v>
      </c>
      <c r="J33" s="29">
        <v>34</v>
      </c>
      <c r="K33" s="29">
        <v>28</v>
      </c>
      <c r="L33" s="29">
        <v>0</v>
      </c>
      <c r="M33" s="29">
        <v>0</v>
      </c>
      <c r="N33" s="29">
        <v>0</v>
      </c>
      <c r="O33" s="29">
        <v>1</v>
      </c>
      <c r="P33" s="29">
        <v>0</v>
      </c>
      <c r="Q33" s="29">
        <v>1</v>
      </c>
      <c r="R33" s="29">
        <v>16</v>
      </c>
      <c r="S33" s="29">
        <v>12</v>
      </c>
      <c r="T33" s="29">
        <v>4</v>
      </c>
    </row>
    <row r="34" spans="1:20" ht="15.6" customHeight="1">
      <c r="A34" s="15" t="s">
        <v>50</v>
      </c>
      <c r="B34" s="21"/>
      <c r="C34" s="29">
        <v>1553</v>
      </c>
      <c r="D34" s="29">
        <v>933</v>
      </c>
      <c r="E34" s="29">
        <v>620</v>
      </c>
      <c r="F34" s="29">
        <v>1473</v>
      </c>
      <c r="G34" s="29">
        <v>885</v>
      </c>
      <c r="H34" s="29">
        <v>588</v>
      </c>
      <c r="I34" s="29">
        <v>65</v>
      </c>
      <c r="J34" s="29">
        <v>41</v>
      </c>
      <c r="K34" s="29">
        <v>24</v>
      </c>
      <c r="L34" s="29">
        <v>0</v>
      </c>
      <c r="M34" s="29">
        <v>0</v>
      </c>
      <c r="N34" s="29">
        <v>0</v>
      </c>
      <c r="O34" s="29">
        <v>1</v>
      </c>
      <c r="P34" s="29">
        <v>1</v>
      </c>
      <c r="Q34" s="29">
        <v>0</v>
      </c>
      <c r="R34" s="29">
        <v>14</v>
      </c>
      <c r="S34" s="29">
        <v>6</v>
      </c>
      <c r="T34" s="29">
        <v>8</v>
      </c>
    </row>
    <row r="35" spans="1:20" ht="15.6" customHeight="1">
      <c r="A35" s="15" t="s">
        <v>51</v>
      </c>
      <c r="B35" s="21"/>
      <c r="C35" s="29">
        <v>1328</v>
      </c>
      <c r="D35" s="29">
        <v>581</v>
      </c>
      <c r="E35" s="29">
        <v>747</v>
      </c>
      <c r="F35" s="29">
        <v>1271</v>
      </c>
      <c r="G35" s="29">
        <v>549</v>
      </c>
      <c r="H35" s="29">
        <v>722</v>
      </c>
      <c r="I35" s="29">
        <v>44</v>
      </c>
      <c r="J35" s="29">
        <v>26</v>
      </c>
      <c r="K35" s="29">
        <v>18</v>
      </c>
      <c r="L35" s="29">
        <v>0</v>
      </c>
      <c r="M35" s="29">
        <v>0</v>
      </c>
      <c r="N35" s="29">
        <v>0</v>
      </c>
      <c r="O35" s="29">
        <v>3</v>
      </c>
      <c r="P35" s="29">
        <v>1</v>
      </c>
      <c r="Q35" s="29">
        <v>2</v>
      </c>
      <c r="R35" s="29">
        <v>10</v>
      </c>
      <c r="S35" s="29">
        <v>5</v>
      </c>
      <c r="T35" s="29">
        <v>5</v>
      </c>
    </row>
    <row r="36" spans="1:20" ht="15.6" customHeight="1">
      <c r="A36" s="15" t="s">
        <v>52</v>
      </c>
      <c r="B36" s="21"/>
      <c r="C36" s="29">
        <v>1657</v>
      </c>
      <c r="D36" s="29">
        <v>676</v>
      </c>
      <c r="E36" s="29">
        <v>981</v>
      </c>
      <c r="F36" s="29">
        <v>1589</v>
      </c>
      <c r="G36" s="29">
        <v>628</v>
      </c>
      <c r="H36" s="29">
        <v>961</v>
      </c>
      <c r="I36" s="29">
        <v>33</v>
      </c>
      <c r="J36" s="29">
        <v>25</v>
      </c>
      <c r="K36" s="29">
        <v>8</v>
      </c>
      <c r="L36" s="29">
        <v>0</v>
      </c>
      <c r="M36" s="29">
        <v>0</v>
      </c>
      <c r="N36" s="29">
        <v>0</v>
      </c>
      <c r="O36" s="29">
        <v>8</v>
      </c>
      <c r="P36" s="29">
        <v>7</v>
      </c>
      <c r="Q36" s="29">
        <v>1</v>
      </c>
      <c r="R36" s="29">
        <v>27</v>
      </c>
      <c r="S36" s="29">
        <v>16</v>
      </c>
      <c r="T36" s="29">
        <v>11</v>
      </c>
    </row>
    <row r="37" spans="1:20" ht="15.6" customHeight="1">
      <c r="A37" s="15" t="s">
        <v>53</v>
      </c>
      <c r="B37" s="21"/>
      <c r="C37" s="29">
        <v>1852</v>
      </c>
      <c r="D37" s="29">
        <v>1029</v>
      </c>
      <c r="E37" s="29">
        <v>823</v>
      </c>
      <c r="F37" s="29">
        <v>1742</v>
      </c>
      <c r="G37" s="29">
        <v>957</v>
      </c>
      <c r="H37" s="29">
        <v>785</v>
      </c>
      <c r="I37" s="29">
        <v>72</v>
      </c>
      <c r="J37" s="29">
        <v>47</v>
      </c>
      <c r="K37" s="29">
        <v>25</v>
      </c>
      <c r="L37" s="29">
        <v>0</v>
      </c>
      <c r="M37" s="29">
        <v>0</v>
      </c>
      <c r="N37" s="29">
        <v>0</v>
      </c>
      <c r="O37" s="29">
        <v>5</v>
      </c>
      <c r="P37" s="29">
        <v>4</v>
      </c>
      <c r="Q37" s="29">
        <v>1</v>
      </c>
      <c r="R37" s="29">
        <v>33</v>
      </c>
      <c r="S37" s="29">
        <v>21</v>
      </c>
      <c r="T37" s="29">
        <v>12</v>
      </c>
    </row>
    <row r="38" spans="1:20" ht="15.6" customHeight="1">
      <c r="A38" s="15" t="s">
        <v>54</v>
      </c>
      <c r="B38" s="21"/>
      <c r="C38" s="29">
        <v>1486</v>
      </c>
      <c r="D38" s="29">
        <v>818</v>
      </c>
      <c r="E38" s="29">
        <v>668</v>
      </c>
      <c r="F38" s="29">
        <v>1427</v>
      </c>
      <c r="G38" s="29">
        <v>773</v>
      </c>
      <c r="H38" s="29">
        <v>654</v>
      </c>
      <c r="I38" s="29">
        <v>36</v>
      </c>
      <c r="J38" s="29">
        <v>31</v>
      </c>
      <c r="K38" s="29">
        <v>5</v>
      </c>
      <c r="L38" s="29">
        <v>0</v>
      </c>
      <c r="M38" s="29">
        <v>0</v>
      </c>
      <c r="N38" s="29">
        <v>0</v>
      </c>
      <c r="O38" s="29">
        <v>10</v>
      </c>
      <c r="P38" s="29">
        <v>7</v>
      </c>
      <c r="Q38" s="29">
        <v>3</v>
      </c>
      <c r="R38" s="29">
        <v>13</v>
      </c>
      <c r="S38" s="29">
        <v>7</v>
      </c>
      <c r="T38" s="29">
        <v>6</v>
      </c>
    </row>
    <row r="39" spans="1:20" ht="16.5" customHeight="1">
      <c r="A39" s="15"/>
      <c r="B39" s="21"/>
      <c r="C39" s="29"/>
      <c r="D39" s="29"/>
      <c r="E39" s="29"/>
      <c r="F39" s="29"/>
      <c r="G39" s="29"/>
      <c r="H39" s="29"/>
      <c r="I39" s="29"/>
      <c r="J39" s="29"/>
      <c r="K39" s="29"/>
      <c r="L39" s="29"/>
      <c r="M39" s="29"/>
      <c r="N39" s="29"/>
      <c r="O39" s="29"/>
      <c r="P39" s="29"/>
      <c r="Q39" s="29"/>
      <c r="R39" s="29"/>
      <c r="S39" s="29"/>
      <c r="T39" s="29"/>
    </row>
    <row r="40" spans="1:20" ht="16.5" customHeight="1">
      <c r="A40" s="15" t="s">
        <v>55</v>
      </c>
      <c r="B40" s="21"/>
      <c r="C40" s="29">
        <v>5920</v>
      </c>
      <c r="D40" s="29">
        <v>3013</v>
      </c>
      <c r="E40" s="29">
        <v>2907</v>
      </c>
      <c r="F40" s="29">
        <v>5567</v>
      </c>
      <c r="G40" s="29">
        <v>2785</v>
      </c>
      <c r="H40" s="29">
        <v>2782</v>
      </c>
      <c r="I40" s="29">
        <v>240</v>
      </c>
      <c r="J40" s="29">
        <v>141</v>
      </c>
      <c r="K40" s="29">
        <v>99</v>
      </c>
      <c r="L40" s="29">
        <v>0</v>
      </c>
      <c r="M40" s="29">
        <v>0</v>
      </c>
      <c r="N40" s="29">
        <v>0</v>
      </c>
      <c r="O40" s="29">
        <v>37</v>
      </c>
      <c r="P40" s="29">
        <v>30</v>
      </c>
      <c r="Q40" s="29">
        <v>7</v>
      </c>
      <c r="R40" s="29">
        <v>76</v>
      </c>
      <c r="S40" s="29">
        <v>57</v>
      </c>
      <c r="T40" s="29">
        <v>19</v>
      </c>
    </row>
    <row r="41" spans="1:20" ht="15.6" customHeight="1">
      <c r="A41" s="15" t="s">
        <v>56</v>
      </c>
      <c r="B41" s="21"/>
      <c r="C41" s="29">
        <v>1390</v>
      </c>
      <c r="D41" s="29">
        <v>722</v>
      </c>
      <c r="E41" s="29">
        <v>668</v>
      </c>
      <c r="F41" s="29">
        <v>1314</v>
      </c>
      <c r="G41" s="29">
        <v>670</v>
      </c>
      <c r="H41" s="29">
        <v>644</v>
      </c>
      <c r="I41" s="29">
        <v>47</v>
      </c>
      <c r="J41" s="29">
        <v>26</v>
      </c>
      <c r="K41" s="29">
        <v>21</v>
      </c>
      <c r="L41" s="29">
        <v>0</v>
      </c>
      <c r="M41" s="29">
        <v>0</v>
      </c>
      <c r="N41" s="29">
        <v>0</v>
      </c>
      <c r="O41" s="29">
        <v>9</v>
      </c>
      <c r="P41" s="29">
        <v>8</v>
      </c>
      <c r="Q41" s="29">
        <v>1</v>
      </c>
      <c r="R41" s="29">
        <v>20</v>
      </c>
      <c r="S41" s="29">
        <v>18</v>
      </c>
      <c r="T41" s="29">
        <v>2</v>
      </c>
    </row>
    <row r="42" spans="1:20" ht="15.6" customHeight="1">
      <c r="A42" s="15" t="s">
        <v>57</v>
      </c>
      <c r="B42" s="21"/>
      <c r="C42" s="29">
        <v>2405</v>
      </c>
      <c r="D42" s="29">
        <v>1208</v>
      </c>
      <c r="E42" s="29">
        <v>1197</v>
      </c>
      <c r="F42" s="29">
        <v>2229</v>
      </c>
      <c r="G42" s="29">
        <v>1100</v>
      </c>
      <c r="H42" s="29">
        <v>1129</v>
      </c>
      <c r="I42" s="29">
        <v>124</v>
      </c>
      <c r="J42" s="29">
        <v>69</v>
      </c>
      <c r="K42" s="29">
        <v>55</v>
      </c>
      <c r="L42" s="29">
        <v>0</v>
      </c>
      <c r="M42" s="29">
        <v>0</v>
      </c>
      <c r="N42" s="29">
        <v>0</v>
      </c>
      <c r="O42" s="29">
        <v>19</v>
      </c>
      <c r="P42" s="29">
        <v>15</v>
      </c>
      <c r="Q42" s="29">
        <v>4</v>
      </c>
      <c r="R42" s="29">
        <v>33</v>
      </c>
      <c r="S42" s="29">
        <v>24</v>
      </c>
      <c r="T42" s="29">
        <v>9</v>
      </c>
    </row>
    <row r="43" spans="1:20" ht="15.6" customHeight="1">
      <c r="A43" s="15" t="s">
        <v>58</v>
      </c>
      <c r="B43" s="21"/>
      <c r="C43" s="29">
        <v>2125</v>
      </c>
      <c r="D43" s="29">
        <v>1083</v>
      </c>
      <c r="E43" s="29">
        <v>1042</v>
      </c>
      <c r="F43" s="29">
        <v>2024</v>
      </c>
      <c r="G43" s="29">
        <v>1015</v>
      </c>
      <c r="H43" s="29">
        <v>1009</v>
      </c>
      <c r="I43" s="29">
        <v>69</v>
      </c>
      <c r="J43" s="29">
        <v>46</v>
      </c>
      <c r="K43" s="29">
        <v>23</v>
      </c>
      <c r="L43" s="29">
        <v>0</v>
      </c>
      <c r="M43" s="29">
        <v>0</v>
      </c>
      <c r="N43" s="29">
        <v>0</v>
      </c>
      <c r="O43" s="29">
        <v>9</v>
      </c>
      <c r="P43" s="29">
        <v>7</v>
      </c>
      <c r="Q43" s="29">
        <v>2</v>
      </c>
      <c r="R43" s="29">
        <v>23</v>
      </c>
      <c r="S43" s="29">
        <v>15</v>
      </c>
      <c r="T43" s="29">
        <v>8</v>
      </c>
    </row>
    <row r="44" spans="1:20" ht="16.5" customHeight="1">
      <c r="A44" s="15"/>
      <c r="B44" s="21"/>
      <c r="C44" s="29"/>
      <c r="D44" s="29"/>
      <c r="E44" s="29"/>
      <c r="F44" s="29"/>
      <c r="G44" s="29"/>
      <c r="H44" s="29"/>
      <c r="I44" s="29"/>
      <c r="J44" s="29"/>
      <c r="K44" s="29"/>
      <c r="L44" s="29"/>
      <c r="M44" s="29"/>
      <c r="N44" s="29"/>
      <c r="O44" s="29"/>
      <c r="P44" s="29"/>
      <c r="Q44" s="29"/>
      <c r="R44" s="29"/>
      <c r="S44" s="29"/>
      <c r="T44" s="29"/>
    </row>
    <row r="45" spans="1:20" ht="16.5" customHeight="1">
      <c r="A45" s="15" t="s">
        <v>59</v>
      </c>
      <c r="B45" s="21"/>
      <c r="C45" s="29">
        <v>3449</v>
      </c>
      <c r="D45" s="29">
        <v>1803</v>
      </c>
      <c r="E45" s="29">
        <v>1646</v>
      </c>
      <c r="F45" s="29">
        <v>3242</v>
      </c>
      <c r="G45" s="29">
        <v>1680</v>
      </c>
      <c r="H45" s="29">
        <v>1562</v>
      </c>
      <c r="I45" s="29">
        <v>158</v>
      </c>
      <c r="J45" s="29">
        <v>91</v>
      </c>
      <c r="K45" s="29">
        <v>67</v>
      </c>
      <c r="L45" s="29">
        <v>0</v>
      </c>
      <c r="M45" s="29">
        <v>0</v>
      </c>
      <c r="N45" s="29">
        <v>0</v>
      </c>
      <c r="O45" s="29">
        <v>4</v>
      </c>
      <c r="P45" s="29">
        <v>4</v>
      </c>
      <c r="Q45" s="29">
        <v>0</v>
      </c>
      <c r="R45" s="29">
        <v>45</v>
      </c>
      <c r="S45" s="29">
        <v>28</v>
      </c>
      <c r="T45" s="29">
        <v>17</v>
      </c>
    </row>
    <row r="46" spans="1:20" ht="15.6" customHeight="1">
      <c r="A46" s="15" t="s">
        <v>60</v>
      </c>
      <c r="B46" s="21"/>
      <c r="C46" s="29">
        <v>2178</v>
      </c>
      <c r="D46" s="29">
        <v>1098</v>
      </c>
      <c r="E46" s="29">
        <v>1080</v>
      </c>
      <c r="F46" s="29">
        <v>2043</v>
      </c>
      <c r="G46" s="29">
        <v>1006</v>
      </c>
      <c r="H46" s="29">
        <v>1037</v>
      </c>
      <c r="I46" s="29">
        <v>98</v>
      </c>
      <c r="J46" s="29">
        <v>64</v>
      </c>
      <c r="K46" s="29">
        <v>34</v>
      </c>
      <c r="L46" s="29">
        <v>0</v>
      </c>
      <c r="M46" s="29">
        <v>0</v>
      </c>
      <c r="N46" s="29">
        <v>0</v>
      </c>
      <c r="O46" s="29">
        <v>5</v>
      </c>
      <c r="P46" s="29">
        <v>5</v>
      </c>
      <c r="Q46" s="29">
        <v>0</v>
      </c>
      <c r="R46" s="29">
        <v>32</v>
      </c>
      <c r="S46" s="29">
        <v>23</v>
      </c>
      <c r="T46" s="29">
        <v>9</v>
      </c>
    </row>
    <row r="47" spans="1:20" ht="15.6" customHeight="1">
      <c r="A47" s="15" t="s">
        <v>61</v>
      </c>
      <c r="B47" s="21"/>
      <c r="C47" s="29">
        <v>2067</v>
      </c>
      <c r="D47" s="29">
        <v>999</v>
      </c>
      <c r="E47" s="29">
        <v>1068</v>
      </c>
      <c r="F47" s="29">
        <v>2042</v>
      </c>
      <c r="G47" s="29">
        <v>978</v>
      </c>
      <c r="H47" s="29">
        <v>1064</v>
      </c>
      <c r="I47" s="29">
        <v>12</v>
      </c>
      <c r="J47" s="29">
        <v>9</v>
      </c>
      <c r="K47" s="29">
        <v>3</v>
      </c>
      <c r="L47" s="29">
        <v>0</v>
      </c>
      <c r="M47" s="29">
        <v>0</v>
      </c>
      <c r="N47" s="29">
        <v>0</v>
      </c>
      <c r="O47" s="29">
        <v>3</v>
      </c>
      <c r="P47" s="29">
        <v>3</v>
      </c>
      <c r="Q47" s="29">
        <v>0</v>
      </c>
      <c r="R47" s="29">
        <v>10</v>
      </c>
      <c r="S47" s="29">
        <v>9</v>
      </c>
      <c r="T47" s="29">
        <v>1</v>
      </c>
    </row>
    <row r="48" spans="1:20" ht="15.6" customHeight="1">
      <c r="A48" s="15" t="s">
        <v>62</v>
      </c>
      <c r="B48" s="21"/>
      <c r="C48" s="29">
        <v>4062</v>
      </c>
      <c r="D48" s="29">
        <v>2076</v>
      </c>
      <c r="E48" s="29">
        <v>1986</v>
      </c>
      <c r="F48" s="29">
        <v>3938</v>
      </c>
      <c r="G48" s="29">
        <v>1995</v>
      </c>
      <c r="H48" s="29">
        <v>1943</v>
      </c>
      <c r="I48" s="29">
        <v>80</v>
      </c>
      <c r="J48" s="29">
        <v>50</v>
      </c>
      <c r="K48" s="29">
        <v>30</v>
      </c>
      <c r="L48" s="29">
        <v>0</v>
      </c>
      <c r="M48" s="29">
        <v>0</v>
      </c>
      <c r="N48" s="29">
        <v>0</v>
      </c>
      <c r="O48" s="29">
        <v>7</v>
      </c>
      <c r="P48" s="29">
        <v>6</v>
      </c>
      <c r="Q48" s="29">
        <v>1</v>
      </c>
      <c r="R48" s="29">
        <v>37</v>
      </c>
      <c r="S48" s="29">
        <v>25</v>
      </c>
      <c r="T48" s="29">
        <v>12</v>
      </c>
    </row>
    <row r="49" spans="1:20" ht="15.6" customHeight="1">
      <c r="A49" s="15" t="s">
        <v>63</v>
      </c>
      <c r="B49" s="21"/>
      <c r="C49" s="29">
        <v>1729</v>
      </c>
      <c r="D49" s="29">
        <v>887</v>
      </c>
      <c r="E49" s="29">
        <v>842</v>
      </c>
      <c r="F49" s="29">
        <v>1643</v>
      </c>
      <c r="G49" s="29">
        <v>835</v>
      </c>
      <c r="H49" s="29">
        <v>808</v>
      </c>
      <c r="I49" s="29">
        <v>52</v>
      </c>
      <c r="J49" s="29">
        <v>28</v>
      </c>
      <c r="K49" s="29">
        <v>24</v>
      </c>
      <c r="L49" s="29">
        <v>0</v>
      </c>
      <c r="M49" s="29">
        <v>0</v>
      </c>
      <c r="N49" s="29">
        <v>0</v>
      </c>
      <c r="O49" s="29">
        <v>5</v>
      </c>
      <c r="P49" s="29">
        <v>5</v>
      </c>
      <c r="Q49" s="29">
        <v>0</v>
      </c>
      <c r="R49" s="29">
        <v>29</v>
      </c>
      <c r="S49" s="29">
        <v>19</v>
      </c>
      <c r="T49" s="29">
        <v>10</v>
      </c>
    </row>
    <row r="50" spans="1:20" ht="15.6" customHeight="1">
      <c r="A50" s="15" t="s">
        <v>64</v>
      </c>
      <c r="B50" s="21"/>
      <c r="C50" s="29">
        <v>1857</v>
      </c>
      <c r="D50" s="29">
        <v>971</v>
      </c>
      <c r="E50" s="29">
        <v>886</v>
      </c>
      <c r="F50" s="29">
        <v>1782</v>
      </c>
      <c r="G50" s="29">
        <v>920</v>
      </c>
      <c r="H50" s="29">
        <v>862</v>
      </c>
      <c r="I50" s="29">
        <v>51</v>
      </c>
      <c r="J50" s="29">
        <v>34</v>
      </c>
      <c r="K50" s="29">
        <v>17</v>
      </c>
      <c r="L50" s="29">
        <v>0</v>
      </c>
      <c r="M50" s="29">
        <v>0</v>
      </c>
      <c r="N50" s="29">
        <v>0</v>
      </c>
      <c r="O50" s="29">
        <v>4</v>
      </c>
      <c r="P50" s="29">
        <v>3</v>
      </c>
      <c r="Q50" s="29">
        <v>1</v>
      </c>
      <c r="R50" s="29">
        <v>20</v>
      </c>
      <c r="S50" s="29">
        <v>14</v>
      </c>
      <c r="T50" s="29">
        <v>6</v>
      </c>
    </row>
    <row r="51" spans="1:20" ht="15.6" customHeight="1">
      <c r="A51" s="15" t="s">
        <v>65</v>
      </c>
      <c r="B51" s="21"/>
      <c r="C51" s="29">
        <v>678</v>
      </c>
      <c r="D51" s="29">
        <v>466</v>
      </c>
      <c r="E51" s="29">
        <v>212</v>
      </c>
      <c r="F51" s="29">
        <v>665</v>
      </c>
      <c r="G51" s="29">
        <v>458</v>
      </c>
      <c r="H51" s="29">
        <v>207</v>
      </c>
      <c r="I51" s="29">
        <v>5</v>
      </c>
      <c r="J51" s="29">
        <v>3</v>
      </c>
      <c r="K51" s="29">
        <v>2</v>
      </c>
      <c r="L51" s="29">
        <v>0</v>
      </c>
      <c r="M51" s="29">
        <v>0</v>
      </c>
      <c r="N51" s="29">
        <v>0</v>
      </c>
      <c r="O51" s="29">
        <v>0</v>
      </c>
      <c r="P51" s="29">
        <v>0</v>
      </c>
      <c r="Q51" s="29">
        <v>0</v>
      </c>
      <c r="R51" s="29">
        <v>8</v>
      </c>
      <c r="S51" s="29">
        <v>5</v>
      </c>
      <c r="T51" s="29">
        <v>3</v>
      </c>
    </row>
    <row r="52" spans="1:20" ht="15.6" customHeight="1">
      <c r="A52" s="15" t="s">
        <v>66</v>
      </c>
      <c r="B52" s="21"/>
      <c r="C52" s="29">
        <v>366</v>
      </c>
      <c r="D52" s="29">
        <v>179</v>
      </c>
      <c r="E52" s="29">
        <v>187</v>
      </c>
      <c r="F52" s="29">
        <v>338</v>
      </c>
      <c r="G52" s="29">
        <v>160</v>
      </c>
      <c r="H52" s="29">
        <v>178</v>
      </c>
      <c r="I52" s="29">
        <v>17</v>
      </c>
      <c r="J52" s="29">
        <v>13</v>
      </c>
      <c r="K52" s="29">
        <v>4</v>
      </c>
      <c r="L52" s="29">
        <v>0</v>
      </c>
      <c r="M52" s="29">
        <v>0</v>
      </c>
      <c r="N52" s="29">
        <v>0</v>
      </c>
      <c r="O52" s="29">
        <v>1</v>
      </c>
      <c r="P52" s="29">
        <v>1</v>
      </c>
      <c r="Q52" s="29">
        <v>0</v>
      </c>
      <c r="R52" s="29">
        <v>10</v>
      </c>
      <c r="S52" s="29">
        <v>5</v>
      </c>
      <c r="T52" s="29">
        <v>5</v>
      </c>
    </row>
    <row r="53" spans="1:20" ht="15.6" customHeight="1">
      <c r="A53" s="15" t="s">
        <v>67</v>
      </c>
      <c r="B53" s="21"/>
      <c r="C53" s="29">
        <v>1363</v>
      </c>
      <c r="D53" s="29">
        <v>675</v>
      </c>
      <c r="E53" s="29">
        <v>688</v>
      </c>
      <c r="F53" s="29">
        <v>1288</v>
      </c>
      <c r="G53" s="29">
        <v>630</v>
      </c>
      <c r="H53" s="29">
        <v>658</v>
      </c>
      <c r="I53" s="29">
        <v>47</v>
      </c>
      <c r="J53" s="29">
        <v>24</v>
      </c>
      <c r="K53" s="29">
        <v>23</v>
      </c>
      <c r="L53" s="29">
        <v>0</v>
      </c>
      <c r="M53" s="29">
        <v>0</v>
      </c>
      <c r="N53" s="29">
        <v>0</v>
      </c>
      <c r="O53" s="29">
        <v>8</v>
      </c>
      <c r="P53" s="29">
        <v>6</v>
      </c>
      <c r="Q53" s="29">
        <v>2</v>
      </c>
      <c r="R53" s="29">
        <v>20</v>
      </c>
      <c r="S53" s="29">
        <v>15</v>
      </c>
      <c r="T53" s="29">
        <v>5</v>
      </c>
    </row>
    <row r="54" spans="1:20" ht="15.6" customHeight="1">
      <c r="A54" s="15" t="s">
        <v>68</v>
      </c>
      <c r="B54" s="21"/>
      <c r="C54" s="29">
        <v>1921</v>
      </c>
      <c r="D54" s="29">
        <v>959</v>
      </c>
      <c r="E54" s="29">
        <v>962</v>
      </c>
      <c r="F54" s="29">
        <v>1801</v>
      </c>
      <c r="G54" s="29">
        <v>892</v>
      </c>
      <c r="H54" s="29">
        <v>909</v>
      </c>
      <c r="I54" s="29">
        <v>91</v>
      </c>
      <c r="J54" s="29">
        <v>49</v>
      </c>
      <c r="K54" s="29">
        <v>42</v>
      </c>
      <c r="L54" s="29">
        <v>0</v>
      </c>
      <c r="M54" s="29">
        <v>0</v>
      </c>
      <c r="N54" s="29">
        <v>0</v>
      </c>
      <c r="O54" s="29">
        <v>2</v>
      </c>
      <c r="P54" s="29">
        <v>1</v>
      </c>
      <c r="Q54" s="29">
        <v>1</v>
      </c>
      <c r="R54" s="29">
        <v>27</v>
      </c>
      <c r="S54" s="29">
        <v>17</v>
      </c>
      <c r="T54" s="29">
        <v>10</v>
      </c>
    </row>
    <row r="55" spans="1:20" ht="15.6" customHeight="1">
      <c r="A55" s="15" t="s">
        <v>69</v>
      </c>
      <c r="B55" s="21"/>
      <c r="C55" s="29">
        <v>1804</v>
      </c>
      <c r="D55" s="29">
        <v>823</v>
      </c>
      <c r="E55" s="29">
        <v>981</v>
      </c>
      <c r="F55" s="29">
        <v>1671</v>
      </c>
      <c r="G55" s="29">
        <v>751</v>
      </c>
      <c r="H55" s="29">
        <v>920</v>
      </c>
      <c r="I55" s="29">
        <v>92</v>
      </c>
      <c r="J55" s="29">
        <v>51</v>
      </c>
      <c r="K55" s="29">
        <v>41</v>
      </c>
      <c r="L55" s="29">
        <v>0</v>
      </c>
      <c r="M55" s="29">
        <v>0</v>
      </c>
      <c r="N55" s="29">
        <v>0</v>
      </c>
      <c r="O55" s="29">
        <v>6</v>
      </c>
      <c r="P55" s="29">
        <v>6</v>
      </c>
      <c r="Q55" s="29">
        <v>0</v>
      </c>
      <c r="R55" s="29">
        <v>35</v>
      </c>
      <c r="S55" s="29">
        <v>15</v>
      </c>
      <c r="T55" s="29">
        <v>20</v>
      </c>
    </row>
    <row r="56" spans="1:20" ht="15.6" customHeight="1">
      <c r="A56" s="15" t="s">
        <v>70</v>
      </c>
      <c r="B56" s="21"/>
      <c r="C56" s="29">
        <v>877</v>
      </c>
      <c r="D56" s="29">
        <v>472</v>
      </c>
      <c r="E56" s="29">
        <v>405</v>
      </c>
      <c r="F56" s="29">
        <v>835</v>
      </c>
      <c r="G56" s="29">
        <v>442</v>
      </c>
      <c r="H56" s="29">
        <v>393</v>
      </c>
      <c r="I56" s="29">
        <v>30</v>
      </c>
      <c r="J56" s="29">
        <v>23</v>
      </c>
      <c r="K56" s="29">
        <v>7</v>
      </c>
      <c r="L56" s="29">
        <v>0</v>
      </c>
      <c r="M56" s="29">
        <v>0</v>
      </c>
      <c r="N56" s="29">
        <v>0</v>
      </c>
      <c r="O56" s="29">
        <v>1</v>
      </c>
      <c r="P56" s="29">
        <v>1</v>
      </c>
      <c r="Q56" s="29">
        <v>0</v>
      </c>
      <c r="R56" s="29">
        <v>11</v>
      </c>
      <c r="S56" s="29">
        <v>6</v>
      </c>
      <c r="T56" s="29">
        <v>5</v>
      </c>
    </row>
    <row r="57" spans="1:20" ht="15.6" customHeight="1">
      <c r="A57" s="15" t="s">
        <v>71</v>
      </c>
      <c r="B57" s="21"/>
      <c r="C57" s="29">
        <v>1034</v>
      </c>
      <c r="D57" s="29">
        <v>520</v>
      </c>
      <c r="E57" s="29">
        <v>514</v>
      </c>
      <c r="F57" s="29">
        <v>976</v>
      </c>
      <c r="G57" s="29">
        <v>485</v>
      </c>
      <c r="H57" s="29">
        <v>491</v>
      </c>
      <c r="I57" s="29">
        <v>43</v>
      </c>
      <c r="J57" s="29">
        <v>25</v>
      </c>
      <c r="K57" s="29">
        <v>18</v>
      </c>
      <c r="L57" s="29">
        <v>0</v>
      </c>
      <c r="M57" s="29">
        <v>0</v>
      </c>
      <c r="N57" s="29">
        <v>0</v>
      </c>
      <c r="O57" s="29">
        <v>3</v>
      </c>
      <c r="P57" s="29">
        <v>2</v>
      </c>
      <c r="Q57" s="29">
        <v>1</v>
      </c>
      <c r="R57" s="29">
        <v>12</v>
      </c>
      <c r="S57" s="29">
        <v>8</v>
      </c>
      <c r="T57" s="29">
        <v>4</v>
      </c>
    </row>
    <row r="58" spans="1:20" ht="15.6" customHeight="1">
      <c r="A58" s="15" t="s">
        <v>72</v>
      </c>
      <c r="B58" s="21"/>
      <c r="C58" s="29">
        <v>1037</v>
      </c>
      <c r="D58" s="29">
        <v>550</v>
      </c>
      <c r="E58" s="29">
        <v>487</v>
      </c>
      <c r="F58" s="29">
        <v>970</v>
      </c>
      <c r="G58" s="29">
        <v>502</v>
      </c>
      <c r="H58" s="29">
        <v>468</v>
      </c>
      <c r="I58" s="29">
        <v>54</v>
      </c>
      <c r="J58" s="29">
        <v>37</v>
      </c>
      <c r="K58" s="29">
        <v>17</v>
      </c>
      <c r="L58" s="29">
        <v>0</v>
      </c>
      <c r="M58" s="29">
        <v>0</v>
      </c>
      <c r="N58" s="29">
        <v>0</v>
      </c>
      <c r="O58" s="29">
        <v>1</v>
      </c>
      <c r="P58" s="29">
        <v>1</v>
      </c>
      <c r="Q58" s="29">
        <v>0</v>
      </c>
      <c r="R58" s="29">
        <v>12</v>
      </c>
      <c r="S58" s="29">
        <v>10</v>
      </c>
      <c r="T58" s="29">
        <v>2</v>
      </c>
    </row>
    <row r="59" spans="1:20" ht="15.6" customHeight="1">
      <c r="A59" s="15" t="s">
        <v>73</v>
      </c>
      <c r="B59" s="21"/>
      <c r="C59" s="29">
        <v>444</v>
      </c>
      <c r="D59" s="29">
        <v>227</v>
      </c>
      <c r="E59" s="29">
        <v>217</v>
      </c>
      <c r="F59" s="29">
        <v>428</v>
      </c>
      <c r="G59" s="29">
        <v>220</v>
      </c>
      <c r="H59" s="29">
        <v>208</v>
      </c>
      <c r="I59" s="29">
        <v>11</v>
      </c>
      <c r="J59" s="29">
        <v>3</v>
      </c>
      <c r="K59" s="29">
        <v>8</v>
      </c>
      <c r="L59" s="29">
        <v>0</v>
      </c>
      <c r="M59" s="29">
        <v>0</v>
      </c>
      <c r="N59" s="29">
        <v>0</v>
      </c>
      <c r="O59" s="29">
        <v>2</v>
      </c>
      <c r="P59" s="29">
        <v>2</v>
      </c>
      <c r="Q59" s="29">
        <v>0</v>
      </c>
      <c r="R59" s="29">
        <v>3</v>
      </c>
      <c r="S59" s="29">
        <v>2</v>
      </c>
      <c r="T59" s="29">
        <v>1</v>
      </c>
    </row>
    <row r="60" spans="1:20" ht="15.6" customHeight="1">
      <c r="A60" s="15" t="s">
        <v>74</v>
      </c>
      <c r="B60" s="21"/>
      <c r="C60" s="29">
        <v>724</v>
      </c>
      <c r="D60" s="29">
        <v>363</v>
      </c>
      <c r="E60" s="29">
        <v>361</v>
      </c>
      <c r="F60" s="29">
        <v>651</v>
      </c>
      <c r="G60" s="29">
        <v>316</v>
      </c>
      <c r="H60" s="29">
        <v>335</v>
      </c>
      <c r="I60" s="29">
        <v>60</v>
      </c>
      <c r="J60" s="29">
        <v>37</v>
      </c>
      <c r="K60" s="29">
        <v>23</v>
      </c>
      <c r="L60" s="29">
        <v>0</v>
      </c>
      <c r="M60" s="29">
        <v>0</v>
      </c>
      <c r="N60" s="29">
        <v>0</v>
      </c>
      <c r="O60" s="29">
        <v>3</v>
      </c>
      <c r="P60" s="29">
        <v>3</v>
      </c>
      <c r="Q60" s="29">
        <v>0</v>
      </c>
      <c r="R60" s="29">
        <v>10</v>
      </c>
      <c r="S60" s="29">
        <v>7</v>
      </c>
      <c r="T60" s="29">
        <v>3</v>
      </c>
    </row>
    <row r="61" spans="1:20" ht="16.5" customHeight="1">
      <c r="A61" s="15"/>
      <c r="B61" s="21"/>
      <c r="C61" s="29"/>
      <c r="D61" s="29"/>
      <c r="E61" s="29"/>
      <c r="F61" s="29"/>
      <c r="G61" s="29"/>
      <c r="H61" s="29"/>
      <c r="I61" s="29"/>
      <c r="J61" s="29"/>
      <c r="K61" s="29"/>
      <c r="L61" s="29"/>
      <c r="M61" s="29"/>
      <c r="N61" s="29"/>
      <c r="O61" s="29"/>
      <c r="P61" s="29"/>
      <c r="Q61" s="29"/>
      <c r="R61" s="29"/>
      <c r="S61" s="29"/>
      <c r="T61" s="29"/>
    </row>
    <row r="62" spans="1:20" ht="16.5" customHeight="1">
      <c r="A62" s="15" t="s">
        <v>75</v>
      </c>
      <c r="B62" s="21"/>
      <c r="C62" s="29">
        <v>222</v>
      </c>
      <c r="D62" s="29">
        <v>119</v>
      </c>
      <c r="E62" s="29">
        <v>103</v>
      </c>
      <c r="F62" s="29">
        <v>215</v>
      </c>
      <c r="G62" s="29">
        <v>114</v>
      </c>
      <c r="H62" s="29">
        <v>101</v>
      </c>
      <c r="I62" s="29">
        <v>5</v>
      </c>
      <c r="J62" s="29">
        <v>3</v>
      </c>
      <c r="K62" s="29">
        <v>2</v>
      </c>
      <c r="L62" s="29">
        <v>0</v>
      </c>
      <c r="M62" s="29">
        <v>0</v>
      </c>
      <c r="N62" s="29">
        <v>0</v>
      </c>
      <c r="O62" s="29">
        <v>1</v>
      </c>
      <c r="P62" s="29">
        <v>1</v>
      </c>
      <c r="Q62" s="29">
        <v>0</v>
      </c>
      <c r="R62" s="29">
        <v>1</v>
      </c>
      <c r="S62" s="29">
        <v>1</v>
      </c>
      <c r="T62" s="29">
        <v>0</v>
      </c>
    </row>
    <row r="63" spans="1:20" ht="15.6" customHeight="1">
      <c r="A63" s="15" t="s">
        <v>76</v>
      </c>
      <c r="B63" s="21"/>
      <c r="C63" s="29">
        <v>393</v>
      </c>
      <c r="D63" s="29">
        <v>173</v>
      </c>
      <c r="E63" s="29">
        <v>220</v>
      </c>
      <c r="F63" s="29">
        <v>365</v>
      </c>
      <c r="G63" s="29">
        <v>159</v>
      </c>
      <c r="H63" s="29">
        <v>206</v>
      </c>
      <c r="I63" s="29">
        <v>20</v>
      </c>
      <c r="J63" s="29">
        <v>10</v>
      </c>
      <c r="K63" s="29">
        <v>10</v>
      </c>
      <c r="L63" s="29">
        <v>0</v>
      </c>
      <c r="M63" s="29">
        <v>0</v>
      </c>
      <c r="N63" s="29">
        <v>0</v>
      </c>
      <c r="O63" s="29">
        <v>2</v>
      </c>
      <c r="P63" s="29">
        <v>0</v>
      </c>
      <c r="Q63" s="29">
        <v>2</v>
      </c>
      <c r="R63" s="29">
        <v>6</v>
      </c>
      <c r="S63" s="29">
        <v>4</v>
      </c>
      <c r="T63" s="29">
        <v>2</v>
      </c>
    </row>
    <row r="64" spans="1:20" ht="15.6" customHeight="1">
      <c r="A64" s="15" t="s">
        <v>77</v>
      </c>
      <c r="B64" s="21"/>
      <c r="C64" s="29">
        <v>273</v>
      </c>
      <c r="D64" s="29">
        <v>139</v>
      </c>
      <c r="E64" s="29">
        <v>134</v>
      </c>
      <c r="F64" s="29">
        <v>258</v>
      </c>
      <c r="G64" s="29">
        <v>128</v>
      </c>
      <c r="H64" s="29">
        <v>130</v>
      </c>
      <c r="I64" s="29">
        <v>10</v>
      </c>
      <c r="J64" s="29">
        <v>8</v>
      </c>
      <c r="K64" s="29">
        <v>2</v>
      </c>
      <c r="L64" s="29">
        <v>0</v>
      </c>
      <c r="M64" s="29">
        <v>0</v>
      </c>
      <c r="N64" s="29">
        <v>0</v>
      </c>
      <c r="O64" s="29">
        <v>0</v>
      </c>
      <c r="P64" s="29">
        <v>0</v>
      </c>
      <c r="Q64" s="29">
        <v>0</v>
      </c>
      <c r="R64" s="29">
        <v>5</v>
      </c>
      <c r="S64" s="29">
        <v>3</v>
      </c>
      <c r="T64" s="29">
        <v>2</v>
      </c>
    </row>
    <row r="65" spans="1:20" ht="15.6" customHeight="1">
      <c r="A65" s="15" t="s">
        <v>78</v>
      </c>
      <c r="B65" s="21"/>
      <c r="C65" s="29">
        <v>264</v>
      </c>
      <c r="D65" s="29">
        <v>131</v>
      </c>
      <c r="E65" s="29">
        <v>133</v>
      </c>
      <c r="F65" s="29">
        <v>257</v>
      </c>
      <c r="G65" s="29">
        <v>128</v>
      </c>
      <c r="H65" s="29">
        <v>129</v>
      </c>
      <c r="I65" s="29">
        <v>1</v>
      </c>
      <c r="J65" s="29">
        <v>0</v>
      </c>
      <c r="K65" s="29">
        <v>1</v>
      </c>
      <c r="L65" s="29">
        <v>0</v>
      </c>
      <c r="M65" s="29">
        <v>0</v>
      </c>
      <c r="N65" s="29">
        <v>0</v>
      </c>
      <c r="O65" s="29">
        <v>2</v>
      </c>
      <c r="P65" s="29">
        <v>2</v>
      </c>
      <c r="Q65" s="29">
        <v>0</v>
      </c>
      <c r="R65" s="29">
        <v>4</v>
      </c>
      <c r="S65" s="29">
        <v>1</v>
      </c>
      <c r="T65" s="29">
        <v>3</v>
      </c>
    </row>
    <row r="66" spans="1:20" ht="15.6" customHeight="1">
      <c r="A66" s="15" t="s">
        <v>79</v>
      </c>
      <c r="B66" s="21"/>
      <c r="C66" s="29">
        <v>86</v>
      </c>
      <c r="D66" s="29">
        <v>52</v>
      </c>
      <c r="E66" s="29">
        <v>34</v>
      </c>
      <c r="F66" s="29">
        <v>84</v>
      </c>
      <c r="G66" s="29">
        <v>51</v>
      </c>
      <c r="H66" s="29">
        <v>33</v>
      </c>
      <c r="I66" s="29">
        <v>2</v>
      </c>
      <c r="J66" s="29">
        <v>1</v>
      </c>
      <c r="K66" s="29">
        <v>1</v>
      </c>
      <c r="L66" s="29">
        <v>0</v>
      </c>
      <c r="M66" s="29">
        <v>0</v>
      </c>
      <c r="N66" s="29">
        <v>0</v>
      </c>
      <c r="O66" s="29">
        <v>0</v>
      </c>
      <c r="P66" s="29">
        <v>0</v>
      </c>
      <c r="Q66" s="29">
        <v>0</v>
      </c>
      <c r="R66" s="29">
        <v>0</v>
      </c>
      <c r="S66" s="29">
        <v>0</v>
      </c>
      <c r="T66" s="29">
        <v>0</v>
      </c>
    </row>
    <row r="67" spans="1:20" ht="15.6" customHeight="1">
      <c r="A67" s="15" t="s">
        <v>80</v>
      </c>
      <c r="B67" s="21"/>
      <c r="C67" s="29">
        <v>189</v>
      </c>
      <c r="D67" s="29">
        <v>108</v>
      </c>
      <c r="E67" s="29">
        <v>81</v>
      </c>
      <c r="F67" s="29">
        <v>183</v>
      </c>
      <c r="G67" s="29">
        <v>105</v>
      </c>
      <c r="H67" s="29">
        <v>78</v>
      </c>
      <c r="I67" s="29">
        <v>5</v>
      </c>
      <c r="J67" s="29">
        <v>2</v>
      </c>
      <c r="K67" s="29">
        <v>3</v>
      </c>
      <c r="L67" s="29">
        <v>0</v>
      </c>
      <c r="M67" s="29">
        <v>0</v>
      </c>
      <c r="N67" s="29">
        <v>0</v>
      </c>
      <c r="O67" s="29">
        <v>0</v>
      </c>
      <c r="P67" s="29">
        <v>0</v>
      </c>
      <c r="Q67" s="29">
        <v>0</v>
      </c>
      <c r="R67" s="29">
        <v>1</v>
      </c>
      <c r="S67" s="29">
        <v>1</v>
      </c>
      <c r="T67" s="29">
        <v>0</v>
      </c>
    </row>
    <row r="68" spans="1:20" ht="15.6" customHeight="1">
      <c r="A68" s="15" t="s">
        <v>81</v>
      </c>
      <c r="B68" s="21"/>
      <c r="C68" s="29">
        <v>80</v>
      </c>
      <c r="D68" s="29">
        <v>37</v>
      </c>
      <c r="E68" s="29">
        <v>43</v>
      </c>
      <c r="F68" s="29">
        <v>75</v>
      </c>
      <c r="G68" s="29">
        <v>32</v>
      </c>
      <c r="H68" s="29">
        <v>43</v>
      </c>
      <c r="I68" s="29">
        <v>3</v>
      </c>
      <c r="J68" s="29">
        <v>3</v>
      </c>
      <c r="K68" s="29">
        <v>0</v>
      </c>
      <c r="L68" s="29">
        <v>0</v>
      </c>
      <c r="M68" s="29">
        <v>0</v>
      </c>
      <c r="N68" s="29">
        <v>0</v>
      </c>
      <c r="O68" s="29">
        <v>0</v>
      </c>
      <c r="P68" s="29">
        <v>0</v>
      </c>
      <c r="Q68" s="29">
        <v>0</v>
      </c>
      <c r="R68" s="29">
        <v>2</v>
      </c>
      <c r="S68" s="29">
        <v>2</v>
      </c>
      <c r="T68" s="29">
        <v>0</v>
      </c>
    </row>
    <row r="69" spans="1:20" ht="15.6" customHeight="1">
      <c r="A69" s="15" t="s">
        <v>82</v>
      </c>
      <c r="B69" s="21"/>
      <c r="C69" s="29">
        <v>95</v>
      </c>
      <c r="D69" s="29">
        <v>53</v>
      </c>
      <c r="E69" s="29">
        <v>42</v>
      </c>
      <c r="F69" s="29">
        <v>93</v>
      </c>
      <c r="G69" s="29">
        <v>51</v>
      </c>
      <c r="H69" s="29">
        <v>42</v>
      </c>
      <c r="I69" s="29">
        <v>1</v>
      </c>
      <c r="J69" s="29">
        <v>1</v>
      </c>
      <c r="K69" s="29">
        <v>0</v>
      </c>
      <c r="L69" s="29">
        <v>0</v>
      </c>
      <c r="M69" s="29">
        <v>0</v>
      </c>
      <c r="N69" s="29">
        <v>0</v>
      </c>
      <c r="O69" s="29">
        <v>0</v>
      </c>
      <c r="P69" s="29">
        <v>0</v>
      </c>
      <c r="Q69" s="29">
        <v>0</v>
      </c>
      <c r="R69" s="29">
        <v>1</v>
      </c>
      <c r="S69" s="29">
        <v>1</v>
      </c>
      <c r="T69" s="29">
        <v>0</v>
      </c>
    </row>
    <row r="70" spans="1:20" ht="15.6" customHeight="1">
      <c r="A70" s="15" t="s">
        <v>83</v>
      </c>
      <c r="B70" s="21"/>
      <c r="C70" s="29">
        <v>163</v>
      </c>
      <c r="D70" s="29">
        <v>94</v>
      </c>
      <c r="E70" s="29">
        <v>69</v>
      </c>
      <c r="F70" s="29">
        <v>156</v>
      </c>
      <c r="G70" s="29">
        <v>87</v>
      </c>
      <c r="H70" s="29">
        <v>69</v>
      </c>
      <c r="I70" s="29">
        <v>3</v>
      </c>
      <c r="J70" s="29">
        <v>3</v>
      </c>
      <c r="K70" s="29">
        <v>0</v>
      </c>
      <c r="L70" s="29">
        <v>0</v>
      </c>
      <c r="M70" s="29">
        <v>0</v>
      </c>
      <c r="N70" s="29">
        <v>0</v>
      </c>
      <c r="O70" s="29">
        <v>1</v>
      </c>
      <c r="P70" s="29">
        <v>1</v>
      </c>
      <c r="Q70" s="29">
        <v>0</v>
      </c>
      <c r="R70" s="29">
        <v>3</v>
      </c>
      <c r="S70" s="29">
        <v>3</v>
      </c>
      <c r="T70" s="29">
        <v>0</v>
      </c>
    </row>
    <row r="71" spans="1:20" ht="15.6" customHeight="1">
      <c r="A71" s="15" t="s">
        <v>84</v>
      </c>
      <c r="B71" s="21"/>
      <c r="C71" s="29">
        <v>131</v>
      </c>
      <c r="D71" s="29">
        <v>38</v>
      </c>
      <c r="E71" s="29">
        <v>93</v>
      </c>
      <c r="F71" s="29">
        <v>122</v>
      </c>
      <c r="G71" s="29">
        <v>30</v>
      </c>
      <c r="H71" s="29">
        <v>92</v>
      </c>
      <c r="I71" s="29">
        <v>6</v>
      </c>
      <c r="J71" s="29">
        <v>5</v>
      </c>
      <c r="K71" s="29">
        <v>1</v>
      </c>
      <c r="L71" s="29">
        <v>0</v>
      </c>
      <c r="M71" s="29">
        <v>0</v>
      </c>
      <c r="N71" s="29">
        <v>0</v>
      </c>
      <c r="O71" s="29">
        <v>1</v>
      </c>
      <c r="P71" s="29">
        <v>1</v>
      </c>
      <c r="Q71" s="29">
        <v>0</v>
      </c>
      <c r="R71" s="29">
        <v>2</v>
      </c>
      <c r="S71" s="29">
        <v>2</v>
      </c>
      <c r="T71" s="29">
        <v>0</v>
      </c>
    </row>
    <row r="72" spans="1:20" ht="15.6" customHeight="1">
      <c r="A72" s="15" t="s">
        <v>85</v>
      </c>
      <c r="B72" s="21"/>
      <c r="C72" s="29">
        <v>61</v>
      </c>
      <c r="D72" s="29">
        <v>29</v>
      </c>
      <c r="E72" s="29">
        <v>32</v>
      </c>
      <c r="F72" s="29">
        <v>60</v>
      </c>
      <c r="G72" s="29">
        <v>28</v>
      </c>
      <c r="H72" s="29">
        <v>32</v>
      </c>
      <c r="I72" s="29">
        <v>1</v>
      </c>
      <c r="J72" s="29">
        <v>1</v>
      </c>
      <c r="K72" s="29">
        <v>0</v>
      </c>
      <c r="L72" s="29">
        <v>0</v>
      </c>
      <c r="M72" s="29">
        <v>0</v>
      </c>
      <c r="N72" s="29">
        <v>0</v>
      </c>
      <c r="O72" s="29">
        <v>0</v>
      </c>
      <c r="P72" s="29">
        <v>0</v>
      </c>
      <c r="Q72" s="29">
        <v>0</v>
      </c>
      <c r="R72" s="29">
        <v>0</v>
      </c>
      <c r="S72" s="29">
        <v>0</v>
      </c>
      <c r="T72" s="29">
        <v>0</v>
      </c>
    </row>
    <row r="73" spans="1:20" ht="15.6" customHeight="1">
      <c r="A73" s="15" t="s">
        <v>86</v>
      </c>
      <c r="B73" s="21"/>
      <c r="C73" s="29">
        <v>189</v>
      </c>
      <c r="D73" s="29">
        <v>102</v>
      </c>
      <c r="E73" s="29">
        <v>87</v>
      </c>
      <c r="F73" s="29">
        <v>172</v>
      </c>
      <c r="G73" s="29">
        <v>89</v>
      </c>
      <c r="H73" s="29">
        <v>83</v>
      </c>
      <c r="I73" s="29">
        <v>10</v>
      </c>
      <c r="J73" s="29">
        <v>6</v>
      </c>
      <c r="K73" s="29">
        <v>4</v>
      </c>
      <c r="L73" s="29">
        <v>0</v>
      </c>
      <c r="M73" s="29">
        <v>0</v>
      </c>
      <c r="N73" s="29">
        <v>0</v>
      </c>
      <c r="O73" s="29">
        <v>5</v>
      </c>
      <c r="P73" s="29">
        <v>5</v>
      </c>
      <c r="Q73" s="29">
        <v>0</v>
      </c>
      <c r="R73" s="29">
        <v>2</v>
      </c>
      <c r="S73" s="29">
        <v>2</v>
      </c>
      <c r="T73" s="29">
        <v>0</v>
      </c>
    </row>
    <row r="74" spans="1:20" ht="15.6" customHeight="1">
      <c r="A74" s="15" t="s">
        <v>87</v>
      </c>
      <c r="B74" s="21"/>
      <c r="C74" s="29">
        <v>368</v>
      </c>
      <c r="D74" s="29">
        <v>192</v>
      </c>
      <c r="E74" s="29">
        <v>176</v>
      </c>
      <c r="F74" s="29">
        <v>334</v>
      </c>
      <c r="G74" s="29">
        <v>175</v>
      </c>
      <c r="H74" s="29">
        <v>159</v>
      </c>
      <c r="I74" s="29">
        <v>26</v>
      </c>
      <c r="J74" s="29">
        <v>13</v>
      </c>
      <c r="K74" s="29">
        <v>13</v>
      </c>
      <c r="L74" s="29">
        <v>0</v>
      </c>
      <c r="M74" s="29">
        <v>0</v>
      </c>
      <c r="N74" s="29">
        <v>0</v>
      </c>
      <c r="O74" s="29">
        <v>1</v>
      </c>
      <c r="P74" s="29">
        <v>1</v>
      </c>
      <c r="Q74" s="29">
        <v>0</v>
      </c>
      <c r="R74" s="29">
        <v>7</v>
      </c>
      <c r="S74" s="29">
        <v>3</v>
      </c>
      <c r="T74" s="29">
        <v>4</v>
      </c>
    </row>
    <row r="75" spans="1:20" ht="15.6" customHeight="1">
      <c r="A75" s="15" t="s">
        <v>88</v>
      </c>
      <c r="B75" s="21"/>
      <c r="C75" s="29">
        <v>28</v>
      </c>
      <c r="D75" s="29">
        <v>16</v>
      </c>
      <c r="E75" s="29">
        <v>12</v>
      </c>
      <c r="F75" s="29">
        <v>25</v>
      </c>
      <c r="G75" s="29">
        <v>13</v>
      </c>
      <c r="H75" s="29">
        <v>12</v>
      </c>
      <c r="I75" s="29">
        <v>1</v>
      </c>
      <c r="J75" s="29">
        <v>1</v>
      </c>
      <c r="K75" s="29">
        <v>0</v>
      </c>
      <c r="L75" s="29">
        <v>0</v>
      </c>
      <c r="M75" s="29">
        <v>0</v>
      </c>
      <c r="N75" s="29">
        <v>0</v>
      </c>
      <c r="O75" s="29">
        <v>0</v>
      </c>
      <c r="P75" s="29">
        <v>0</v>
      </c>
      <c r="Q75" s="29">
        <v>0</v>
      </c>
      <c r="R75" s="29">
        <v>2</v>
      </c>
      <c r="S75" s="29">
        <v>2</v>
      </c>
      <c r="T75" s="29">
        <v>0</v>
      </c>
    </row>
    <row r="76" spans="1:20" ht="7.5" customHeight="1" thickBot="1">
      <c r="A76" s="49"/>
      <c r="B76" s="49"/>
      <c r="C76" s="52"/>
      <c r="D76" s="49"/>
      <c r="E76" s="49"/>
      <c r="F76" s="49"/>
      <c r="G76" s="49"/>
      <c r="H76" s="49"/>
      <c r="I76" s="49"/>
      <c r="J76" s="49"/>
      <c r="K76" s="49"/>
      <c r="L76" s="49"/>
      <c r="M76" s="49"/>
      <c r="N76" s="49"/>
      <c r="O76" s="49"/>
      <c r="P76" s="49"/>
      <c r="Q76" s="49"/>
      <c r="R76" s="49"/>
      <c r="S76" s="49"/>
      <c r="T76" s="49"/>
    </row>
    <row r="77" spans="1:20" ht="18" customHeight="1">
      <c r="A77" s="89"/>
      <c r="B77" s="90"/>
      <c r="C77" s="90"/>
      <c r="D77" s="90"/>
      <c r="E77" s="90"/>
      <c r="F77" s="90"/>
      <c r="G77" s="90"/>
      <c r="H77" s="24"/>
      <c r="I77" s="24"/>
      <c r="J77" s="24"/>
      <c r="K77" s="24"/>
      <c r="L77" s="24"/>
      <c r="M77" s="24"/>
      <c r="N77" s="24"/>
      <c r="O77" s="24"/>
      <c r="P77" s="24"/>
      <c r="Q77" s="24"/>
      <c r="R77" s="24"/>
      <c r="S77" s="24"/>
      <c r="T77" s="24"/>
    </row>
    <row r="78" spans="1:20" ht="16.5" customHeight="1"/>
  </sheetData>
  <mergeCells count="7">
    <mergeCell ref="R2:T2"/>
    <mergeCell ref="R3:T3"/>
    <mergeCell ref="A2:B4"/>
    <mergeCell ref="C2:E3"/>
    <mergeCell ref="G2:J2"/>
    <mergeCell ref="L2:N3"/>
    <mergeCell ref="O2:Q3"/>
  </mergeCells>
  <phoneticPr fontId="2"/>
  <printOptions gridLinesSet="0"/>
  <pageMargins left="0.59055118110236227" right="0.59055118110236227" top="0.94488188976377963" bottom="0.59055118110236227" header="0.39370078740157483" footer="0.39370078740157483"/>
  <pageSetup paperSize="9" scale="62" orientation="portrait" horizontalDpi="300" verticalDpi="300" r:id="rId1"/>
  <headerFooter alignWithMargins="0">
    <oddHeader>&amp;R&amp;"ＭＳ 明朝,標準"&amp;16卒業後の状況調査：中学校</oddHeader>
    <oddFooter>&amp;R&amp;"ＭＳ 明朝,標準"&amp;16 141</oddFooter>
  </headerFooter>
</worksheet>
</file>

<file path=xl/worksheets/sheet14.xml><?xml version="1.0" encoding="utf-8"?>
<worksheet xmlns="http://schemas.openxmlformats.org/spreadsheetml/2006/main" xmlns:r="http://schemas.openxmlformats.org/officeDocument/2006/relationships">
  <dimension ref="A1:S76"/>
  <sheetViews>
    <sheetView zoomScale="75" zoomScaleNormal="75" workbookViewId="0">
      <selection activeCell="F29" sqref="F29"/>
    </sheetView>
  </sheetViews>
  <sheetFormatPr defaultRowHeight="13.5"/>
  <cols>
    <col min="1" max="1" width="15.625" style="55" customWidth="1"/>
    <col min="2" max="2" width="0.75" style="55" customWidth="1"/>
    <col min="3" max="3" width="8.5" style="3" customWidth="1"/>
    <col min="4" max="4" width="8" style="3" customWidth="1"/>
    <col min="5" max="5" width="7.875" style="3" customWidth="1"/>
    <col min="6" max="6" width="8.5" style="3" customWidth="1"/>
    <col min="7" max="7" width="8.375" style="3" customWidth="1"/>
    <col min="8" max="9" width="7.75" style="3" customWidth="1"/>
    <col min="10" max="10" width="6.125" style="3" customWidth="1"/>
    <col min="11" max="11" width="6" style="3" customWidth="1"/>
    <col min="12" max="12" width="6.125" style="3" customWidth="1"/>
    <col min="13" max="15" width="6" style="3" customWidth="1"/>
    <col min="16" max="16" width="5.875" style="3" customWidth="1"/>
    <col min="17" max="17" width="6" style="3" customWidth="1"/>
    <col min="18" max="19" width="6.25" style="3" customWidth="1"/>
    <col min="20" max="16384" width="9" style="3"/>
  </cols>
  <sheetData>
    <row r="1" spans="1:19" s="56" customFormat="1" ht="30.6" customHeight="1" thickBot="1">
      <c r="A1" s="1" t="s">
        <v>137</v>
      </c>
      <c r="B1" s="57"/>
      <c r="C1" s="1"/>
      <c r="D1" s="1"/>
      <c r="E1" s="1"/>
      <c r="F1" s="1"/>
      <c r="G1" s="1"/>
      <c r="H1" s="57"/>
      <c r="I1" s="57"/>
      <c r="J1" s="57"/>
      <c r="K1" s="57"/>
      <c r="L1" s="57"/>
      <c r="M1" s="57"/>
      <c r="N1" s="57"/>
      <c r="O1" s="57"/>
      <c r="P1" s="57"/>
      <c r="Q1" s="57"/>
      <c r="R1" s="57"/>
      <c r="S1" s="57"/>
    </row>
    <row r="2" spans="1:19" s="6" customFormat="1" ht="18" customHeight="1">
      <c r="A2" s="596" t="s">
        <v>1</v>
      </c>
      <c r="B2" s="634"/>
      <c r="C2" s="596" t="s">
        <v>2</v>
      </c>
      <c r="D2" s="596"/>
      <c r="E2" s="610"/>
      <c r="F2" s="691" t="s">
        <v>138</v>
      </c>
      <c r="G2" s="692"/>
      <c r="H2" s="692"/>
      <c r="I2" s="693"/>
      <c r="J2" s="586" t="s">
        <v>139</v>
      </c>
      <c r="K2" s="588"/>
      <c r="L2" s="586" t="s">
        <v>93</v>
      </c>
      <c r="M2" s="694"/>
      <c r="N2" s="586" t="s">
        <v>140</v>
      </c>
      <c r="O2" s="588"/>
      <c r="P2" s="595" t="s">
        <v>7</v>
      </c>
      <c r="Q2" s="610"/>
      <c r="R2" s="586" t="s">
        <v>141</v>
      </c>
      <c r="S2" s="587"/>
    </row>
    <row r="3" spans="1:19" s="6" customFormat="1" ht="69" customHeight="1">
      <c r="A3" s="598"/>
      <c r="B3" s="635"/>
      <c r="C3" s="613"/>
      <c r="D3" s="613"/>
      <c r="E3" s="614"/>
      <c r="F3" s="689" t="s">
        <v>142</v>
      </c>
      <c r="G3" s="690"/>
      <c r="H3" s="689" t="s">
        <v>143</v>
      </c>
      <c r="I3" s="690"/>
      <c r="J3" s="592"/>
      <c r="K3" s="594"/>
      <c r="L3" s="592"/>
      <c r="M3" s="695"/>
      <c r="N3" s="592"/>
      <c r="O3" s="594"/>
      <c r="P3" s="612"/>
      <c r="Q3" s="614"/>
      <c r="R3" s="592"/>
      <c r="S3" s="593"/>
    </row>
    <row r="4" spans="1:19" s="6" customFormat="1" ht="15.95" customHeight="1" thickBot="1">
      <c r="A4" s="602"/>
      <c r="B4" s="636"/>
      <c r="C4" s="91" t="s">
        <v>2</v>
      </c>
      <c r="D4" s="60" t="s">
        <v>19</v>
      </c>
      <c r="E4" s="60" t="s">
        <v>20</v>
      </c>
      <c r="F4" s="13" t="s">
        <v>19</v>
      </c>
      <c r="G4" s="13" t="s">
        <v>20</v>
      </c>
      <c r="H4" s="12" t="s">
        <v>19</v>
      </c>
      <c r="I4" s="12" t="s">
        <v>20</v>
      </c>
      <c r="J4" s="12" t="s">
        <v>19</v>
      </c>
      <c r="K4" s="12" t="s">
        <v>20</v>
      </c>
      <c r="L4" s="13" t="s">
        <v>19</v>
      </c>
      <c r="M4" s="13" t="s">
        <v>20</v>
      </c>
      <c r="N4" s="13" t="s">
        <v>19</v>
      </c>
      <c r="O4" s="13" t="s">
        <v>20</v>
      </c>
      <c r="P4" s="12" t="s">
        <v>19</v>
      </c>
      <c r="Q4" s="60" t="s">
        <v>20</v>
      </c>
      <c r="R4" s="60" t="s">
        <v>19</v>
      </c>
      <c r="S4" s="60" t="s">
        <v>20</v>
      </c>
    </row>
    <row r="5" spans="1:19" ht="23.25" customHeight="1">
      <c r="A5" s="15" t="s">
        <v>21</v>
      </c>
      <c r="B5" s="16"/>
      <c r="C5" s="29">
        <v>780</v>
      </c>
      <c r="D5" s="29">
        <v>519</v>
      </c>
      <c r="E5" s="29">
        <v>261</v>
      </c>
      <c r="F5" s="29">
        <v>80</v>
      </c>
      <c r="G5" s="29">
        <v>25</v>
      </c>
      <c r="H5" s="29">
        <v>408</v>
      </c>
      <c r="I5" s="29">
        <v>219</v>
      </c>
      <c r="J5" s="29">
        <v>9</v>
      </c>
      <c r="K5" s="29">
        <v>5</v>
      </c>
      <c r="L5" s="29">
        <v>2</v>
      </c>
      <c r="M5" s="29">
        <v>2</v>
      </c>
      <c r="N5" s="29">
        <v>3</v>
      </c>
      <c r="O5" s="29">
        <v>0</v>
      </c>
      <c r="P5" s="29">
        <v>7</v>
      </c>
      <c r="Q5" s="29">
        <v>1</v>
      </c>
      <c r="R5" s="29">
        <v>10</v>
      </c>
      <c r="S5" s="29">
        <v>9</v>
      </c>
    </row>
    <row r="6" spans="1:19" ht="15.95" customHeight="1">
      <c r="A6" s="15" t="s">
        <v>22</v>
      </c>
      <c r="B6" s="61"/>
      <c r="C6" s="29">
        <v>820</v>
      </c>
      <c r="D6" s="29">
        <v>545</v>
      </c>
      <c r="E6" s="29">
        <v>275</v>
      </c>
      <c r="F6" s="29">
        <v>73</v>
      </c>
      <c r="G6" s="29">
        <v>44</v>
      </c>
      <c r="H6" s="29">
        <v>445</v>
      </c>
      <c r="I6" s="29">
        <v>215</v>
      </c>
      <c r="J6" s="29">
        <v>15</v>
      </c>
      <c r="K6" s="29">
        <v>4</v>
      </c>
      <c r="L6" s="29">
        <v>2</v>
      </c>
      <c r="M6" s="29">
        <v>2</v>
      </c>
      <c r="N6" s="29">
        <v>2</v>
      </c>
      <c r="O6" s="29">
        <v>0</v>
      </c>
      <c r="P6" s="29">
        <v>1</v>
      </c>
      <c r="Q6" s="29">
        <v>1</v>
      </c>
      <c r="R6" s="29">
        <v>7</v>
      </c>
      <c r="S6" s="29">
        <v>9</v>
      </c>
    </row>
    <row r="7" spans="1:19" ht="15.95" customHeight="1">
      <c r="A7" s="15" t="s">
        <v>23</v>
      </c>
      <c r="B7" s="21"/>
      <c r="C7" s="29">
        <v>948</v>
      </c>
      <c r="D7" s="29">
        <v>614</v>
      </c>
      <c r="E7" s="29">
        <v>334</v>
      </c>
      <c r="F7" s="29">
        <v>108</v>
      </c>
      <c r="G7" s="29">
        <v>43</v>
      </c>
      <c r="H7" s="29">
        <v>478</v>
      </c>
      <c r="I7" s="29">
        <v>280</v>
      </c>
      <c r="J7" s="29">
        <v>9</v>
      </c>
      <c r="K7" s="29">
        <v>5</v>
      </c>
      <c r="L7" s="29">
        <v>2</v>
      </c>
      <c r="M7" s="29">
        <v>0</v>
      </c>
      <c r="N7" s="29">
        <v>1</v>
      </c>
      <c r="O7" s="29">
        <v>1</v>
      </c>
      <c r="P7" s="29">
        <v>5</v>
      </c>
      <c r="Q7" s="29">
        <v>0</v>
      </c>
      <c r="R7" s="29">
        <v>11</v>
      </c>
      <c r="S7" s="29">
        <v>5</v>
      </c>
    </row>
    <row r="8" spans="1:19" ht="15.95" customHeight="1">
      <c r="A8" s="15" t="s">
        <v>24</v>
      </c>
      <c r="B8" s="21"/>
      <c r="C8" s="29">
        <v>1007</v>
      </c>
      <c r="D8" s="29">
        <v>672</v>
      </c>
      <c r="E8" s="29">
        <v>335</v>
      </c>
      <c r="F8" s="29">
        <v>129</v>
      </c>
      <c r="G8" s="29">
        <v>50</v>
      </c>
      <c r="H8" s="29">
        <v>518</v>
      </c>
      <c r="I8" s="29">
        <v>277</v>
      </c>
      <c r="J8" s="29">
        <v>11</v>
      </c>
      <c r="K8" s="29">
        <v>2</v>
      </c>
      <c r="L8" s="29">
        <v>1</v>
      </c>
      <c r="M8" s="29">
        <v>0</v>
      </c>
      <c r="N8" s="29">
        <v>1</v>
      </c>
      <c r="O8" s="29">
        <v>0</v>
      </c>
      <c r="P8" s="29">
        <v>3</v>
      </c>
      <c r="Q8" s="29">
        <v>0</v>
      </c>
      <c r="R8" s="29">
        <v>9</v>
      </c>
      <c r="S8" s="29">
        <v>6</v>
      </c>
    </row>
    <row r="9" spans="1:19" ht="15.95" customHeight="1">
      <c r="A9" s="15" t="s">
        <v>106</v>
      </c>
      <c r="B9" s="21"/>
      <c r="C9" s="29">
        <v>1109</v>
      </c>
      <c r="D9" s="29">
        <v>749</v>
      </c>
      <c r="E9" s="29">
        <v>360</v>
      </c>
      <c r="F9" s="29">
        <v>114</v>
      </c>
      <c r="G9" s="29">
        <v>53</v>
      </c>
      <c r="H9" s="29">
        <v>588</v>
      </c>
      <c r="I9" s="29">
        <v>292</v>
      </c>
      <c r="J9" s="29">
        <v>24</v>
      </c>
      <c r="K9" s="29">
        <v>8</v>
      </c>
      <c r="L9" s="29">
        <v>2</v>
      </c>
      <c r="M9" s="29">
        <v>1</v>
      </c>
      <c r="N9" s="29">
        <v>2</v>
      </c>
      <c r="O9" s="29">
        <v>0</v>
      </c>
      <c r="P9" s="29">
        <v>8</v>
      </c>
      <c r="Q9" s="29">
        <v>0</v>
      </c>
      <c r="R9" s="29">
        <v>11</v>
      </c>
      <c r="S9" s="29">
        <v>6</v>
      </c>
    </row>
    <row r="10" spans="1:19" ht="12" customHeight="1">
      <c r="A10" s="15"/>
      <c r="B10" s="21"/>
      <c r="C10" s="29"/>
      <c r="D10" s="29"/>
      <c r="E10" s="29"/>
      <c r="F10" s="29"/>
      <c r="G10" s="29"/>
      <c r="H10" s="29"/>
      <c r="I10" s="29"/>
      <c r="J10" s="29"/>
      <c r="K10" s="29"/>
      <c r="L10" s="29"/>
      <c r="M10" s="29"/>
      <c r="N10" s="29"/>
      <c r="O10" s="29"/>
      <c r="P10" s="29"/>
      <c r="Q10" s="29"/>
      <c r="R10" s="29"/>
      <c r="S10" s="29"/>
    </row>
    <row r="11" spans="1:19" ht="15.75" customHeight="1">
      <c r="A11" s="15" t="s">
        <v>26</v>
      </c>
      <c r="B11" s="21"/>
      <c r="C11" s="29">
        <v>447</v>
      </c>
      <c r="D11" s="29">
        <v>312</v>
      </c>
      <c r="E11" s="29">
        <v>135</v>
      </c>
      <c r="F11" s="29">
        <v>48</v>
      </c>
      <c r="G11" s="29">
        <v>14</v>
      </c>
      <c r="H11" s="29">
        <v>249</v>
      </c>
      <c r="I11" s="29">
        <v>113</v>
      </c>
      <c r="J11" s="29">
        <v>9</v>
      </c>
      <c r="K11" s="29">
        <v>3</v>
      </c>
      <c r="L11" s="29">
        <v>0</v>
      </c>
      <c r="M11" s="29">
        <v>1</v>
      </c>
      <c r="N11" s="29">
        <v>1</v>
      </c>
      <c r="O11" s="29">
        <v>0</v>
      </c>
      <c r="P11" s="29">
        <v>0</v>
      </c>
      <c r="Q11" s="29">
        <v>0</v>
      </c>
      <c r="R11" s="29">
        <v>5</v>
      </c>
      <c r="S11" s="29">
        <v>4</v>
      </c>
    </row>
    <row r="12" spans="1:19" ht="15" customHeight="1">
      <c r="A12" s="15" t="s">
        <v>27</v>
      </c>
      <c r="B12" s="21"/>
      <c r="C12" s="29">
        <v>25</v>
      </c>
      <c r="D12" s="29">
        <v>16</v>
      </c>
      <c r="E12" s="29">
        <v>9</v>
      </c>
      <c r="F12" s="29">
        <v>1</v>
      </c>
      <c r="G12" s="29">
        <v>1</v>
      </c>
      <c r="H12" s="29">
        <v>14</v>
      </c>
      <c r="I12" s="29">
        <v>8</v>
      </c>
      <c r="J12" s="29">
        <v>1</v>
      </c>
      <c r="K12" s="29">
        <v>0</v>
      </c>
      <c r="L12" s="29">
        <v>0</v>
      </c>
      <c r="M12" s="29">
        <v>0</v>
      </c>
      <c r="N12" s="29">
        <v>0</v>
      </c>
      <c r="O12" s="29">
        <v>0</v>
      </c>
      <c r="P12" s="29">
        <v>0</v>
      </c>
      <c r="Q12" s="29">
        <v>0</v>
      </c>
      <c r="R12" s="29">
        <v>0</v>
      </c>
      <c r="S12" s="29">
        <v>0</v>
      </c>
    </row>
    <row r="13" spans="1:19" ht="15" customHeight="1">
      <c r="A13" s="15" t="s">
        <v>28</v>
      </c>
      <c r="B13" s="21"/>
      <c r="C13" s="29">
        <v>21</v>
      </c>
      <c r="D13" s="29">
        <v>12</v>
      </c>
      <c r="E13" s="29">
        <v>9</v>
      </c>
      <c r="F13" s="29">
        <v>2</v>
      </c>
      <c r="G13" s="29">
        <v>1</v>
      </c>
      <c r="H13" s="29">
        <v>10</v>
      </c>
      <c r="I13" s="29">
        <v>8</v>
      </c>
      <c r="J13" s="29">
        <v>0</v>
      </c>
      <c r="K13" s="29">
        <v>0</v>
      </c>
      <c r="L13" s="29">
        <v>0</v>
      </c>
      <c r="M13" s="29">
        <v>0</v>
      </c>
      <c r="N13" s="29">
        <v>0</v>
      </c>
      <c r="O13" s="29">
        <v>0</v>
      </c>
      <c r="P13" s="29">
        <v>0</v>
      </c>
      <c r="Q13" s="29">
        <v>0</v>
      </c>
      <c r="R13" s="29">
        <v>0</v>
      </c>
      <c r="S13" s="29">
        <v>0</v>
      </c>
    </row>
    <row r="14" spans="1:19" ht="15" customHeight="1">
      <c r="A14" s="15" t="s">
        <v>29</v>
      </c>
      <c r="B14" s="21"/>
      <c r="C14" s="29">
        <v>5</v>
      </c>
      <c r="D14" s="29">
        <v>4</v>
      </c>
      <c r="E14" s="29">
        <v>1</v>
      </c>
      <c r="F14" s="29">
        <v>0</v>
      </c>
      <c r="G14" s="29">
        <v>0</v>
      </c>
      <c r="H14" s="29">
        <v>4</v>
      </c>
      <c r="I14" s="29">
        <v>1</v>
      </c>
      <c r="J14" s="29">
        <v>0</v>
      </c>
      <c r="K14" s="29">
        <v>0</v>
      </c>
      <c r="L14" s="29">
        <v>0</v>
      </c>
      <c r="M14" s="29">
        <v>0</v>
      </c>
      <c r="N14" s="29">
        <v>0</v>
      </c>
      <c r="O14" s="29">
        <v>0</v>
      </c>
      <c r="P14" s="29">
        <v>0</v>
      </c>
      <c r="Q14" s="29">
        <v>0</v>
      </c>
      <c r="R14" s="29">
        <v>0</v>
      </c>
      <c r="S14" s="29">
        <v>0</v>
      </c>
    </row>
    <row r="15" spans="1:19" ht="15" customHeight="1">
      <c r="A15" s="15" t="s">
        <v>30</v>
      </c>
      <c r="B15" s="21"/>
      <c r="C15" s="29">
        <v>19</v>
      </c>
      <c r="D15" s="29">
        <v>8</v>
      </c>
      <c r="E15" s="29">
        <v>11</v>
      </c>
      <c r="F15" s="29">
        <v>1</v>
      </c>
      <c r="G15" s="29">
        <v>2</v>
      </c>
      <c r="H15" s="29">
        <v>7</v>
      </c>
      <c r="I15" s="29">
        <v>9</v>
      </c>
      <c r="J15" s="29">
        <v>0</v>
      </c>
      <c r="K15" s="29">
        <v>0</v>
      </c>
      <c r="L15" s="29">
        <v>0</v>
      </c>
      <c r="M15" s="29">
        <v>0</v>
      </c>
      <c r="N15" s="29">
        <v>0</v>
      </c>
      <c r="O15" s="29">
        <v>0</v>
      </c>
      <c r="P15" s="29">
        <v>0</v>
      </c>
      <c r="Q15" s="29">
        <v>0</v>
      </c>
      <c r="R15" s="29">
        <v>0</v>
      </c>
      <c r="S15" s="29">
        <v>0</v>
      </c>
    </row>
    <row r="16" spans="1:19" ht="15" customHeight="1">
      <c r="A16" s="15" t="s">
        <v>31</v>
      </c>
      <c r="B16" s="21"/>
      <c r="C16" s="29">
        <v>26</v>
      </c>
      <c r="D16" s="29">
        <v>15</v>
      </c>
      <c r="E16" s="29">
        <v>11</v>
      </c>
      <c r="F16" s="29">
        <v>1</v>
      </c>
      <c r="G16" s="29">
        <v>0</v>
      </c>
      <c r="H16" s="29">
        <v>12</v>
      </c>
      <c r="I16" s="29">
        <v>11</v>
      </c>
      <c r="J16" s="29">
        <v>1</v>
      </c>
      <c r="K16" s="29">
        <v>0</v>
      </c>
      <c r="L16" s="29">
        <v>0</v>
      </c>
      <c r="M16" s="29">
        <v>0</v>
      </c>
      <c r="N16" s="29">
        <v>0</v>
      </c>
      <c r="O16" s="29">
        <v>0</v>
      </c>
      <c r="P16" s="29">
        <v>0</v>
      </c>
      <c r="Q16" s="29">
        <v>0</v>
      </c>
      <c r="R16" s="29">
        <v>1</v>
      </c>
      <c r="S16" s="29">
        <v>0</v>
      </c>
    </row>
    <row r="17" spans="1:19" ht="15" customHeight="1">
      <c r="A17" s="62" t="s">
        <v>32</v>
      </c>
      <c r="B17" s="21"/>
      <c r="C17" s="29">
        <v>19</v>
      </c>
      <c r="D17" s="29">
        <v>12</v>
      </c>
      <c r="E17" s="29">
        <v>7</v>
      </c>
      <c r="F17" s="29">
        <v>0</v>
      </c>
      <c r="G17" s="29">
        <v>1</v>
      </c>
      <c r="H17" s="29">
        <v>12</v>
      </c>
      <c r="I17" s="29">
        <v>5</v>
      </c>
      <c r="J17" s="29">
        <v>0</v>
      </c>
      <c r="K17" s="29">
        <v>1</v>
      </c>
      <c r="L17" s="29">
        <v>0</v>
      </c>
      <c r="M17" s="29">
        <v>0</v>
      </c>
      <c r="N17" s="29">
        <v>0</v>
      </c>
      <c r="O17" s="29">
        <v>0</v>
      </c>
      <c r="P17" s="29">
        <v>0</v>
      </c>
      <c r="Q17" s="29">
        <v>0</v>
      </c>
      <c r="R17" s="29">
        <v>0</v>
      </c>
      <c r="S17" s="29">
        <v>0</v>
      </c>
    </row>
    <row r="18" spans="1:19" ht="15" customHeight="1">
      <c r="A18" s="15" t="s">
        <v>33</v>
      </c>
      <c r="B18" s="21"/>
      <c r="C18" s="29">
        <v>22</v>
      </c>
      <c r="D18" s="29">
        <v>17</v>
      </c>
      <c r="E18" s="29">
        <v>5</v>
      </c>
      <c r="F18" s="29">
        <v>1</v>
      </c>
      <c r="G18" s="29">
        <v>0</v>
      </c>
      <c r="H18" s="29">
        <v>16</v>
      </c>
      <c r="I18" s="29">
        <v>5</v>
      </c>
      <c r="J18" s="29">
        <v>0</v>
      </c>
      <c r="K18" s="29">
        <v>0</v>
      </c>
      <c r="L18" s="29">
        <v>0</v>
      </c>
      <c r="M18" s="29">
        <v>0</v>
      </c>
      <c r="N18" s="29">
        <v>0</v>
      </c>
      <c r="O18" s="29">
        <v>0</v>
      </c>
      <c r="P18" s="29">
        <v>0</v>
      </c>
      <c r="Q18" s="29">
        <v>0</v>
      </c>
      <c r="R18" s="29">
        <v>0</v>
      </c>
      <c r="S18" s="29">
        <v>0</v>
      </c>
    </row>
    <row r="19" spans="1:19" ht="15" customHeight="1">
      <c r="A19" s="15" t="s">
        <v>34</v>
      </c>
      <c r="B19" s="21"/>
      <c r="C19" s="29">
        <v>29</v>
      </c>
      <c r="D19" s="29">
        <v>24</v>
      </c>
      <c r="E19" s="29">
        <v>5</v>
      </c>
      <c r="F19" s="29">
        <v>4</v>
      </c>
      <c r="G19" s="29">
        <v>0</v>
      </c>
      <c r="H19" s="29">
        <v>19</v>
      </c>
      <c r="I19" s="29">
        <v>5</v>
      </c>
      <c r="J19" s="29">
        <v>0</v>
      </c>
      <c r="K19" s="29">
        <v>0</v>
      </c>
      <c r="L19" s="29">
        <v>0</v>
      </c>
      <c r="M19" s="29">
        <v>0</v>
      </c>
      <c r="N19" s="29">
        <v>0</v>
      </c>
      <c r="O19" s="29">
        <v>0</v>
      </c>
      <c r="P19" s="29">
        <v>0</v>
      </c>
      <c r="Q19" s="29">
        <v>0</v>
      </c>
      <c r="R19" s="29">
        <v>1</v>
      </c>
      <c r="S19" s="29">
        <v>0</v>
      </c>
    </row>
    <row r="20" spans="1:19" ht="15" customHeight="1">
      <c r="A20" s="15" t="s">
        <v>35</v>
      </c>
      <c r="B20" s="21"/>
      <c r="C20" s="29">
        <v>31</v>
      </c>
      <c r="D20" s="29">
        <v>24</v>
      </c>
      <c r="E20" s="29">
        <v>7</v>
      </c>
      <c r="F20" s="29">
        <v>2</v>
      </c>
      <c r="G20" s="29">
        <v>1</v>
      </c>
      <c r="H20" s="29">
        <v>21</v>
      </c>
      <c r="I20" s="29">
        <v>6</v>
      </c>
      <c r="J20" s="29">
        <v>1</v>
      </c>
      <c r="K20" s="29">
        <v>0</v>
      </c>
      <c r="L20" s="29">
        <v>0</v>
      </c>
      <c r="M20" s="29">
        <v>0</v>
      </c>
      <c r="N20" s="29">
        <v>0</v>
      </c>
      <c r="O20" s="29">
        <v>0</v>
      </c>
      <c r="P20" s="29">
        <v>0</v>
      </c>
      <c r="Q20" s="29">
        <v>0</v>
      </c>
      <c r="R20" s="29">
        <v>0</v>
      </c>
      <c r="S20" s="29">
        <v>0</v>
      </c>
    </row>
    <row r="21" spans="1:19" ht="15" customHeight="1">
      <c r="A21" s="15" t="s">
        <v>37</v>
      </c>
      <c r="B21" s="21"/>
      <c r="C21" s="29">
        <v>44</v>
      </c>
      <c r="D21" s="29">
        <v>30</v>
      </c>
      <c r="E21" s="29">
        <v>14</v>
      </c>
      <c r="F21" s="29">
        <v>8</v>
      </c>
      <c r="G21" s="29">
        <v>2</v>
      </c>
      <c r="H21" s="29">
        <v>21</v>
      </c>
      <c r="I21" s="29">
        <v>10</v>
      </c>
      <c r="J21" s="29">
        <v>1</v>
      </c>
      <c r="K21" s="29">
        <v>1</v>
      </c>
      <c r="L21" s="29">
        <v>0</v>
      </c>
      <c r="M21" s="29">
        <v>0</v>
      </c>
      <c r="N21" s="29">
        <v>0</v>
      </c>
      <c r="O21" s="29">
        <v>0</v>
      </c>
      <c r="P21" s="29">
        <v>0</v>
      </c>
      <c r="Q21" s="29">
        <v>0</v>
      </c>
      <c r="R21" s="29">
        <v>0</v>
      </c>
      <c r="S21" s="29">
        <v>1</v>
      </c>
    </row>
    <row r="22" spans="1:19" ht="15" customHeight="1">
      <c r="A22" s="15" t="s">
        <v>38</v>
      </c>
      <c r="B22" s="21"/>
      <c r="C22" s="29">
        <v>20</v>
      </c>
      <c r="D22" s="29">
        <v>16</v>
      </c>
      <c r="E22" s="29">
        <v>4</v>
      </c>
      <c r="F22" s="29">
        <v>5</v>
      </c>
      <c r="G22" s="29">
        <v>1</v>
      </c>
      <c r="H22" s="29">
        <v>11</v>
      </c>
      <c r="I22" s="29">
        <v>3</v>
      </c>
      <c r="J22" s="29">
        <v>0</v>
      </c>
      <c r="K22" s="29">
        <v>0</v>
      </c>
      <c r="L22" s="29">
        <v>0</v>
      </c>
      <c r="M22" s="29">
        <v>0</v>
      </c>
      <c r="N22" s="29">
        <v>0</v>
      </c>
      <c r="O22" s="29">
        <v>0</v>
      </c>
      <c r="P22" s="29">
        <v>0</v>
      </c>
      <c r="Q22" s="29">
        <v>0</v>
      </c>
      <c r="R22" s="29">
        <v>0</v>
      </c>
      <c r="S22" s="29">
        <v>0</v>
      </c>
    </row>
    <row r="23" spans="1:19" ht="15" customHeight="1">
      <c r="A23" s="15" t="s">
        <v>39</v>
      </c>
      <c r="B23" s="21"/>
      <c r="C23" s="29">
        <v>49</v>
      </c>
      <c r="D23" s="29">
        <v>34</v>
      </c>
      <c r="E23" s="29">
        <v>15</v>
      </c>
      <c r="F23" s="29">
        <v>5</v>
      </c>
      <c r="G23" s="29">
        <v>1</v>
      </c>
      <c r="H23" s="29">
        <v>24</v>
      </c>
      <c r="I23" s="29">
        <v>13</v>
      </c>
      <c r="J23" s="29">
        <v>3</v>
      </c>
      <c r="K23" s="29">
        <v>1</v>
      </c>
      <c r="L23" s="29">
        <v>0</v>
      </c>
      <c r="M23" s="29">
        <v>0</v>
      </c>
      <c r="N23" s="29">
        <v>1</v>
      </c>
      <c r="O23" s="29">
        <v>0</v>
      </c>
      <c r="P23" s="29">
        <v>0</v>
      </c>
      <c r="Q23" s="29">
        <v>0</v>
      </c>
      <c r="R23" s="29">
        <v>1</v>
      </c>
      <c r="S23" s="29">
        <v>0</v>
      </c>
    </row>
    <row r="24" spans="1:19" ht="15" customHeight="1">
      <c r="A24" s="15" t="s">
        <v>40</v>
      </c>
      <c r="B24" s="21"/>
      <c r="C24" s="29">
        <v>15</v>
      </c>
      <c r="D24" s="29">
        <v>10</v>
      </c>
      <c r="E24" s="29">
        <v>5</v>
      </c>
      <c r="F24" s="29">
        <v>2</v>
      </c>
      <c r="G24" s="29">
        <v>2</v>
      </c>
      <c r="H24" s="29">
        <v>8</v>
      </c>
      <c r="I24" s="29">
        <v>3</v>
      </c>
      <c r="J24" s="29">
        <v>0</v>
      </c>
      <c r="K24" s="29">
        <v>0</v>
      </c>
      <c r="L24" s="29">
        <v>0</v>
      </c>
      <c r="M24" s="29">
        <v>0</v>
      </c>
      <c r="N24" s="29">
        <v>0</v>
      </c>
      <c r="O24" s="29">
        <v>0</v>
      </c>
      <c r="P24" s="29">
        <v>0</v>
      </c>
      <c r="Q24" s="29">
        <v>0</v>
      </c>
      <c r="R24" s="29">
        <v>0</v>
      </c>
      <c r="S24" s="29">
        <v>0</v>
      </c>
    </row>
    <row r="25" spans="1:19" ht="15" customHeight="1">
      <c r="A25" s="15" t="s">
        <v>41</v>
      </c>
      <c r="B25" s="21"/>
      <c r="C25" s="29">
        <v>19</v>
      </c>
      <c r="D25" s="29">
        <v>14</v>
      </c>
      <c r="E25" s="29">
        <v>5</v>
      </c>
      <c r="F25" s="29">
        <v>1</v>
      </c>
      <c r="G25" s="29">
        <v>0</v>
      </c>
      <c r="H25" s="29">
        <v>12</v>
      </c>
      <c r="I25" s="29">
        <v>5</v>
      </c>
      <c r="J25" s="29">
        <v>1</v>
      </c>
      <c r="K25" s="29">
        <v>0</v>
      </c>
      <c r="L25" s="29">
        <v>0</v>
      </c>
      <c r="M25" s="29">
        <v>0</v>
      </c>
      <c r="N25" s="29">
        <v>0</v>
      </c>
      <c r="O25" s="29">
        <v>0</v>
      </c>
      <c r="P25" s="29">
        <v>0</v>
      </c>
      <c r="Q25" s="29">
        <v>0</v>
      </c>
      <c r="R25" s="29">
        <v>0</v>
      </c>
      <c r="S25" s="29">
        <v>0</v>
      </c>
    </row>
    <row r="26" spans="1:19" ht="15" customHeight="1">
      <c r="A26" s="15" t="s">
        <v>42</v>
      </c>
      <c r="B26" s="21"/>
      <c r="C26" s="29">
        <v>22</v>
      </c>
      <c r="D26" s="29">
        <v>15</v>
      </c>
      <c r="E26" s="29">
        <v>7</v>
      </c>
      <c r="F26" s="29">
        <v>4</v>
      </c>
      <c r="G26" s="29">
        <v>0</v>
      </c>
      <c r="H26" s="29">
        <v>10</v>
      </c>
      <c r="I26" s="29">
        <v>4</v>
      </c>
      <c r="J26" s="29">
        <v>0</v>
      </c>
      <c r="K26" s="29">
        <v>0</v>
      </c>
      <c r="L26" s="29">
        <v>0</v>
      </c>
      <c r="M26" s="29">
        <v>1</v>
      </c>
      <c r="N26" s="29">
        <v>0</v>
      </c>
      <c r="O26" s="29">
        <v>0</v>
      </c>
      <c r="P26" s="29">
        <v>0</v>
      </c>
      <c r="Q26" s="29">
        <v>0</v>
      </c>
      <c r="R26" s="29">
        <v>1</v>
      </c>
      <c r="S26" s="29">
        <v>2</v>
      </c>
    </row>
    <row r="27" spans="1:19" ht="15" customHeight="1">
      <c r="A27" s="15" t="s">
        <v>43</v>
      </c>
      <c r="B27" s="21"/>
      <c r="C27" s="29">
        <v>28</v>
      </c>
      <c r="D27" s="29">
        <v>21</v>
      </c>
      <c r="E27" s="29">
        <v>7</v>
      </c>
      <c r="F27" s="29">
        <v>3</v>
      </c>
      <c r="G27" s="29">
        <v>0</v>
      </c>
      <c r="H27" s="29">
        <v>18</v>
      </c>
      <c r="I27" s="29">
        <v>7</v>
      </c>
      <c r="J27" s="29">
        <v>0</v>
      </c>
      <c r="K27" s="29">
        <v>0</v>
      </c>
      <c r="L27" s="29">
        <v>0</v>
      </c>
      <c r="M27" s="29">
        <v>0</v>
      </c>
      <c r="N27" s="29">
        <v>0</v>
      </c>
      <c r="O27" s="29">
        <v>0</v>
      </c>
      <c r="P27" s="29">
        <v>0</v>
      </c>
      <c r="Q27" s="29">
        <v>0</v>
      </c>
      <c r="R27" s="29">
        <v>0</v>
      </c>
      <c r="S27" s="29">
        <v>0</v>
      </c>
    </row>
    <row r="28" spans="1:19" ht="15" customHeight="1">
      <c r="A28" s="15" t="s">
        <v>44</v>
      </c>
      <c r="B28" s="21"/>
      <c r="C28" s="29">
        <v>32</v>
      </c>
      <c r="D28" s="29">
        <v>24</v>
      </c>
      <c r="E28" s="29">
        <v>8</v>
      </c>
      <c r="F28" s="29">
        <v>3</v>
      </c>
      <c r="G28" s="29">
        <v>1</v>
      </c>
      <c r="H28" s="29">
        <v>21</v>
      </c>
      <c r="I28" s="29">
        <v>6</v>
      </c>
      <c r="J28" s="29">
        <v>0</v>
      </c>
      <c r="K28" s="29">
        <v>0</v>
      </c>
      <c r="L28" s="29">
        <v>0</v>
      </c>
      <c r="M28" s="29">
        <v>0</v>
      </c>
      <c r="N28" s="29">
        <v>0</v>
      </c>
      <c r="O28" s="29">
        <v>0</v>
      </c>
      <c r="P28" s="29">
        <v>0</v>
      </c>
      <c r="Q28" s="29">
        <v>0</v>
      </c>
      <c r="R28" s="29">
        <v>0</v>
      </c>
      <c r="S28" s="29">
        <v>1</v>
      </c>
    </row>
    <row r="29" spans="1:19" ht="15" customHeight="1">
      <c r="A29" s="15" t="s">
        <v>46</v>
      </c>
      <c r="B29" s="21"/>
      <c r="C29" s="29">
        <v>21</v>
      </c>
      <c r="D29" s="29">
        <v>16</v>
      </c>
      <c r="E29" s="29">
        <v>5</v>
      </c>
      <c r="F29" s="29">
        <v>5</v>
      </c>
      <c r="G29" s="29">
        <v>1</v>
      </c>
      <c r="H29" s="29">
        <v>9</v>
      </c>
      <c r="I29" s="29">
        <v>4</v>
      </c>
      <c r="J29" s="29">
        <v>1</v>
      </c>
      <c r="K29" s="29">
        <v>0</v>
      </c>
      <c r="L29" s="29">
        <v>0</v>
      </c>
      <c r="M29" s="29">
        <v>0</v>
      </c>
      <c r="N29" s="29">
        <v>0</v>
      </c>
      <c r="O29" s="29">
        <v>0</v>
      </c>
      <c r="P29" s="29">
        <v>0</v>
      </c>
      <c r="Q29" s="29">
        <v>0</v>
      </c>
      <c r="R29" s="29">
        <v>1</v>
      </c>
      <c r="S29" s="29">
        <v>0</v>
      </c>
    </row>
    <row r="30" spans="1:19" ht="12" customHeight="1">
      <c r="A30" s="15"/>
      <c r="B30" s="21"/>
      <c r="C30" s="29"/>
      <c r="D30" s="29"/>
      <c r="E30" s="29"/>
      <c r="F30" s="29"/>
      <c r="G30" s="29"/>
      <c r="H30" s="29"/>
      <c r="I30" s="29"/>
      <c r="J30" s="29"/>
      <c r="K30" s="29"/>
      <c r="L30" s="29"/>
      <c r="M30" s="29"/>
      <c r="N30" s="29"/>
      <c r="O30" s="29"/>
      <c r="P30" s="29"/>
      <c r="Q30" s="29"/>
      <c r="R30" s="29"/>
      <c r="S30" s="29"/>
    </row>
    <row r="31" spans="1:19" ht="15.75" customHeight="1">
      <c r="A31" s="15" t="s">
        <v>47</v>
      </c>
      <c r="B31" s="21"/>
      <c r="C31" s="29">
        <v>175</v>
      </c>
      <c r="D31" s="29">
        <v>105</v>
      </c>
      <c r="E31" s="29">
        <v>70</v>
      </c>
      <c r="F31" s="29">
        <v>21</v>
      </c>
      <c r="G31" s="29">
        <v>21</v>
      </c>
      <c r="H31" s="29">
        <v>80</v>
      </c>
      <c r="I31" s="29">
        <v>49</v>
      </c>
      <c r="J31" s="29">
        <v>1</v>
      </c>
      <c r="K31" s="29">
        <v>0</v>
      </c>
      <c r="L31" s="29">
        <v>0</v>
      </c>
      <c r="M31" s="29">
        <v>0</v>
      </c>
      <c r="N31" s="29">
        <v>0</v>
      </c>
      <c r="O31" s="29">
        <v>0</v>
      </c>
      <c r="P31" s="29">
        <v>3</v>
      </c>
      <c r="Q31" s="29">
        <v>0</v>
      </c>
      <c r="R31" s="29">
        <v>0</v>
      </c>
      <c r="S31" s="29">
        <v>0</v>
      </c>
    </row>
    <row r="32" spans="1:19" ht="15" customHeight="1">
      <c r="A32" s="15" t="s">
        <v>48</v>
      </c>
      <c r="B32" s="21"/>
      <c r="C32" s="29">
        <v>34</v>
      </c>
      <c r="D32" s="29">
        <v>22</v>
      </c>
      <c r="E32" s="29">
        <v>12</v>
      </c>
      <c r="F32" s="29">
        <v>7</v>
      </c>
      <c r="G32" s="29">
        <v>5</v>
      </c>
      <c r="H32" s="29">
        <v>15</v>
      </c>
      <c r="I32" s="29">
        <v>7</v>
      </c>
      <c r="J32" s="29">
        <v>0</v>
      </c>
      <c r="K32" s="29">
        <v>0</v>
      </c>
      <c r="L32" s="29">
        <v>0</v>
      </c>
      <c r="M32" s="29">
        <v>0</v>
      </c>
      <c r="N32" s="29">
        <v>0</v>
      </c>
      <c r="O32" s="29">
        <v>0</v>
      </c>
      <c r="P32" s="29">
        <v>0</v>
      </c>
      <c r="Q32" s="29">
        <v>0</v>
      </c>
      <c r="R32" s="29">
        <v>0</v>
      </c>
      <c r="S32" s="29">
        <v>0</v>
      </c>
    </row>
    <row r="33" spans="1:19" ht="15" customHeight="1">
      <c r="A33" s="15" t="s">
        <v>49</v>
      </c>
      <c r="B33" s="21"/>
      <c r="C33" s="29">
        <v>16</v>
      </c>
      <c r="D33" s="29">
        <v>12</v>
      </c>
      <c r="E33" s="29">
        <v>4</v>
      </c>
      <c r="F33" s="29">
        <v>0</v>
      </c>
      <c r="G33" s="29">
        <v>0</v>
      </c>
      <c r="H33" s="29">
        <v>12</v>
      </c>
      <c r="I33" s="29">
        <v>4</v>
      </c>
      <c r="J33" s="29">
        <v>0</v>
      </c>
      <c r="K33" s="29">
        <v>0</v>
      </c>
      <c r="L33" s="29">
        <v>0</v>
      </c>
      <c r="M33" s="29">
        <v>0</v>
      </c>
      <c r="N33" s="29">
        <v>0</v>
      </c>
      <c r="O33" s="29">
        <v>0</v>
      </c>
      <c r="P33" s="29">
        <v>0</v>
      </c>
      <c r="Q33" s="29">
        <v>0</v>
      </c>
      <c r="R33" s="29">
        <v>0</v>
      </c>
      <c r="S33" s="29">
        <v>0</v>
      </c>
    </row>
    <row r="34" spans="1:19" ht="15" customHeight="1">
      <c r="A34" s="15" t="s">
        <v>50</v>
      </c>
      <c r="B34" s="21"/>
      <c r="C34" s="29">
        <v>23</v>
      </c>
      <c r="D34" s="29">
        <v>11</v>
      </c>
      <c r="E34" s="29">
        <v>12</v>
      </c>
      <c r="F34" s="29">
        <v>2</v>
      </c>
      <c r="G34" s="29">
        <v>4</v>
      </c>
      <c r="H34" s="29">
        <v>6</v>
      </c>
      <c r="I34" s="29">
        <v>8</v>
      </c>
      <c r="J34" s="29">
        <v>0</v>
      </c>
      <c r="K34" s="29">
        <v>0</v>
      </c>
      <c r="L34" s="29">
        <v>0</v>
      </c>
      <c r="M34" s="29">
        <v>0</v>
      </c>
      <c r="N34" s="29">
        <v>0</v>
      </c>
      <c r="O34" s="29">
        <v>0</v>
      </c>
      <c r="P34" s="29">
        <v>3</v>
      </c>
      <c r="Q34" s="29">
        <v>0</v>
      </c>
      <c r="R34" s="29">
        <v>0</v>
      </c>
      <c r="S34" s="29">
        <v>0</v>
      </c>
    </row>
    <row r="35" spans="1:19" ht="15" customHeight="1">
      <c r="A35" s="15" t="s">
        <v>51</v>
      </c>
      <c r="B35" s="21"/>
      <c r="C35" s="29">
        <v>14</v>
      </c>
      <c r="D35" s="29">
        <v>8</v>
      </c>
      <c r="E35" s="29">
        <v>6</v>
      </c>
      <c r="F35" s="29">
        <v>4</v>
      </c>
      <c r="G35" s="29">
        <v>3</v>
      </c>
      <c r="H35" s="29">
        <v>4</v>
      </c>
      <c r="I35" s="29">
        <v>3</v>
      </c>
      <c r="J35" s="29">
        <v>0</v>
      </c>
      <c r="K35" s="29">
        <v>0</v>
      </c>
      <c r="L35" s="29">
        <v>0</v>
      </c>
      <c r="M35" s="29">
        <v>0</v>
      </c>
      <c r="N35" s="29">
        <v>0</v>
      </c>
      <c r="O35" s="29">
        <v>0</v>
      </c>
      <c r="P35" s="29">
        <v>0</v>
      </c>
      <c r="Q35" s="29">
        <v>0</v>
      </c>
      <c r="R35" s="29">
        <v>0</v>
      </c>
      <c r="S35" s="29">
        <v>0</v>
      </c>
    </row>
    <row r="36" spans="1:19" ht="15" customHeight="1">
      <c r="A36" s="15" t="s">
        <v>52</v>
      </c>
      <c r="B36" s="21"/>
      <c r="C36" s="29">
        <v>30</v>
      </c>
      <c r="D36" s="29">
        <v>18</v>
      </c>
      <c r="E36" s="29">
        <v>12</v>
      </c>
      <c r="F36" s="29">
        <v>2</v>
      </c>
      <c r="G36" s="29">
        <v>1</v>
      </c>
      <c r="H36" s="29">
        <v>16</v>
      </c>
      <c r="I36" s="29">
        <v>11</v>
      </c>
      <c r="J36" s="29">
        <v>0</v>
      </c>
      <c r="K36" s="29">
        <v>0</v>
      </c>
      <c r="L36" s="29">
        <v>0</v>
      </c>
      <c r="M36" s="29">
        <v>0</v>
      </c>
      <c r="N36" s="29">
        <v>0</v>
      </c>
      <c r="O36" s="29">
        <v>0</v>
      </c>
      <c r="P36" s="29">
        <v>0</v>
      </c>
      <c r="Q36" s="29">
        <v>0</v>
      </c>
      <c r="R36" s="29">
        <v>0</v>
      </c>
      <c r="S36" s="29">
        <v>0</v>
      </c>
    </row>
    <row r="37" spans="1:19" ht="15" customHeight="1">
      <c r="A37" s="15" t="s">
        <v>53</v>
      </c>
      <c r="B37" s="21"/>
      <c r="C37" s="29">
        <v>42</v>
      </c>
      <c r="D37" s="29">
        <v>26</v>
      </c>
      <c r="E37" s="29">
        <v>16</v>
      </c>
      <c r="F37" s="29">
        <v>4</v>
      </c>
      <c r="G37" s="29">
        <v>5</v>
      </c>
      <c r="H37" s="29">
        <v>21</v>
      </c>
      <c r="I37" s="29">
        <v>11</v>
      </c>
      <c r="J37" s="29">
        <v>1</v>
      </c>
      <c r="K37" s="29">
        <v>0</v>
      </c>
      <c r="L37" s="29">
        <v>0</v>
      </c>
      <c r="M37" s="29">
        <v>0</v>
      </c>
      <c r="N37" s="29">
        <v>0</v>
      </c>
      <c r="O37" s="29">
        <v>0</v>
      </c>
      <c r="P37" s="29">
        <v>0</v>
      </c>
      <c r="Q37" s="29">
        <v>0</v>
      </c>
      <c r="R37" s="29">
        <v>0</v>
      </c>
      <c r="S37" s="29">
        <v>0</v>
      </c>
    </row>
    <row r="38" spans="1:19" ht="15" customHeight="1">
      <c r="A38" s="15" t="s">
        <v>54</v>
      </c>
      <c r="B38" s="21"/>
      <c r="C38" s="29">
        <v>16</v>
      </c>
      <c r="D38" s="29">
        <v>8</v>
      </c>
      <c r="E38" s="29">
        <v>8</v>
      </c>
      <c r="F38" s="29">
        <v>2</v>
      </c>
      <c r="G38" s="29">
        <v>3</v>
      </c>
      <c r="H38" s="29">
        <v>6</v>
      </c>
      <c r="I38" s="29">
        <v>5</v>
      </c>
      <c r="J38" s="29">
        <v>0</v>
      </c>
      <c r="K38" s="29">
        <v>0</v>
      </c>
      <c r="L38" s="29">
        <v>0</v>
      </c>
      <c r="M38" s="29">
        <v>0</v>
      </c>
      <c r="N38" s="29">
        <v>0</v>
      </c>
      <c r="O38" s="29">
        <v>0</v>
      </c>
      <c r="P38" s="29">
        <v>0</v>
      </c>
      <c r="Q38" s="29">
        <v>0</v>
      </c>
      <c r="R38" s="29">
        <v>0</v>
      </c>
      <c r="S38" s="29">
        <v>0</v>
      </c>
    </row>
    <row r="39" spans="1:19" ht="12" customHeight="1">
      <c r="A39" s="15"/>
      <c r="B39" s="21"/>
      <c r="C39" s="29"/>
      <c r="D39" s="29"/>
      <c r="E39" s="29"/>
      <c r="F39" s="29"/>
      <c r="G39" s="29"/>
      <c r="H39" s="29"/>
      <c r="I39" s="29"/>
      <c r="J39" s="29"/>
      <c r="K39" s="29"/>
      <c r="L39" s="29"/>
      <c r="M39" s="29"/>
      <c r="N39" s="29"/>
      <c r="O39" s="29"/>
      <c r="P39" s="29"/>
      <c r="Q39" s="29"/>
      <c r="R39" s="29"/>
      <c r="S39" s="29"/>
    </row>
    <row r="40" spans="1:19" ht="15.75" customHeight="1">
      <c r="A40" s="15" t="s">
        <v>55</v>
      </c>
      <c r="B40" s="21"/>
      <c r="C40" s="29">
        <v>86</v>
      </c>
      <c r="D40" s="29">
        <v>64</v>
      </c>
      <c r="E40" s="29">
        <v>22</v>
      </c>
      <c r="F40" s="29">
        <v>3</v>
      </c>
      <c r="G40" s="29">
        <v>2</v>
      </c>
      <c r="H40" s="29">
        <v>54</v>
      </c>
      <c r="I40" s="29">
        <v>19</v>
      </c>
      <c r="J40" s="29">
        <v>3</v>
      </c>
      <c r="K40" s="29">
        <v>1</v>
      </c>
      <c r="L40" s="29">
        <v>1</v>
      </c>
      <c r="M40" s="29">
        <v>0</v>
      </c>
      <c r="N40" s="29">
        <v>0</v>
      </c>
      <c r="O40" s="29">
        <v>0</v>
      </c>
      <c r="P40" s="29">
        <v>1</v>
      </c>
      <c r="Q40" s="29">
        <v>0</v>
      </c>
      <c r="R40" s="29">
        <v>2</v>
      </c>
      <c r="S40" s="29">
        <v>0</v>
      </c>
    </row>
    <row r="41" spans="1:19" ht="15" customHeight="1">
      <c r="A41" s="15" t="s">
        <v>56</v>
      </c>
      <c r="B41" s="21"/>
      <c r="C41" s="29">
        <v>21</v>
      </c>
      <c r="D41" s="29">
        <v>18</v>
      </c>
      <c r="E41" s="29">
        <v>3</v>
      </c>
      <c r="F41" s="29">
        <v>1</v>
      </c>
      <c r="G41" s="29">
        <v>0</v>
      </c>
      <c r="H41" s="29">
        <v>17</v>
      </c>
      <c r="I41" s="29">
        <v>2</v>
      </c>
      <c r="J41" s="29">
        <v>0</v>
      </c>
      <c r="K41" s="29">
        <v>1</v>
      </c>
      <c r="L41" s="29">
        <v>0</v>
      </c>
      <c r="M41" s="29">
        <v>0</v>
      </c>
      <c r="N41" s="29">
        <v>0</v>
      </c>
      <c r="O41" s="29">
        <v>0</v>
      </c>
      <c r="P41" s="29">
        <v>0</v>
      </c>
      <c r="Q41" s="29">
        <v>0</v>
      </c>
      <c r="R41" s="29">
        <v>0</v>
      </c>
      <c r="S41" s="29">
        <v>0</v>
      </c>
    </row>
    <row r="42" spans="1:19" ht="15" customHeight="1">
      <c r="A42" s="15" t="s">
        <v>57</v>
      </c>
      <c r="B42" s="21"/>
      <c r="C42" s="29">
        <v>36</v>
      </c>
      <c r="D42" s="29">
        <v>27</v>
      </c>
      <c r="E42" s="29">
        <v>9</v>
      </c>
      <c r="F42" s="29">
        <v>2</v>
      </c>
      <c r="G42" s="29">
        <v>0</v>
      </c>
      <c r="H42" s="29">
        <v>22</v>
      </c>
      <c r="I42" s="29">
        <v>9</v>
      </c>
      <c r="J42" s="29">
        <v>0</v>
      </c>
      <c r="K42" s="29">
        <v>0</v>
      </c>
      <c r="L42" s="29">
        <v>0</v>
      </c>
      <c r="M42" s="29">
        <v>0</v>
      </c>
      <c r="N42" s="29">
        <v>0</v>
      </c>
      <c r="O42" s="29">
        <v>0</v>
      </c>
      <c r="P42" s="29">
        <v>1</v>
      </c>
      <c r="Q42" s="29">
        <v>0</v>
      </c>
      <c r="R42" s="29">
        <v>2</v>
      </c>
      <c r="S42" s="29">
        <v>0</v>
      </c>
    </row>
    <row r="43" spans="1:19" ht="15" customHeight="1">
      <c r="A43" s="15" t="s">
        <v>58</v>
      </c>
      <c r="B43" s="21"/>
      <c r="C43" s="29">
        <v>29</v>
      </c>
      <c r="D43" s="29">
        <v>19</v>
      </c>
      <c r="E43" s="29">
        <v>10</v>
      </c>
      <c r="F43" s="29">
        <v>0</v>
      </c>
      <c r="G43" s="29">
        <v>2</v>
      </c>
      <c r="H43" s="29">
        <v>15</v>
      </c>
      <c r="I43" s="29">
        <v>8</v>
      </c>
      <c r="J43" s="29">
        <v>3</v>
      </c>
      <c r="K43" s="29">
        <v>0</v>
      </c>
      <c r="L43" s="29">
        <v>1</v>
      </c>
      <c r="M43" s="29">
        <v>0</v>
      </c>
      <c r="N43" s="29">
        <v>0</v>
      </c>
      <c r="O43" s="29">
        <v>0</v>
      </c>
      <c r="P43" s="29">
        <v>0</v>
      </c>
      <c r="Q43" s="29">
        <v>0</v>
      </c>
      <c r="R43" s="29">
        <v>0</v>
      </c>
      <c r="S43" s="29">
        <v>0</v>
      </c>
    </row>
    <row r="44" spans="1:19" ht="12" customHeight="1">
      <c r="A44" s="15"/>
      <c r="B44" s="21"/>
      <c r="C44" s="29"/>
      <c r="D44" s="29"/>
      <c r="E44" s="29"/>
      <c r="F44" s="29"/>
      <c r="G44" s="29"/>
      <c r="H44" s="29"/>
      <c r="I44" s="29"/>
      <c r="J44" s="29"/>
      <c r="K44" s="29"/>
      <c r="L44" s="29"/>
      <c r="M44" s="29"/>
      <c r="N44" s="29"/>
      <c r="O44" s="29"/>
      <c r="P44" s="29"/>
      <c r="Q44" s="29"/>
      <c r="R44" s="29"/>
      <c r="S44" s="29"/>
    </row>
    <row r="45" spans="1:19" ht="15" customHeight="1">
      <c r="A45" s="15" t="s">
        <v>59</v>
      </c>
      <c r="B45" s="21"/>
      <c r="C45" s="29">
        <v>63</v>
      </c>
      <c r="D45" s="29">
        <v>43</v>
      </c>
      <c r="E45" s="29">
        <v>20</v>
      </c>
      <c r="F45" s="29">
        <v>11</v>
      </c>
      <c r="G45" s="29">
        <v>2</v>
      </c>
      <c r="H45" s="29">
        <v>25</v>
      </c>
      <c r="I45" s="29">
        <v>17</v>
      </c>
      <c r="J45" s="29">
        <v>5</v>
      </c>
      <c r="K45" s="29">
        <v>0</v>
      </c>
      <c r="L45" s="29">
        <v>0</v>
      </c>
      <c r="M45" s="29">
        <v>0</v>
      </c>
      <c r="N45" s="29">
        <v>0</v>
      </c>
      <c r="O45" s="29">
        <v>0</v>
      </c>
      <c r="P45" s="29">
        <v>0</v>
      </c>
      <c r="Q45" s="29">
        <v>0</v>
      </c>
      <c r="R45" s="29">
        <v>2</v>
      </c>
      <c r="S45" s="29">
        <v>1</v>
      </c>
    </row>
    <row r="46" spans="1:19" ht="15" customHeight="1">
      <c r="A46" s="15" t="s">
        <v>60</v>
      </c>
      <c r="B46" s="21"/>
      <c r="C46" s="29">
        <v>37</v>
      </c>
      <c r="D46" s="29">
        <v>27</v>
      </c>
      <c r="E46" s="29">
        <v>10</v>
      </c>
      <c r="F46" s="29">
        <v>4</v>
      </c>
      <c r="G46" s="29">
        <v>0</v>
      </c>
      <c r="H46" s="29">
        <v>22</v>
      </c>
      <c r="I46" s="29">
        <v>9</v>
      </c>
      <c r="J46" s="29">
        <v>0</v>
      </c>
      <c r="K46" s="29">
        <v>1</v>
      </c>
      <c r="L46" s="29">
        <v>0</v>
      </c>
      <c r="M46" s="29">
        <v>0</v>
      </c>
      <c r="N46" s="29">
        <v>0</v>
      </c>
      <c r="O46" s="29">
        <v>0</v>
      </c>
      <c r="P46" s="29">
        <v>1</v>
      </c>
      <c r="Q46" s="29">
        <v>0</v>
      </c>
      <c r="R46" s="29">
        <v>0</v>
      </c>
      <c r="S46" s="29">
        <v>0</v>
      </c>
    </row>
    <row r="47" spans="1:19" ht="15" customHeight="1">
      <c r="A47" s="15" t="s">
        <v>61</v>
      </c>
      <c r="B47" s="21"/>
      <c r="C47" s="29">
        <v>12</v>
      </c>
      <c r="D47" s="29">
        <v>10</v>
      </c>
      <c r="E47" s="29">
        <v>2</v>
      </c>
      <c r="F47" s="29">
        <v>2</v>
      </c>
      <c r="G47" s="29">
        <v>1</v>
      </c>
      <c r="H47" s="29">
        <v>8</v>
      </c>
      <c r="I47" s="29">
        <v>1</v>
      </c>
      <c r="J47" s="29">
        <v>0</v>
      </c>
      <c r="K47" s="29">
        <v>0</v>
      </c>
      <c r="L47" s="29">
        <v>0</v>
      </c>
      <c r="M47" s="29">
        <v>0</v>
      </c>
      <c r="N47" s="29">
        <v>0</v>
      </c>
      <c r="O47" s="29">
        <v>0</v>
      </c>
      <c r="P47" s="29">
        <v>0</v>
      </c>
      <c r="Q47" s="29">
        <v>0</v>
      </c>
      <c r="R47" s="29">
        <v>0</v>
      </c>
      <c r="S47" s="29">
        <v>0</v>
      </c>
    </row>
    <row r="48" spans="1:19" ht="15" customHeight="1">
      <c r="A48" s="15" t="s">
        <v>62</v>
      </c>
      <c r="B48" s="21"/>
      <c r="C48" s="29">
        <v>35</v>
      </c>
      <c r="D48" s="29">
        <v>25</v>
      </c>
      <c r="E48" s="29">
        <v>10</v>
      </c>
      <c r="F48" s="29">
        <v>3</v>
      </c>
      <c r="G48" s="29">
        <v>0</v>
      </c>
      <c r="H48" s="29">
        <v>20</v>
      </c>
      <c r="I48" s="29">
        <v>9</v>
      </c>
      <c r="J48" s="29">
        <v>0</v>
      </c>
      <c r="K48" s="29">
        <v>1</v>
      </c>
      <c r="L48" s="29">
        <v>0</v>
      </c>
      <c r="M48" s="29">
        <v>0</v>
      </c>
      <c r="N48" s="29">
        <v>0</v>
      </c>
      <c r="O48" s="29">
        <v>0</v>
      </c>
      <c r="P48" s="29">
        <v>2</v>
      </c>
      <c r="Q48" s="29">
        <v>0</v>
      </c>
      <c r="R48" s="29">
        <v>0</v>
      </c>
      <c r="S48" s="29">
        <v>0</v>
      </c>
    </row>
    <row r="49" spans="1:19" ht="15" customHeight="1">
      <c r="A49" s="15" t="s">
        <v>63</v>
      </c>
      <c r="B49" s="21"/>
      <c r="C49" s="29">
        <v>28</v>
      </c>
      <c r="D49" s="29">
        <v>18</v>
      </c>
      <c r="E49" s="29">
        <v>10</v>
      </c>
      <c r="F49" s="29">
        <v>0</v>
      </c>
      <c r="G49" s="29">
        <v>0</v>
      </c>
      <c r="H49" s="29">
        <v>18</v>
      </c>
      <c r="I49" s="29">
        <v>10</v>
      </c>
      <c r="J49" s="29">
        <v>0</v>
      </c>
      <c r="K49" s="29">
        <v>0</v>
      </c>
      <c r="L49" s="29">
        <v>0</v>
      </c>
      <c r="M49" s="29">
        <v>0</v>
      </c>
      <c r="N49" s="29">
        <v>0</v>
      </c>
      <c r="O49" s="29">
        <v>0</v>
      </c>
      <c r="P49" s="29">
        <v>0</v>
      </c>
      <c r="Q49" s="29">
        <v>0</v>
      </c>
      <c r="R49" s="29">
        <v>0</v>
      </c>
      <c r="S49" s="29">
        <v>0</v>
      </c>
    </row>
    <row r="50" spans="1:19" ht="15" customHeight="1">
      <c r="A50" s="15" t="s">
        <v>64</v>
      </c>
      <c r="B50" s="21"/>
      <c r="C50" s="29">
        <v>15</v>
      </c>
      <c r="D50" s="29">
        <v>10</v>
      </c>
      <c r="E50" s="29">
        <v>5</v>
      </c>
      <c r="F50" s="29">
        <v>0</v>
      </c>
      <c r="G50" s="29">
        <v>0</v>
      </c>
      <c r="H50" s="29">
        <v>9</v>
      </c>
      <c r="I50" s="29">
        <v>5</v>
      </c>
      <c r="J50" s="29">
        <v>0</v>
      </c>
      <c r="K50" s="29">
        <v>0</v>
      </c>
      <c r="L50" s="29">
        <v>1</v>
      </c>
      <c r="M50" s="29">
        <v>0</v>
      </c>
      <c r="N50" s="29">
        <v>0</v>
      </c>
      <c r="O50" s="29">
        <v>0</v>
      </c>
      <c r="P50" s="29">
        <v>0</v>
      </c>
      <c r="Q50" s="29">
        <v>0</v>
      </c>
      <c r="R50" s="29">
        <v>0</v>
      </c>
      <c r="S50" s="29">
        <v>0</v>
      </c>
    </row>
    <row r="51" spans="1:19" ht="15" customHeight="1">
      <c r="A51" s="15" t="s">
        <v>65</v>
      </c>
      <c r="B51" s="21"/>
      <c r="C51" s="29">
        <v>8</v>
      </c>
      <c r="D51" s="29">
        <v>5</v>
      </c>
      <c r="E51" s="29">
        <v>3</v>
      </c>
      <c r="F51" s="29">
        <v>1</v>
      </c>
      <c r="G51" s="29">
        <v>0</v>
      </c>
      <c r="H51" s="29">
        <v>4</v>
      </c>
      <c r="I51" s="29">
        <v>3</v>
      </c>
      <c r="J51" s="29">
        <v>0</v>
      </c>
      <c r="K51" s="29">
        <v>0</v>
      </c>
      <c r="L51" s="29">
        <v>0</v>
      </c>
      <c r="M51" s="29">
        <v>0</v>
      </c>
      <c r="N51" s="29">
        <v>0</v>
      </c>
      <c r="O51" s="29">
        <v>0</v>
      </c>
      <c r="P51" s="29">
        <v>0</v>
      </c>
      <c r="Q51" s="29">
        <v>0</v>
      </c>
      <c r="R51" s="29">
        <v>0</v>
      </c>
      <c r="S51" s="29">
        <v>0</v>
      </c>
    </row>
    <row r="52" spans="1:19" ht="15" customHeight="1">
      <c r="A52" s="15" t="s">
        <v>66</v>
      </c>
      <c r="B52" s="21"/>
      <c r="C52" s="29">
        <v>12</v>
      </c>
      <c r="D52" s="29">
        <v>8</v>
      </c>
      <c r="E52" s="29">
        <v>4</v>
      </c>
      <c r="F52" s="29">
        <v>3</v>
      </c>
      <c r="G52" s="29">
        <v>0</v>
      </c>
      <c r="H52" s="29">
        <v>5</v>
      </c>
      <c r="I52" s="29">
        <v>4</v>
      </c>
      <c r="J52" s="29">
        <v>0</v>
      </c>
      <c r="K52" s="29">
        <v>0</v>
      </c>
      <c r="L52" s="29">
        <v>0</v>
      </c>
      <c r="M52" s="29">
        <v>0</v>
      </c>
      <c r="N52" s="29">
        <v>0</v>
      </c>
      <c r="O52" s="29">
        <v>0</v>
      </c>
      <c r="P52" s="29">
        <v>0</v>
      </c>
      <c r="Q52" s="29">
        <v>0</v>
      </c>
      <c r="R52" s="29">
        <v>0</v>
      </c>
      <c r="S52" s="29">
        <v>0</v>
      </c>
    </row>
    <row r="53" spans="1:19" ht="15" customHeight="1">
      <c r="A53" s="15" t="s">
        <v>67</v>
      </c>
      <c r="B53" s="21"/>
      <c r="C53" s="29">
        <v>30</v>
      </c>
      <c r="D53" s="29">
        <v>21</v>
      </c>
      <c r="E53" s="29">
        <v>9</v>
      </c>
      <c r="F53" s="29">
        <v>5</v>
      </c>
      <c r="G53" s="29">
        <v>5</v>
      </c>
      <c r="H53" s="29">
        <v>15</v>
      </c>
      <c r="I53" s="29">
        <v>4</v>
      </c>
      <c r="J53" s="29">
        <v>1</v>
      </c>
      <c r="K53" s="29">
        <v>0</v>
      </c>
      <c r="L53" s="29">
        <v>0</v>
      </c>
      <c r="M53" s="29">
        <v>0</v>
      </c>
      <c r="N53" s="29">
        <v>0</v>
      </c>
      <c r="O53" s="29">
        <v>0</v>
      </c>
      <c r="P53" s="29">
        <v>0</v>
      </c>
      <c r="Q53" s="29">
        <v>0</v>
      </c>
      <c r="R53" s="29">
        <v>0</v>
      </c>
      <c r="S53" s="29">
        <v>0</v>
      </c>
    </row>
    <row r="54" spans="1:19" ht="15" customHeight="1">
      <c r="A54" s="15" t="s">
        <v>68</v>
      </c>
      <c r="B54" s="21"/>
      <c r="C54" s="29">
        <v>31</v>
      </c>
      <c r="D54" s="29">
        <v>21</v>
      </c>
      <c r="E54" s="29">
        <v>10</v>
      </c>
      <c r="F54" s="29">
        <v>2</v>
      </c>
      <c r="G54" s="29">
        <v>0</v>
      </c>
      <c r="H54" s="29">
        <v>17</v>
      </c>
      <c r="I54" s="29">
        <v>10</v>
      </c>
      <c r="J54" s="29">
        <v>2</v>
      </c>
      <c r="K54" s="29">
        <v>0</v>
      </c>
      <c r="L54" s="29">
        <v>0</v>
      </c>
      <c r="M54" s="29">
        <v>0</v>
      </c>
      <c r="N54" s="29">
        <v>0</v>
      </c>
      <c r="O54" s="29">
        <v>0</v>
      </c>
      <c r="P54" s="29">
        <v>0</v>
      </c>
      <c r="Q54" s="29">
        <v>0</v>
      </c>
      <c r="R54" s="29">
        <v>0</v>
      </c>
      <c r="S54" s="29">
        <v>0</v>
      </c>
    </row>
    <row r="55" spans="1:19" ht="15" customHeight="1">
      <c r="A55" s="15" t="s">
        <v>69</v>
      </c>
      <c r="B55" s="21"/>
      <c r="C55" s="29">
        <v>37</v>
      </c>
      <c r="D55" s="29">
        <v>14</v>
      </c>
      <c r="E55" s="29">
        <v>23</v>
      </c>
      <c r="F55" s="29">
        <v>1</v>
      </c>
      <c r="G55" s="29">
        <v>5</v>
      </c>
      <c r="H55" s="29">
        <v>13</v>
      </c>
      <c r="I55" s="29">
        <v>18</v>
      </c>
      <c r="J55" s="29">
        <v>0</v>
      </c>
      <c r="K55" s="29">
        <v>0</v>
      </c>
      <c r="L55" s="29">
        <v>0</v>
      </c>
      <c r="M55" s="29">
        <v>0</v>
      </c>
      <c r="N55" s="29">
        <v>0</v>
      </c>
      <c r="O55" s="29">
        <v>0</v>
      </c>
      <c r="P55" s="29">
        <v>0</v>
      </c>
      <c r="Q55" s="29">
        <v>0</v>
      </c>
      <c r="R55" s="29">
        <v>0</v>
      </c>
      <c r="S55" s="29">
        <v>0</v>
      </c>
    </row>
    <row r="56" spans="1:19" ht="15" customHeight="1">
      <c r="A56" s="15" t="s">
        <v>70</v>
      </c>
      <c r="B56" s="21"/>
      <c r="C56" s="29">
        <v>12</v>
      </c>
      <c r="D56" s="29">
        <v>7</v>
      </c>
      <c r="E56" s="29">
        <v>5</v>
      </c>
      <c r="F56" s="29">
        <v>2</v>
      </c>
      <c r="G56" s="29">
        <v>0</v>
      </c>
      <c r="H56" s="29">
        <v>5</v>
      </c>
      <c r="I56" s="29">
        <v>5</v>
      </c>
      <c r="J56" s="29">
        <v>0</v>
      </c>
      <c r="K56" s="29">
        <v>0</v>
      </c>
      <c r="L56" s="29">
        <v>0</v>
      </c>
      <c r="M56" s="29">
        <v>0</v>
      </c>
      <c r="N56" s="29">
        <v>0</v>
      </c>
      <c r="O56" s="29">
        <v>0</v>
      </c>
      <c r="P56" s="29">
        <v>0</v>
      </c>
      <c r="Q56" s="29">
        <v>0</v>
      </c>
      <c r="R56" s="29">
        <v>0</v>
      </c>
      <c r="S56" s="29">
        <v>0</v>
      </c>
    </row>
    <row r="57" spans="1:19" ht="15" customHeight="1">
      <c r="A57" s="15" t="s">
        <v>71</v>
      </c>
      <c r="B57" s="21"/>
      <c r="C57" s="29">
        <v>12</v>
      </c>
      <c r="D57" s="29">
        <v>7</v>
      </c>
      <c r="E57" s="29">
        <v>5</v>
      </c>
      <c r="F57" s="29">
        <v>1</v>
      </c>
      <c r="G57" s="29">
        <v>0</v>
      </c>
      <c r="H57" s="29">
        <v>6</v>
      </c>
      <c r="I57" s="29">
        <v>4</v>
      </c>
      <c r="J57" s="29">
        <v>0</v>
      </c>
      <c r="K57" s="29">
        <v>1</v>
      </c>
      <c r="L57" s="29">
        <v>0</v>
      </c>
      <c r="M57" s="29">
        <v>0</v>
      </c>
      <c r="N57" s="29">
        <v>0</v>
      </c>
      <c r="O57" s="29">
        <v>0</v>
      </c>
      <c r="P57" s="29">
        <v>0</v>
      </c>
      <c r="Q57" s="29">
        <v>0</v>
      </c>
      <c r="R57" s="29">
        <v>0</v>
      </c>
      <c r="S57" s="29">
        <v>0</v>
      </c>
    </row>
    <row r="58" spans="1:19" ht="15" customHeight="1">
      <c r="A58" s="15" t="s">
        <v>72</v>
      </c>
      <c r="B58" s="21"/>
      <c r="C58" s="29">
        <v>16</v>
      </c>
      <c r="D58" s="29">
        <v>14</v>
      </c>
      <c r="E58" s="29">
        <v>2</v>
      </c>
      <c r="F58" s="29">
        <v>2</v>
      </c>
      <c r="G58" s="29">
        <v>1</v>
      </c>
      <c r="H58" s="29">
        <v>10</v>
      </c>
      <c r="I58" s="29">
        <v>0</v>
      </c>
      <c r="J58" s="29">
        <v>2</v>
      </c>
      <c r="K58" s="29">
        <v>1</v>
      </c>
      <c r="L58" s="29">
        <v>0</v>
      </c>
      <c r="M58" s="29">
        <v>0</v>
      </c>
      <c r="N58" s="29">
        <v>0</v>
      </c>
      <c r="O58" s="29">
        <v>0</v>
      </c>
      <c r="P58" s="29">
        <v>0</v>
      </c>
      <c r="Q58" s="29">
        <v>0</v>
      </c>
      <c r="R58" s="29">
        <v>0</v>
      </c>
      <c r="S58" s="29">
        <v>0</v>
      </c>
    </row>
    <row r="59" spans="1:19" ht="15" customHeight="1">
      <c r="A59" s="15" t="s">
        <v>73</v>
      </c>
      <c r="B59" s="21"/>
      <c r="C59" s="29">
        <v>6</v>
      </c>
      <c r="D59" s="29">
        <v>4</v>
      </c>
      <c r="E59" s="29">
        <v>2</v>
      </c>
      <c r="F59" s="29">
        <v>0</v>
      </c>
      <c r="G59" s="29">
        <v>1</v>
      </c>
      <c r="H59" s="29">
        <v>2</v>
      </c>
      <c r="I59" s="29">
        <v>1</v>
      </c>
      <c r="J59" s="29">
        <v>0</v>
      </c>
      <c r="K59" s="29">
        <v>0</v>
      </c>
      <c r="L59" s="29">
        <v>0</v>
      </c>
      <c r="M59" s="29">
        <v>0</v>
      </c>
      <c r="N59" s="29">
        <v>0</v>
      </c>
      <c r="O59" s="29">
        <v>0</v>
      </c>
      <c r="P59" s="29">
        <v>0</v>
      </c>
      <c r="Q59" s="29">
        <v>0</v>
      </c>
      <c r="R59" s="29">
        <v>2</v>
      </c>
      <c r="S59" s="29">
        <v>0</v>
      </c>
    </row>
    <row r="60" spans="1:19" ht="15" customHeight="1">
      <c r="A60" s="15" t="s">
        <v>74</v>
      </c>
      <c r="B60" s="21"/>
      <c r="C60" s="29">
        <v>10</v>
      </c>
      <c r="D60" s="29">
        <v>7</v>
      </c>
      <c r="E60" s="29">
        <v>3</v>
      </c>
      <c r="F60" s="29">
        <v>1</v>
      </c>
      <c r="G60" s="29">
        <v>0</v>
      </c>
      <c r="H60" s="29">
        <v>6</v>
      </c>
      <c r="I60" s="29">
        <v>3</v>
      </c>
      <c r="J60" s="29">
        <v>0</v>
      </c>
      <c r="K60" s="29">
        <v>0</v>
      </c>
      <c r="L60" s="29">
        <v>0</v>
      </c>
      <c r="M60" s="29">
        <v>0</v>
      </c>
      <c r="N60" s="29">
        <v>0</v>
      </c>
      <c r="O60" s="29">
        <v>0</v>
      </c>
      <c r="P60" s="29">
        <v>0</v>
      </c>
      <c r="Q60" s="29">
        <v>0</v>
      </c>
      <c r="R60" s="29">
        <v>0</v>
      </c>
      <c r="S60" s="29">
        <v>0</v>
      </c>
    </row>
    <row r="61" spans="1:19" ht="12" customHeight="1">
      <c r="A61" s="15"/>
      <c r="B61" s="21"/>
      <c r="C61" s="29"/>
      <c r="D61" s="29"/>
      <c r="E61" s="29"/>
      <c r="F61" s="29"/>
      <c r="G61" s="29"/>
      <c r="H61" s="29"/>
      <c r="I61" s="29"/>
      <c r="J61" s="29"/>
      <c r="K61" s="29"/>
      <c r="L61" s="29"/>
      <c r="M61" s="29"/>
      <c r="N61" s="29"/>
      <c r="O61" s="29"/>
      <c r="P61" s="29"/>
      <c r="Q61" s="29"/>
      <c r="R61" s="29"/>
      <c r="S61" s="29"/>
    </row>
    <row r="62" spans="1:19" ht="15" customHeight="1">
      <c r="A62" s="15" t="s">
        <v>75</v>
      </c>
      <c r="B62" s="21"/>
      <c r="C62" s="29">
        <v>3</v>
      </c>
      <c r="D62" s="29">
        <v>2</v>
      </c>
      <c r="E62" s="29">
        <v>1</v>
      </c>
      <c r="F62" s="29">
        <v>1</v>
      </c>
      <c r="G62" s="29">
        <v>1</v>
      </c>
      <c r="H62" s="29">
        <v>1</v>
      </c>
      <c r="I62" s="29">
        <v>0</v>
      </c>
      <c r="J62" s="29">
        <v>0</v>
      </c>
      <c r="K62" s="29">
        <v>0</v>
      </c>
      <c r="L62" s="29">
        <v>0</v>
      </c>
      <c r="M62" s="29">
        <v>0</v>
      </c>
      <c r="N62" s="29">
        <v>0</v>
      </c>
      <c r="O62" s="29">
        <v>0</v>
      </c>
      <c r="P62" s="29">
        <v>0</v>
      </c>
      <c r="Q62" s="29">
        <v>0</v>
      </c>
      <c r="R62" s="29">
        <v>0</v>
      </c>
      <c r="S62" s="29">
        <v>0</v>
      </c>
    </row>
    <row r="63" spans="1:19" ht="15" customHeight="1">
      <c r="A63" s="15" t="s">
        <v>76</v>
      </c>
      <c r="B63" s="21"/>
      <c r="C63" s="29">
        <v>5</v>
      </c>
      <c r="D63" s="29">
        <v>3</v>
      </c>
      <c r="E63" s="29">
        <v>2</v>
      </c>
      <c r="F63" s="29">
        <v>0</v>
      </c>
      <c r="G63" s="29">
        <v>0</v>
      </c>
      <c r="H63" s="29">
        <v>3</v>
      </c>
      <c r="I63" s="29">
        <v>2</v>
      </c>
      <c r="J63" s="29">
        <v>0</v>
      </c>
      <c r="K63" s="29">
        <v>0</v>
      </c>
      <c r="L63" s="29">
        <v>0</v>
      </c>
      <c r="M63" s="29">
        <v>0</v>
      </c>
      <c r="N63" s="29">
        <v>0</v>
      </c>
      <c r="O63" s="29">
        <v>0</v>
      </c>
      <c r="P63" s="29">
        <v>0</v>
      </c>
      <c r="Q63" s="29">
        <v>0</v>
      </c>
      <c r="R63" s="29">
        <v>0</v>
      </c>
      <c r="S63" s="29">
        <v>0</v>
      </c>
    </row>
    <row r="64" spans="1:19" ht="15" customHeight="1">
      <c r="A64" s="15" t="s">
        <v>77</v>
      </c>
      <c r="B64" s="21"/>
      <c r="C64" s="29">
        <v>6</v>
      </c>
      <c r="D64" s="29">
        <v>5</v>
      </c>
      <c r="E64" s="29">
        <v>1</v>
      </c>
      <c r="F64" s="29">
        <v>3</v>
      </c>
      <c r="G64" s="29">
        <v>0</v>
      </c>
      <c r="H64" s="29">
        <v>1</v>
      </c>
      <c r="I64" s="29">
        <v>1</v>
      </c>
      <c r="J64" s="29">
        <v>0</v>
      </c>
      <c r="K64" s="29">
        <v>0</v>
      </c>
      <c r="L64" s="29">
        <v>0</v>
      </c>
      <c r="M64" s="29">
        <v>0</v>
      </c>
      <c r="N64" s="29">
        <v>1</v>
      </c>
      <c r="O64" s="29">
        <v>0</v>
      </c>
      <c r="P64" s="29">
        <v>0</v>
      </c>
      <c r="Q64" s="29">
        <v>0</v>
      </c>
      <c r="R64" s="29">
        <v>0</v>
      </c>
      <c r="S64" s="29">
        <v>0</v>
      </c>
    </row>
    <row r="65" spans="1:19" ht="15" customHeight="1">
      <c r="A65" s="15" t="s">
        <v>78</v>
      </c>
      <c r="B65" s="21"/>
      <c r="C65" s="29">
        <v>2</v>
      </c>
      <c r="D65" s="29">
        <v>1</v>
      </c>
      <c r="E65" s="29">
        <v>1</v>
      </c>
      <c r="F65" s="29">
        <v>0</v>
      </c>
      <c r="G65" s="29">
        <v>0</v>
      </c>
      <c r="H65" s="29">
        <v>1</v>
      </c>
      <c r="I65" s="29">
        <v>1</v>
      </c>
      <c r="J65" s="29">
        <v>0</v>
      </c>
      <c r="K65" s="29">
        <v>0</v>
      </c>
      <c r="L65" s="29">
        <v>0</v>
      </c>
      <c r="M65" s="29">
        <v>0</v>
      </c>
      <c r="N65" s="29">
        <v>0</v>
      </c>
      <c r="O65" s="29">
        <v>0</v>
      </c>
      <c r="P65" s="29">
        <v>0</v>
      </c>
      <c r="Q65" s="29">
        <v>0</v>
      </c>
      <c r="R65" s="29">
        <v>0</v>
      </c>
      <c r="S65" s="29">
        <v>0</v>
      </c>
    </row>
    <row r="66" spans="1:19" ht="15" customHeight="1">
      <c r="A66" s="15" t="s">
        <v>79</v>
      </c>
      <c r="B66" s="21"/>
      <c r="C66" s="29">
        <v>0</v>
      </c>
      <c r="D66" s="29">
        <v>0</v>
      </c>
      <c r="E66" s="29">
        <v>0</v>
      </c>
      <c r="F66" s="29">
        <v>0</v>
      </c>
      <c r="G66" s="29">
        <v>0</v>
      </c>
      <c r="H66" s="29">
        <v>0</v>
      </c>
      <c r="I66" s="29">
        <v>0</v>
      </c>
      <c r="J66" s="29">
        <v>0</v>
      </c>
      <c r="K66" s="29">
        <v>0</v>
      </c>
      <c r="L66" s="29">
        <v>0</v>
      </c>
      <c r="M66" s="29">
        <v>0</v>
      </c>
      <c r="N66" s="29">
        <v>0</v>
      </c>
      <c r="O66" s="29">
        <v>0</v>
      </c>
      <c r="P66" s="29">
        <v>0</v>
      </c>
      <c r="Q66" s="29">
        <v>0</v>
      </c>
      <c r="R66" s="29">
        <v>0</v>
      </c>
      <c r="S66" s="29">
        <v>0</v>
      </c>
    </row>
    <row r="67" spans="1:19" ht="15" customHeight="1">
      <c r="A67" s="15" t="s">
        <v>80</v>
      </c>
      <c r="B67" s="21"/>
      <c r="C67" s="29">
        <v>1</v>
      </c>
      <c r="D67" s="29">
        <v>1</v>
      </c>
      <c r="E67" s="29">
        <v>0</v>
      </c>
      <c r="F67" s="29">
        <v>0</v>
      </c>
      <c r="G67" s="29">
        <v>0</v>
      </c>
      <c r="H67" s="29">
        <v>1</v>
      </c>
      <c r="I67" s="29">
        <v>0</v>
      </c>
      <c r="J67" s="29">
        <v>0</v>
      </c>
      <c r="K67" s="29">
        <v>0</v>
      </c>
      <c r="L67" s="29">
        <v>0</v>
      </c>
      <c r="M67" s="29">
        <v>0</v>
      </c>
      <c r="N67" s="29">
        <v>0</v>
      </c>
      <c r="O67" s="29">
        <v>0</v>
      </c>
      <c r="P67" s="29">
        <v>0</v>
      </c>
      <c r="Q67" s="29">
        <v>0</v>
      </c>
      <c r="R67" s="29">
        <v>0</v>
      </c>
      <c r="S67" s="29">
        <v>0</v>
      </c>
    </row>
    <row r="68" spans="1:19" ht="15" customHeight="1">
      <c r="A68" s="15" t="s">
        <v>81</v>
      </c>
      <c r="B68" s="21"/>
      <c r="C68" s="29">
        <v>1</v>
      </c>
      <c r="D68" s="29">
        <v>1</v>
      </c>
      <c r="E68" s="29">
        <v>0</v>
      </c>
      <c r="F68" s="29">
        <v>0</v>
      </c>
      <c r="G68" s="29">
        <v>0</v>
      </c>
      <c r="H68" s="29">
        <v>1</v>
      </c>
      <c r="I68" s="29">
        <v>0</v>
      </c>
      <c r="J68" s="29">
        <v>0</v>
      </c>
      <c r="K68" s="29">
        <v>0</v>
      </c>
      <c r="L68" s="29">
        <v>0</v>
      </c>
      <c r="M68" s="29">
        <v>0</v>
      </c>
      <c r="N68" s="29">
        <v>0</v>
      </c>
      <c r="O68" s="29">
        <v>0</v>
      </c>
      <c r="P68" s="29">
        <v>0</v>
      </c>
      <c r="Q68" s="29">
        <v>0</v>
      </c>
      <c r="R68" s="29">
        <v>0</v>
      </c>
      <c r="S68" s="29">
        <v>0</v>
      </c>
    </row>
    <row r="69" spans="1:19" ht="15" customHeight="1">
      <c r="A69" s="15" t="s">
        <v>82</v>
      </c>
      <c r="B69" s="21"/>
      <c r="C69" s="29">
        <v>2</v>
      </c>
      <c r="D69" s="29">
        <v>2</v>
      </c>
      <c r="E69" s="29">
        <v>0</v>
      </c>
      <c r="F69" s="29">
        <v>0</v>
      </c>
      <c r="G69" s="29">
        <v>0</v>
      </c>
      <c r="H69" s="29">
        <v>1</v>
      </c>
      <c r="I69" s="29">
        <v>0</v>
      </c>
      <c r="J69" s="29">
        <v>1</v>
      </c>
      <c r="K69" s="29">
        <v>0</v>
      </c>
      <c r="L69" s="29">
        <v>0</v>
      </c>
      <c r="M69" s="29">
        <v>0</v>
      </c>
      <c r="N69" s="29">
        <v>0</v>
      </c>
      <c r="O69" s="29">
        <v>0</v>
      </c>
      <c r="P69" s="29">
        <v>0</v>
      </c>
      <c r="Q69" s="29">
        <v>0</v>
      </c>
      <c r="R69" s="29">
        <v>0</v>
      </c>
      <c r="S69" s="29">
        <v>0</v>
      </c>
    </row>
    <row r="70" spans="1:19" ht="15" customHeight="1">
      <c r="A70" s="15" t="s">
        <v>83</v>
      </c>
      <c r="B70" s="21"/>
      <c r="C70" s="29">
        <v>2</v>
      </c>
      <c r="D70" s="29">
        <v>2</v>
      </c>
      <c r="E70" s="29">
        <v>0</v>
      </c>
      <c r="F70" s="29">
        <v>0</v>
      </c>
      <c r="G70" s="29">
        <v>0</v>
      </c>
      <c r="H70" s="29">
        <v>2</v>
      </c>
      <c r="I70" s="29">
        <v>0</v>
      </c>
      <c r="J70" s="29">
        <v>0</v>
      </c>
      <c r="K70" s="29">
        <v>0</v>
      </c>
      <c r="L70" s="29">
        <v>0</v>
      </c>
      <c r="M70" s="29">
        <v>0</v>
      </c>
      <c r="N70" s="29">
        <v>0</v>
      </c>
      <c r="O70" s="29">
        <v>0</v>
      </c>
      <c r="P70" s="29">
        <v>0</v>
      </c>
      <c r="Q70" s="29">
        <v>0</v>
      </c>
      <c r="R70" s="29">
        <v>0</v>
      </c>
      <c r="S70" s="29">
        <v>0</v>
      </c>
    </row>
    <row r="71" spans="1:19" ht="15" customHeight="1">
      <c r="A71" s="15" t="s">
        <v>84</v>
      </c>
      <c r="B71" s="21"/>
      <c r="C71" s="29">
        <v>2</v>
      </c>
      <c r="D71" s="29">
        <v>2</v>
      </c>
      <c r="E71" s="29">
        <v>0</v>
      </c>
      <c r="F71" s="29">
        <v>0</v>
      </c>
      <c r="G71" s="29">
        <v>0</v>
      </c>
      <c r="H71" s="29">
        <v>2</v>
      </c>
      <c r="I71" s="29">
        <v>0</v>
      </c>
      <c r="J71" s="29">
        <v>0</v>
      </c>
      <c r="K71" s="29">
        <v>0</v>
      </c>
      <c r="L71" s="29">
        <v>0</v>
      </c>
      <c r="M71" s="29">
        <v>0</v>
      </c>
      <c r="N71" s="29">
        <v>0</v>
      </c>
      <c r="O71" s="29">
        <v>0</v>
      </c>
      <c r="P71" s="29">
        <v>0</v>
      </c>
      <c r="Q71" s="29">
        <v>0</v>
      </c>
      <c r="R71" s="29">
        <v>0</v>
      </c>
      <c r="S71" s="29">
        <v>0</v>
      </c>
    </row>
    <row r="72" spans="1:19" ht="15" customHeight="1">
      <c r="A72" s="15" t="s">
        <v>85</v>
      </c>
      <c r="B72" s="21"/>
      <c r="C72" s="29">
        <v>0</v>
      </c>
      <c r="D72" s="29">
        <v>0</v>
      </c>
      <c r="E72" s="29">
        <v>0</v>
      </c>
      <c r="F72" s="29">
        <v>0</v>
      </c>
      <c r="G72" s="29">
        <v>0</v>
      </c>
      <c r="H72" s="29">
        <v>0</v>
      </c>
      <c r="I72" s="29">
        <v>0</v>
      </c>
      <c r="J72" s="29">
        <v>0</v>
      </c>
      <c r="K72" s="29">
        <v>0</v>
      </c>
      <c r="L72" s="29">
        <v>0</v>
      </c>
      <c r="M72" s="29">
        <v>0</v>
      </c>
      <c r="N72" s="29">
        <v>0</v>
      </c>
      <c r="O72" s="29">
        <v>0</v>
      </c>
      <c r="P72" s="29">
        <v>0</v>
      </c>
      <c r="Q72" s="29">
        <v>0</v>
      </c>
      <c r="R72" s="29">
        <v>0</v>
      </c>
      <c r="S72" s="29">
        <v>0</v>
      </c>
    </row>
    <row r="73" spans="1:19" ht="15" customHeight="1">
      <c r="A73" s="15" t="s">
        <v>86</v>
      </c>
      <c r="B73" s="21"/>
      <c r="C73" s="29">
        <v>2</v>
      </c>
      <c r="D73" s="29">
        <v>2</v>
      </c>
      <c r="E73" s="29">
        <v>0</v>
      </c>
      <c r="F73" s="29">
        <v>0</v>
      </c>
      <c r="G73" s="29">
        <v>0</v>
      </c>
      <c r="H73" s="29">
        <v>2</v>
      </c>
      <c r="I73" s="29">
        <v>0</v>
      </c>
      <c r="J73" s="29">
        <v>0</v>
      </c>
      <c r="K73" s="29">
        <v>0</v>
      </c>
      <c r="L73" s="29">
        <v>0</v>
      </c>
      <c r="M73" s="29">
        <v>0</v>
      </c>
      <c r="N73" s="29">
        <v>0</v>
      </c>
      <c r="O73" s="29">
        <v>0</v>
      </c>
      <c r="P73" s="29">
        <v>0</v>
      </c>
      <c r="Q73" s="29">
        <v>0</v>
      </c>
      <c r="R73" s="29">
        <v>0</v>
      </c>
      <c r="S73" s="29">
        <v>0</v>
      </c>
    </row>
    <row r="74" spans="1:19" ht="15" customHeight="1">
      <c r="A74" s="15" t="s">
        <v>87</v>
      </c>
      <c r="B74" s="21"/>
      <c r="C74" s="29">
        <v>9</v>
      </c>
      <c r="D74" s="29">
        <v>4</v>
      </c>
      <c r="E74" s="29">
        <v>5</v>
      </c>
      <c r="F74" s="29">
        <v>0</v>
      </c>
      <c r="G74" s="29">
        <v>0</v>
      </c>
      <c r="H74" s="29">
        <v>3</v>
      </c>
      <c r="I74" s="29">
        <v>4</v>
      </c>
      <c r="J74" s="29">
        <v>0</v>
      </c>
      <c r="K74" s="29">
        <v>0</v>
      </c>
      <c r="L74" s="29">
        <v>0</v>
      </c>
      <c r="M74" s="29">
        <v>0</v>
      </c>
      <c r="N74" s="29">
        <v>0</v>
      </c>
      <c r="O74" s="29">
        <v>0</v>
      </c>
      <c r="P74" s="29">
        <v>1</v>
      </c>
      <c r="Q74" s="29">
        <v>0</v>
      </c>
      <c r="R74" s="29">
        <v>0</v>
      </c>
      <c r="S74" s="29">
        <v>1</v>
      </c>
    </row>
    <row r="75" spans="1:19" ht="15" customHeight="1">
      <c r="A75" s="15" t="s">
        <v>88</v>
      </c>
      <c r="B75" s="21"/>
      <c r="C75" s="29">
        <v>2</v>
      </c>
      <c r="D75" s="29">
        <v>2</v>
      </c>
      <c r="E75" s="29">
        <v>0</v>
      </c>
      <c r="F75" s="29">
        <v>0</v>
      </c>
      <c r="G75" s="29">
        <v>0</v>
      </c>
      <c r="H75" s="29">
        <v>2</v>
      </c>
      <c r="I75" s="29">
        <v>0</v>
      </c>
      <c r="J75" s="29">
        <v>0</v>
      </c>
      <c r="K75" s="29">
        <v>0</v>
      </c>
      <c r="L75" s="29">
        <v>0</v>
      </c>
      <c r="M75" s="29">
        <v>0</v>
      </c>
      <c r="N75" s="29">
        <v>0</v>
      </c>
      <c r="O75" s="29">
        <v>0</v>
      </c>
      <c r="P75" s="29">
        <v>0</v>
      </c>
      <c r="Q75" s="29">
        <v>0</v>
      </c>
      <c r="R75" s="29">
        <v>0</v>
      </c>
      <c r="S75" s="29">
        <v>0</v>
      </c>
    </row>
    <row r="76" spans="1:19" ht="3.75" customHeight="1" thickBot="1">
      <c r="A76" s="47"/>
      <c r="B76" s="48"/>
      <c r="C76" s="49"/>
      <c r="D76" s="49"/>
      <c r="E76" s="49"/>
      <c r="F76" s="49"/>
      <c r="G76" s="49"/>
      <c r="H76" s="49"/>
      <c r="I76" s="49"/>
      <c r="J76" s="50"/>
      <c r="K76" s="49"/>
      <c r="L76" s="50"/>
      <c r="M76" s="49"/>
      <c r="N76" s="49"/>
      <c r="O76" s="49"/>
      <c r="P76" s="49"/>
      <c r="Q76" s="49"/>
      <c r="R76" s="49"/>
      <c r="S76" s="49"/>
    </row>
  </sheetData>
  <mergeCells count="10">
    <mergeCell ref="P2:Q3"/>
    <mergeCell ref="R2:S3"/>
    <mergeCell ref="F3:G3"/>
    <mergeCell ref="H3:I3"/>
    <mergeCell ref="A2:B4"/>
    <mergeCell ref="C2:E3"/>
    <mergeCell ref="F2:I2"/>
    <mergeCell ref="J2:K3"/>
    <mergeCell ref="L2:M3"/>
    <mergeCell ref="N2:O3"/>
  </mergeCells>
  <phoneticPr fontId="2"/>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明朝,標準"&amp;16卒業後の状況調査：中学校</oddHeader>
    <oddFooter>&amp;L&amp;"ＭＳ 明朝,標準"&amp;16 142</oddFooter>
  </headerFooter>
  <drawing r:id="rId2"/>
</worksheet>
</file>

<file path=xl/worksheets/sheet15.xml><?xml version="1.0" encoding="utf-8"?>
<worksheet xmlns="http://schemas.openxmlformats.org/spreadsheetml/2006/main" xmlns:r="http://schemas.openxmlformats.org/officeDocument/2006/relationships">
  <dimension ref="A1:V77"/>
  <sheetViews>
    <sheetView zoomScale="75" zoomScaleNormal="75" workbookViewId="0">
      <selection activeCell="AE10" sqref="AE10:AE11"/>
    </sheetView>
  </sheetViews>
  <sheetFormatPr defaultRowHeight="13.5"/>
  <cols>
    <col min="1" max="1" width="15.125" style="3" customWidth="1"/>
    <col min="2" max="2" width="0.75" style="3" customWidth="1"/>
    <col min="3" max="3" width="6.875" style="3" customWidth="1"/>
    <col min="4" max="4" width="6.25" style="3" customWidth="1"/>
    <col min="5" max="6" width="5.75" style="3" customWidth="1"/>
    <col min="7" max="7" width="6" style="3" customWidth="1"/>
    <col min="8" max="8" width="6.375" style="3" customWidth="1"/>
    <col min="9" max="10" width="5.375" style="3" customWidth="1"/>
    <col min="11" max="11" width="6" style="3" customWidth="1"/>
    <col min="12" max="12" width="6.25" style="3" customWidth="1"/>
    <col min="13" max="14" width="5.75" style="3" customWidth="1"/>
    <col min="15" max="15" width="6" style="3" customWidth="1"/>
    <col min="16" max="16" width="6.25" style="3" customWidth="1"/>
    <col min="17" max="18" width="5.75" style="3" customWidth="1"/>
    <col min="19" max="19" width="4.75" style="3" customWidth="1"/>
    <col min="20" max="20" width="6.25" style="3" customWidth="1"/>
    <col min="21" max="22" width="5.75" style="3" customWidth="1"/>
    <col min="23" max="16384" width="9" style="3"/>
  </cols>
  <sheetData>
    <row r="1" spans="1:22" s="92" customFormat="1" ht="30.6" customHeight="1" thickBot="1">
      <c r="A1" s="1" t="s">
        <v>144</v>
      </c>
      <c r="B1" s="2"/>
      <c r="C1" s="1"/>
      <c r="D1" s="1"/>
      <c r="E1" s="1"/>
      <c r="F1" s="1"/>
      <c r="G1" s="2"/>
      <c r="H1" s="2"/>
      <c r="I1" s="2"/>
      <c r="J1" s="2"/>
      <c r="K1" s="2"/>
      <c r="L1" s="2"/>
      <c r="M1" s="2"/>
      <c r="N1" s="2"/>
      <c r="O1" s="2"/>
      <c r="P1" s="2"/>
      <c r="Q1" s="2"/>
      <c r="R1" s="2"/>
      <c r="S1" s="2"/>
      <c r="T1" s="2"/>
      <c r="U1" s="2"/>
      <c r="V1" s="2"/>
    </row>
    <row r="2" spans="1:22" s="46" customFormat="1" ht="18" customHeight="1">
      <c r="A2" s="596" t="s">
        <v>123</v>
      </c>
      <c r="B2" s="634"/>
      <c r="C2" s="93" t="s">
        <v>2</v>
      </c>
      <c r="D2" s="93"/>
      <c r="E2" s="93"/>
      <c r="F2" s="93"/>
      <c r="G2" s="659" t="s">
        <v>145</v>
      </c>
      <c r="H2" s="660"/>
      <c r="I2" s="660"/>
      <c r="J2" s="669"/>
      <c r="K2" s="659" t="s">
        <v>146</v>
      </c>
      <c r="L2" s="660"/>
      <c r="M2" s="660"/>
      <c r="N2" s="669"/>
      <c r="O2" s="659" t="s">
        <v>147</v>
      </c>
      <c r="P2" s="660"/>
      <c r="Q2" s="660"/>
      <c r="R2" s="669"/>
      <c r="S2" s="94" t="s">
        <v>148</v>
      </c>
      <c r="T2" s="93"/>
      <c r="U2" s="93"/>
      <c r="V2" s="93"/>
    </row>
    <row r="3" spans="1:22" s="46" customFormat="1" ht="15" customHeight="1">
      <c r="A3" s="598"/>
      <c r="B3" s="635"/>
      <c r="C3" s="700" t="s">
        <v>2</v>
      </c>
      <c r="D3" s="95"/>
      <c r="E3" s="698" t="s">
        <v>19</v>
      </c>
      <c r="F3" s="700" t="s">
        <v>20</v>
      </c>
      <c r="G3" s="696" t="s">
        <v>2</v>
      </c>
      <c r="H3" s="96"/>
      <c r="I3" s="698" t="s">
        <v>19</v>
      </c>
      <c r="J3" s="700" t="s">
        <v>20</v>
      </c>
      <c r="K3" s="696" t="s">
        <v>2</v>
      </c>
      <c r="L3" s="96"/>
      <c r="M3" s="698" t="s">
        <v>19</v>
      </c>
      <c r="N3" s="700" t="s">
        <v>20</v>
      </c>
      <c r="O3" s="696" t="s">
        <v>2</v>
      </c>
      <c r="P3" s="96"/>
      <c r="Q3" s="698" t="s">
        <v>19</v>
      </c>
      <c r="R3" s="700" t="s">
        <v>20</v>
      </c>
      <c r="S3" s="696" t="s">
        <v>2</v>
      </c>
      <c r="T3" s="96"/>
      <c r="U3" s="698" t="s">
        <v>19</v>
      </c>
      <c r="V3" s="700" t="s">
        <v>20</v>
      </c>
    </row>
    <row r="4" spans="1:22" s="46" customFormat="1" ht="47.25" customHeight="1" thickBot="1">
      <c r="A4" s="602"/>
      <c r="B4" s="636"/>
      <c r="C4" s="602"/>
      <c r="D4" s="97" t="s">
        <v>149</v>
      </c>
      <c r="E4" s="699"/>
      <c r="F4" s="602"/>
      <c r="G4" s="697"/>
      <c r="H4" s="97" t="s">
        <v>149</v>
      </c>
      <c r="I4" s="699"/>
      <c r="J4" s="602"/>
      <c r="K4" s="697"/>
      <c r="L4" s="97" t="s">
        <v>149</v>
      </c>
      <c r="M4" s="699"/>
      <c r="N4" s="602"/>
      <c r="O4" s="697"/>
      <c r="P4" s="97" t="s">
        <v>149</v>
      </c>
      <c r="Q4" s="699"/>
      <c r="R4" s="602"/>
      <c r="S4" s="697"/>
      <c r="T4" s="97" t="s">
        <v>149</v>
      </c>
      <c r="U4" s="699"/>
      <c r="V4" s="602"/>
    </row>
    <row r="5" spans="1:22" ht="24" customHeight="1">
      <c r="A5" s="15" t="s">
        <v>21</v>
      </c>
      <c r="B5" s="16"/>
      <c r="C5" s="29">
        <v>464</v>
      </c>
      <c r="D5" s="29">
        <v>37</v>
      </c>
      <c r="E5" s="29">
        <v>383</v>
      </c>
      <c r="F5" s="29">
        <v>81</v>
      </c>
      <c r="G5" s="29">
        <v>0</v>
      </c>
      <c r="H5" s="29">
        <v>0</v>
      </c>
      <c r="I5" s="29">
        <v>0</v>
      </c>
      <c r="J5" s="29">
        <v>0</v>
      </c>
      <c r="K5" s="29">
        <v>266</v>
      </c>
      <c r="L5" s="29">
        <v>11</v>
      </c>
      <c r="M5" s="29">
        <v>261</v>
      </c>
      <c r="N5" s="29">
        <v>5</v>
      </c>
      <c r="O5" s="29">
        <v>179</v>
      </c>
      <c r="P5" s="29">
        <v>24</v>
      </c>
      <c r="Q5" s="29">
        <v>105</v>
      </c>
      <c r="R5" s="29">
        <v>74</v>
      </c>
      <c r="S5" s="29">
        <v>19</v>
      </c>
      <c r="T5" s="29">
        <v>2</v>
      </c>
      <c r="U5" s="29">
        <v>17</v>
      </c>
      <c r="V5" s="29">
        <v>2</v>
      </c>
    </row>
    <row r="6" spans="1:22" ht="15.95" customHeight="1">
      <c r="A6" s="15" t="s">
        <v>22</v>
      </c>
      <c r="B6" s="21"/>
      <c r="C6" s="29">
        <v>351</v>
      </c>
      <c r="D6" s="29">
        <v>28</v>
      </c>
      <c r="E6" s="29">
        <v>277</v>
      </c>
      <c r="F6" s="29">
        <v>74</v>
      </c>
      <c r="G6" s="29">
        <v>4</v>
      </c>
      <c r="H6" s="29">
        <v>2</v>
      </c>
      <c r="I6" s="29">
        <v>3</v>
      </c>
      <c r="J6" s="29">
        <v>1</v>
      </c>
      <c r="K6" s="29">
        <v>196</v>
      </c>
      <c r="L6" s="29">
        <v>4</v>
      </c>
      <c r="M6" s="29">
        <v>185</v>
      </c>
      <c r="N6" s="29">
        <v>11</v>
      </c>
      <c r="O6" s="29">
        <v>128</v>
      </c>
      <c r="P6" s="29">
        <v>18</v>
      </c>
      <c r="Q6" s="29">
        <v>74</v>
      </c>
      <c r="R6" s="29">
        <v>54</v>
      </c>
      <c r="S6" s="29">
        <v>23</v>
      </c>
      <c r="T6" s="29">
        <v>4</v>
      </c>
      <c r="U6" s="29">
        <v>15</v>
      </c>
      <c r="V6" s="29">
        <v>8</v>
      </c>
    </row>
    <row r="7" spans="1:22" ht="15.95" customHeight="1">
      <c r="A7" s="15" t="s">
        <v>23</v>
      </c>
      <c r="B7" s="21"/>
      <c r="C7" s="29">
        <v>263</v>
      </c>
      <c r="D7" s="29">
        <v>25</v>
      </c>
      <c r="E7" s="29">
        <v>217</v>
      </c>
      <c r="F7" s="29">
        <v>46</v>
      </c>
      <c r="G7" s="29">
        <v>7</v>
      </c>
      <c r="H7" s="29">
        <v>1</v>
      </c>
      <c r="I7" s="29">
        <v>6</v>
      </c>
      <c r="J7" s="29">
        <v>1</v>
      </c>
      <c r="K7" s="29">
        <v>123</v>
      </c>
      <c r="L7" s="29">
        <v>4</v>
      </c>
      <c r="M7" s="29">
        <v>120</v>
      </c>
      <c r="N7" s="29">
        <v>3</v>
      </c>
      <c r="O7" s="29">
        <v>109</v>
      </c>
      <c r="P7" s="29">
        <v>17</v>
      </c>
      <c r="Q7" s="29">
        <v>72</v>
      </c>
      <c r="R7" s="29">
        <v>37</v>
      </c>
      <c r="S7" s="29">
        <v>24</v>
      </c>
      <c r="T7" s="29">
        <v>3</v>
      </c>
      <c r="U7" s="29">
        <v>19</v>
      </c>
      <c r="V7" s="29">
        <v>5</v>
      </c>
    </row>
    <row r="8" spans="1:22" ht="15.95" customHeight="1">
      <c r="A8" s="15" t="s">
        <v>24</v>
      </c>
      <c r="B8" s="21"/>
      <c r="C8" s="29">
        <v>235</v>
      </c>
      <c r="D8" s="29">
        <v>23</v>
      </c>
      <c r="E8" s="29">
        <v>194</v>
      </c>
      <c r="F8" s="29">
        <v>41</v>
      </c>
      <c r="G8" s="29">
        <v>5</v>
      </c>
      <c r="H8" s="29">
        <v>0</v>
      </c>
      <c r="I8" s="29">
        <v>5</v>
      </c>
      <c r="J8" s="29">
        <v>0</v>
      </c>
      <c r="K8" s="29">
        <v>119</v>
      </c>
      <c r="L8" s="29">
        <v>3</v>
      </c>
      <c r="M8" s="29">
        <v>111</v>
      </c>
      <c r="N8" s="29">
        <v>8</v>
      </c>
      <c r="O8" s="29">
        <v>86</v>
      </c>
      <c r="P8" s="29">
        <v>9</v>
      </c>
      <c r="Q8" s="29">
        <v>58</v>
      </c>
      <c r="R8" s="29">
        <v>28</v>
      </c>
      <c r="S8" s="29">
        <v>25</v>
      </c>
      <c r="T8" s="29">
        <v>11</v>
      </c>
      <c r="U8" s="29">
        <v>20</v>
      </c>
      <c r="V8" s="29">
        <v>5</v>
      </c>
    </row>
    <row r="9" spans="1:22" ht="15.95" customHeight="1">
      <c r="A9" s="15" t="s">
        <v>150</v>
      </c>
      <c r="B9" s="21"/>
      <c r="C9" s="29">
        <v>297</v>
      </c>
      <c r="D9" s="29">
        <v>28</v>
      </c>
      <c r="E9" s="29">
        <v>255</v>
      </c>
      <c r="F9" s="29">
        <v>42</v>
      </c>
      <c r="G9" s="29">
        <v>16</v>
      </c>
      <c r="H9" s="29">
        <v>3</v>
      </c>
      <c r="I9" s="29">
        <v>14</v>
      </c>
      <c r="J9" s="29">
        <v>2</v>
      </c>
      <c r="K9" s="29">
        <v>157</v>
      </c>
      <c r="L9" s="29">
        <v>12</v>
      </c>
      <c r="M9" s="29">
        <v>157</v>
      </c>
      <c r="N9" s="29">
        <v>0</v>
      </c>
      <c r="O9" s="29">
        <v>106</v>
      </c>
      <c r="P9" s="29">
        <v>11</v>
      </c>
      <c r="Q9" s="29">
        <v>70</v>
      </c>
      <c r="R9" s="29">
        <v>36</v>
      </c>
      <c r="S9" s="29">
        <v>18</v>
      </c>
      <c r="T9" s="29">
        <v>2</v>
      </c>
      <c r="U9" s="29">
        <v>14</v>
      </c>
      <c r="V9" s="29">
        <v>4</v>
      </c>
    </row>
    <row r="10" spans="1:22" ht="15" customHeight="1">
      <c r="A10" s="15"/>
      <c r="B10" s="21"/>
      <c r="C10" s="29"/>
      <c r="D10" s="29"/>
      <c r="E10" s="29"/>
      <c r="F10" s="29"/>
      <c r="G10" s="29"/>
      <c r="H10" s="29"/>
      <c r="I10" s="29"/>
      <c r="J10" s="29"/>
      <c r="K10" s="29"/>
      <c r="L10" s="29"/>
      <c r="M10" s="29"/>
      <c r="N10" s="29"/>
      <c r="O10" s="29"/>
      <c r="P10" s="29"/>
      <c r="Q10" s="29"/>
      <c r="R10" s="29"/>
      <c r="S10" s="29"/>
      <c r="T10" s="29"/>
      <c r="U10" s="29"/>
      <c r="V10" s="29"/>
    </row>
    <row r="11" spans="1:22" ht="15.75" customHeight="1">
      <c r="A11" s="15" t="s">
        <v>26</v>
      </c>
      <c r="B11" s="21"/>
      <c r="C11" s="29">
        <v>72</v>
      </c>
      <c r="D11" s="29">
        <v>6</v>
      </c>
      <c r="E11" s="29">
        <v>64</v>
      </c>
      <c r="F11" s="29">
        <v>8</v>
      </c>
      <c r="G11" s="29">
        <v>3</v>
      </c>
      <c r="H11" s="29">
        <v>1</v>
      </c>
      <c r="I11" s="29">
        <v>3</v>
      </c>
      <c r="J11" s="29">
        <v>0</v>
      </c>
      <c r="K11" s="29">
        <v>34</v>
      </c>
      <c r="L11" s="29">
        <v>1</v>
      </c>
      <c r="M11" s="29">
        <v>34</v>
      </c>
      <c r="N11" s="29">
        <v>0</v>
      </c>
      <c r="O11" s="29">
        <v>26</v>
      </c>
      <c r="P11" s="29">
        <v>3</v>
      </c>
      <c r="Q11" s="29">
        <v>20</v>
      </c>
      <c r="R11" s="29">
        <v>6</v>
      </c>
      <c r="S11" s="29">
        <v>9</v>
      </c>
      <c r="T11" s="29">
        <v>1</v>
      </c>
      <c r="U11" s="29">
        <v>7</v>
      </c>
      <c r="V11" s="29">
        <v>2</v>
      </c>
    </row>
    <row r="12" spans="1:22" ht="15" customHeight="1">
      <c r="A12" s="15" t="s">
        <v>27</v>
      </c>
      <c r="B12" s="21"/>
      <c r="C12" s="29">
        <v>2</v>
      </c>
      <c r="D12" s="29">
        <v>1</v>
      </c>
      <c r="E12" s="29">
        <v>1</v>
      </c>
      <c r="F12" s="29">
        <v>1</v>
      </c>
      <c r="G12" s="29">
        <v>0</v>
      </c>
      <c r="H12" s="29">
        <v>0</v>
      </c>
      <c r="I12" s="29">
        <v>0</v>
      </c>
      <c r="J12" s="29">
        <v>0</v>
      </c>
      <c r="K12" s="29">
        <v>1</v>
      </c>
      <c r="L12" s="29">
        <v>0</v>
      </c>
      <c r="M12" s="29">
        <v>1</v>
      </c>
      <c r="N12" s="29">
        <v>0</v>
      </c>
      <c r="O12" s="29">
        <v>1</v>
      </c>
      <c r="P12" s="29">
        <v>1</v>
      </c>
      <c r="Q12" s="29">
        <v>0</v>
      </c>
      <c r="R12" s="29">
        <v>1</v>
      </c>
      <c r="S12" s="29">
        <v>0</v>
      </c>
      <c r="T12" s="29">
        <v>0</v>
      </c>
      <c r="U12" s="29">
        <v>0</v>
      </c>
      <c r="V12" s="29">
        <v>0</v>
      </c>
    </row>
    <row r="13" spans="1:22" ht="15" customHeight="1">
      <c r="A13" s="15" t="s">
        <v>28</v>
      </c>
      <c r="B13" s="21"/>
      <c r="C13" s="29">
        <v>1</v>
      </c>
      <c r="D13" s="29">
        <v>0</v>
      </c>
      <c r="E13" s="29">
        <v>1</v>
      </c>
      <c r="F13" s="29">
        <v>0</v>
      </c>
      <c r="G13" s="29">
        <v>0</v>
      </c>
      <c r="H13" s="29">
        <v>0</v>
      </c>
      <c r="I13" s="29">
        <v>0</v>
      </c>
      <c r="J13" s="29">
        <v>0</v>
      </c>
      <c r="K13" s="29">
        <v>0</v>
      </c>
      <c r="L13" s="29">
        <v>0</v>
      </c>
      <c r="M13" s="29">
        <v>0</v>
      </c>
      <c r="N13" s="29">
        <v>0</v>
      </c>
      <c r="O13" s="29">
        <v>1</v>
      </c>
      <c r="P13" s="29">
        <v>0</v>
      </c>
      <c r="Q13" s="29">
        <v>1</v>
      </c>
      <c r="R13" s="29">
        <v>0</v>
      </c>
      <c r="S13" s="29">
        <v>0</v>
      </c>
      <c r="T13" s="29">
        <v>0</v>
      </c>
      <c r="U13" s="29">
        <v>0</v>
      </c>
      <c r="V13" s="29">
        <v>0</v>
      </c>
    </row>
    <row r="14" spans="1:22" ht="15" customHeight="1">
      <c r="A14" s="15" t="s">
        <v>29</v>
      </c>
      <c r="B14" s="21"/>
      <c r="C14" s="29">
        <v>1</v>
      </c>
      <c r="D14" s="29">
        <v>0</v>
      </c>
      <c r="E14" s="29">
        <v>1</v>
      </c>
      <c r="F14" s="29">
        <v>0</v>
      </c>
      <c r="G14" s="29">
        <v>0</v>
      </c>
      <c r="H14" s="29">
        <v>0</v>
      </c>
      <c r="I14" s="29">
        <v>0</v>
      </c>
      <c r="J14" s="29">
        <v>0</v>
      </c>
      <c r="K14" s="29">
        <v>0</v>
      </c>
      <c r="L14" s="29">
        <v>0</v>
      </c>
      <c r="M14" s="29">
        <v>0</v>
      </c>
      <c r="N14" s="29">
        <v>0</v>
      </c>
      <c r="O14" s="29">
        <v>1</v>
      </c>
      <c r="P14" s="29">
        <v>0</v>
      </c>
      <c r="Q14" s="29">
        <v>1</v>
      </c>
      <c r="R14" s="29">
        <v>0</v>
      </c>
      <c r="S14" s="29">
        <v>0</v>
      </c>
      <c r="T14" s="29">
        <v>0</v>
      </c>
      <c r="U14" s="29">
        <v>0</v>
      </c>
      <c r="V14" s="29">
        <v>0</v>
      </c>
    </row>
    <row r="15" spans="1:22" ht="15" customHeight="1">
      <c r="A15" s="15" t="s">
        <v>30</v>
      </c>
      <c r="B15" s="21"/>
      <c r="C15" s="29">
        <v>1</v>
      </c>
      <c r="D15" s="29">
        <v>0</v>
      </c>
      <c r="E15" s="29">
        <v>1</v>
      </c>
      <c r="F15" s="29">
        <v>0</v>
      </c>
      <c r="G15" s="29">
        <v>0</v>
      </c>
      <c r="H15" s="29">
        <v>0</v>
      </c>
      <c r="I15" s="29">
        <v>0</v>
      </c>
      <c r="J15" s="29">
        <v>0</v>
      </c>
      <c r="K15" s="29">
        <v>0</v>
      </c>
      <c r="L15" s="29">
        <v>0</v>
      </c>
      <c r="M15" s="29">
        <v>0</v>
      </c>
      <c r="N15" s="29">
        <v>0</v>
      </c>
      <c r="O15" s="29">
        <v>1</v>
      </c>
      <c r="P15" s="29">
        <v>0</v>
      </c>
      <c r="Q15" s="29">
        <v>1</v>
      </c>
      <c r="R15" s="29">
        <v>0</v>
      </c>
      <c r="S15" s="29">
        <v>0</v>
      </c>
      <c r="T15" s="29">
        <v>0</v>
      </c>
      <c r="U15" s="29">
        <v>0</v>
      </c>
      <c r="V15" s="29">
        <v>0</v>
      </c>
    </row>
    <row r="16" spans="1:22" ht="15" customHeight="1">
      <c r="A16" s="15" t="s">
        <v>31</v>
      </c>
      <c r="B16" s="21"/>
      <c r="C16" s="29">
        <v>5</v>
      </c>
      <c r="D16" s="29">
        <v>0</v>
      </c>
      <c r="E16" s="29">
        <v>4</v>
      </c>
      <c r="F16" s="29">
        <v>1</v>
      </c>
      <c r="G16" s="29">
        <v>0</v>
      </c>
      <c r="H16" s="29">
        <v>0</v>
      </c>
      <c r="I16" s="29">
        <v>0</v>
      </c>
      <c r="J16" s="29">
        <v>0</v>
      </c>
      <c r="K16" s="29">
        <v>0</v>
      </c>
      <c r="L16" s="29">
        <v>0</v>
      </c>
      <c r="M16" s="29">
        <v>0</v>
      </c>
      <c r="N16" s="29">
        <v>0</v>
      </c>
      <c r="O16" s="29">
        <v>3</v>
      </c>
      <c r="P16" s="29">
        <v>0</v>
      </c>
      <c r="Q16" s="29">
        <v>3</v>
      </c>
      <c r="R16" s="29">
        <v>0</v>
      </c>
      <c r="S16" s="29">
        <v>2</v>
      </c>
      <c r="T16" s="29">
        <v>0</v>
      </c>
      <c r="U16" s="29">
        <v>1</v>
      </c>
      <c r="V16" s="29">
        <v>1</v>
      </c>
    </row>
    <row r="17" spans="1:22" ht="15" customHeight="1">
      <c r="A17" s="62" t="s">
        <v>32</v>
      </c>
      <c r="B17" s="21"/>
      <c r="C17" s="29">
        <v>7</v>
      </c>
      <c r="D17" s="29">
        <v>0</v>
      </c>
      <c r="E17" s="29">
        <v>6</v>
      </c>
      <c r="F17" s="29">
        <v>1</v>
      </c>
      <c r="G17" s="29">
        <v>0</v>
      </c>
      <c r="H17" s="29">
        <v>0</v>
      </c>
      <c r="I17" s="29">
        <v>0</v>
      </c>
      <c r="J17" s="29">
        <v>0</v>
      </c>
      <c r="K17" s="29">
        <v>3</v>
      </c>
      <c r="L17" s="29">
        <v>0</v>
      </c>
      <c r="M17" s="29">
        <v>3</v>
      </c>
      <c r="N17" s="29">
        <v>0</v>
      </c>
      <c r="O17" s="29">
        <v>2</v>
      </c>
      <c r="P17" s="29">
        <v>0</v>
      </c>
      <c r="Q17" s="29">
        <v>2</v>
      </c>
      <c r="R17" s="29">
        <v>0</v>
      </c>
      <c r="S17" s="29">
        <v>2</v>
      </c>
      <c r="T17" s="29">
        <v>0</v>
      </c>
      <c r="U17" s="29">
        <v>1</v>
      </c>
      <c r="V17" s="29">
        <v>1</v>
      </c>
    </row>
    <row r="18" spans="1:22" ht="15" customHeight="1">
      <c r="A18" s="15" t="s">
        <v>33</v>
      </c>
      <c r="B18" s="21"/>
      <c r="C18" s="29">
        <v>1</v>
      </c>
      <c r="D18" s="29">
        <v>0</v>
      </c>
      <c r="E18" s="29">
        <v>1</v>
      </c>
      <c r="F18" s="29">
        <v>0</v>
      </c>
      <c r="G18" s="29">
        <v>0</v>
      </c>
      <c r="H18" s="29">
        <v>0</v>
      </c>
      <c r="I18" s="29">
        <v>0</v>
      </c>
      <c r="J18" s="29">
        <v>0</v>
      </c>
      <c r="K18" s="29">
        <v>1</v>
      </c>
      <c r="L18" s="29">
        <v>0</v>
      </c>
      <c r="M18" s="29">
        <v>1</v>
      </c>
      <c r="N18" s="29">
        <v>0</v>
      </c>
      <c r="O18" s="29">
        <v>0</v>
      </c>
      <c r="P18" s="29">
        <v>0</v>
      </c>
      <c r="Q18" s="29">
        <v>0</v>
      </c>
      <c r="R18" s="29">
        <v>0</v>
      </c>
      <c r="S18" s="29">
        <v>0</v>
      </c>
      <c r="T18" s="29">
        <v>0</v>
      </c>
      <c r="U18" s="29">
        <v>0</v>
      </c>
      <c r="V18" s="29">
        <v>0</v>
      </c>
    </row>
    <row r="19" spans="1:22" ht="15" customHeight="1">
      <c r="A19" s="15" t="s">
        <v>34</v>
      </c>
      <c r="B19" s="21"/>
      <c r="C19" s="29">
        <v>1</v>
      </c>
      <c r="D19" s="29">
        <v>0</v>
      </c>
      <c r="E19" s="29">
        <v>1</v>
      </c>
      <c r="F19" s="29">
        <v>0</v>
      </c>
      <c r="G19" s="29">
        <v>0</v>
      </c>
      <c r="H19" s="29">
        <v>0</v>
      </c>
      <c r="I19" s="29">
        <v>0</v>
      </c>
      <c r="J19" s="29">
        <v>0</v>
      </c>
      <c r="K19" s="29">
        <v>0</v>
      </c>
      <c r="L19" s="29">
        <v>0</v>
      </c>
      <c r="M19" s="29">
        <v>0</v>
      </c>
      <c r="N19" s="29">
        <v>0</v>
      </c>
      <c r="O19" s="29">
        <v>1</v>
      </c>
      <c r="P19" s="29">
        <v>0</v>
      </c>
      <c r="Q19" s="29">
        <v>1</v>
      </c>
      <c r="R19" s="29">
        <v>0</v>
      </c>
      <c r="S19" s="29">
        <v>0</v>
      </c>
      <c r="T19" s="29">
        <v>0</v>
      </c>
      <c r="U19" s="29">
        <v>0</v>
      </c>
      <c r="V19" s="29">
        <v>0</v>
      </c>
    </row>
    <row r="20" spans="1:22" ht="15" customHeight="1">
      <c r="A20" s="15" t="s">
        <v>35</v>
      </c>
      <c r="B20" s="21"/>
      <c r="C20" s="29">
        <v>5</v>
      </c>
      <c r="D20" s="29">
        <v>3</v>
      </c>
      <c r="E20" s="29">
        <v>3</v>
      </c>
      <c r="F20" s="29">
        <v>2</v>
      </c>
      <c r="G20" s="29">
        <v>0</v>
      </c>
      <c r="H20" s="29">
        <v>0</v>
      </c>
      <c r="I20" s="29">
        <v>0</v>
      </c>
      <c r="J20" s="29">
        <v>0</v>
      </c>
      <c r="K20" s="29">
        <v>2</v>
      </c>
      <c r="L20" s="29">
        <v>1</v>
      </c>
      <c r="M20" s="29">
        <v>2</v>
      </c>
      <c r="N20" s="29">
        <v>0</v>
      </c>
      <c r="O20" s="29">
        <v>2</v>
      </c>
      <c r="P20" s="29">
        <v>1</v>
      </c>
      <c r="Q20" s="29">
        <v>0</v>
      </c>
      <c r="R20" s="29">
        <v>2</v>
      </c>
      <c r="S20" s="29">
        <v>1</v>
      </c>
      <c r="T20" s="29">
        <v>1</v>
      </c>
      <c r="U20" s="29">
        <v>1</v>
      </c>
      <c r="V20" s="29">
        <v>0</v>
      </c>
    </row>
    <row r="21" spans="1:22" ht="15" customHeight="1">
      <c r="A21" s="15" t="s">
        <v>37</v>
      </c>
      <c r="B21" s="21"/>
      <c r="C21" s="29">
        <v>6</v>
      </c>
      <c r="D21" s="29">
        <v>1</v>
      </c>
      <c r="E21" s="29">
        <v>6</v>
      </c>
      <c r="F21" s="29">
        <v>0</v>
      </c>
      <c r="G21" s="29">
        <v>1</v>
      </c>
      <c r="H21" s="29">
        <v>1</v>
      </c>
      <c r="I21" s="29">
        <v>1</v>
      </c>
      <c r="J21" s="29">
        <v>0</v>
      </c>
      <c r="K21" s="29">
        <v>3</v>
      </c>
      <c r="L21" s="29">
        <v>0</v>
      </c>
      <c r="M21" s="29">
        <v>3</v>
      </c>
      <c r="N21" s="29">
        <v>0</v>
      </c>
      <c r="O21" s="29">
        <v>2</v>
      </c>
      <c r="P21" s="29">
        <v>0</v>
      </c>
      <c r="Q21" s="29">
        <v>2</v>
      </c>
      <c r="R21" s="29">
        <v>0</v>
      </c>
      <c r="S21" s="29">
        <v>0</v>
      </c>
      <c r="T21" s="29">
        <v>0</v>
      </c>
      <c r="U21" s="29">
        <v>0</v>
      </c>
      <c r="V21" s="29">
        <v>0</v>
      </c>
    </row>
    <row r="22" spans="1:22" ht="15" customHeight="1">
      <c r="A22" s="15" t="s">
        <v>38</v>
      </c>
      <c r="B22" s="21"/>
      <c r="C22" s="29">
        <v>5</v>
      </c>
      <c r="D22" s="29">
        <v>0</v>
      </c>
      <c r="E22" s="29">
        <v>5</v>
      </c>
      <c r="F22" s="29">
        <v>0</v>
      </c>
      <c r="G22" s="29">
        <v>0</v>
      </c>
      <c r="H22" s="29">
        <v>0</v>
      </c>
      <c r="I22" s="29">
        <v>0</v>
      </c>
      <c r="J22" s="29">
        <v>0</v>
      </c>
      <c r="K22" s="29">
        <v>4</v>
      </c>
      <c r="L22" s="29">
        <v>0</v>
      </c>
      <c r="M22" s="29">
        <v>4</v>
      </c>
      <c r="N22" s="29">
        <v>0</v>
      </c>
      <c r="O22" s="29">
        <v>0</v>
      </c>
      <c r="P22" s="29">
        <v>0</v>
      </c>
      <c r="Q22" s="29">
        <v>0</v>
      </c>
      <c r="R22" s="29">
        <v>0</v>
      </c>
      <c r="S22" s="29">
        <v>1</v>
      </c>
      <c r="T22" s="29">
        <v>0</v>
      </c>
      <c r="U22" s="29">
        <v>1</v>
      </c>
      <c r="V22" s="29">
        <v>0</v>
      </c>
    </row>
    <row r="23" spans="1:22" ht="15" customHeight="1">
      <c r="A23" s="15" t="s">
        <v>39</v>
      </c>
      <c r="B23" s="21"/>
      <c r="C23" s="29">
        <v>9</v>
      </c>
      <c r="D23" s="29">
        <v>0</v>
      </c>
      <c r="E23" s="29">
        <v>9</v>
      </c>
      <c r="F23" s="29">
        <v>0</v>
      </c>
      <c r="G23" s="29">
        <v>2</v>
      </c>
      <c r="H23" s="29">
        <v>0</v>
      </c>
      <c r="I23" s="29">
        <v>2</v>
      </c>
      <c r="J23" s="29">
        <v>0</v>
      </c>
      <c r="K23" s="29">
        <v>6</v>
      </c>
      <c r="L23" s="29">
        <v>0</v>
      </c>
      <c r="M23" s="29">
        <v>6</v>
      </c>
      <c r="N23" s="29">
        <v>0</v>
      </c>
      <c r="O23" s="29">
        <v>1</v>
      </c>
      <c r="P23" s="29">
        <v>0</v>
      </c>
      <c r="Q23" s="29">
        <v>1</v>
      </c>
      <c r="R23" s="29">
        <v>0</v>
      </c>
      <c r="S23" s="29">
        <v>0</v>
      </c>
      <c r="T23" s="29">
        <v>0</v>
      </c>
      <c r="U23" s="29">
        <v>0</v>
      </c>
      <c r="V23" s="29">
        <v>0</v>
      </c>
    </row>
    <row r="24" spans="1:22" ht="15" customHeight="1">
      <c r="A24" s="15" t="s">
        <v>40</v>
      </c>
      <c r="B24" s="21"/>
      <c r="C24" s="29">
        <v>2</v>
      </c>
      <c r="D24" s="29">
        <v>1</v>
      </c>
      <c r="E24" s="29">
        <v>1</v>
      </c>
      <c r="F24" s="29">
        <v>1</v>
      </c>
      <c r="G24" s="29">
        <v>0</v>
      </c>
      <c r="H24" s="29">
        <v>0</v>
      </c>
      <c r="I24" s="29">
        <v>0</v>
      </c>
      <c r="J24" s="29">
        <v>0</v>
      </c>
      <c r="K24" s="29">
        <v>1</v>
      </c>
      <c r="L24" s="29">
        <v>0</v>
      </c>
      <c r="M24" s="29">
        <v>1</v>
      </c>
      <c r="N24" s="29">
        <v>0</v>
      </c>
      <c r="O24" s="29">
        <v>1</v>
      </c>
      <c r="P24" s="29">
        <v>1</v>
      </c>
      <c r="Q24" s="29">
        <v>0</v>
      </c>
      <c r="R24" s="29">
        <v>1</v>
      </c>
      <c r="S24" s="29">
        <v>0</v>
      </c>
      <c r="T24" s="29">
        <v>0</v>
      </c>
      <c r="U24" s="29">
        <v>0</v>
      </c>
      <c r="V24" s="29">
        <v>0</v>
      </c>
    </row>
    <row r="25" spans="1:22" ht="15" customHeight="1">
      <c r="A25" s="15" t="s">
        <v>41</v>
      </c>
      <c r="B25" s="21"/>
      <c r="C25" s="29">
        <v>8</v>
      </c>
      <c r="D25" s="29">
        <v>0</v>
      </c>
      <c r="E25" s="29">
        <v>7</v>
      </c>
      <c r="F25" s="29">
        <v>1</v>
      </c>
      <c r="G25" s="29">
        <v>0</v>
      </c>
      <c r="H25" s="29">
        <v>0</v>
      </c>
      <c r="I25" s="29">
        <v>0</v>
      </c>
      <c r="J25" s="29">
        <v>0</v>
      </c>
      <c r="K25" s="29">
        <v>7</v>
      </c>
      <c r="L25" s="29">
        <v>0</v>
      </c>
      <c r="M25" s="29">
        <v>7</v>
      </c>
      <c r="N25" s="29">
        <v>0</v>
      </c>
      <c r="O25" s="29">
        <v>1</v>
      </c>
      <c r="P25" s="29">
        <v>0</v>
      </c>
      <c r="Q25" s="29">
        <v>0</v>
      </c>
      <c r="R25" s="29">
        <v>1</v>
      </c>
      <c r="S25" s="29">
        <v>0</v>
      </c>
      <c r="T25" s="29">
        <v>0</v>
      </c>
      <c r="U25" s="29">
        <v>0</v>
      </c>
      <c r="V25" s="29">
        <v>0</v>
      </c>
    </row>
    <row r="26" spans="1:22" ht="15" customHeight="1">
      <c r="A26" s="15" t="s">
        <v>42</v>
      </c>
      <c r="B26" s="21"/>
      <c r="C26" s="29">
        <v>7</v>
      </c>
      <c r="D26" s="29">
        <v>0</v>
      </c>
      <c r="E26" s="29">
        <v>6</v>
      </c>
      <c r="F26" s="29">
        <v>1</v>
      </c>
      <c r="G26" s="29">
        <v>0</v>
      </c>
      <c r="H26" s="29">
        <v>0</v>
      </c>
      <c r="I26" s="29">
        <v>0</v>
      </c>
      <c r="J26" s="29">
        <v>0</v>
      </c>
      <c r="K26" s="29">
        <v>3</v>
      </c>
      <c r="L26" s="29">
        <v>0</v>
      </c>
      <c r="M26" s="29">
        <v>3</v>
      </c>
      <c r="N26" s="29">
        <v>0</v>
      </c>
      <c r="O26" s="29">
        <v>4</v>
      </c>
      <c r="P26" s="29">
        <v>0</v>
      </c>
      <c r="Q26" s="29">
        <v>3</v>
      </c>
      <c r="R26" s="29">
        <v>1</v>
      </c>
      <c r="S26" s="29">
        <v>0</v>
      </c>
      <c r="T26" s="29">
        <v>0</v>
      </c>
      <c r="U26" s="29">
        <v>0</v>
      </c>
      <c r="V26" s="29">
        <v>0</v>
      </c>
    </row>
    <row r="27" spans="1:22" ht="15" customHeight="1">
      <c r="A27" s="15" t="s">
        <v>43</v>
      </c>
      <c r="B27" s="21"/>
      <c r="C27" s="29">
        <v>8</v>
      </c>
      <c r="D27" s="29">
        <v>0</v>
      </c>
      <c r="E27" s="29">
        <v>8</v>
      </c>
      <c r="F27" s="29">
        <v>0</v>
      </c>
      <c r="G27" s="29">
        <v>0</v>
      </c>
      <c r="H27" s="29">
        <v>0</v>
      </c>
      <c r="I27" s="29">
        <v>0</v>
      </c>
      <c r="J27" s="29">
        <v>0</v>
      </c>
      <c r="K27" s="29">
        <v>1</v>
      </c>
      <c r="L27" s="29">
        <v>0</v>
      </c>
      <c r="M27" s="29">
        <v>1</v>
      </c>
      <c r="N27" s="29">
        <v>0</v>
      </c>
      <c r="O27" s="29">
        <v>5</v>
      </c>
      <c r="P27" s="29">
        <v>0</v>
      </c>
      <c r="Q27" s="29">
        <v>5</v>
      </c>
      <c r="R27" s="29">
        <v>0</v>
      </c>
      <c r="S27" s="29">
        <v>2</v>
      </c>
      <c r="T27" s="29">
        <v>0</v>
      </c>
      <c r="U27" s="29">
        <v>2</v>
      </c>
      <c r="V27" s="29">
        <v>0</v>
      </c>
    </row>
    <row r="28" spans="1:22" ht="15" customHeight="1">
      <c r="A28" s="15" t="s">
        <v>44</v>
      </c>
      <c r="B28" s="21"/>
      <c r="C28" s="29">
        <v>1</v>
      </c>
      <c r="D28" s="29">
        <v>0</v>
      </c>
      <c r="E28" s="29">
        <v>1</v>
      </c>
      <c r="F28" s="29">
        <v>0</v>
      </c>
      <c r="G28" s="29">
        <v>0</v>
      </c>
      <c r="H28" s="29">
        <v>0</v>
      </c>
      <c r="I28" s="29">
        <v>0</v>
      </c>
      <c r="J28" s="29">
        <v>0</v>
      </c>
      <c r="K28" s="29">
        <v>0</v>
      </c>
      <c r="L28" s="29">
        <v>0</v>
      </c>
      <c r="M28" s="29">
        <v>0</v>
      </c>
      <c r="N28" s="29">
        <v>0</v>
      </c>
      <c r="O28" s="29">
        <v>0</v>
      </c>
      <c r="P28" s="29">
        <v>0</v>
      </c>
      <c r="Q28" s="29">
        <v>0</v>
      </c>
      <c r="R28" s="29">
        <v>0</v>
      </c>
      <c r="S28" s="29">
        <v>1</v>
      </c>
      <c r="T28" s="29">
        <v>0</v>
      </c>
      <c r="U28" s="29">
        <v>1</v>
      </c>
      <c r="V28" s="29">
        <v>0</v>
      </c>
    </row>
    <row r="29" spans="1:22" ht="15" customHeight="1">
      <c r="A29" s="15" t="s">
        <v>46</v>
      </c>
      <c r="B29" s="21"/>
      <c r="C29" s="29">
        <v>2</v>
      </c>
      <c r="D29" s="29">
        <v>0</v>
      </c>
      <c r="E29" s="29">
        <v>2</v>
      </c>
      <c r="F29" s="29">
        <v>0</v>
      </c>
      <c r="G29" s="29">
        <v>0</v>
      </c>
      <c r="H29" s="29">
        <v>0</v>
      </c>
      <c r="I29" s="29">
        <v>0</v>
      </c>
      <c r="J29" s="29">
        <v>0</v>
      </c>
      <c r="K29" s="29">
        <v>2</v>
      </c>
      <c r="L29" s="29">
        <v>0</v>
      </c>
      <c r="M29" s="29">
        <v>2</v>
      </c>
      <c r="N29" s="29">
        <v>0</v>
      </c>
      <c r="O29" s="29">
        <v>0</v>
      </c>
      <c r="P29" s="29">
        <v>0</v>
      </c>
      <c r="Q29" s="29">
        <v>0</v>
      </c>
      <c r="R29" s="29">
        <v>0</v>
      </c>
      <c r="S29" s="29">
        <v>0</v>
      </c>
      <c r="T29" s="29">
        <v>0</v>
      </c>
      <c r="U29" s="29">
        <v>0</v>
      </c>
      <c r="V29" s="29">
        <v>0</v>
      </c>
    </row>
    <row r="30" spans="1:22" ht="12" customHeight="1">
      <c r="A30" s="15"/>
      <c r="B30" s="21"/>
      <c r="C30" s="29"/>
      <c r="D30" s="29"/>
      <c r="E30" s="29"/>
      <c r="F30" s="29"/>
      <c r="G30" s="29"/>
      <c r="H30" s="29"/>
      <c r="I30" s="29"/>
      <c r="J30" s="29"/>
      <c r="K30" s="29"/>
      <c r="L30" s="29"/>
      <c r="M30" s="29"/>
      <c r="N30" s="29"/>
      <c r="O30" s="29"/>
      <c r="P30" s="29"/>
      <c r="Q30" s="29"/>
      <c r="R30" s="29"/>
      <c r="S30" s="29"/>
      <c r="T30" s="29"/>
      <c r="U30" s="29"/>
      <c r="V30" s="29"/>
    </row>
    <row r="31" spans="1:22" ht="15.75" customHeight="1">
      <c r="A31" s="15" t="s">
        <v>47</v>
      </c>
      <c r="B31" s="21"/>
      <c r="C31" s="29">
        <v>42</v>
      </c>
      <c r="D31" s="29">
        <v>7</v>
      </c>
      <c r="E31" s="29">
        <v>35</v>
      </c>
      <c r="F31" s="29">
        <v>7</v>
      </c>
      <c r="G31" s="29">
        <v>2</v>
      </c>
      <c r="H31" s="29">
        <v>1</v>
      </c>
      <c r="I31" s="29">
        <v>1</v>
      </c>
      <c r="J31" s="29">
        <v>1</v>
      </c>
      <c r="K31" s="29">
        <v>21</v>
      </c>
      <c r="L31" s="29">
        <v>3</v>
      </c>
      <c r="M31" s="29">
        <v>21</v>
      </c>
      <c r="N31" s="29">
        <v>0</v>
      </c>
      <c r="O31" s="29">
        <v>17</v>
      </c>
      <c r="P31" s="29">
        <v>3</v>
      </c>
      <c r="Q31" s="29">
        <v>12</v>
      </c>
      <c r="R31" s="29">
        <v>5</v>
      </c>
      <c r="S31" s="29">
        <v>2</v>
      </c>
      <c r="T31" s="29">
        <v>0</v>
      </c>
      <c r="U31" s="29">
        <v>1</v>
      </c>
      <c r="V31" s="29">
        <v>1</v>
      </c>
    </row>
    <row r="32" spans="1:22" ht="15" customHeight="1">
      <c r="A32" s="15" t="s">
        <v>48</v>
      </c>
      <c r="B32" s="21"/>
      <c r="C32" s="29">
        <v>14</v>
      </c>
      <c r="D32" s="29">
        <v>2</v>
      </c>
      <c r="E32" s="29">
        <v>9</v>
      </c>
      <c r="F32" s="29">
        <v>5</v>
      </c>
      <c r="G32" s="29">
        <v>0</v>
      </c>
      <c r="H32" s="29">
        <v>0</v>
      </c>
      <c r="I32" s="29">
        <v>0</v>
      </c>
      <c r="J32" s="29">
        <v>0</v>
      </c>
      <c r="K32" s="29">
        <v>7</v>
      </c>
      <c r="L32" s="29">
        <v>0</v>
      </c>
      <c r="M32" s="29">
        <v>7</v>
      </c>
      <c r="N32" s="29">
        <v>0</v>
      </c>
      <c r="O32" s="29">
        <v>7</v>
      </c>
      <c r="P32" s="29">
        <v>2</v>
      </c>
      <c r="Q32" s="29">
        <v>2</v>
      </c>
      <c r="R32" s="29">
        <v>5</v>
      </c>
      <c r="S32" s="29">
        <v>0</v>
      </c>
      <c r="T32" s="29">
        <v>0</v>
      </c>
      <c r="U32" s="29">
        <v>0</v>
      </c>
      <c r="V32" s="29">
        <v>0</v>
      </c>
    </row>
    <row r="33" spans="1:22" ht="15" customHeight="1">
      <c r="A33" s="15" t="s">
        <v>49</v>
      </c>
      <c r="B33" s="21"/>
      <c r="C33" s="29">
        <v>1</v>
      </c>
      <c r="D33" s="29">
        <v>0</v>
      </c>
      <c r="E33" s="29">
        <v>1</v>
      </c>
      <c r="F33" s="29">
        <v>0</v>
      </c>
      <c r="G33" s="29">
        <v>0</v>
      </c>
      <c r="H33" s="29">
        <v>0</v>
      </c>
      <c r="I33" s="29">
        <v>0</v>
      </c>
      <c r="J33" s="29">
        <v>0</v>
      </c>
      <c r="K33" s="29">
        <v>1</v>
      </c>
      <c r="L33" s="29">
        <v>0</v>
      </c>
      <c r="M33" s="29">
        <v>1</v>
      </c>
      <c r="N33" s="29">
        <v>0</v>
      </c>
      <c r="O33" s="29">
        <v>0</v>
      </c>
      <c r="P33" s="29">
        <v>0</v>
      </c>
      <c r="Q33" s="29">
        <v>0</v>
      </c>
      <c r="R33" s="29">
        <v>0</v>
      </c>
      <c r="S33" s="29">
        <v>0</v>
      </c>
      <c r="T33" s="29">
        <v>0</v>
      </c>
      <c r="U33" s="29">
        <v>0</v>
      </c>
      <c r="V33" s="29">
        <v>0</v>
      </c>
    </row>
    <row r="34" spans="1:22" ht="15" customHeight="1">
      <c r="A34" s="15" t="s">
        <v>50</v>
      </c>
      <c r="B34" s="21"/>
      <c r="C34" s="29">
        <v>9</v>
      </c>
      <c r="D34" s="29">
        <v>0</v>
      </c>
      <c r="E34" s="29">
        <v>9</v>
      </c>
      <c r="F34" s="29">
        <v>0</v>
      </c>
      <c r="G34" s="29">
        <v>0</v>
      </c>
      <c r="H34" s="29">
        <v>0</v>
      </c>
      <c r="I34" s="29">
        <v>0</v>
      </c>
      <c r="J34" s="29">
        <v>0</v>
      </c>
      <c r="K34" s="29">
        <v>1</v>
      </c>
      <c r="L34" s="29">
        <v>0</v>
      </c>
      <c r="M34" s="29">
        <v>1</v>
      </c>
      <c r="N34" s="29">
        <v>0</v>
      </c>
      <c r="O34" s="29">
        <v>8</v>
      </c>
      <c r="P34" s="29">
        <v>0</v>
      </c>
      <c r="Q34" s="29">
        <v>8</v>
      </c>
      <c r="R34" s="29">
        <v>0</v>
      </c>
      <c r="S34" s="29">
        <v>0</v>
      </c>
      <c r="T34" s="29">
        <v>0</v>
      </c>
      <c r="U34" s="29">
        <v>0</v>
      </c>
      <c r="V34" s="29">
        <v>0</v>
      </c>
    </row>
    <row r="35" spans="1:22" ht="15" customHeight="1">
      <c r="A35" s="15" t="s">
        <v>51</v>
      </c>
      <c r="B35" s="21"/>
      <c r="C35" s="29">
        <v>7</v>
      </c>
      <c r="D35" s="29">
        <v>0</v>
      </c>
      <c r="E35" s="29">
        <v>6</v>
      </c>
      <c r="F35" s="29">
        <v>1</v>
      </c>
      <c r="G35" s="29">
        <v>0</v>
      </c>
      <c r="H35" s="29">
        <v>0</v>
      </c>
      <c r="I35" s="29">
        <v>0</v>
      </c>
      <c r="J35" s="29">
        <v>0</v>
      </c>
      <c r="K35" s="29">
        <v>6</v>
      </c>
      <c r="L35" s="29">
        <v>0</v>
      </c>
      <c r="M35" s="29">
        <v>6</v>
      </c>
      <c r="N35" s="29">
        <v>0</v>
      </c>
      <c r="O35" s="29">
        <v>0</v>
      </c>
      <c r="P35" s="29">
        <v>0</v>
      </c>
      <c r="Q35" s="29">
        <v>0</v>
      </c>
      <c r="R35" s="29">
        <v>0</v>
      </c>
      <c r="S35" s="29">
        <v>1</v>
      </c>
      <c r="T35" s="29">
        <v>0</v>
      </c>
      <c r="U35" s="29">
        <v>0</v>
      </c>
      <c r="V35" s="29">
        <v>1</v>
      </c>
    </row>
    <row r="36" spans="1:22" ht="15" customHeight="1">
      <c r="A36" s="15" t="s">
        <v>52</v>
      </c>
      <c r="B36" s="21"/>
      <c r="C36" s="29">
        <v>3</v>
      </c>
      <c r="D36" s="29">
        <v>3</v>
      </c>
      <c r="E36" s="29">
        <v>3</v>
      </c>
      <c r="F36" s="29">
        <v>0</v>
      </c>
      <c r="G36" s="29">
        <v>0</v>
      </c>
      <c r="H36" s="29">
        <v>0</v>
      </c>
      <c r="I36" s="29">
        <v>0</v>
      </c>
      <c r="J36" s="29">
        <v>0</v>
      </c>
      <c r="K36" s="29">
        <v>3</v>
      </c>
      <c r="L36" s="29">
        <v>3</v>
      </c>
      <c r="M36" s="29">
        <v>3</v>
      </c>
      <c r="N36" s="29">
        <v>0</v>
      </c>
      <c r="O36" s="29">
        <v>0</v>
      </c>
      <c r="P36" s="29">
        <v>0</v>
      </c>
      <c r="Q36" s="29">
        <v>0</v>
      </c>
      <c r="R36" s="29">
        <v>0</v>
      </c>
      <c r="S36" s="29">
        <v>0</v>
      </c>
      <c r="T36" s="29">
        <v>0</v>
      </c>
      <c r="U36" s="29">
        <v>0</v>
      </c>
      <c r="V36" s="29">
        <v>0</v>
      </c>
    </row>
    <row r="37" spans="1:22" ht="15" customHeight="1">
      <c r="A37" s="15" t="s">
        <v>53</v>
      </c>
      <c r="B37" s="21"/>
      <c r="C37" s="29">
        <v>5</v>
      </c>
      <c r="D37" s="29">
        <v>1</v>
      </c>
      <c r="E37" s="29">
        <v>4</v>
      </c>
      <c r="F37" s="29">
        <v>1</v>
      </c>
      <c r="G37" s="29">
        <v>2</v>
      </c>
      <c r="H37" s="29">
        <v>1</v>
      </c>
      <c r="I37" s="29">
        <v>1</v>
      </c>
      <c r="J37" s="29">
        <v>1</v>
      </c>
      <c r="K37" s="29">
        <v>2</v>
      </c>
      <c r="L37" s="29">
        <v>0</v>
      </c>
      <c r="M37" s="29">
        <v>2</v>
      </c>
      <c r="N37" s="29">
        <v>0</v>
      </c>
      <c r="O37" s="29">
        <v>0</v>
      </c>
      <c r="P37" s="29">
        <v>0</v>
      </c>
      <c r="Q37" s="29">
        <v>0</v>
      </c>
      <c r="R37" s="29">
        <v>0</v>
      </c>
      <c r="S37" s="29">
        <v>1</v>
      </c>
      <c r="T37" s="29">
        <v>0</v>
      </c>
      <c r="U37" s="29">
        <v>1</v>
      </c>
      <c r="V37" s="29">
        <v>0</v>
      </c>
    </row>
    <row r="38" spans="1:22" ht="15" customHeight="1">
      <c r="A38" s="15" t="s">
        <v>54</v>
      </c>
      <c r="B38" s="21"/>
      <c r="C38" s="29">
        <v>3</v>
      </c>
      <c r="D38" s="29">
        <v>1</v>
      </c>
      <c r="E38" s="29">
        <v>3</v>
      </c>
      <c r="F38" s="29">
        <v>0</v>
      </c>
      <c r="G38" s="29">
        <v>0</v>
      </c>
      <c r="H38" s="29">
        <v>0</v>
      </c>
      <c r="I38" s="29">
        <v>0</v>
      </c>
      <c r="J38" s="29">
        <v>0</v>
      </c>
      <c r="K38" s="29">
        <v>1</v>
      </c>
      <c r="L38" s="29">
        <v>0</v>
      </c>
      <c r="M38" s="29">
        <v>1</v>
      </c>
      <c r="N38" s="29">
        <v>0</v>
      </c>
      <c r="O38" s="29">
        <v>2</v>
      </c>
      <c r="P38" s="29">
        <v>1</v>
      </c>
      <c r="Q38" s="29">
        <v>2</v>
      </c>
      <c r="R38" s="29">
        <v>0</v>
      </c>
      <c r="S38" s="29">
        <v>0</v>
      </c>
      <c r="T38" s="29">
        <v>0</v>
      </c>
      <c r="U38" s="29">
        <v>0</v>
      </c>
      <c r="V38" s="29">
        <v>0</v>
      </c>
    </row>
    <row r="39" spans="1:22" ht="12" customHeight="1">
      <c r="A39" s="15"/>
      <c r="B39" s="21"/>
      <c r="C39" s="29"/>
      <c r="D39" s="29"/>
      <c r="E39" s="29"/>
      <c r="F39" s="29"/>
      <c r="G39" s="29"/>
      <c r="H39" s="29"/>
      <c r="I39" s="29"/>
      <c r="J39" s="29"/>
      <c r="K39" s="29"/>
      <c r="L39" s="29"/>
      <c r="M39" s="29"/>
      <c r="N39" s="29"/>
      <c r="O39" s="29"/>
      <c r="P39" s="29"/>
      <c r="Q39" s="29"/>
      <c r="R39" s="29"/>
      <c r="S39" s="29"/>
      <c r="T39" s="29"/>
      <c r="U39" s="29"/>
      <c r="V39" s="29"/>
    </row>
    <row r="40" spans="1:22" ht="15.75" customHeight="1">
      <c r="A40" s="15" t="s">
        <v>55</v>
      </c>
      <c r="B40" s="21"/>
      <c r="C40" s="29">
        <v>34</v>
      </c>
      <c r="D40" s="29">
        <v>5</v>
      </c>
      <c r="E40" s="29">
        <v>30</v>
      </c>
      <c r="F40" s="29">
        <v>4</v>
      </c>
      <c r="G40" s="29">
        <v>1</v>
      </c>
      <c r="H40" s="29">
        <v>1</v>
      </c>
      <c r="I40" s="29">
        <v>1</v>
      </c>
      <c r="J40" s="29">
        <v>0</v>
      </c>
      <c r="K40" s="29">
        <v>17</v>
      </c>
      <c r="L40" s="29">
        <v>4</v>
      </c>
      <c r="M40" s="29">
        <v>17</v>
      </c>
      <c r="N40" s="29">
        <v>0</v>
      </c>
      <c r="O40" s="29">
        <v>15</v>
      </c>
      <c r="P40" s="29">
        <v>0</v>
      </c>
      <c r="Q40" s="29">
        <v>11</v>
      </c>
      <c r="R40" s="29">
        <v>4</v>
      </c>
      <c r="S40" s="29">
        <v>1</v>
      </c>
      <c r="T40" s="29">
        <v>0</v>
      </c>
      <c r="U40" s="29">
        <v>1</v>
      </c>
      <c r="V40" s="29">
        <v>0</v>
      </c>
    </row>
    <row r="41" spans="1:22" ht="15" customHeight="1">
      <c r="A41" s="15" t="s">
        <v>56</v>
      </c>
      <c r="B41" s="21"/>
      <c r="C41" s="29">
        <v>9</v>
      </c>
      <c r="D41" s="29">
        <v>3</v>
      </c>
      <c r="E41" s="29">
        <v>9</v>
      </c>
      <c r="F41" s="29">
        <v>0</v>
      </c>
      <c r="G41" s="29">
        <v>1</v>
      </c>
      <c r="H41" s="29">
        <v>1</v>
      </c>
      <c r="I41" s="29">
        <v>1</v>
      </c>
      <c r="J41" s="29">
        <v>0</v>
      </c>
      <c r="K41" s="29">
        <v>7</v>
      </c>
      <c r="L41" s="29">
        <v>2</v>
      </c>
      <c r="M41" s="29">
        <v>7</v>
      </c>
      <c r="N41" s="29">
        <v>0</v>
      </c>
      <c r="O41" s="29">
        <v>0</v>
      </c>
      <c r="P41" s="29">
        <v>0</v>
      </c>
      <c r="Q41" s="29">
        <v>0</v>
      </c>
      <c r="R41" s="29">
        <v>0</v>
      </c>
      <c r="S41" s="29">
        <v>1</v>
      </c>
      <c r="T41" s="29">
        <v>0</v>
      </c>
      <c r="U41" s="29">
        <v>1</v>
      </c>
      <c r="V41" s="29">
        <v>0</v>
      </c>
    </row>
    <row r="42" spans="1:22" ht="15" customHeight="1">
      <c r="A42" s="15" t="s">
        <v>57</v>
      </c>
      <c r="B42" s="21"/>
      <c r="C42" s="29">
        <v>14</v>
      </c>
      <c r="D42" s="29">
        <v>2</v>
      </c>
      <c r="E42" s="29">
        <v>11</v>
      </c>
      <c r="F42" s="29">
        <v>3</v>
      </c>
      <c r="G42" s="29">
        <v>0</v>
      </c>
      <c r="H42" s="29">
        <v>0</v>
      </c>
      <c r="I42" s="29">
        <v>0</v>
      </c>
      <c r="J42" s="29">
        <v>0</v>
      </c>
      <c r="K42" s="29">
        <v>5</v>
      </c>
      <c r="L42" s="29">
        <v>2</v>
      </c>
      <c r="M42" s="29">
        <v>5</v>
      </c>
      <c r="N42" s="29">
        <v>0</v>
      </c>
      <c r="O42" s="29">
        <v>9</v>
      </c>
      <c r="P42" s="29">
        <v>0</v>
      </c>
      <c r="Q42" s="29">
        <v>6</v>
      </c>
      <c r="R42" s="29">
        <v>3</v>
      </c>
      <c r="S42" s="29">
        <v>0</v>
      </c>
      <c r="T42" s="29">
        <v>0</v>
      </c>
      <c r="U42" s="29">
        <v>0</v>
      </c>
      <c r="V42" s="29">
        <v>0</v>
      </c>
    </row>
    <row r="43" spans="1:22" ht="15" customHeight="1">
      <c r="A43" s="15" t="s">
        <v>58</v>
      </c>
      <c r="B43" s="21"/>
      <c r="C43" s="29">
        <v>11</v>
      </c>
      <c r="D43" s="29">
        <v>0</v>
      </c>
      <c r="E43" s="29">
        <v>10</v>
      </c>
      <c r="F43" s="29">
        <v>1</v>
      </c>
      <c r="G43" s="29">
        <v>0</v>
      </c>
      <c r="H43" s="29">
        <v>0</v>
      </c>
      <c r="I43" s="29">
        <v>0</v>
      </c>
      <c r="J43" s="29">
        <v>0</v>
      </c>
      <c r="K43" s="29">
        <v>5</v>
      </c>
      <c r="L43" s="29">
        <v>0</v>
      </c>
      <c r="M43" s="29">
        <v>5</v>
      </c>
      <c r="N43" s="29">
        <v>0</v>
      </c>
      <c r="O43" s="29">
        <v>6</v>
      </c>
      <c r="P43" s="29">
        <v>0</v>
      </c>
      <c r="Q43" s="29">
        <v>5</v>
      </c>
      <c r="R43" s="29">
        <v>1</v>
      </c>
      <c r="S43" s="29">
        <v>0</v>
      </c>
      <c r="T43" s="29">
        <v>0</v>
      </c>
      <c r="U43" s="29">
        <v>0</v>
      </c>
      <c r="V43" s="29">
        <v>0</v>
      </c>
    </row>
    <row r="44" spans="1:22" ht="12" customHeight="1">
      <c r="A44" s="15"/>
      <c r="B44" s="21"/>
      <c r="C44" s="29"/>
      <c r="D44" s="29"/>
      <c r="E44" s="29"/>
      <c r="F44" s="29"/>
      <c r="G44" s="29"/>
      <c r="H44" s="29"/>
      <c r="I44" s="29"/>
      <c r="J44" s="29"/>
      <c r="K44" s="29"/>
      <c r="L44" s="29"/>
      <c r="M44" s="29"/>
      <c r="N44" s="29"/>
      <c r="O44" s="29"/>
      <c r="P44" s="29"/>
      <c r="Q44" s="29"/>
      <c r="R44" s="29"/>
      <c r="S44" s="29"/>
      <c r="T44" s="29"/>
      <c r="U44" s="29"/>
      <c r="V44" s="29"/>
    </row>
    <row r="45" spans="1:22" ht="15.75" customHeight="1">
      <c r="A45" s="15" t="s">
        <v>59</v>
      </c>
      <c r="B45" s="21"/>
      <c r="C45" s="29">
        <v>26</v>
      </c>
      <c r="D45" s="29">
        <v>2</v>
      </c>
      <c r="E45" s="29">
        <v>24</v>
      </c>
      <c r="F45" s="29">
        <v>2</v>
      </c>
      <c r="G45" s="29">
        <v>2</v>
      </c>
      <c r="H45" s="29">
        <v>0</v>
      </c>
      <c r="I45" s="29">
        <v>2</v>
      </c>
      <c r="J45" s="29">
        <v>0</v>
      </c>
      <c r="K45" s="29">
        <v>16</v>
      </c>
      <c r="L45" s="29">
        <v>2</v>
      </c>
      <c r="M45" s="29">
        <v>16</v>
      </c>
      <c r="N45" s="29">
        <v>0</v>
      </c>
      <c r="O45" s="29">
        <v>6</v>
      </c>
      <c r="P45" s="29">
        <v>0</v>
      </c>
      <c r="Q45" s="29">
        <v>4</v>
      </c>
      <c r="R45" s="29">
        <v>2</v>
      </c>
      <c r="S45" s="29">
        <v>2</v>
      </c>
      <c r="T45" s="29">
        <v>0</v>
      </c>
      <c r="U45" s="29">
        <v>2</v>
      </c>
      <c r="V45" s="29">
        <v>0</v>
      </c>
    </row>
    <row r="46" spans="1:22" ht="15" customHeight="1">
      <c r="A46" s="15" t="s">
        <v>60</v>
      </c>
      <c r="B46" s="21"/>
      <c r="C46" s="29">
        <v>17</v>
      </c>
      <c r="D46" s="29">
        <v>0</v>
      </c>
      <c r="E46" s="29">
        <v>15</v>
      </c>
      <c r="F46" s="29">
        <v>2</v>
      </c>
      <c r="G46" s="29">
        <v>0</v>
      </c>
      <c r="H46" s="29">
        <v>0</v>
      </c>
      <c r="I46" s="29">
        <v>0</v>
      </c>
      <c r="J46" s="29">
        <v>0</v>
      </c>
      <c r="K46" s="29">
        <v>10</v>
      </c>
      <c r="L46" s="29">
        <v>0</v>
      </c>
      <c r="M46" s="29">
        <v>10</v>
      </c>
      <c r="N46" s="29">
        <v>0</v>
      </c>
      <c r="O46" s="29">
        <v>7</v>
      </c>
      <c r="P46" s="29">
        <v>0</v>
      </c>
      <c r="Q46" s="29">
        <v>5</v>
      </c>
      <c r="R46" s="29">
        <v>2</v>
      </c>
      <c r="S46" s="29">
        <v>0</v>
      </c>
      <c r="T46" s="29">
        <v>0</v>
      </c>
      <c r="U46" s="29">
        <v>0</v>
      </c>
      <c r="V46" s="29">
        <v>0</v>
      </c>
    </row>
    <row r="47" spans="1:22" ht="15" customHeight="1">
      <c r="A47" s="15" t="s">
        <v>61</v>
      </c>
      <c r="B47" s="21"/>
      <c r="C47" s="29">
        <v>0</v>
      </c>
      <c r="D47" s="29">
        <v>0</v>
      </c>
      <c r="E47" s="29">
        <v>0</v>
      </c>
      <c r="F47" s="29">
        <v>0</v>
      </c>
      <c r="G47" s="29">
        <v>0</v>
      </c>
      <c r="H47" s="29">
        <v>0</v>
      </c>
      <c r="I47" s="29">
        <v>0</v>
      </c>
      <c r="J47" s="29">
        <v>0</v>
      </c>
      <c r="K47" s="29">
        <v>0</v>
      </c>
      <c r="L47" s="29">
        <v>0</v>
      </c>
      <c r="M47" s="29">
        <v>0</v>
      </c>
      <c r="N47" s="29">
        <v>0</v>
      </c>
      <c r="O47" s="29">
        <v>0</v>
      </c>
      <c r="P47" s="29">
        <v>0</v>
      </c>
      <c r="Q47" s="29">
        <v>0</v>
      </c>
      <c r="R47" s="29">
        <v>0</v>
      </c>
      <c r="S47" s="29">
        <v>0</v>
      </c>
      <c r="T47" s="29">
        <v>0</v>
      </c>
      <c r="U47" s="29">
        <v>0</v>
      </c>
      <c r="V47" s="29">
        <v>0</v>
      </c>
    </row>
    <row r="48" spans="1:22" ht="15" customHeight="1">
      <c r="A48" s="15" t="s">
        <v>62</v>
      </c>
      <c r="B48" s="21"/>
      <c r="C48" s="29">
        <v>16</v>
      </c>
      <c r="D48" s="29">
        <v>1</v>
      </c>
      <c r="E48" s="29">
        <v>14</v>
      </c>
      <c r="F48" s="29">
        <v>2</v>
      </c>
      <c r="G48" s="29">
        <v>0</v>
      </c>
      <c r="H48" s="29">
        <v>0</v>
      </c>
      <c r="I48" s="29">
        <v>0</v>
      </c>
      <c r="J48" s="29">
        <v>0</v>
      </c>
      <c r="K48" s="29">
        <v>12</v>
      </c>
      <c r="L48" s="29">
        <v>1</v>
      </c>
      <c r="M48" s="29">
        <v>12</v>
      </c>
      <c r="N48" s="29">
        <v>0</v>
      </c>
      <c r="O48" s="29">
        <v>4</v>
      </c>
      <c r="P48" s="29">
        <v>0</v>
      </c>
      <c r="Q48" s="29">
        <v>2</v>
      </c>
      <c r="R48" s="29">
        <v>2</v>
      </c>
      <c r="S48" s="29">
        <v>0</v>
      </c>
      <c r="T48" s="29">
        <v>0</v>
      </c>
      <c r="U48" s="29">
        <v>0</v>
      </c>
      <c r="V48" s="29">
        <v>0</v>
      </c>
    </row>
    <row r="49" spans="1:22" ht="15" customHeight="1">
      <c r="A49" s="15" t="s">
        <v>63</v>
      </c>
      <c r="B49" s="21"/>
      <c r="C49" s="29">
        <v>14</v>
      </c>
      <c r="D49" s="29">
        <v>0</v>
      </c>
      <c r="E49" s="29">
        <v>9</v>
      </c>
      <c r="F49" s="29">
        <v>5</v>
      </c>
      <c r="G49" s="29">
        <v>5</v>
      </c>
      <c r="H49" s="29">
        <v>0</v>
      </c>
      <c r="I49" s="29">
        <v>5</v>
      </c>
      <c r="J49" s="29">
        <v>0</v>
      </c>
      <c r="K49" s="29">
        <v>4</v>
      </c>
      <c r="L49" s="29">
        <v>0</v>
      </c>
      <c r="M49" s="29">
        <v>4</v>
      </c>
      <c r="N49" s="29">
        <v>0</v>
      </c>
      <c r="O49" s="29">
        <v>5</v>
      </c>
      <c r="P49" s="29">
        <v>0</v>
      </c>
      <c r="Q49" s="29">
        <v>0</v>
      </c>
      <c r="R49" s="29">
        <v>5</v>
      </c>
      <c r="S49" s="29">
        <v>0</v>
      </c>
      <c r="T49" s="29">
        <v>0</v>
      </c>
      <c r="U49" s="29">
        <v>0</v>
      </c>
      <c r="V49" s="29">
        <v>0</v>
      </c>
    </row>
    <row r="50" spans="1:22" ht="15" customHeight="1">
      <c r="A50" s="15" t="s">
        <v>64</v>
      </c>
      <c r="B50" s="21"/>
      <c r="C50" s="29">
        <v>6</v>
      </c>
      <c r="D50" s="29">
        <v>0</v>
      </c>
      <c r="E50" s="29">
        <v>6</v>
      </c>
      <c r="F50" s="29">
        <v>0</v>
      </c>
      <c r="G50" s="29">
        <v>0</v>
      </c>
      <c r="H50" s="29">
        <v>0</v>
      </c>
      <c r="I50" s="29">
        <v>0</v>
      </c>
      <c r="J50" s="29">
        <v>0</v>
      </c>
      <c r="K50" s="29">
        <v>5</v>
      </c>
      <c r="L50" s="29">
        <v>0</v>
      </c>
      <c r="M50" s="29">
        <v>5</v>
      </c>
      <c r="N50" s="29">
        <v>0</v>
      </c>
      <c r="O50" s="29">
        <v>1</v>
      </c>
      <c r="P50" s="29">
        <v>0</v>
      </c>
      <c r="Q50" s="29">
        <v>1</v>
      </c>
      <c r="R50" s="29">
        <v>0</v>
      </c>
      <c r="S50" s="29">
        <v>0</v>
      </c>
      <c r="T50" s="29">
        <v>0</v>
      </c>
      <c r="U50" s="29">
        <v>0</v>
      </c>
      <c r="V50" s="29">
        <v>0</v>
      </c>
    </row>
    <row r="51" spans="1:22" ht="15" customHeight="1">
      <c r="A51" s="15" t="s">
        <v>65</v>
      </c>
      <c r="B51" s="21"/>
      <c r="C51" s="29">
        <v>0</v>
      </c>
      <c r="D51" s="29">
        <v>0</v>
      </c>
      <c r="E51" s="29">
        <v>0</v>
      </c>
      <c r="F51" s="29">
        <v>0</v>
      </c>
      <c r="G51" s="29">
        <v>0</v>
      </c>
      <c r="H51" s="29">
        <v>0</v>
      </c>
      <c r="I51" s="29">
        <v>0</v>
      </c>
      <c r="J51" s="29">
        <v>0</v>
      </c>
      <c r="K51" s="29">
        <v>0</v>
      </c>
      <c r="L51" s="29">
        <v>0</v>
      </c>
      <c r="M51" s="29">
        <v>0</v>
      </c>
      <c r="N51" s="29">
        <v>0</v>
      </c>
      <c r="O51" s="29">
        <v>0</v>
      </c>
      <c r="P51" s="29">
        <v>0</v>
      </c>
      <c r="Q51" s="29">
        <v>0</v>
      </c>
      <c r="R51" s="29">
        <v>0</v>
      </c>
      <c r="S51" s="29">
        <v>0</v>
      </c>
      <c r="T51" s="29">
        <v>0</v>
      </c>
      <c r="U51" s="29">
        <v>0</v>
      </c>
      <c r="V51" s="29">
        <v>0</v>
      </c>
    </row>
    <row r="52" spans="1:22" ht="15" customHeight="1">
      <c r="A52" s="15" t="s">
        <v>66</v>
      </c>
      <c r="B52" s="21"/>
      <c r="C52" s="29">
        <v>1</v>
      </c>
      <c r="D52" s="29">
        <v>0</v>
      </c>
      <c r="E52" s="29">
        <v>1</v>
      </c>
      <c r="F52" s="29">
        <v>0</v>
      </c>
      <c r="G52" s="29">
        <v>1</v>
      </c>
      <c r="H52" s="29">
        <v>0</v>
      </c>
      <c r="I52" s="29">
        <v>1</v>
      </c>
      <c r="J52" s="29">
        <v>0</v>
      </c>
      <c r="K52" s="29">
        <v>0</v>
      </c>
      <c r="L52" s="29">
        <v>0</v>
      </c>
      <c r="M52" s="29">
        <v>0</v>
      </c>
      <c r="N52" s="29">
        <v>0</v>
      </c>
      <c r="O52" s="29">
        <v>0</v>
      </c>
      <c r="P52" s="29">
        <v>0</v>
      </c>
      <c r="Q52" s="29">
        <v>0</v>
      </c>
      <c r="R52" s="29">
        <v>0</v>
      </c>
      <c r="S52" s="29">
        <v>0</v>
      </c>
      <c r="T52" s="29">
        <v>0</v>
      </c>
      <c r="U52" s="29">
        <v>0</v>
      </c>
      <c r="V52" s="29">
        <v>0</v>
      </c>
    </row>
    <row r="53" spans="1:22" ht="15" customHeight="1">
      <c r="A53" s="15" t="s">
        <v>67</v>
      </c>
      <c r="B53" s="21"/>
      <c r="C53" s="29">
        <v>9</v>
      </c>
      <c r="D53" s="29">
        <v>1</v>
      </c>
      <c r="E53" s="29">
        <v>6</v>
      </c>
      <c r="F53" s="29">
        <v>3</v>
      </c>
      <c r="G53" s="29">
        <v>0</v>
      </c>
      <c r="H53" s="29">
        <v>0</v>
      </c>
      <c r="I53" s="29">
        <v>0</v>
      </c>
      <c r="J53" s="29">
        <v>0</v>
      </c>
      <c r="K53" s="29">
        <v>6</v>
      </c>
      <c r="L53" s="29">
        <v>0</v>
      </c>
      <c r="M53" s="29">
        <v>6</v>
      </c>
      <c r="N53" s="29">
        <v>0</v>
      </c>
      <c r="O53" s="29">
        <v>2</v>
      </c>
      <c r="P53" s="29">
        <v>1</v>
      </c>
      <c r="Q53" s="29">
        <v>0</v>
      </c>
      <c r="R53" s="29">
        <v>2</v>
      </c>
      <c r="S53" s="29">
        <v>1</v>
      </c>
      <c r="T53" s="29">
        <v>0</v>
      </c>
      <c r="U53" s="29">
        <v>0</v>
      </c>
      <c r="V53" s="29">
        <v>1</v>
      </c>
    </row>
    <row r="54" spans="1:22" ht="15" customHeight="1">
      <c r="A54" s="15" t="s">
        <v>68</v>
      </c>
      <c r="B54" s="21"/>
      <c r="C54" s="29">
        <v>16</v>
      </c>
      <c r="D54" s="29">
        <v>1</v>
      </c>
      <c r="E54" s="29">
        <v>13</v>
      </c>
      <c r="F54" s="29">
        <v>3</v>
      </c>
      <c r="G54" s="29">
        <v>0</v>
      </c>
      <c r="H54" s="29">
        <v>0</v>
      </c>
      <c r="I54" s="29">
        <v>0</v>
      </c>
      <c r="J54" s="29">
        <v>0</v>
      </c>
      <c r="K54" s="29">
        <v>4</v>
      </c>
      <c r="L54" s="29">
        <v>0</v>
      </c>
      <c r="M54" s="29">
        <v>4</v>
      </c>
      <c r="N54" s="29">
        <v>0</v>
      </c>
      <c r="O54" s="29">
        <v>12</v>
      </c>
      <c r="P54" s="29">
        <v>1</v>
      </c>
      <c r="Q54" s="29">
        <v>9</v>
      </c>
      <c r="R54" s="29">
        <v>3</v>
      </c>
      <c r="S54" s="29">
        <v>0</v>
      </c>
      <c r="T54" s="29">
        <v>0</v>
      </c>
      <c r="U54" s="29">
        <v>0</v>
      </c>
      <c r="V54" s="29">
        <v>0</v>
      </c>
    </row>
    <row r="55" spans="1:22" ht="15" customHeight="1">
      <c r="A55" s="15" t="s">
        <v>69</v>
      </c>
      <c r="B55" s="21"/>
      <c r="C55" s="29">
        <v>16</v>
      </c>
      <c r="D55" s="29">
        <v>1</v>
      </c>
      <c r="E55" s="29">
        <v>13</v>
      </c>
      <c r="F55" s="29">
        <v>3</v>
      </c>
      <c r="G55" s="29">
        <v>2</v>
      </c>
      <c r="H55" s="29">
        <v>0</v>
      </c>
      <c r="I55" s="29">
        <v>1</v>
      </c>
      <c r="J55" s="29">
        <v>1</v>
      </c>
      <c r="K55" s="29">
        <v>10</v>
      </c>
      <c r="L55" s="29">
        <v>0</v>
      </c>
      <c r="M55" s="29">
        <v>10</v>
      </c>
      <c r="N55" s="29">
        <v>0</v>
      </c>
      <c r="O55" s="29">
        <v>2</v>
      </c>
      <c r="P55" s="29">
        <v>0</v>
      </c>
      <c r="Q55" s="29">
        <v>0</v>
      </c>
      <c r="R55" s="29">
        <v>2</v>
      </c>
      <c r="S55" s="29">
        <v>2</v>
      </c>
      <c r="T55" s="29">
        <v>1</v>
      </c>
      <c r="U55" s="29">
        <v>2</v>
      </c>
      <c r="V55" s="29">
        <v>0</v>
      </c>
    </row>
    <row r="56" spans="1:22" ht="15" customHeight="1">
      <c r="A56" s="15" t="s">
        <v>70</v>
      </c>
      <c r="B56" s="21"/>
      <c r="C56" s="29">
        <v>0</v>
      </c>
      <c r="D56" s="29">
        <v>0</v>
      </c>
      <c r="E56" s="29">
        <v>0</v>
      </c>
      <c r="F56" s="29">
        <v>0</v>
      </c>
      <c r="G56" s="29">
        <v>0</v>
      </c>
      <c r="H56" s="29">
        <v>0</v>
      </c>
      <c r="I56" s="29">
        <v>0</v>
      </c>
      <c r="J56" s="29">
        <v>0</v>
      </c>
      <c r="K56" s="29">
        <v>0</v>
      </c>
      <c r="L56" s="29">
        <v>0</v>
      </c>
      <c r="M56" s="29">
        <v>0</v>
      </c>
      <c r="N56" s="29">
        <v>0</v>
      </c>
      <c r="O56" s="29">
        <v>0</v>
      </c>
      <c r="P56" s="29">
        <v>0</v>
      </c>
      <c r="Q56" s="29">
        <v>0</v>
      </c>
      <c r="R56" s="29">
        <v>0</v>
      </c>
      <c r="S56" s="29">
        <v>0</v>
      </c>
      <c r="T56" s="29">
        <v>0</v>
      </c>
      <c r="U56" s="29">
        <v>0</v>
      </c>
      <c r="V56" s="29">
        <v>0</v>
      </c>
    </row>
    <row r="57" spans="1:22" ht="15" customHeight="1">
      <c r="A57" s="15" t="s">
        <v>71</v>
      </c>
      <c r="B57" s="21"/>
      <c r="C57" s="29">
        <v>9</v>
      </c>
      <c r="D57" s="29">
        <v>2</v>
      </c>
      <c r="E57" s="29">
        <v>7</v>
      </c>
      <c r="F57" s="29">
        <v>2</v>
      </c>
      <c r="G57" s="29">
        <v>0</v>
      </c>
      <c r="H57" s="29">
        <v>0</v>
      </c>
      <c r="I57" s="29">
        <v>0</v>
      </c>
      <c r="J57" s="29">
        <v>0</v>
      </c>
      <c r="K57" s="29">
        <v>6</v>
      </c>
      <c r="L57" s="29">
        <v>1</v>
      </c>
      <c r="M57" s="29">
        <v>6</v>
      </c>
      <c r="N57" s="29">
        <v>0</v>
      </c>
      <c r="O57" s="29">
        <v>3</v>
      </c>
      <c r="P57" s="29">
        <v>1</v>
      </c>
      <c r="Q57" s="29">
        <v>1</v>
      </c>
      <c r="R57" s="29">
        <v>2</v>
      </c>
      <c r="S57" s="29">
        <v>0</v>
      </c>
      <c r="T57" s="29">
        <v>0</v>
      </c>
      <c r="U57" s="29">
        <v>0</v>
      </c>
      <c r="V57" s="29">
        <v>0</v>
      </c>
    </row>
    <row r="58" spans="1:22" ht="15" customHeight="1">
      <c r="A58" s="15" t="s">
        <v>72</v>
      </c>
      <c r="B58" s="21"/>
      <c r="C58" s="29">
        <v>5</v>
      </c>
      <c r="D58" s="29">
        <v>0</v>
      </c>
      <c r="E58" s="29">
        <v>5</v>
      </c>
      <c r="F58" s="29">
        <v>0</v>
      </c>
      <c r="G58" s="29">
        <v>0</v>
      </c>
      <c r="H58" s="29">
        <v>0</v>
      </c>
      <c r="I58" s="29">
        <v>0</v>
      </c>
      <c r="J58" s="29">
        <v>0</v>
      </c>
      <c r="K58" s="29">
        <v>4</v>
      </c>
      <c r="L58" s="29">
        <v>0</v>
      </c>
      <c r="M58" s="29">
        <v>4</v>
      </c>
      <c r="N58" s="29">
        <v>0</v>
      </c>
      <c r="O58" s="29">
        <v>1</v>
      </c>
      <c r="P58" s="29">
        <v>0</v>
      </c>
      <c r="Q58" s="29">
        <v>1</v>
      </c>
      <c r="R58" s="29">
        <v>0</v>
      </c>
      <c r="S58" s="29">
        <v>0</v>
      </c>
      <c r="T58" s="29">
        <v>0</v>
      </c>
      <c r="U58" s="29">
        <v>0</v>
      </c>
      <c r="V58" s="29">
        <v>0</v>
      </c>
    </row>
    <row r="59" spans="1:22" ht="15" customHeight="1">
      <c r="A59" s="15" t="s">
        <v>73</v>
      </c>
      <c r="B59" s="21"/>
      <c r="C59" s="29">
        <v>0</v>
      </c>
      <c r="D59" s="29">
        <v>0</v>
      </c>
      <c r="E59" s="29">
        <v>0</v>
      </c>
      <c r="F59" s="29">
        <v>0</v>
      </c>
      <c r="G59" s="29">
        <v>0</v>
      </c>
      <c r="H59" s="29">
        <v>0</v>
      </c>
      <c r="I59" s="29">
        <v>0</v>
      </c>
      <c r="J59" s="29">
        <v>0</v>
      </c>
      <c r="K59" s="29">
        <v>0</v>
      </c>
      <c r="L59" s="29">
        <v>0</v>
      </c>
      <c r="M59" s="29">
        <v>0</v>
      </c>
      <c r="N59" s="29">
        <v>0</v>
      </c>
      <c r="O59" s="29">
        <v>0</v>
      </c>
      <c r="P59" s="29">
        <v>0</v>
      </c>
      <c r="Q59" s="29">
        <v>0</v>
      </c>
      <c r="R59" s="29">
        <v>0</v>
      </c>
      <c r="S59" s="29">
        <v>0</v>
      </c>
      <c r="T59" s="29">
        <v>0</v>
      </c>
      <c r="U59" s="29">
        <v>0</v>
      </c>
      <c r="V59" s="29">
        <v>0</v>
      </c>
    </row>
    <row r="60" spans="1:22" ht="15" customHeight="1">
      <c r="A60" s="15" t="s">
        <v>74</v>
      </c>
      <c r="B60" s="21"/>
      <c r="C60" s="29">
        <v>3</v>
      </c>
      <c r="D60" s="29">
        <v>0</v>
      </c>
      <c r="E60" s="29">
        <v>3</v>
      </c>
      <c r="F60" s="29">
        <v>0</v>
      </c>
      <c r="G60" s="29">
        <v>0</v>
      </c>
      <c r="H60" s="29">
        <v>0</v>
      </c>
      <c r="I60" s="29">
        <v>0</v>
      </c>
      <c r="J60" s="29">
        <v>0</v>
      </c>
      <c r="K60" s="29">
        <v>3</v>
      </c>
      <c r="L60" s="29">
        <v>0</v>
      </c>
      <c r="M60" s="29">
        <v>3</v>
      </c>
      <c r="N60" s="29">
        <v>0</v>
      </c>
      <c r="O60" s="29">
        <v>0</v>
      </c>
      <c r="P60" s="29">
        <v>0</v>
      </c>
      <c r="Q60" s="29">
        <v>0</v>
      </c>
      <c r="R60" s="29">
        <v>0</v>
      </c>
      <c r="S60" s="29">
        <v>0</v>
      </c>
      <c r="T60" s="29">
        <v>0</v>
      </c>
      <c r="U60" s="29">
        <v>0</v>
      </c>
      <c r="V60" s="29">
        <v>0</v>
      </c>
    </row>
    <row r="61" spans="1:22" ht="12" customHeight="1">
      <c r="A61" s="15"/>
      <c r="B61" s="21"/>
      <c r="C61" s="29"/>
      <c r="D61" s="29"/>
      <c r="E61" s="29"/>
      <c r="F61" s="29"/>
      <c r="G61" s="29"/>
      <c r="H61" s="29"/>
      <c r="I61" s="29"/>
      <c r="J61" s="29"/>
      <c r="K61" s="29"/>
      <c r="L61" s="29"/>
      <c r="M61" s="29"/>
      <c r="N61" s="29"/>
      <c r="O61" s="29"/>
      <c r="P61" s="29"/>
      <c r="Q61" s="29"/>
      <c r="R61" s="29"/>
      <c r="S61" s="29"/>
      <c r="T61" s="29"/>
      <c r="U61" s="29"/>
      <c r="V61" s="29"/>
    </row>
    <row r="62" spans="1:22" ht="15.75" customHeight="1">
      <c r="A62" s="15" t="s">
        <v>75</v>
      </c>
      <c r="B62" s="21"/>
      <c r="C62" s="29">
        <v>0</v>
      </c>
      <c r="D62" s="29">
        <v>0</v>
      </c>
      <c r="E62" s="29">
        <v>0</v>
      </c>
      <c r="F62" s="29">
        <v>0</v>
      </c>
      <c r="G62" s="29">
        <v>0</v>
      </c>
      <c r="H62" s="29">
        <v>0</v>
      </c>
      <c r="I62" s="29">
        <v>0</v>
      </c>
      <c r="J62" s="29">
        <v>0</v>
      </c>
      <c r="K62" s="29">
        <v>0</v>
      </c>
      <c r="L62" s="29">
        <v>0</v>
      </c>
      <c r="M62" s="29">
        <v>0</v>
      </c>
      <c r="N62" s="29">
        <v>0</v>
      </c>
      <c r="O62" s="29">
        <v>0</v>
      </c>
      <c r="P62" s="29">
        <v>0</v>
      </c>
      <c r="Q62" s="29">
        <v>0</v>
      </c>
      <c r="R62" s="29">
        <v>0</v>
      </c>
      <c r="S62" s="29">
        <v>0</v>
      </c>
      <c r="T62" s="29">
        <v>0</v>
      </c>
      <c r="U62" s="29">
        <v>0</v>
      </c>
      <c r="V62" s="29">
        <v>0</v>
      </c>
    </row>
    <row r="63" spans="1:22" ht="15" customHeight="1">
      <c r="A63" s="15" t="s">
        <v>76</v>
      </c>
      <c r="B63" s="21"/>
      <c r="C63" s="29">
        <v>2</v>
      </c>
      <c r="D63" s="29">
        <v>0</v>
      </c>
      <c r="E63" s="29">
        <v>2</v>
      </c>
      <c r="F63" s="29">
        <v>0</v>
      </c>
      <c r="G63" s="29">
        <v>0</v>
      </c>
      <c r="H63" s="29">
        <v>0</v>
      </c>
      <c r="I63" s="29">
        <v>0</v>
      </c>
      <c r="J63" s="29">
        <v>0</v>
      </c>
      <c r="K63" s="29">
        <v>2</v>
      </c>
      <c r="L63" s="29">
        <v>0</v>
      </c>
      <c r="M63" s="29">
        <v>2</v>
      </c>
      <c r="N63" s="29">
        <v>0</v>
      </c>
      <c r="O63" s="29">
        <v>0</v>
      </c>
      <c r="P63" s="29">
        <v>0</v>
      </c>
      <c r="Q63" s="29">
        <v>0</v>
      </c>
      <c r="R63" s="29">
        <v>0</v>
      </c>
      <c r="S63" s="29">
        <v>0</v>
      </c>
      <c r="T63" s="29">
        <v>0</v>
      </c>
      <c r="U63" s="29">
        <v>0</v>
      </c>
      <c r="V63" s="29">
        <v>0</v>
      </c>
    </row>
    <row r="64" spans="1:22" ht="15" customHeight="1">
      <c r="A64" s="15" t="s">
        <v>77</v>
      </c>
      <c r="B64" s="21"/>
      <c r="C64" s="29">
        <v>4</v>
      </c>
      <c r="D64" s="29">
        <v>1</v>
      </c>
      <c r="E64" s="29">
        <v>3</v>
      </c>
      <c r="F64" s="29">
        <v>1</v>
      </c>
      <c r="G64" s="29">
        <v>0</v>
      </c>
      <c r="H64" s="29">
        <v>0</v>
      </c>
      <c r="I64" s="29">
        <v>0</v>
      </c>
      <c r="J64" s="29">
        <v>0</v>
      </c>
      <c r="K64" s="29">
        <v>1</v>
      </c>
      <c r="L64" s="29">
        <v>0</v>
      </c>
      <c r="M64" s="29">
        <v>1</v>
      </c>
      <c r="N64" s="29">
        <v>0</v>
      </c>
      <c r="O64" s="29">
        <v>3</v>
      </c>
      <c r="P64" s="29">
        <v>1</v>
      </c>
      <c r="Q64" s="29">
        <v>2</v>
      </c>
      <c r="R64" s="29">
        <v>1</v>
      </c>
      <c r="S64" s="29">
        <v>0</v>
      </c>
      <c r="T64" s="29">
        <v>0</v>
      </c>
      <c r="U64" s="29">
        <v>0</v>
      </c>
      <c r="V64" s="29">
        <v>0</v>
      </c>
    </row>
    <row r="65" spans="1:22" ht="15" customHeight="1">
      <c r="A65" s="15" t="s">
        <v>78</v>
      </c>
      <c r="B65" s="21"/>
      <c r="C65" s="29">
        <v>0</v>
      </c>
      <c r="D65" s="29">
        <v>0</v>
      </c>
      <c r="E65" s="29">
        <v>0</v>
      </c>
      <c r="F65" s="29">
        <v>0</v>
      </c>
      <c r="G65" s="29">
        <v>0</v>
      </c>
      <c r="H65" s="29">
        <v>0</v>
      </c>
      <c r="I65" s="29">
        <v>0</v>
      </c>
      <c r="J65" s="29">
        <v>0</v>
      </c>
      <c r="K65" s="29">
        <v>0</v>
      </c>
      <c r="L65" s="29">
        <v>0</v>
      </c>
      <c r="M65" s="29">
        <v>0</v>
      </c>
      <c r="N65" s="29">
        <v>0</v>
      </c>
      <c r="O65" s="29">
        <v>0</v>
      </c>
      <c r="P65" s="29">
        <v>0</v>
      </c>
      <c r="Q65" s="29">
        <v>0</v>
      </c>
      <c r="R65" s="29">
        <v>0</v>
      </c>
      <c r="S65" s="29">
        <v>0</v>
      </c>
      <c r="T65" s="29">
        <v>0</v>
      </c>
      <c r="U65" s="29">
        <v>0</v>
      </c>
      <c r="V65" s="29">
        <v>0</v>
      </c>
    </row>
    <row r="66" spans="1:22" ht="15" customHeight="1">
      <c r="A66" s="15" t="s">
        <v>79</v>
      </c>
      <c r="B66" s="21"/>
      <c r="C66" s="29">
        <v>0</v>
      </c>
      <c r="D66" s="29">
        <v>0</v>
      </c>
      <c r="E66" s="29">
        <v>0</v>
      </c>
      <c r="F66" s="29">
        <v>0</v>
      </c>
      <c r="G66" s="29">
        <v>0</v>
      </c>
      <c r="H66" s="29">
        <v>0</v>
      </c>
      <c r="I66" s="29">
        <v>0</v>
      </c>
      <c r="J66" s="29">
        <v>0</v>
      </c>
      <c r="K66" s="29">
        <v>0</v>
      </c>
      <c r="L66" s="29">
        <v>0</v>
      </c>
      <c r="M66" s="29">
        <v>0</v>
      </c>
      <c r="N66" s="29">
        <v>0</v>
      </c>
      <c r="O66" s="29">
        <v>0</v>
      </c>
      <c r="P66" s="29">
        <v>0</v>
      </c>
      <c r="Q66" s="29">
        <v>0</v>
      </c>
      <c r="R66" s="29">
        <v>0</v>
      </c>
      <c r="S66" s="29">
        <v>0</v>
      </c>
      <c r="T66" s="29">
        <v>0</v>
      </c>
      <c r="U66" s="29">
        <v>0</v>
      </c>
      <c r="V66" s="29">
        <v>0</v>
      </c>
    </row>
    <row r="67" spans="1:22" ht="15" customHeight="1">
      <c r="A67" s="15" t="s">
        <v>80</v>
      </c>
      <c r="B67" s="21"/>
      <c r="C67" s="29">
        <v>0</v>
      </c>
      <c r="D67" s="29">
        <v>0</v>
      </c>
      <c r="E67" s="29">
        <v>0</v>
      </c>
      <c r="F67" s="29">
        <v>0</v>
      </c>
      <c r="G67" s="29">
        <v>0</v>
      </c>
      <c r="H67" s="29">
        <v>0</v>
      </c>
      <c r="I67" s="29">
        <v>0</v>
      </c>
      <c r="J67" s="29">
        <v>0</v>
      </c>
      <c r="K67" s="29">
        <v>0</v>
      </c>
      <c r="L67" s="29">
        <v>0</v>
      </c>
      <c r="M67" s="29">
        <v>0</v>
      </c>
      <c r="N67" s="29">
        <v>0</v>
      </c>
      <c r="O67" s="29">
        <v>0</v>
      </c>
      <c r="P67" s="29">
        <v>0</v>
      </c>
      <c r="Q67" s="29">
        <v>0</v>
      </c>
      <c r="R67" s="29">
        <v>0</v>
      </c>
      <c r="S67" s="29">
        <v>0</v>
      </c>
      <c r="T67" s="29">
        <v>0</v>
      </c>
      <c r="U67" s="29">
        <v>0</v>
      </c>
      <c r="V67" s="29">
        <v>0</v>
      </c>
    </row>
    <row r="68" spans="1:22" ht="15" customHeight="1">
      <c r="A68" s="15" t="s">
        <v>81</v>
      </c>
      <c r="B68" s="21"/>
      <c r="C68" s="29">
        <v>0</v>
      </c>
      <c r="D68" s="29">
        <v>0</v>
      </c>
      <c r="E68" s="29">
        <v>0</v>
      </c>
      <c r="F68" s="29">
        <v>0</v>
      </c>
      <c r="G68" s="29">
        <v>0</v>
      </c>
      <c r="H68" s="29">
        <v>0</v>
      </c>
      <c r="I68" s="29">
        <v>0</v>
      </c>
      <c r="J68" s="29">
        <v>0</v>
      </c>
      <c r="K68" s="29">
        <v>0</v>
      </c>
      <c r="L68" s="29">
        <v>0</v>
      </c>
      <c r="M68" s="29">
        <v>0</v>
      </c>
      <c r="N68" s="29">
        <v>0</v>
      </c>
      <c r="O68" s="29">
        <v>0</v>
      </c>
      <c r="P68" s="29">
        <v>0</v>
      </c>
      <c r="Q68" s="29">
        <v>0</v>
      </c>
      <c r="R68" s="29">
        <v>0</v>
      </c>
      <c r="S68" s="29">
        <v>0</v>
      </c>
      <c r="T68" s="29">
        <v>0</v>
      </c>
      <c r="U68" s="29">
        <v>0</v>
      </c>
      <c r="V68" s="29">
        <v>0</v>
      </c>
    </row>
    <row r="69" spans="1:22" ht="15" customHeight="1">
      <c r="A69" s="15" t="s">
        <v>82</v>
      </c>
      <c r="B69" s="21"/>
      <c r="C69" s="29">
        <v>0</v>
      </c>
      <c r="D69" s="29">
        <v>0</v>
      </c>
      <c r="E69" s="29">
        <v>0</v>
      </c>
      <c r="F69" s="29">
        <v>0</v>
      </c>
      <c r="G69" s="29">
        <v>0</v>
      </c>
      <c r="H69" s="29">
        <v>0</v>
      </c>
      <c r="I69" s="29">
        <v>0</v>
      </c>
      <c r="J69" s="29">
        <v>0</v>
      </c>
      <c r="K69" s="29">
        <v>0</v>
      </c>
      <c r="L69" s="29">
        <v>0</v>
      </c>
      <c r="M69" s="29">
        <v>0</v>
      </c>
      <c r="N69" s="29">
        <v>0</v>
      </c>
      <c r="O69" s="29">
        <v>0</v>
      </c>
      <c r="P69" s="29">
        <v>0</v>
      </c>
      <c r="Q69" s="29">
        <v>0</v>
      </c>
      <c r="R69" s="29">
        <v>0</v>
      </c>
      <c r="S69" s="29">
        <v>0</v>
      </c>
      <c r="T69" s="29">
        <v>0</v>
      </c>
      <c r="U69" s="29">
        <v>0</v>
      </c>
      <c r="V69" s="29">
        <v>0</v>
      </c>
    </row>
    <row r="70" spans="1:22" ht="15" customHeight="1">
      <c r="A70" s="15" t="s">
        <v>83</v>
      </c>
      <c r="B70" s="21"/>
      <c r="C70" s="29">
        <v>0</v>
      </c>
      <c r="D70" s="29">
        <v>0</v>
      </c>
      <c r="E70" s="29">
        <v>0</v>
      </c>
      <c r="F70" s="29">
        <v>0</v>
      </c>
      <c r="G70" s="29">
        <v>0</v>
      </c>
      <c r="H70" s="29">
        <v>0</v>
      </c>
      <c r="I70" s="29">
        <v>0</v>
      </c>
      <c r="J70" s="29">
        <v>0</v>
      </c>
      <c r="K70" s="29">
        <v>0</v>
      </c>
      <c r="L70" s="29">
        <v>0</v>
      </c>
      <c r="M70" s="29">
        <v>0</v>
      </c>
      <c r="N70" s="29">
        <v>0</v>
      </c>
      <c r="O70" s="29">
        <v>0</v>
      </c>
      <c r="P70" s="29">
        <v>0</v>
      </c>
      <c r="Q70" s="29">
        <v>0</v>
      </c>
      <c r="R70" s="29">
        <v>0</v>
      </c>
      <c r="S70" s="29">
        <v>0</v>
      </c>
      <c r="T70" s="29">
        <v>0</v>
      </c>
      <c r="U70" s="29">
        <v>0</v>
      </c>
      <c r="V70" s="29">
        <v>0</v>
      </c>
    </row>
    <row r="71" spans="1:22" ht="15" customHeight="1">
      <c r="A71" s="15" t="s">
        <v>84</v>
      </c>
      <c r="B71" s="21"/>
      <c r="C71" s="29">
        <v>1</v>
      </c>
      <c r="D71" s="29">
        <v>1</v>
      </c>
      <c r="E71" s="29">
        <v>1</v>
      </c>
      <c r="F71" s="29">
        <v>0</v>
      </c>
      <c r="G71" s="29">
        <v>0</v>
      </c>
      <c r="H71" s="29">
        <v>0</v>
      </c>
      <c r="I71" s="29">
        <v>0</v>
      </c>
      <c r="J71" s="29">
        <v>0</v>
      </c>
      <c r="K71" s="29">
        <v>0</v>
      </c>
      <c r="L71" s="29">
        <v>0</v>
      </c>
      <c r="M71" s="29">
        <v>0</v>
      </c>
      <c r="N71" s="29">
        <v>0</v>
      </c>
      <c r="O71" s="29">
        <v>1</v>
      </c>
      <c r="P71" s="29">
        <v>1</v>
      </c>
      <c r="Q71" s="29">
        <v>1</v>
      </c>
      <c r="R71" s="29">
        <v>0</v>
      </c>
      <c r="S71" s="29">
        <v>0</v>
      </c>
      <c r="T71" s="29">
        <v>0</v>
      </c>
      <c r="U71" s="29">
        <v>0</v>
      </c>
      <c r="V71" s="29">
        <v>0</v>
      </c>
    </row>
    <row r="72" spans="1:22" ht="15" customHeight="1">
      <c r="A72" s="15" t="s">
        <v>85</v>
      </c>
      <c r="B72" s="21"/>
      <c r="C72" s="29">
        <v>0</v>
      </c>
      <c r="D72" s="29">
        <v>0</v>
      </c>
      <c r="E72" s="29">
        <v>0</v>
      </c>
      <c r="F72" s="29">
        <v>0</v>
      </c>
      <c r="G72" s="29">
        <v>0</v>
      </c>
      <c r="H72" s="29">
        <v>0</v>
      </c>
      <c r="I72" s="29">
        <v>0</v>
      </c>
      <c r="J72" s="29">
        <v>0</v>
      </c>
      <c r="K72" s="29">
        <v>0</v>
      </c>
      <c r="L72" s="29">
        <v>0</v>
      </c>
      <c r="M72" s="29">
        <v>0</v>
      </c>
      <c r="N72" s="29">
        <v>0</v>
      </c>
      <c r="O72" s="29">
        <v>0</v>
      </c>
      <c r="P72" s="29">
        <v>0</v>
      </c>
      <c r="Q72" s="29">
        <v>0</v>
      </c>
      <c r="R72" s="29">
        <v>0</v>
      </c>
      <c r="S72" s="29">
        <v>0</v>
      </c>
      <c r="T72" s="29">
        <v>0</v>
      </c>
      <c r="U72" s="29">
        <v>0</v>
      </c>
      <c r="V72" s="29">
        <v>0</v>
      </c>
    </row>
    <row r="73" spans="1:22" ht="15" customHeight="1">
      <c r="A73" s="15" t="s">
        <v>86</v>
      </c>
      <c r="B73" s="21"/>
      <c r="C73" s="29">
        <v>0</v>
      </c>
      <c r="D73" s="29">
        <v>0</v>
      </c>
      <c r="E73" s="29">
        <v>0</v>
      </c>
      <c r="F73" s="29">
        <v>0</v>
      </c>
      <c r="G73" s="29">
        <v>0</v>
      </c>
      <c r="H73" s="29">
        <v>0</v>
      </c>
      <c r="I73" s="29">
        <v>0</v>
      </c>
      <c r="J73" s="29">
        <v>0</v>
      </c>
      <c r="K73" s="29">
        <v>0</v>
      </c>
      <c r="L73" s="29">
        <v>0</v>
      </c>
      <c r="M73" s="29">
        <v>0</v>
      </c>
      <c r="N73" s="29">
        <v>0</v>
      </c>
      <c r="O73" s="29">
        <v>0</v>
      </c>
      <c r="P73" s="29">
        <v>0</v>
      </c>
      <c r="Q73" s="29">
        <v>0</v>
      </c>
      <c r="R73" s="29">
        <v>0</v>
      </c>
      <c r="S73" s="29">
        <v>0</v>
      </c>
      <c r="T73" s="29">
        <v>0</v>
      </c>
      <c r="U73" s="29">
        <v>0</v>
      </c>
      <c r="V73" s="29">
        <v>0</v>
      </c>
    </row>
    <row r="74" spans="1:22" ht="15" customHeight="1">
      <c r="A74" s="15" t="s">
        <v>87</v>
      </c>
      <c r="B74" s="21"/>
      <c r="C74" s="29">
        <v>4</v>
      </c>
      <c r="D74" s="29">
        <v>0</v>
      </c>
      <c r="E74" s="29">
        <v>4</v>
      </c>
      <c r="F74" s="29">
        <v>0</v>
      </c>
      <c r="G74" s="29">
        <v>0</v>
      </c>
      <c r="H74" s="29">
        <v>0</v>
      </c>
      <c r="I74" s="29">
        <v>0</v>
      </c>
      <c r="J74" s="29">
        <v>0</v>
      </c>
      <c r="K74" s="29">
        <v>2</v>
      </c>
      <c r="L74" s="29">
        <v>0</v>
      </c>
      <c r="M74" s="29">
        <v>2</v>
      </c>
      <c r="N74" s="29">
        <v>0</v>
      </c>
      <c r="O74" s="29">
        <v>1</v>
      </c>
      <c r="P74" s="29">
        <v>0</v>
      </c>
      <c r="Q74" s="29">
        <v>1</v>
      </c>
      <c r="R74" s="29">
        <v>0</v>
      </c>
      <c r="S74" s="29">
        <v>1</v>
      </c>
      <c r="T74" s="29">
        <v>0</v>
      </c>
      <c r="U74" s="29">
        <v>1</v>
      </c>
      <c r="V74" s="29">
        <v>0</v>
      </c>
    </row>
    <row r="75" spans="1:22" ht="15" customHeight="1">
      <c r="A75" s="15" t="s">
        <v>88</v>
      </c>
      <c r="B75" s="21"/>
      <c r="C75" s="29">
        <v>0</v>
      </c>
      <c r="D75" s="29">
        <v>0</v>
      </c>
      <c r="E75" s="29">
        <v>0</v>
      </c>
      <c r="F75" s="29">
        <v>0</v>
      </c>
      <c r="G75" s="29">
        <v>0</v>
      </c>
      <c r="H75" s="29">
        <v>0</v>
      </c>
      <c r="I75" s="29">
        <v>0</v>
      </c>
      <c r="J75" s="29">
        <v>0</v>
      </c>
      <c r="K75" s="29">
        <v>0</v>
      </c>
      <c r="L75" s="29">
        <v>0</v>
      </c>
      <c r="M75" s="29">
        <v>0</v>
      </c>
      <c r="N75" s="29">
        <v>0</v>
      </c>
      <c r="O75" s="29">
        <v>0</v>
      </c>
      <c r="P75" s="29">
        <v>0</v>
      </c>
      <c r="Q75" s="29">
        <v>0</v>
      </c>
      <c r="R75" s="29">
        <v>0</v>
      </c>
      <c r="S75" s="29">
        <v>0</v>
      </c>
      <c r="T75" s="29">
        <v>0</v>
      </c>
      <c r="U75" s="29">
        <v>0</v>
      </c>
      <c r="V75" s="29">
        <v>0</v>
      </c>
    </row>
    <row r="76" spans="1:22" ht="5.25" customHeight="1" thickBot="1">
      <c r="A76" s="49"/>
      <c r="B76" s="76"/>
      <c r="C76" s="49"/>
      <c r="D76" s="49"/>
      <c r="E76" s="49"/>
      <c r="F76" s="49"/>
      <c r="G76" s="49"/>
      <c r="H76" s="49"/>
      <c r="I76" s="49"/>
      <c r="J76" s="49"/>
      <c r="K76" s="49"/>
      <c r="L76" s="49"/>
      <c r="M76" s="49"/>
      <c r="N76" s="49"/>
      <c r="O76" s="49"/>
      <c r="P76" s="49"/>
      <c r="Q76" s="49"/>
      <c r="R76" s="49"/>
      <c r="S76" s="49"/>
      <c r="T76" s="49"/>
      <c r="U76" s="49"/>
      <c r="V76" s="49"/>
    </row>
    <row r="77" spans="1:22" ht="20.25" customHeight="1">
      <c r="A77" s="98" t="s">
        <v>151</v>
      </c>
    </row>
  </sheetData>
  <mergeCells count="19">
    <mergeCell ref="A2:B4"/>
    <mergeCell ref="G2:J2"/>
    <mergeCell ref="K2:N2"/>
    <mergeCell ref="O2:R2"/>
    <mergeCell ref="C3:C4"/>
    <mergeCell ref="E3:E4"/>
    <mergeCell ref="F3:F4"/>
    <mergeCell ref="G3:G4"/>
    <mergeCell ref="I3:I4"/>
    <mergeCell ref="J3:J4"/>
    <mergeCell ref="S3:S4"/>
    <mergeCell ref="U3:U4"/>
    <mergeCell ref="V3:V4"/>
    <mergeCell ref="K3:K4"/>
    <mergeCell ref="M3:M4"/>
    <mergeCell ref="N3:N4"/>
    <mergeCell ref="O3:O4"/>
    <mergeCell ref="Q3:Q4"/>
    <mergeCell ref="R3:R4"/>
  </mergeCells>
  <phoneticPr fontId="2"/>
  <printOptions gridLinesSet="0"/>
  <pageMargins left="0.78740157480314965" right="0.72" top="0.94488188976377963" bottom="0.59055118110236227" header="0.39370078740157483" footer="0.39370078740157483"/>
  <pageSetup paperSize="9" scale="65" orientation="portrait" horizontalDpi="300" verticalDpi="300" r:id="rId1"/>
  <headerFooter alignWithMargins="0">
    <oddHeader>&amp;R&amp;"ＭＳ 明朝,標準"&amp;16卒業後の状況調査：中学校　</oddHeader>
    <oddFooter>&amp;R&amp;"ＭＳ 明朝,標準"&amp;16 143</oddFooter>
  </headerFooter>
</worksheet>
</file>

<file path=xl/worksheets/sheet16.xml><?xml version="1.0" encoding="utf-8"?>
<worksheet xmlns="http://schemas.openxmlformats.org/spreadsheetml/2006/main" xmlns:r="http://schemas.openxmlformats.org/officeDocument/2006/relationships">
  <dimension ref="A1:AZ49"/>
  <sheetViews>
    <sheetView zoomScale="75" zoomScaleNormal="75" workbookViewId="0">
      <selection activeCell="BE6" sqref="BE6"/>
    </sheetView>
  </sheetViews>
  <sheetFormatPr defaultRowHeight="13.5"/>
  <cols>
    <col min="1" max="1" width="2.5" style="55" customWidth="1"/>
    <col min="2" max="2" width="10.25" style="55" customWidth="1"/>
    <col min="3" max="3" width="0.375" style="55" customWidth="1"/>
    <col min="4" max="10" width="7.25" style="3" customWidth="1"/>
    <col min="11" max="15" width="6.25" style="3" customWidth="1"/>
    <col min="16" max="17" width="4.25" style="3" customWidth="1"/>
    <col min="18" max="18" width="4.375" style="3" customWidth="1"/>
    <col min="19" max="19" width="6.25" style="3" customWidth="1"/>
    <col min="20" max="20" width="6.375" style="3" customWidth="1"/>
    <col min="21" max="21" width="6.625" style="3" customWidth="1"/>
    <col min="22" max="22" width="6.375" style="3" customWidth="1"/>
    <col min="23" max="23" width="4.125" style="3" customWidth="1"/>
    <col min="24" max="24" width="6.25" style="3" customWidth="1"/>
    <col min="25" max="25" width="7.25" style="3" customWidth="1"/>
    <col min="26" max="27" width="6" style="3" customWidth="1"/>
    <col min="28" max="28" width="3.125" style="3" customWidth="1"/>
    <col min="29" max="30" width="3.125" style="56" customWidth="1"/>
    <col min="31" max="33" width="3.125" style="3" customWidth="1"/>
    <col min="34" max="37" width="4" style="3" customWidth="1"/>
    <col min="38" max="39" width="3.875" style="3" customWidth="1"/>
    <col min="40" max="40" width="6.25" style="3" customWidth="1"/>
    <col min="41" max="42" width="6.125" style="3" customWidth="1"/>
    <col min="43" max="44" width="6.25" style="3" customWidth="1"/>
    <col min="45" max="45" width="6.125" style="3" customWidth="1"/>
    <col min="46" max="48" width="6.25" style="3" customWidth="1"/>
    <col min="49" max="49" width="0.375" style="3" customWidth="1"/>
    <col min="50" max="50" width="0.5" style="3" customWidth="1"/>
    <col min="51" max="51" width="10.75" style="55" customWidth="1"/>
    <col min="52" max="52" width="1.875" style="55" customWidth="1"/>
    <col min="53" max="16384" width="9" style="3"/>
  </cols>
  <sheetData>
    <row r="1" spans="1:52" ht="30.6" customHeight="1" thickBot="1">
      <c r="A1" s="1" t="s">
        <v>152</v>
      </c>
      <c r="B1" s="1"/>
      <c r="C1" s="2"/>
      <c r="D1" s="99"/>
      <c r="E1" s="99"/>
      <c r="F1" s="99"/>
      <c r="G1" s="99"/>
      <c r="H1" s="99"/>
      <c r="I1" s="100"/>
      <c r="J1" s="100"/>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2"/>
      <c r="AX1" s="2"/>
      <c r="AY1" s="1"/>
      <c r="AZ1" s="1"/>
    </row>
    <row r="2" spans="1:52" s="102" customFormat="1" ht="20.25" customHeight="1">
      <c r="A2" s="596" t="s">
        <v>1</v>
      </c>
      <c r="B2" s="596"/>
      <c r="C2" s="634"/>
      <c r="D2" s="596" t="s">
        <v>2</v>
      </c>
      <c r="E2" s="596"/>
      <c r="F2" s="596"/>
      <c r="G2" s="586" t="s">
        <v>153</v>
      </c>
      <c r="H2" s="587"/>
      <c r="I2" s="588"/>
      <c r="J2" s="586" t="s">
        <v>154</v>
      </c>
      <c r="K2" s="587"/>
      <c r="L2" s="588"/>
      <c r="M2" s="586" t="s">
        <v>155</v>
      </c>
      <c r="N2" s="587"/>
      <c r="O2" s="588"/>
      <c r="P2" s="586" t="s">
        <v>94</v>
      </c>
      <c r="Q2" s="587"/>
      <c r="R2" s="588"/>
      <c r="S2" s="595" t="s">
        <v>7</v>
      </c>
      <c r="T2" s="596"/>
      <c r="U2" s="610"/>
      <c r="V2" s="586" t="s">
        <v>156</v>
      </c>
      <c r="W2" s="708"/>
      <c r="X2" s="101"/>
      <c r="Y2" s="586" t="s">
        <v>157</v>
      </c>
      <c r="Z2" s="587"/>
      <c r="AA2" s="587"/>
      <c r="AB2" s="586" t="s">
        <v>158</v>
      </c>
      <c r="AC2" s="587"/>
      <c r="AD2" s="654"/>
      <c r="AE2" s="714" t="s">
        <v>11</v>
      </c>
      <c r="AF2" s="715"/>
      <c r="AG2" s="715"/>
      <c r="AH2" s="715"/>
      <c r="AI2" s="715"/>
      <c r="AJ2" s="715"/>
      <c r="AK2" s="715"/>
      <c r="AL2" s="715"/>
      <c r="AM2" s="716"/>
      <c r="AN2" s="586" t="s">
        <v>159</v>
      </c>
      <c r="AO2" s="587"/>
      <c r="AP2" s="588"/>
      <c r="AQ2" s="586" t="s">
        <v>160</v>
      </c>
      <c r="AR2" s="587"/>
      <c r="AS2" s="588"/>
      <c r="AT2" s="595" t="s">
        <v>14</v>
      </c>
      <c r="AU2" s="596"/>
      <c r="AV2" s="596"/>
      <c r="AW2" s="5"/>
      <c r="AX2" s="599" t="s">
        <v>1</v>
      </c>
      <c r="AY2" s="596"/>
      <c r="AZ2" s="596"/>
    </row>
    <row r="3" spans="1:52" s="102" customFormat="1" ht="22.5" customHeight="1">
      <c r="A3" s="598"/>
      <c r="B3" s="598"/>
      <c r="C3" s="635"/>
      <c r="D3" s="598"/>
      <c r="E3" s="598"/>
      <c r="F3" s="598"/>
      <c r="G3" s="589"/>
      <c r="H3" s="590"/>
      <c r="I3" s="591"/>
      <c r="J3" s="589"/>
      <c r="K3" s="590"/>
      <c r="L3" s="591"/>
      <c r="M3" s="589"/>
      <c r="N3" s="590"/>
      <c r="O3" s="591"/>
      <c r="P3" s="589"/>
      <c r="Q3" s="590"/>
      <c r="R3" s="591"/>
      <c r="S3" s="597"/>
      <c r="T3" s="598"/>
      <c r="U3" s="611"/>
      <c r="V3" s="709"/>
      <c r="W3" s="710"/>
      <c r="X3" s="103"/>
      <c r="Y3" s="589"/>
      <c r="Z3" s="590"/>
      <c r="AA3" s="590"/>
      <c r="AB3" s="589"/>
      <c r="AC3" s="590"/>
      <c r="AD3" s="713"/>
      <c r="AE3" s="705" t="s">
        <v>2</v>
      </c>
      <c r="AF3" s="706" t="s">
        <v>153</v>
      </c>
      <c r="AG3" s="707"/>
      <c r="AH3" s="706" t="s">
        <v>161</v>
      </c>
      <c r="AI3" s="707"/>
      <c r="AJ3" s="706" t="s">
        <v>162</v>
      </c>
      <c r="AK3" s="707"/>
      <c r="AL3" s="706" t="s">
        <v>163</v>
      </c>
      <c r="AM3" s="707"/>
      <c r="AN3" s="589"/>
      <c r="AO3" s="590"/>
      <c r="AP3" s="591"/>
      <c r="AQ3" s="589"/>
      <c r="AR3" s="590"/>
      <c r="AS3" s="591"/>
      <c r="AT3" s="597"/>
      <c r="AU3" s="598"/>
      <c r="AV3" s="598"/>
      <c r="AW3" s="8"/>
      <c r="AX3" s="600"/>
      <c r="AY3" s="598"/>
      <c r="AZ3" s="598"/>
    </row>
    <row r="4" spans="1:52" s="102" customFormat="1" ht="52.5" customHeight="1">
      <c r="A4" s="598"/>
      <c r="B4" s="598"/>
      <c r="C4" s="635"/>
      <c r="D4" s="613"/>
      <c r="E4" s="613"/>
      <c r="F4" s="613"/>
      <c r="G4" s="592"/>
      <c r="H4" s="593"/>
      <c r="I4" s="594"/>
      <c r="J4" s="592"/>
      <c r="K4" s="593"/>
      <c r="L4" s="594"/>
      <c r="M4" s="592"/>
      <c r="N4" s="593"/>
      <c r="O4" s="594"/>
      <c r="P4" s="592"/>
      <c r="Q4" s="593"/>
      <c r="R4" s="594"/>
      <c r="S4" s="612"/>
      <c r="T4" s="613"/>
      <c r="U4" s="614"/>
      <c r="V4" s="711"/>
      <c r="W4" s="712"/>
      <c r="X4" s="104"/>
      <c r="Y4" s="592"/>
      <c r="Z4" s="593"/>
      <c r="AA4" s="593"/>
      <c r="AB4" s="592"/>
      <c r="AC4" s="593"/>
      <c r="AD4" s="713"/>
      <c r="AE4" s="611"/>
      <c r="AF4" s="623"/>
      <c r="AG4" s="638"/>
      <c r="AH4" s="623"/>
      <c r="AI4" s="638"/>
      <c r="AJ4" s="623"/>
      <c r="AK4" s="638"/>
      <c r="AL4" s="623"/>
      <c r="AM4" s="638"/>
      <c r="AN4" s="592"/>
      <c r="AO4" s="593"/>
      <c r="AP4" s="594"/>
      <c r="AQ4" s="592"/>
      <c r="AR4" s="593"/>
      <c r="AS4" s="594"/>
      <c r="AT4" s="597"/>
      <c r="AU4" s="598"/>
      <c r="AV4" s="598"/>
      <c r="AW4" s="10"/>
      <c r="AX4" s="600"/>
      <c r="AY4" s="598"/>
      <c r="AZ4" s="598"/>
    </row>
    <row r="5" spans="1:52" s="102" customFormat="1" ht="20.45" customHeight="1" thickBot="1">
      <c r="A5" s="602"/>
      <c r="B5" s="602"/>
      <c r="C5" s="636"/>
      <c r="D5" s="11" t="s">
        <v>2</v>
      </c>
      <c r="E5" s="12" t="s">
        <v>19</v>
      </c>
      <c r="F5" s="12" t="s">
        <v>20</v>
      </c>
      <c r="G5" s="12" t="s">
        <v>2</v>
      </c>
      <c r="H5" s="12" t="s">
        <v>19</v>
      </c>
      <c r="I5" s="12" t="s">
        <v>20</v>
      </c>
      <c r="J5" s="12" t="s">
        <v>2</v>
      </c>
      <c r="K5" s="12" t="s">
        <v>19</v>
      </c>
      <c r="L5" s="12" t="s">
        <v>20</v>
      </c>
      <c r="M5" s="12" t="s">
        <v>2</v>
      </c>
      <c r="N5" s="12" t="s">
        <v>19</v>
      </c>
      <c r="O5" s="12" t="s">
        <v>20</v>
      </c>
      <c r="P5" s="12" t="s">
        <v>2</v>
      </c>
      <c r="Q5" s="12" t="s">
        <v>19</v>
      </c>
      <c r="R5" s="12" t="s">
        <v>20</v>
      </c>
      <c r="S5" s="12" t="s">
        <v>2</v>
      </c>
      <c r="T5" s="12" t="s">
        <v>19</v>
      </c>
      <c r="U5" s="12" t="s">
        <v>20</v>
      </c>
      <c r="V5" s="12" t="s">
        <v>2</v>
      </c>
      <c r="W5" s="12" t="s">
        <v>19</v>
      </c>
      <c r="X5" s="12" t="s">
        <v>20</v>
      </c>
      <c r="Y5" s="12" t="s">
        <v>2</v>
      </c>
      <c r="Z5" s="12" t="s">
        <v>19</v>
      </c>
      <c r="AA5" s="12" t="s">
        <v>20</v>
      </c>
      <c r="AB5" s="12" t="s">
        <v>2</v>
      </c>
      <c r="AC5" s="13" t="s">
        <v>19</v>
      </c>
      <c r="AD5" s="105" t="s">
        <v>20</v>
      </c>
      <c r="AE5" s="665"/>
      <c r="AF5" s="13" t="s">
        <v>19</v>
      </c>
      <c r="AG5" s="13" t="s">
        <v>20</v>
      </c>
      <c r="AH5" s="13" t="s">
        <v>19</v>
      </c>
      <c r="AI5" s="13" t="s">
        <v>20</v>
      </c>
      <c r="AJ5" s="13" t="s">
        <v>19</v>
      </c>
      <c r="AK5" s="12" t="s">
        <v>20</v>
      </c>
      <c r="AL5" s="13" t="s">
        <v>19</v>
      </c>
      <c r="AM5" s="12" t="s">
        <v>20</v>
      </c>
      <c r="AN5" s="13" t="s">
        <v>2</v>
      </c>
      <c r="AO5" s="13" t="s">
        <v>19</v>
      </c>
      <c r="AP5" s="12" t="s">
        <v>20</v>
      </c>
      <c r="AQ5" s="13" t="s">
        <v>2</v>
      </c>
      <c r="AR5" s="13" t="s">
        <v>19</v>
      </c>
      <c r="AS5" s="12" t="s">
        <v>20</v>
      </c>
      <c r="AT5" s="13" t="s">
        <v>2</v>
      </c>
      <c r="AU5" s="13" t="s">
        <v>19</v>
      </c>
      <c r="AV5" s="13" t="s">
        <v>20</v>
      </c>
      <c r="AW5" s="14"/>
      <c r="AX5" s="601"/>
      <c r="AY5" s="602"/>
      <c r="AZ5" s="602"/>
    </row>
    <row r="6" spans="1:52" s="24" customFormat="1" ht="29.25" customHeight="1">
      <c r="A6" s="703" t="s">
        <v>21</v>
      </c>
      <c r="B6" s="703"/>
      <c r="C6" s="22"/>
      <c r="D6" s="106">
        <v>59489</v>
      </c>
      <c r="E6" s="106">
        <v>30411</v>
      </c>
      <c r="F6" s="106">
        <v>29078</v>
      </c>
      <c r="G6" s="106">
        <v>35853</v>
      </c>
      <c r="H6" s="106">
        <v>18064</v>
      </c>
      <c r="I6" s="106">
        <v>17789</v>
      </c>
      <c r="J6" s="106">
        <v>8305</v>
      </c>
      <c r="K6" s="106">
        <v>3417</v>
      </c>
      <c r="L6" s="106">
        <v>4888</v>
      </c>
      <c r="M6" s="106">
        <v>4027</v>
      </c>
      <c r="N6" s="106">
        <v>2790</v>
      </c>
      <c r="O6" s="106">
        <v>1237</v>
      </c>
      <c r="P6" s="106">
        <v>285</v>
      </c>
      <c r="Q6" s="106">
        <v>225</v>
      </c>
      <c r="R6" s="106">
        <v>60</v>
      </c>
      <c r="S6" s="106">
        <v>5873</v>
      </c>
      <c r="T6" s="106">
        <v>3305</v>
      </c>
      <c r="U6" s="106">
        <v>2568</v>
      </c>
      <c r="V6" s="106">
        <v>975</v>
      </c>
      <c r="W6" s="106">
        <v>357</v>
      </c>
      <c r="X6" s="106">
        <v>618</v>
      </c>
      <c r="Y6" s="106">
        <v>4169</v>
      </c>
      <c r="Z6" s="106">
        <v>2253</v>
      </c>
      <c r="AA6" s="106">
        <v>1916</v>
      </c>
      <c r="AB6" s="106">
        <v>2</v>
      </c>
      <c r="AC6" s="106">
        <v>0</v>
      </c>
      <c r="AD6" s="106">
        <v>2</v>
      </c>
      <c r="AE6" s="106">
        <v>3</v>
      </c>
      <c r="AF6" s="106">
        <v>1</v>
      </c>
      <c r="AG6" s="106">
        <v>0</v>
      </c>
      <c r="AH6" s="106">
        <v>1</v>
      </c>
      <c r="AI6" s="106">
        <v>1</v>
      </c>
      <c r="AJ6" s="106">
        <v>0</v>
      </c>
      <c r="AK6" s="106">
        <v>0</v>
      </c>
      <c r="AL6" s="107">
        <v>0</v>
      </c>
      <c r="AM6" s="107">
        <v>0</v>
      </c>
      <c r="AN6" s="108">
        <v>60.3</v>
      </c>
      <c r="AO6" s="108">
        <v>59.4</v>
      </c>
      <c r="AP6" s="108">
        <v>61.2</v>
      </c>
      <c r="AQ6" s="108">
        <v>14</v>
      </c>
      <c r="AR6" s="108">
        <v>11.2</v>
      </c>
      <c r="AS6" s="108">
        <v>16.8</v>
      </c>
      <c r="AT6" s="108">
        <v>9.9</v>
      </c>
      <c r="AU6" s="108">
        <v>10.9</v>
      </c>
      <c r="AV6" s="108">
        <v>8.8000000000000007</v>
      </c>
      <c r="AW6" s="109"/>
      <c r="AY6" s="704" t="s">
        <v>21</v>
      </c>
      <c r="AZ6" s="704"/>
    </row>
    <row r="7" spans="1:52" s="24" customFormat="1" ht="24" customHeight="1">
      <c r="A7" s="703" t="s">
        <v>164</v>
      </c>
      <c r="B7" s="703"/>
      <c r="C7" s="21"/>
      <c r="D7" s="106">
        <v>59025</v>
      </c>
      <c r="E7" s="106">
        <v>29592</v>
      </c>
      <c r="F7" s="106">
        <v>29433</v>
      </c>
      <c r="G7" s="106">
        <v>36123</v>
      </c>
      <c r="H7" s="106">
        <v>17957</v>
      </c>
      <c r="I7" s="106">
        <v>18166</v>
      </c>
      <c r="J7" s="106">
        <v>7941</v>
      </c>
      <c r="K7" s="106">
        <v>3077</v>
      </c>
      <c r="L7" s="106">
        <v>4864</v>
      </c>
      <c r="M7" s="106">
        <v>3747</v>
      </c>
      <c r="N7" s="106">
        <v>2658</v>
      </c>
      <c r="O7" s="106">
        <v>1089</v>
      </c>
      <c r="P7" s="106">
        <v>254</v>
      </c>
      <c r="Q7" s="106">
        <v>188</v>
      </c>
      <c r="R7" s="106">
        <v>66</v>
      </c>
      <c r="S7" s="106">
        <v>5459</v>
      </c>
      <c r="T7" s="106">
        <v>3018</v>
      </c>
      <c r="U7" s="106">
        <v>2441</v>
      </c>
      <c r="V7" s="106">
        <v>1113</v>
      </c>
      <c r="W7" s="106">
        <v>378</v>
      </c>
      <c r="X7" s="106">
        <v>735</v>
      </c>
      <c r="Y7" s="106">
        <v>4343</v>
      </c>
      <c r="Z7" s="106">
        <v>2294</v>
      </c>
      <c r="AA7" s="106">
        <v>2049</v>
      </c>
      <c r="AB7" s="106">
        <v>45</v>
      </c>
      <c r="AC7" s="106">
        <v>22</v>
      </c>
      <c r="AD7" s="106">
        <v>23</v>
      </c>
      <c r="AE7" s="106">
        <v>6</v>
      </c>
      <c r="AF7" s="106">
        <v>1</v>
      </c>
      <c r="AG7" s="106">
        <v>2</v>
      </c>
      <c r="AH7" s="106">
        <v>1</v>
      </c>
      <c r="AI7" s="106">
        <v>1</v>
      </c>
      <c r="AJ7" s="106">
        <v>0</v>
      </c>
      <c r="AK7" s="106">
        <v>1</v>
      </c>
      <c r="AL7" s="107">
        <v>0</v>
      </c>
      <c r="AM7" s="107">
        <v>0</v>
      </c>
      <c r="AN7" s="108">
        <v>61.2</v>
      </c>
      <c r="AO7" s="108">
        <v>60.7</v>
      </c>
      <c r="AP7" s="108">
        <v>61.7</v>
      </c>
      <c r="AQ7" s="108">
        <v>13.5</v>
      </c>
      <c r="AR7" s="108">
        <v>10.4</v>
      </c>
      <c r="AS7" s="108">
        <v>16.5</v>
      </c>
      <c r="AT7" s="108">
        <v>9.3000000000000007</v>
      </c>
      <c r="AU7" s="108">
        <v>10.199999999999999</v>
      </c>
      <c r="AV7" s="108">
        <v>8.3000000000000007</v>
      </c>
      <c r="AW7" s="22"/>
      <c r="AX7" s="23"/>
      <c r="AY7" s="704" t="s">
        <v>164</v>
      </c>
      <c r="AZ7" s="704"/>
    </row>
    <row r="8" spans="1:52" s="24" customFormat="1" ht="24" customHeight="1">
      <c r="A8" s="703" t="s">
        <v>165</v>
      </c>
      <c r="B8" s="703"/>
      <c r="C8" s="21"/>
      <c r="D8" s="106">
        <v>60868</v>
      </c>
      <c r="E8" s="106">
        <v>30994</v>
      </c>
      <c r="F8" s="106">
        <v>29874</v>
      </c>
      <c r="G8" s="106">
        <v>37642</v>
      </c>
      <c r="H8" s="106">
        <v>18802</v>
      </c>
      <c r="I8" s="106">
        <v>18840</v>
      </c>
      <c r="J8" s="106">
        <v>8034</v>
      </c>
      <c r="K8" s="106">
        <v>3126</v>
      </c>
      <c r="L8" s="106">
        <v>4908</v>
      </c>
      <c r="M8" s="106">
        <v>4070</v>
      </c>
      <c r="N8" s="106">
        <v>2857</v>
      </c>
      <c r="O8" s="106">
        <v>1213</v>
      </c>
      <c r="P8" s="106">
        <v>296</v>
      </c>
      <c r="Q8" s="106">
        <v>230</v>
      </c>
      <c r="R8" s="106">
        <v>66</v>
      </c>
      <c r="S8" s="106">
        <v>4746</v>
      </c>
      <c r="T8" s="106">
        <v>2898</v>
      </c>
      <c r="U8" s="106">
        <v>1848</v>
      </c>
      <c r="V8" s="106">
        <v>1019</v>
      </c>
      <c r="W8" s="106">
        <v>372</v>
      </c>
      <c r="X8" s="106">
        <v>647</v>
      </c>
      <c r="Y8" s="106">
        <v>4988</v>
      </c>
      <c r="Z8" s="106">
        <v>2671</v>
      </c>
      <c r="AA8" s="106">
        <v>2317</v>
      </c>
      <c r="AB8" s="106">
        <v>73</v>
      </c>
      <c r="AC8" s="106">
        <v>38</v>
      </c>
      <c r="AD8" s="106">
        <v>35</v>
      </c>
      <c r="AE8" s="106">
        <v>10</v>
      </c>
      <c r="AF8" s="106">
        <v>2</v>
      </c>
      <c r="AG8" s="106">
        <v>1</v>
      </c>
      <c r="AH8" s="106">
        <v>1</v>
      </c>
      <c r="AI8" s="106">
        <v>6</v>
      </c>
      <c r="AJ8" s="106">
        <v>0</v>
      </c>
      <c r="AK8" s="106">
        <v>0</v>
      </c>
      <c r="AL8" s="107">
        <v>0</v>
      </c>
      <c r="AM8" s="107">
        <v>0</v>
      </c>
      <c r="AN8" s="108">
        <v>61.8</v>
      </c>
      <c r="AO8" s="108">
        <v>60.7</v>
      </c>
      <c r="AP8" s="108">
        <v>63.1</v>
      </c>
      <c r="AQ8" s="108">
        <v>13.2</v>
      </c>
      <c r="AR8" s="108">
        <v>10.1</v>
      </c>
      <c r="AS8" s="108">
        <v>16.399999999999999</v>
      </c>
      <c r="AT8" s="108">
        <v>7.8</v>
      </c>
      <c r="AU8" s="108">
        <v>9.4</v>
      </c>
      <c r="AV8" s="108">
        <v>6.2</v>
      </c>
      <c r="AX8" s="25"/>
      <c r="AY8" s="704" t="s">
        <v>165</v>
      </c>
      <c r="AZ8" s="704"/>
    </row>
    <row r="9" spans="1:52" s="24" customFormat="1" ht="24" customHeight="1">
      <c r="A9" s="703" t="s">
        <v>166</v>
      </c>
      <c r="B9" s="703"/>
      <c r="C9" s="21"/>
      <c r="D9" s="106">
        <v>60440</v>
      </c>
      <c r="E9" s="106">
        <v>30390</v>
      </c>
      <c r="F9" s="106">
        <v>30050</v>
      </c>
      <c r="G9" s="106">
        <v>36729</v>
      </c>
      <c r="H9" s="106">
        <v>17995</v>
      </c>
      <c r="I9" s="106">
        <v>18734</v>
      </c>
      <c r="J9" s="106">
        <v>8687</v>
      </c>
      <c r="K9" s="106">
        <v>3430</v>
      </c>
      <c r="L9" s="106">
        <v>5257</v>
      </c>
      <c r="M9" s="106">
        <v>3397</v>
      </c>
      <c r="N9" s="106">
        <v>2397</v>
      </c>
      <c r="O9" s="106">
        <v>1000</v>
      </c>
      <c r="P9" s="106">
        <v>356</v>
      </c>
      <c r="Q9" s="106">
        <v>265</v>
      </c>
      <c r="R9" s="106">
        <v>91</v>
      </c>
      <c r="S9" s="106">
        <v>4544</v>
      </c>
      <c r="T9" s="106">
        <v>2758</v>
      </c>
      <c r="U9" s="106">
        <v>1786</v>
      </c>
      <c r="V9" s="106">
        <v>1004</v>
      </c>
      <c r="W9" s="106">
        <v>341</v>
      </c>
      <c r="X9" s="106">
        <v>663</v>
      </c>
      <c r="Y9" s="106">
        <v>5714</v>
      </c>
      <c r="Z9" s="106">
        <v>3201</v>
      </c>
      <c r="AA9" s="106">
        <v>2513</v>
      </c>
      <c r="AB9" s="106">
        <v>9</v>
      </c>
      <c r="AC9" s="106">
        <v>3</v>
      </c>
      <c r="AD9" s="106">
        <v>6</v>
      </c>
      <c r="AE9" s="106">
        <v>4</v>
      </c>
      <c r="AF9" s="106">
        <v>2</v>
      </c>
      <c r="AG9" s="106">
        <v>0</v>
      </c>
      <c r="AH9" s="106">
        <v>1</v>
      </c>
      <c r="AI9" s="106">
        <v>1</v>
      </c>
      <c r="AJ9" s="106">
        <v>0</v>
      </c>
      <c r="AK9" s="106">
        <v>0</v>
      </c>
      <c r="AL9" s="107">
        <v>0</v>
      </c>
      <c r="AM9" s="107">
        <v>0</v>
      </c>
      <c r="AN9" s="108">
        <v>60.8</v>
      </c>
      <c r="AO9" s="108">
        <v>59.2</v>
      </c>
      <c r="AP9" s="108">
        <v>62.3</v>
      </c>
      <c r="AQ9" s="108">
        <v>14.4</v>
      </c>
      <c r="AR9" s="108">
        <v>11.3</v>
      </c>
      <c r="AS9" s="108">
        <v>17.5</v>
      </c>
      <c r="AT9" s="108">
        <v>7.5</v>
      </c>
      <c r="AU9" s="108">
        <v>9.1</v>
      </c>
      <c r="AV9" s="108">
        <v>5.9</v>
      </c>
      <c r="AX9" s="25"/>
      <c r="AY9" s="704" t="s">
        <v>166</v>
      </c>
      <c r="AZ9" s="704"/>
    </row>
    <row r="10" spans="1:52" s="24" customFormat="1" ht="24" customHeight="1">
      <c r="A10" s="703" t="s">
        <v>106</v>
      </c>
      <c r="B10" s="703"/>
      <c r="C10" s="21"/>
      <c r="D10" s="106">
        <v>61420</v>
      </c>
      <c r="E10" s="106">
        <v>30972</v>
      </c>
      <c r="F10" s="106">
        <v>30448</v>
      </c>
      <c r="G10" s="106">
        <v>37226</v>
      </c>
      <c r="H10" s="106">
        <v>18511</v>
      </c>
      <c r="I10" s="106">
        <v>18715</v>
      </c>
      <c r="J10" s="106">
        <v>9644</v>
      </c>
      <c r="K10" s="106">
        <v>3842</v>
      </c>
      <c r="L10" s="106">
        <v>5802</v>
      </c>
      <c r="M10" s="106">
        <v>3235</v>
      </c>
      <c r="N10" s="106">
        <v>2301</v>
      </c>
      <c r="O10" s="106">
        <v>934</v>
      </c>
      <c r="P10" s="106">
        <v>377</v>
      </c>
      <c r="Q10" s="106">
        <v>261</v>
      </c>
      <c r="R10" s="106">
        <v>116</v>
      </c>
      <c r="S10" s="106">
        <v>4555</v>
      </c>
      <c r="T10" s="106">
        <v>2767</v>
      </c>
      <c r="U10" s="106">
        <v>1788</v>
      </c>
      <c r="V10" s="106">
        <v>1080</v>
      </c>
      <c r="W10" s="106">
        <v>365</v>
      </c>
      <c r="X10" s="106">
        <v>715</v>
      </c>
      <c r="Y10" s="106">
        <v>5293</v>
      </c>
      <c r="Z10" s="106">
        <v>2919</v>
      </c>
      <c r="AA10" s="106">
        <v>2374</v>
      </c>
      <c r="AB10" s="106">
        <v>10</v>
      </c>
      <c r="AC10" s="106">
        <v>6</v>
      </c>
      <c r="AD10" s="106">
        <v>4</v>
      </c>
      <c r="AE10" s="106">
        <v>3</v>
      </c>
      <c r="AF10" s="106">
        <v>0</v>
      </c>
      <c r="AG10" s="106">
        <v>0</v>
      </c>
      <c r="AH10" s="106">
        <v>0</v>
      </c>
      <c r="AI10" s="106">
        <v>3</v>
      </c>
      <c r="AJ10" s="106">
        <v>0</v>
      </c>
      <c r="AK10" s="106">
        <v>0</v>
      </c>
      <c r="AL10" s="107">
        <v>0</v>
      </c>
      <c r="AM10" s="107">
        <v>0</v>
      </c>
      <c r="AN10" s="108">
        <v>60.6</v>
      </c>
      <c r="AO10" s="108">
        <v>59.8</v>
      </c>
      <c r="AP10" s="108">
        <v>61.5</v>
      </c>
      <c r="AQ10" s="108">
        <v>15.7</v>
      </c>
      <c r="AR10" s="108">
        <v>12.4</v>
      </c>
      <c r="AS10" s="108">
        <v>19.100000000000001</v>
      </c>
      <c r="AT10" s="108">
        <v>7.4</v>
      </c>
      <c r="AU10" s="108">
        <v>8.9</v>
      </c>
      <c r="AV10" s="108">
        <v>5.9</v>
      </c>
      <c r="AX10" s="25"/>
      <c r="AY10" s="704" t="s">
        <v>106</v>
      </c>
      <c r="AZ10" s="704"/>
    </row>
    <row r="11" spans="1:52" s="24" customFormat="1" ht="24.75" customHeight="1">
      <c r="A11" s="15"/>
      <c r="B11" s="15"/>
      <c r="C11" s="21"/>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7"/>
      <c r="AM11" s="107"/>
      <c r="AN11" s="108"/>
      <c r="AO11" s="108"/>
      <c r="AP11" s="108"/>
      <c r="AQ11" s="108"/>
      <c r="AR11" s="108"/>
      <c r="AS11" s="108"/>
      <c r="AT11" s="108"/>
      <c r="AU11" s="108"/>
      <c r="AV11" s="108"/>
      <c r="AX11" s="25"/>
      <c r="AY11" s="20"/>
      <c r="AZ11" s="20"/>
    </row>
    <row r="12" spans="1:52" s="24" customFormat="1" ht="24.75" customHeight="1">
      <c r="A12" s="23"/>
      <c r="B12" s="15" t="s">
        <v>167</v>
      </c>
      <c r="C12" s="21"/>
      <c r="D12" s="106">
        <v>51247</v>
      </c>
      <c r="E12" s="106">
        <v>25632</v>
      </c>
      <c r="F12" s="106">
        <v>25615</v>
      </c>
      <c r="G12" s="106">
        <v>33590</v>
      </c>
      <c r="H12" s="106">
        <v>16745</v>
      </c>
      <c r="I12" s="106">
        <v>16845</v>
      </c>
      <c r="J12" s="106">
        <v>7361</v>
      </c>
      <c r="K12" s="106">
        <v>2847</v>
      </c>
      <c r="L12" s="106">
        <v>4514</v>
      </c>
      <c r="M12" s="106">
        <v>2860</v>
      </c>
      <c r="N12" s="106">
        <v>2025</v>
      </c>
      <c r="O12" s="106">
        <v>835</v>
      </c>
      <c r="P12" s="106">
        <v>213</v>
      </c>
      <c r="Q12" s="106">
        <v>145</v>
      </c>
      <c r="R12" s="106">
        <v>68</v>
      </c>
      <c r="S12" s="106">
        <v>2125</v>
      </c>
      <c r="T12" s="106">
        <v>1168</v>
      </c>
      <c r="U12" s="106">
        <v>957</v>
      </c>
      <c r="V12" s="106">
        <v>747</v>
      </c>
      <c r="W12" s="106">
        <v>233</v>
      </c>
      <c r="X12" s="106">
        <v>514</v>
      </c>
      <c r="Y12" s="106">
        <v>4341</v>
      </c>
      <c r="Z12" s="106">
        <v>2463</v>
      </c>
      <c r="AA12" s="106">
        <v>1878</v>
      </c>
      <c r="AB12" s="106">
        <v>10</v>
      </c>
      <c r="AC12" s="106">
        <v>6</v>
      </c>
      <c r="AD12" s="106">
        <v>4</v>
      </c>
      <c r="AE12" s="106">
        <v>2</v>
      </c>
      <c r="AF12" s="106">
        <v>0</v>
      </c>
      <c r="AG12" s="106">
        <v>0</v>
      </c>
      <c r="AH12" s="106">
        <v>0</v>
      </c>
      <c r="AI12" s="106">
        <v>2</v>
      </c>
      <c r="AJ12" s="106">
        <v>0</v>
      </c>
      <c r="AK12" s="106">
        <v>0</v>
      </c>
      <c r="AL12" s="107">
        <v>0</v>
      </c>
      <c r="AM12" s="107">
        <v>0</v>
      </c>
      <c r="AN12" s="108">
        <v>65.5</v>
      </c>
      <c r="AO12" s="108">
        <v>65.3</v>
      </c>
      <c r="AP12" s="108">
        <v>65.8</v>
      </c>
      <c r="AQ12" s="108">
        <v>14.4</v>
      </c>
      <c r="AR12" s="108">
        <v>11.1</v>
      </c>
      <c r="AS12" s="108">
        <v>17.600000000000001</v>
      </c>
      <c r="AT12" s="108">
        <v>4.2</v>
      </c>
      <c r="AU12" s="108">
        <v>4.5999999999999996</v>
      </c>
      <c r="AV12" s="108">
        <v>3.7</v>
      </c>
      <c r="AX12" s="25"/>
      <c r="AY12" s="20" t="s">
        <v>167</v>
      </c>
      <c r="AZ12" s="20"/>
    </row>
    <row r="13" spans="1:52" s="24" customFormat="1" ht="24.75" customHeight="1">
      <c r="A13" s="23"/>
      <c r="B13" s="15" t="s">
        <v>168</v>
      </c>
      <c r="C13" s="21"/>
      <c r="D13" s="106">
        <v>611</v>
      </c>
      <c r="E13" s="106">
        <v>239</v>
      </c>
      <c r="F13" s="106">
        <v>372</v>
      </c>
      <c r="G13" s="106">
        <v>123</v>
      </c>
      <c r="H13" s="106">
        <v>44</v>
      </c>
      <c r="I13" s="106">
        <v>79</v>
      </c>
      <c r="J13" s="106">
        <v>160</v>
      </c>
      <c r="K13" s="106">
        <v>65</v>
      </c>
      <c r="L13" s="106">
        <v>95</v>
      </c>
      <c r="M13" s="106">
        <v>6</v>
      </c>
      <c r="N13" s="106">
        <v>2</v>
      </c>
      <c r="O13" s="106">
        <v>4</v>
      </c>
      <c r="P13" s="106">
        <v>28</v>
      </c>
      <c r="Q13" s="106">
        <v>17</v>
      </c>
      <c r="R13" s="106">
        <v>11</v>
      </c>
      <c r="S13" s="106">
        <v>208</v>
      </c>
      <c r="T13" s="106">
        <v>92</v>
      </c>
      <c r="U13" s="106">
        <v>116</v>
      </c>
      <c r="V13" s="106">
        <v>21</v>
      </c>
      <c r="W13" s="106">
        <v>4</v>
      </c>
      <c r="X13" s="106">
        <v>17</v>
      </c>
      <c r="Y13" s="106">
        <v>65</v>
      </c>
      <c r="Z13" s="106">
        <v>15</v>
      </c>
      <c r="AA13" s="106">
        <v>50</v>
      </c>
      <c r="AB13" s="106">
        <v>0</v>
      </c>
      <c r="AC13" s="106">
        <v>0</v>
      </c>
      <c r="AD13" s="106">
        <v>0</v>
      </c>
      <c r="AE13" s="106">
        <v>0</v>
      </c>
      <c r="AF13" s="106">
        <v>0</v>
      </c>
      <c r="AG13" s="106">
        <v>0</v>
      </c>
      <c r="AH13" s="106">
        <v>0</v>
      </c>
      <c r="AI13" s="106">
        <v>0</v>
      </c>
      <c r="AJ13" s="106">
        <v>0</v>
      </c>
      <c r="AK13" s="106">
        <v>0</v>
      </c>
      <c r="AL13" s="107">
        <v>0</v>
      </c>
      <c r="AM13" s="107">
        <v>0</v>
      </c>
      <c r="AN13" s="108">
        <v>20.100000000000001</v>
      </c>
      <c r="AO13" s="108">
        <v>18.399999999999999</v>
      </c>
      <c r="AP13" s="108">
        <v>21.2</v>
      </c>
      <c r="AQ13" s="108">
        <v>26.2</v>
      </c>
      <c r="AR13" s="108">
        <v>27.2</v>
      </c>
      <c r="AS13" s="108">
        <v>25.5</v>
      </c>
      <c r="AT13" s="108">
        <v>34</v>
      </c>
      <c r="AU13" s="108">
        <v>38.5</v>
      </c>
      <c r="AV13" s="108">
        <v>31.2</v>
      </c>
      <c r="AX13" s="25"/>
      <c r="AY13" s="20" t="s">
        <v>168</v>
      </c>
      <c r="AZ13" s="20"/>
    </row>
    <row r="14" spans="1:52" s="24" customFormat="1" ht="24.75" customHeight="1">
      <c r="A14" s="23"/>
      <c r="B14" s="15" t="s">
        <v>169</v>
      </c>
      <c r="C14" s="21"/>
      <c r="D14" s="106">
        <v>2311</v>
      </c>
      <c r="E14" s="106">
        <v>2084</v>
      </c>
      <c r="F14" s="106">
        <v>227</v>
      </c>
      <c r="G14" s="106">
        <v>407</v>
      </c>
      <c r="H14" s="106">
        <v>355</v>
      </c>
      <c r="I14" s="106">
        <v>52</v>
      </c>
      <c r="J14" s="106">
        <v>485</v>
      </c>
      <c r="K14" s="106">
        <v>412</v>
      </c>
      <c r="L14" s="106">
        <v>73</v>
      </c>
      <c r="M14" s="106">
        <v>12</v>
      </c>
      <c r="N14" s="106">
        <v>12</v>
      </c>
      <c r="O14" s="106">
        <v>0</v>
      </c>
      <c r="P14" s="106">
        <v>53</v>
      </c>
      <c r="Q14" s="106">
        <v>47</v>
      </c>
      <c r="R14" s="106">
        <v>6</v>
      </c>
      <c r="S14" s="106">
        <v>1158</v>
      </c>
      <c r="T14" s="106">
        <v>1097</v>
      </c>
      <c r="U14" s="106">
        <v>61</v>
      </c>
      <c r="V14" s="106">
        <v>34</v>
      </c>
      <c r="W14" s="106">
        <v>25</v>
      </c>
      <c r="X14" s="106">
        <v>9</v>
      </c>
      <c r="Y14" s="106">
        <v>162</v>
      </c>
      <c r="Z14" s="106">
        <v>136</v>
      </c>
      <c r="AA14" s="106">
        <v>26</v>
      </c>
      <c r="AB14" s="106">
        <v>0</v>
      </c>
      <c r="AC14" s="106">
        <v>0</v>
      </c>
      <c r="AD14" s="106">
        <v>0</v>
      </c>
      <c r="AE14" s="106">
        <v>0</v>
      </c>
      <c r="AF14" s="106">
        <v>0</v>
      </c>
      <c r="AG14" s="106">
        <v>0</v>
      </c>
      <c r="AH14" s="106">
        <v>0</v>
      </c>
      <c r="AI14" s="106">
        <v>0</v>
      </c>
      <c r="AJ14" s="106">
        <v>0</v>
      </c>
      <c r="AK14" s="106">
        <v>0</v>
      </c>
      <c r="AL14" s="107">
        <v>0</v>
      </c>
      <c r="AM14" s="107">
        <v>0</v>
      </c>
      <c r="AN14" s="108">
        <v>17.600000000000001</v>
      </c>
      <c r="AO14" s="108">
        <v>17</v>
      </c>
      <c r="AP14" s="108">
        <v>22.9</v>
      </c>
      <c r="AQ14" s="108">
        <v>21</v>
      </c>
      <c r="AR14" s="108">
        <v>19.8</v>
      </c>
      <c r="AS14" s="108">
        <v>32.200000000000003</v>
      </c>
      <c r="AT14" s="108">
        <v>50.1</v>
      </c>
      <c r="AU14" s="108">
        <v>52.6</v>
      </c>
      <c r="AV14" s="108">
        <v>26.9</v>
      </c>
      <c r="AX14" s="25"/>
      <c r="AY14" s="20" t="s">
        <v>169</v>
      </c>
      <c r="AZ14" s="20"/>
    </row>
    <row r="15" spans="1:52" s="24" customFormat="1" ht="24.75" customHeight="1">
      <c r="A15" s="23"/>
      <c r="B15" s="15" t="s">
        <v>170</v>
      </c>
      <c r="C15" s="21"/>
      <c r="D15" s="106">
        <v>1658</v>
      </c>
      <c r="E15" s="106">
        <v>615</v>
      </c>
      <c r="F15" s="106">
        <v>1043</v>
      </c>
      <c r="G15" s="106">
        <v>494</v>
      </c>
      <c r="H15" s="106">
        <v>234</v>
      </c>
      <c r="I15" s="106">
        <v>260</v>
      </c>
      <c r="J15" s="106">
        <v>441</v>
      </c>
      <c r="K15" s="106">
        <v>169</v>
      </c>
      <c r="L15" s="106">
        <v>272</v>
      </c>
      <c r="M15" s="106">
        <v>8</v>
      </c>
      <c r="N15" s="106">
        <v>0</v>
      </c>
      <c r="O15" s="106">
        <v>8</v>
      </c>
      <c r="P15" s="106">
        <v>12</v>
      </c>
      <c r="Q15" s="106">
        <v>7</v>
      </c>
      <c r="R15" s="106">
        <v>5</v>
      </c>
      <c r="S15" s="106">
        <v>522</v>
      </c>
      <c r="T15" s="106">
        <v>155</v>
      </c>
      <c r="U15" s="106">
        <v>367</v>
      </c>
      <c r="V15" s="106">
        <v>50</v>
      </c>
      <c r="W15" s="106">
        <v>14</v>
      </c>
      <c r="X15" s="106">
        <v>36</v>
      </c>
      <c r="Y15" s="106">
        <v>131</v>
      </c>
      <c r="Z15" s="106">
        <v>36</v>
      </c>
      <c r="AA15" s="106">
        <v>95</v>
      </c>
      <c r="AB15" s="106">
        <v>0</v>
      </c>
      <c r="AC15" s="106">
        <v>0</v>
      </c>
      <c r="AD15" s="106">
        <v>0</v>
      </c>
      <c r="AE15" s="106">
        <v>0</v>
      </c>
      <c r="AF15" s="106">
        <v>0</v>
      </c>
      <c r="AG15" s="106">
        <v>0</v>
      </c>
      <c r="AH15" s="106">
        <v>0</v>
      </c>
      <c r="AI15" s="106">
        <v>0</v>
      </c>
      <c r="AJ15" s="106">
        <v>0</v>
      </c>
      <c r="AK15" s="106">
        <v>0</v>
      </c>
      <c r="AL15" s="107">
        <v>0</v>
      </c>
      <c r="AM15" s="107">
        <v>0</v>
      </c>
      <c r="AN15" s="108">
        <v>29.8</v>
      </c>
      <c r="AO15" s="108">
        <v>38</v>
      </c>
      <c r="AP15" s="108">
        <v>24.9</v>
      </c>
      <c r="AQ15" s="108">
        <v>26.6</v>
      </c>
      <c r="AR15" s="108">
        <v>27.5</v>
      </c>
      <c r="AS15" s="108">
        <v>26.1</v>
      </c>
      <c r="AT15" s="108">
        <v>31.5</v>
      </c>
      <c r="AU15" s="108">
        <v>25.2</v>
      </c>
      <c r="AV15" s="108">
        <v>35.200000000000003</v>
      </c>
      <c r="AX15" s="25"/>
      <c r="AY15" s="20" t="s">
        <v>170</v>
      </c>
      <c r="AZ15" s="20"/>
    </row>
    <row r="16" spans="1:52" s="24" customFormat="1" ht="24.75" customHeight="1">
      <c r="A16" s="23"/>
      <c r="B16" s="15" t="s">
        <v>171</v>
      </c>
      <c r="C16" s="21"/>
      <c r="D16" s="106">
        <v>127</v>
      </c>
      <c r="E16" s="106">
        <v>98</v>
      </c>
      <c r="F16" s="106">
        <v>29</v>
      </c>
      <c r="G16" s="106">
        <v>32</v>
      </c>
      <c r="H16" s="106">
        <v>30</v>
      </c>
      <c r="I16" s="106">
        <v>2</v>
      </c>
      <c r="J16" s="106">
        <v>23</v>
      </c>
      <c r="K16" s="106">
        <v>19</v>
      </c>
      <c r="L16" s="106">
        <v>4</v>
      </c>
      <c r="M16" s="106">
        <v>0</v>
      </c>
      <c r="N16" s="106">
        <v>0</v>
      </c>
      <c r="O16" s="106">
        <v>0</v>
      </c>
      <c r="P16" s="106">
        <v>8</v>
      </c>
      <c r="Q16" s="106">
        <v>6</v>
      </c>
      <c r="R16" s="106">
        <v>2</v>
      </c>
      <c r="S16" s="106">
        <v>52</v>
      </c>
      <c r="T16" s="106">
        <v>34</v>
      </c>
      <c r="U16" s="106">
        <v>18</v>
      </c>
      <c r="V16" s="106">
        <v>4</v>
      </c>
      <c r="W16" s="106">
        <v>3</v>
      </c>
      <c r="X16" s="106">
        <v>1</v>
      </c>
      <c r="Y16" s="106">
        <v>8</v>
      </c>
      <c r="Z16" s="106">
        <v>6</v>
      </c>
      <c r="AA16" s="106">
        <v>2</v>
      </c>
      <c r="AB16" s="106">
        <v>0</v>
      </c>
      <c r="AC16" s="106">
        <v>0</v>
      </c>
      <c r="AD16" s="106">
        <v>0</v>
      </c>
      <c r="AE16" s="106">
        <v>0</v>
      </c>
      <c r="AF16" s="106">
        <v>0</v>
      </c>
      <c r="AG16" s="106">
        <v>0</v>
      </c>
      <c r="AH16" s="106">
        <v>0</v>
      </c>
      <c r="AI16" s="106">
        <v>0</v>
      </c>
      <c r="AJ16" s="106">
        <v>0</v>
      </c>
      <c r="AK16" s="106">
        <v>0</v>
      </c>
      <c r="AL16" s="107">
        <v>0</v>
      </c>
      <c r="AM16" s="107">
        <v>0</v>
      </c>
      <c r="AN16" s="108">
        <v>25.2</v>
      </c>
      <c r="AO16" s="108">
        <v>30.6</v>
      </c>
      <c r="AP16" s="108">
        <v>6.9</v>
      </c>
      <c r="AQ16" s="108">
        <v>18.100000000000001</v>
      </c>
      <c r="AR16" s="108">
        <v>19.399999999999999</v>
      </c>
      <c r="AS16" s="108">
        <v>13.8</v>
      </c>
      <c r="AT16" s="108">
        <v>40.9</v>
      </c>
      <c r="AU16" s="108">
        <v>34.700000000000003</v>
      </c>
      <c r="AV16" s="108">
        <v>62.1</v>
      </c>
      <c r="AX16" s="25"/>
      <c r="AY16" s="20" t="s">
        <v>171</v>
      </c>
      <c r="AZ16" s="20"/>
    </row>
    <row r="17" spans="1:52" s="24" customFormat="1" ht="24.75" customHeight="1">
      <c r="A17" s="23"/>
      <c r="B17" s="15" t="s">
        <v>172</v>
      </c>
      <c r="C17" s="21"/>
      <c r="D17" s="106">
        <v>104</v>
      </c>
      <c r="E17" s="106">
        <v>3</v>
      </c>
      <c r="F17" s="106">
        <v>101</v>
      </c>
      <c r="G17" s="106">
        <v>32</v>
      </c>
      <c r="H17" s="106">
        <v>1</v>
      </c>
      <c r="I17" s="106">
        <v>31</v>
      </c>
      <c r="J17" s="106">
        <v>37</v>
      </c>
      <c r="K17" s="106">
        <v>2</v>
      </c>
      <c r="L17" s="106">
        <v>35</v>
      </c>
      <c r="M17" s="106">
        <v>11</v>
      </c>
      <c r="N17" s="106">
        <v>0</v>
      </c>
      <c r="O17" s="106">
        <v>11</v>
      </c>
      <c r="P17" s="106">
        <v>0</v>
      </c>
      <c r="Q17" s="106">
        <v>0</v>
      </c>
      <c r="R17" s="106">
        <v>0</v>
      </c>
      <c r="S17" s="106">
        <v>10</v>
      </c>
      <c r="T17" s="106">
        <v>0</v>
      </c>
      <c r="U17" s="106">
        <v>10</v>
      </c>
      <c r="V17" s="106">
        <v>0</v>
      </c>
      <c r="W17" s="106">
        <v>0</v>
      </c>
      <c r="X17" s="106">
        <v>0</v>
      </c>
      <c r="Y17" s="106">
        <v>14</v>
      </c>
      <c r="Z17" s="106">
        <v>0</v>
      </c>
      <c r="AA17" s="106">
        <v>14</v>
      </c>
      <c r="AB17" s="106">
        <v>0</v>
      </c>
      <c r="AC17" s="106">
        <v>0</v>
      </c>
      <c r="AD17" s="106">
        <v>0</v>
      </c>
      <c r="AE17" s="106">
        <v>0</v>
      </c>
      <c r="AF17" s="106">
        <v>0</v>
      </c>
      <c r="AG17" s="106">
        <v>0</v>
      </c>
      <c r="AH17" s="106">
        <v>0</v>
      </c>
      <c r="AI17" s="106">
        <v>0</v>
      </c>
      <c r="AJ17" s="106">
        <v>0</v>
      </c>
      <c r="AK17" s="106">
        <v>0</v>
      </c>
      <c r="AL17" s="107">
        <v>0</v>
      </c>
      <c r="AM17" s="107">
        <v>0</v>
      </c>
      <c r="AN17" s="108">
        <v>30.8</v>
      </c>
      <c r="AO17" s="108">
        <v>33.299999999999997</v>
      </c>
      <c r="AP17" s="108">
        <v>30.7</v>
      </c>
      <c r="AQ17" s="108">
        <v>35.6</v>
      </c>
      <c r="AR17" s="108">
        <v>66.7</v>
      </c>
      <c r="AS17" s="108">
        <v>34.700000000000003</v>
      </c>
      <c r="AT17" s="108">
        <v>9.6</v>
      </c>
      <c r="AU17" s="108">
        <v>0</v>
      </c>
      <c r="AV17" s="108">
        <v>9.9</v>
      </c>
      <c r="AX17" s="25"/>
      <c r="AY17" s="20" t="s">
        <v>172</v>
      </c>
      <c r="AZ17" s="20"/>
    </row>
    <row r="18" spans="1:52" s="24" customFormat="1" ht="24.75" customHeight="1">
      <c r="A18" s="23"/>
      <c r="B18" s="15" t="s">
        <v>173</v>
      </c>
      <c r="C18" s="21"/>
      <c r="D18" s="106">
        <v>78</v>
      </c>
      <c r="E18" s="106">
        <v>3</v>
      </c>
      <c r="F18" s="106">
        <v>75</v>
      </c>
      <c r="G18" s="106">
        <v>23</v>
      </c>
      <c r="H18" s="106">
        <v>1</v>
      </c>
      <c r="I18" s="106">
        <v>22</v>
      </c>
      <c r="J18" s="106">
        <v>48</v>
      </c>
      <c r="K18" s="106">
        <v>2</v>
      </c>
      <c r="L18" s="106">
        <v>46</v>
      </c>
      <c r="M18" s="106">
        <v>0</v>
      </c>
      <c r="N18" s="106">
        <v>0</v>
      </c>
      <c r="O18" s="106">
        <v>0</v>
      </c>
      <c r="P18" s="106">
        <v>0</v>
      </c>
      <c r="Q18" s="106">
        <v>0</v>
      </c>
      <c r="R18" s="106">
        <v>0</v>
      </c>
      <c r="S18" s="106">
        <v>3</v>
      </c>
      <c r="T18" s="106">
        <v>0</v>
      </c>
      <c r="U18" s="106">
        <v>3</v>
      </c>
      <c r="V18" s="106">
        <v>1</v>
      </c>
      <c r="W18" s="106">
        <v>0</v>
      </c>
      <c r="X18" s="106">
        <v>1</v>
      </c>
      <c r="Y18" s="106">
        <v>3</v>
      </c>
      <c r="Z18" s="106">
        <v>0</v>
      </c>
      <c r="AA18" s="106">
        <v>3</v>
      </c>
      <c r="AB18" s="106">
        <v>0</v>
      </c>
      <c r="AC18" s="106">
        <v>0</v>
      </c>
      <c r="AD18" s="106">
        <v>0</v>
      </c>
      <c r="AE18" s="106">
        <v>0</v>
      </c>
      <c r="AF18" s="106">
        <v>0</v>
      </c>
      <c r="AG18" s="106">
        <v>0</v>
      </c>
      <c r="AH18" s="106">
        <v>0</v>
      </c>
      <c r="AI18" s="106">
        <v>0</v>
      </c>
      <c r="AJ18" s="106">
        <v>0</v>
      </c>
      <c r="AK18" s="106">
        <v>0</v>
      </c>
      <c r="AL18" s="107">
        <v>0</v>
      </c>
      <c r="AM18" s="107">
        <v>0</v>
      </c>
      <c r="AN18" s="108">
        <v>29.5</v>
      </c>
      <c r="AO18" s="108">
        <v>33.299999999999997</v>
      </c>
      <c r="AP18" s="108">
        <v>29.3</v>
      </c>
      <c r="AQ18" s="108">
        <v>61.5</v>
      </c>
      <c r="AR18" s="108">
        <v>66.7</v>
      </c>
      <c r="AS18" s="108">
        <v>61.3</v>
      </c>
      <c r="AT18" s="108">
        <v>3.8</v>
      </c>
      <c r="AU18" s="108">
        <v>0</v>
      </c>
      <c r="AV18" s="108">
        <v>4</v>
      </c>
      <c r="AX18" s="25"/>
      <c r="AY18" s="20" t="s">
        <v>173</v>
      </c>
      <c r="AZ18" s="20"/>
    </row>
    <row r="19" spans="1:52" s="24" customFormat="1" ht="24.75" customHeight="1">
      <c r="A19" s="23"/>
      <c r="B19" s="15" t="s">
        <v>174</v>
      </c>
      <c r="C19" s="21"/>
      <c r="D19" s="106">
        <v>20</v>
      </c>
      <c r="E19" s="106">
        <v>0</v>
      </c>
      <c r="F19" s="106">
        <v>20</v>
      </c>
      <c r="G19" s="106">
        <v>5</v>
      </c>
      <c r="H19" s="106">
        <v>0</v>
      </c>
      <c r="I19" s="106">
        <v>5</v>
      </c>
      <c r="J19" s="106">
        <v>5</v>
      </c>
      <c r="K19" s="106">
        <v>0</v>
      </c>
      <c r="L19" s="106">
        <v>5</v>
      </c>
      <c r="M19" s="106">
        <v>0</v>
      </c>
      <c r="N19" s="106">
        <v>0</v>
      </c>
      <c r="O19" s="106">
        <v>0</v>
      </c>
      <c r="P19" s="106">
        <v>0</v>
      </c>
      <c r="Q19" s="106">
        <v>0</v>
      </c>
      <c r="R19" s="106">
        <v>0</v>
      </c>
      <c r="S19" s="106">
        <v>6</v>
      </c>
      <c r="T19" s="106">
        <v>0</v>
      </c>
      <c r="U19" s="106">
        <v>6</v>
      </c>
      <c r="V19" s="106">
        <v>0</v>
      </c>
      <c r="W19" s="106">
        <v>0</v>
      </c>
      <c r="X19" s="106">
        <v>0</v>
      </c>
      <c r="Y19" s="106">
        <v>4</v>
      </c>
      <c r="Z19" s="106">
        <v>0</v>
      </c>
      <c r="AA19" s="106">
        <v>4</v>
      </c>
      <c r="AB19" s="106">
        <v>0</v>
      </c>
      <c r="AC19" s="106">
        <v>0</v>
      </c>
      <c r="AD19" s="106">
        <v>0</v>
      </c>
      <c r="AE19" s="106">
        <v>0</v>
      </c>
      <c r="AF19" s="106">
        <v>0</v>
      </c>
      <c r="AG19" s="106">
        <v>0</v>
      </c>
      <c r="AH19" s="106">
        <v>0</v>
      </c>
      <c r="AI19" s="106">
        <v>0</v>
      </c>
      <c r="AJ19" s="106">
        <v>0</v>
      </c>
      <c r="AK19" s="106">
        <v>0</v>
      </c>
      <c r="AL19" s="107">
        <v>0</v>
      </c>
      <c r="AM19" s="107">
        <v>0</v>
      </c>
      <c r="AN19" s="108">
        <v>25</v>
      </c>
      <c r="AO19" s="108">
        <v>0</v>
      </c>
      <c r="AP19" s="108">
        <v>25</v>
      </c>
      <c r="AQ19" s="108">
        <v>25</v>
      </c>
      <c r="AR19" s="108">
        <v>0</v>
      </c>
      <c r="AS19" s="108">
        <v>25</v>
      </c>
      <c r="AT19" s="108">
        <v>30</v>
      </c>
      <c r="AU19" s="108">
        <v>0</v>
      </c>
      <c r="AV19" s="108">
        <v>30</v>
      </c>
      <c r="AX19" s="25"/>
      <c r="AY19" s="20" t="s">
        <v>174</v>
      </c>
      <c r="AZ19" s="20"/>
    </row>
    <row r="20" spans="1:52" s="24" customFormat="1" ht="24.75" customHeight="1">
      <c r="A20" s="23"/>
      <c r="B20" s="15" t="s">
        <v>175</v>
      </c>
      <c r="C20" s="21"/>
      <c r="D20" s="106">
        <v>185</v>
      </c>
      <c r="E20" s="106">
        <v>24</v>
      </c>
      <c r="F20" s="106">
        <v>161</v>
      </c>
      <c r="G20" s="106">
        <v>64</v>
      </c>
      <c r="H20" s="106">
        <v>11</v>
      </c>
      <c r="I20" s="106">
        <v>53</v>
      </c>
      <c r="J20" s="106">
        <v>79</v>
      </c>
      <c r="K20" s="106">
        <v>3</v>
      </c>
      <c r="L20" s="106">
        <v>76</v>
      </c>
      <c r="M20" s="106">
        <v>2</v>
      </c>
      <c r="N20" s="106">
        <v>0</v>
      </c>
      <c r="O20" s="106">
        <v>2</v>
      </c>
      <c r="P20" s="106">
        <v>0</v>
      </c>
      <c r="Q20" s="106">
        <v>0</v>
      </c>
      <c r="R20" s="106">
        <v>0</v>
      </c>
      <c r="S20" s="106">
        <v>29</v>
      </c>
      <c r="T20" s="106">
        <v>8</v>
      </c>
      <c r="U20" s="106">
        <v>21</v>
      </c>
      <c r="V20" s="106">
        <v>5</v>
      </c>
      <c r="W20" s="106">
        <v>0</v>
      </c>
      <c r="X20" s="106">
        <v>5</v>
      </c>
      <c r="Y20" s="106">
        <v>6</v>
      </c>
      <c r="Z20" s="106">
        <v>2</v>
      </c>
      <c r="AA20" s="106">
        <v>4</v>
      </c>
      <c r="AB20" s="106">
        <v>0</v>
      </c>
      <c r="AC20" s="106">
        <v>0</v>
      </c>
      <c r="AD20" s="106">
        <v>0</v>
      </c>
      <c r="AE20" s="106">
        <v>0</v>
      </c>
      <c r="AF20" s="106">
        <v>0</v>
      </c>
      <c r="AG20" s="106">
        <v>0</v>
      </c>
      <c r="AH20" s="106">
        <v>0</v>
      </c>
      <c r="AI20" s="106">
        <v>0</v>
      </c>
      <c r="AJ20" s="106">
        <v>0</v>
      </c>
      <c r="AK20" s="106">
        <v>0</v>
      </c>
      <c r="AL20" s="107">
        <v>0</v>
      </c>
      <c r="AM20" s="107">
        <v>0</v>
      </c>
      <c r="AN20" s="108">
        <v>34.6</v>
      </c>
      <c r="AO20" s="108">
        <v>45.8</v>
      </c>
      <c r="AP20" s="108">
        <v>32.9</v>
      </c>
      <c r="AQ20" s="108">
        <v>42.7</v>
      </c>
      <c r="AR20" s="108">
        <v>12.5</v>
      </c>
      <c r="AS20" s="108">
        <v>47.2</v>
      </c>
      <c r="AT20" s="108">
        <v>15.7</v>
      </c>
      <c r="AU20" s="108">
        <v>33.299999999999997</v>
      </c>
      <c r="AV20" s="108">
        <v>13</v>
      </c>
      <c r="AX20" s="25"/>
      <c r="AY20" s="20" t="s">
        <v>175</v>
      </c>
      <c r="AZ20" s="20"/>
    </row>
    <row r="21" spans="1:52" s="24" customFormat="1" ht="24.75" customHeight="1">
      <c r="A21" s="23"/>
      <c r="B21" s="15" t="s">
        <v>176</v>
      </c>
      <c r="C21" s="21"/>
      <c r="D21" s="106">
        <v>1555</v>
      </c>
      <c r="E21" s="106">
        <v>847</v>
      </c>
      <c r="F21" s="106">
        <v>708</v>
      </c>
      <c r="G21" s="106">
        <v>1031</v>
      </c>
      <c r="H21" s="106">
        <v>526</v>
      </c>
      <c r="I21" s="106">
        <v>505</v>
      </c>
      <c r="J21" s="106">
        <v>125</v>
      </c>
      <c r="K21" s="106">
        <v>36</v>
      </c>
      <c r="L21" s="106">
        <v>89</v>
      </c>
      <c r="M21" s="106">
        <v>199</v>
      </c>
      <c r="N21" s="106">
        <v>178</v>
      </c>
      <c r="O21" s="106">
        <v>21</v>
      </c>
      <c r="P21" s="106">
        <v>9</v>
      </c>
      <c r="Q21" s="106">
        <v>4</v>
      </c>
      <c r="R21" s="106">
        <v>5</v>
      </c>
      <c r="S21" s="106">
        <v>22</v>
      </c>
      <c r="T21" s="106">
        <v>16</v>
      </c>
      <c r="U21" s="106">
        <v>6</v>
      </c>
      <c r="V21" s="106">
        <v>1</v>
      </c>
      <c r="W21" s="106">
        <v>1</v>
      </c>
      <c r="X21" s="106">
        <v>0</v>
      </c>
      <c r="Y21" s="106">
        <v>168</v>
      </c>
      <c r="Z21" s="106">
        <v>86</v>
      </c>
      <c r="AA21" s="106">
        <v>82</v>
      </c>
      <c r="AB21" s="106">
        <v>0</v>
      </c>
      <c r="AC21" s="106">
        <v>0</v>
      </c>
      <c r="AD21" s="106">
        <v>0</v>
      </c>
      <c r="AE21" s="106">
        <v>0</v>
      </c>
      <c r="AF21" s="106">
        <v>0</v>
      </c>
      <c r="AG21" s="106">
        <v>0</v>
      </c>
      <c r="AH21" s="106">
        <v>0</v>
      </c>
      <c r="AI21" s="106">
        <v>0</v>
      </c>
      <c r="AJ21" s="106">
        <v>0</v>
      </c>
      <c r="AK21" s="106">
        <v>0</v>
      </c>
      <c r="AL21" s="107">
        <v>0</v>
      </c>
      <c r="AM21" s="107">
        <v>0</v>
      </c>
      <c r="AN21" s="108">
        <v>66.3</v>
      </c>
      <c r="AO21" s="108">
        <v>62.1</v>
      </c>
      <c r="AP21" s="108">
        <v>71.3</v>
      </c>
      <c r="AQ21" s="108">
        <v>8</v>
      </c>
      <c r="AR21" s="108">
        <v>4.3</v>
      </c>
      <c r="AS21" s="108">
        <v>12.6</v>
      </c>
      <c r="AT21" s="108">
        <v>1.4</v>
      </c>
      <c r="AU21" s="108">
        <v>1.9</v>
      </c>
      <c r="AV21" s="108">
        <v>0.8</v>
      </c>
      <c r="AX21" s="25"/>
      <c r="AY21" s="20" t="s">
        <v>176</v>
      </c>
      <c r="AZ21" s="20"/>
    </row>
    <row r="22" spans="1:52" s="24" customFormat="1" ht="24.75" customHeight="1">
      <c r="A22" s="23"/>
      <c r="B22" s="15" t="s">
        <v>177</v>
      </c>
      <c r="C22" s="21"/>
      <c r="D22" s="106">
        <v>3524</v>
      </c>
      <c r="E22" s="106">
        <v>1427</v>
      </c>
      <c r="F22" s="106">
        <v>2097</v>
      </c>
      <c r="G22" s="106">
        <v>1425</v>
      </c>
      <c r="H22" s="106">
        <v>564</v>
      </c>
      <c r="I22" s="106">
        <v>861</v>
      </c>
      <c r="J22" s="106">
        <v>880</v>
      </c>
      <c r="K22" s="106">
        <v>287</v>
      </c>
      <c r="L22" s="106">
        <v>593</v>
      </c>
      <c r="M22" s="106">
        <v>137</v>
      </c>
      <c r="N22" s="106">
        <v>84</v>
      </c>
      <c r="O22" s="106">
        <v>53</v>
      </c>
      <c r="P22" s="106">
        <v>54</v>
      </c>
      <c r="Q22" s="106">
        <v>35</v>
      </c>
      <c r="R22" s="106">
        <v>19</v>
      </c>
      <c r="S22" s="106">
        <v>420</v>
      </c>
      <c r="T22" s="106">
        <v>197</v>
      </c>
      <c r="U22" s="106">
        <v>223</v>
      </c>
      <c r="V22" s="106">
        <v>217</v>
      </c>
      <c r="W22" s="106">
        <v>85</v>
      </c>
      <c r="X22" s="106">
        <v>132</v>
      </c>
      <c r="Y22" s="106">
        <v>391</v>
      </c>
      <c r="Z22" s="106">
        <v>175</v>
      </c>
      <c r="AA22" s="106">
        <v>216</v>
      </c>
      <c r="AB22" s="106">
        <v>0</v>
      </c>
      <c r="AC22" s="106">
        <v>0</v>
      </c>
      <c r="AD22" s="106">
        <v>0</v>
      </c>
      <c r="AE22" s="106">
        <v>1</v>
      </c>
      <c r="AF22" s="106">
        <v>0</v>
      </c>
      <c r="AG22" s="106">
        <v>0</v>
      </c>
      <c r="AH22" s="106">
        <v>0</v>
      </c>
      <c r="AI22" s="106">
        <v>1</v>
      </c>
      <c r="AJ22" s="106">
        <v>0</v>
      </c>
      <c r="AK22" s="106">
        <v>0</v>
      </c>
      <c r="AL22" s="107">
        <v>0</v>
      </c>
      <c r="AM22" s="107">
        <v>0</v>
      </c>
      <c r="AN22" s="108">
        <v>40.4</v>
      </c>
      <c r="AO22" s="108">
        <v>39.5</v>
      </c>
      <c r="AP22" s="108">
        <v>41.1</v>
      </c>
      <c r="AQ22" s="108">
        <v>25</v>
      </c>
      <c r="AR22" s="108">
        <v>20.100000000000001</v>
      </c>
      <c r="AS22" s="108">
        <v>28.3</v>
      </c>
      <c r="AT22" s="108">
        <v>11.9</v>
      </c>
      <c r="AU22" s="108">
        <v>13.8</v>
      </c>
      <c r="AV22" s="108">
        <v>10.7</v>
      </c>
      <c r="AX22" s="25"/>
      <c r="AY22" s="15" t="s">
        <v>177</v>
      </c>
      <c r="AZ22" s="20"/>
    </row>
    <row r="23" spans="1:52" s="24" customFormat="1" ht="24.75" customHeight="1">
      <c r="A23" s="23"/>
      <c r="B23" s="15"/>
      <c r="C23" s="21"/>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c r="AL23" s="107"/>
      <c r="AM23" s="107"/>
      <c r="AN23" s="108"/>
      <c r="AO23" s="108"/>
      <c r="AP23" s="108"/>
      <c r="AQ23" s="108"/>
      <c r="AR23" s="108"/>
      <c r="AS23" s="108"/>
      <c r="AT23" s="108"/>
      <c r="AU23" s="108"/>
      <c r="AV23" s="108"/>
      <c r="AX23" s="25"/>
      <c r="AZ23" s="20"/>
    </row>
    <row r="24" spans="1:52" s="24" customFormat="1" ht="26.25" customHeight="1">
      <c r="A24" s="701" t="s">
        <v>178</v>
      </c>
      <c r="B24" s="701"/>
      <c r="C24" s="21"/>
      <c r="D24" s="106">
        <v>59832</v>
      </c>
      <c r="E24" s="106">
        <v>30053</v>
      </c>
      <c r="F24" s="106">
        <v>29779</v>
      </c>
      <c r="G24" s="106">
        <v>37109</v>
      </c>
      <c r="H24" s="106">
        <v>18445</v>
      </c>
      <c r="I24" s="106">
        <v>18664</v>
      </c>
      <c r="J24" s="106">
        <v>9377</v>
      </c>
      <c r="K24" s="106">
        <v>3699</v>
      </c>
      <c r="L24" s="106">
        <v>5678</v>
      </c>
      <c r="M24" s="106">
        <v>3223</v>
      </c>
      <c r="N24" s="106">
        <v>2294</v>
      </c>
      <c r="O24" s="106">
        <v>929</v>
      </c>
      <c r="P24" s="106">
        <v>321</v>
      </c>
      <c r="Q24" s="106">
        <v>221</v>
      </c>
      <c r="R24" s="106">
        <v>100</v>
      </c>
      <c r="S24" s="106">
        <v>4178</v>
      </c>
      <c r="T24" s="106">
        <v>2509</v>
      </c>
      <c r="U24" s="106">
        <v>1669</v>
      </c>
      <c r="V24" s="106">
        <v>745</v>
      </c>
      <c r="W24" s="106">
        <v>201</v>
      </c>
      <c r="X24" s="106">
        <v>544</v>
      </c>
      <c r="Y24" s="106">
        <v>4869</v>
      </c>
      <c r="Z24" s="106">
        <v>2678</v>
      </c>
      <c r="AA24" s="106">
        <v>2191</v>
      </c>
      <c r="AB24" s="106">
        <v>10</v>
      </c>
      <c r="AC24" s="106">
        <v>6</v>
      </c>
      <c r="AD24" s="106">
        <v>4</v>
      </c>
      <c r="AE24" s="106">
        <v>2</v>
      </c>
      <c r="AF24" s="106">
        <v>0</v>
      </c>
      <c r="AG24" s="106">
        <v>0</v>
      </c>
      <c r="AH24" s="106">
        <v>0</v>
      </c>
      <c r="AI24" s="106">
        <v>2</v>
      </c>
      <c r="AJ24" s="106">
        <v>0</v>
      </c>
      <c r="AK24" s="106">
        <v>0</v>
      </c>
      <c r="AL24" s="107">
        <v>0</v>
      </c>
      <c r="AM24" s="107">
        <v>0</v>
      </c>
      <c r="AN24" s="108">
        <v>62</v>
      </c>
      <c r="AO24" s="108">
        <v>61.4</v>
      </c>
      <c r="AP24" s="108">
        <v>62.7</v>
      </c>
      <c r="AQ24" s="108">
        <v>15.7</v>
      </c>
      <c r="AR24" s="108">
        <v>12.3</v>
      </c>
      <c r="AS24" s="108">
        <v>19.100000000000001</v>
      </c>
      <c r="AT24" s="108">
        <v>7</v>
      </c>
      <c r="AU24" s="108">
        <v>8.3000000000000007</v>
      </c>
      <c r="AV24" s="108">
        <v>5.6</v>
      </c>
      <c r="AX24" s="25"/>
      <c r="AY24" s="702" t="s">
        <v>178</v>
      </c>
      <c r="AZ24" s="702"/>
    </row>
    <row r="25" spans="1:52" s="24" customFormat="1" ht="24.75" customHeight="1">
      <c r="A25" s="23"/>
      <c r="B25" s="15" t="s">
        <v>167</v>
      </c>
      <c r="C25" s="21"/>
      <c r="D25" s="106">
        <v>50348</v>
      </c>
      <c r="E25" s="106">
        <v>25141</v>
      </c>
      <c r="F25" s="106">
        <v>25207</v>
      </c>
      <c r="G25" s="106">
        <v>33523</v>
      </c>
      <c r="H25" s="106">
        <v>16705</v>
      </c>
      <c r="I25" s="106">
        <v>16818</v>
      </c>
      <c r="J25" s="106">
        <v>7216</v>
      </c>
      <c r="K25" s="106">
        <v>2771</v>
      </c>
      <c r="L25" s="106">
        <v>4445</v>
      </c>
      <c r="M25" s="106">
        <v>2851</v>
      </c>
      <c r="N25" s="106">
        <v>2020</v>
      </c>
      <c r="O25" s="106">
        <v>831</v>
      </c>
      <c r="P25" s="106">
        <v>194</v>
      </c>
      <c r="Q25" s="106">
        <v>134</v>
      </c>
      <c r="R25" s="106">
        <v>60</v>
      </c>
      <c r="S25" s="106">
        <v>1925</v>
      </c>
      <c r="T25" s="106">
        <v>1031</v>
      </c>
      <c r="U25" s="106">
        <v>894</v>
      </c>
      <c r="V25" s="106">
        <v>542</v>
      </c>
      <c r="W25" s="106">
        <v>141</v>
      </c>
      <c r="X25" s="106">
        <v>401</v>
      </c>
      <c r="Y25" s="106">
        <v>4087</v>
      </c>
      <c r="Z25" s="106">
        <v>2333</v>
      </c>
      <c r="AA25" s="106">
        <v>1754</v>
      </c>
      <c r="AB25" s="106">
        <v>10</v>
      </c>
      <c r="AC25" s="106">
        <v>6</v>
      </c>
      <c r="AD25" s="106">
        <v>4</v>
      </c>
      <c r="AE25" s="106">
        <v>2</v>
      </c>
      <c r="AF25" s="106">
        <v>0</v>
      </c>
      <c r="AG25" s="106">
        <v>0</v>
      </c>
      <c r="AH25" s="106">
        <v>0</v>
      </c>
      <c r="AI25" s="106">
        <v>2</v>
      </c>
      <c r="AJ25" s="106">
        <v>0</v>
      </c>
      <c r="AK25" s="106">
        <v>0</v>
      </c>
      <c r="AL25" s="107">
        <v>0</v>
      </c>
      <c r="AM25" s="107">
        <v>0</v>
      </c>
      <c r="AN25" s="108">
        <v>66.599999999999994</v>
      </c>
      <c r="AO25" s="108">
        <v>66.400000000000006</v>
      </c>
      <c r="AP25" s="108">
        <v>66.7</v>
      </c>
      <c r="AQ25" s="108">
        <v>14.3</v>
      </c>
      <c r="AR25" s="108">
        <v>11</v>
      </c>
      <c r="AS25" s="108">
        <v>17.600000000000001</v>
      </c>
      <c r="AT25" s="108">
        <v>3.8</v>
      </c>
      <c r="AU25" s="108">
        <v>4.0999999999999996</v>
      </c>
      <c r="AV25" s="108">
        <v>3.6</v>
      </c>
      <c r="AX25" s="25"/>
      <c r="AY25" s="20" t="s">
        <v>167</v>
      </c>
      <c r="AZ25" s="20"/>
    </row>
    <row r="26" spans="1:52" s="24" customFormat="1" ht="24.75" customHeight="1">
      <c r="A26" s="23"/>
      <c r="B26" s="15" t="s">
        <v>168</v>
      </c>
      <c r="C26" s="21"/>
      <c r="D26" s="106">
        <v>583</v>
      </c>
      <c r="E26" s="106">
        <v>229</v>
      </c>
      <c r="F26" s="106">
        <v>354</v>
      </c>
      <c r="G26" s="106">
        <v>121</v>
      </c>
      <c r="H26" s="106">
        <v>43</v>
      </c>
      <c r="I26" s="106">
        <v>78</v>
      </c>
      <c r="J26" s="106">
        <v>150</v>
      </c>
      <c r="K26" s="106">
        <v>62</v>
      </c>
      <c r="L26" s="106">
        <v>88</v>
      </c>
      <c r="M26" s="106">
        <v>6</v>
      </c>
      <c r="N26" s="106">
        <v>2</v>
      </c>
      <c r="O26" s="106">
        <v>4</v>
      </c>
      <c r="P26" s="106">
        <v>26</v>
      </c>
      <c r="Q26" s="106">
        <v>15</v>
      </c>
      <c r="R26" s="106">
        <v>11</v>
      </c>
      <c r="S26" s="106">
        <v>198</v>
      </c>
      <c r="T26" s="106">
        <v>89</v>
      </c>
      <c r="U26" s="106">
        <v>109</v>
      </c>
      <c r="V26" s="106">
        <v>19</v>
      </c>
      <c r="W26" s="106">
        <v>4</v>
      </c>
      <c r="X26" s="106">
        <v>15</v>
      </c>
      <c r="Y26" s="106">
        <v>63</v>
      </c>
      <c r="Z26" s="106">
        <v>14</v>
      </c>
      <c r="AA26" s="106">
        <v>49</v>
      </c>
      <c r="AB26" s="106">
        <v>0</v>
      </c>
      <c r="AC26" s="106">
        <v>0</v>
      </c>
      <c r="AD26" s="106">
        <v>0</v>
      </c>
      <c r="AE26" s="106">
        <v>0</v>
      </c>
      <c r="AF26" s="106">
        <v>0</v>
      </c>
      <c r="AG26" s="106">
        <v>0</v>
      </c>
      <c r="AH26" s="106">
        <v>0</v>
      </c>
      <c r="AI26" s="106">
        <v>0</v>
      </c>
      <c r="AJ26" s="106">
        <v>0</v>
      </c>
      <c r="AK26" s="106">
        <v>0</v>
      </c>
      <c r="AL26" s="107">
        <v>0</v>
      </c>
      <c r="AM26" s="107">
        <v>0</v>
      </c>
      <c r="AN26" s="108">
        <v>20.8</v>
      </c>
      <c r="AO26" s="108">
        <v>18.8</v>
      </c>
      <c r="AP26" s="108">
        <v>22</v>
      </c>
      <c r="AQ26" s="108">
        <v>25.7</v>
      </c>
      <c r="AR26" s="108">
        <v>27.1</v>
      </c>
      <c r="AS26" s="108">
        <v>24.9</v>
      </c>
      <c r="AT26" s="108">
        <v>34</v>
      </c>
      <c r="AU26" s="108">
        <v>38.9</v>
      </c>
      <c r="AV26" s="108">
        <v>30.8</v>
      </c>
      <c r="AX26" s="25"/>
      <c r="AY26" s="20" t="s">
        <v>168</v>
      </c>
      <c r="AZ26" s="20"/>
    </row>
    <row r="27" spans="1:52" s="24" customFormat="1" ht="24.75" customHeight="1">
      <c r="A27" s="23"/>
      <c r="B27" s="15" t="s">
        <v>169</v>
      </c>
      <c r="C27" s="21"/>
      <c r="D27" s="106">
        <v>2205</v>
      </c>
      <c r="E27" s="106">
        <v>1987</v>
      </c>
      <c r="F27" s="106">
        <v>218</v>
      </c>
      <c r="G27" s="106">
        <v>406</v>
      </c>
      <c r="H27" s="106">
        <v>354</v>
      </c>
      <c r="I27" s="106">
        <v>52</v>
      </c>
      <c r="J27" s="106">
        <v>477</v>
      </c>
      <c r="K27" s="106">
        <v>404</v>
      </c>
      <c r="L27" s="106">
        <v>73</v>
      </c>
      <c r="M27" s="106">
        <v>10</v>
      </c>
      <c r="N27" s="106">
        <v>10</v>
      </c>
      <c r="O27" s="106">
        <v>0</v>
      </c>
      <c r="P27" s="106">
        <v>46</v>
      </c>
      <c r="Q27" s="106">
        <v>42</v>
      </c>
      <c r="R27" s="106">
        <v>4</v>
      </c>
      <c r="S27" s="106">
        <v>1113</v>
      </c>
      <c r="T27" s="106">
        <v>1055</v>
      </c>
      <c r="U27" s="106">
        <v>58</v>
      </c>
      <c r="V27" s="106">
        <v>29</v>
      </c>
      <c r="W27" s="106">
        <v>21</v>
      </c>
      <c r="X27" s="106">
        <v>8</v>
      </c>
      <c r="Y27" s="106">
        <v>124</v>
      </c>
      <c r="Z27" s="106">
        <v>101</v>
      </c>
      <c r="AA27" s="106">
        <v>23</v>
      </c>
      <c r="AB27" s="106">
        <v>0</v>
      </c>
      <c r="AC27" s="106">
        <v>0</v>
      </c>
      <c r="AD27" s="106">
        <v>0</v>
      </c>
      <c r="AE27" s="106">
        <v>0</v>
      </c>
      <c r="AF27" s="106">
        <v>0</v>
      </c>
      <c r="AG27" s="106">
        <v>0</v>
      </c>
      <c r="AH27" s="106">
        <v>0</v>
      </c>
      <c r="AI27" s="106">
        <v>0</v>
      </c>
      <c r="AJ27" s="106">
        <v>0</v>
      </c>
      <c r="AK27" s="106">
        <v>0</v>
      </c>
      <c r="AL27" s="107">
        <v>0</v>
      </c>
      <c r="AM27" s="107">
        <v>0</v>
      </c>
      <c r="AN27" s="108">
        <v>18.399999999999999</v>
      </c>
      <c r="AO27" s="108">
        <v>17.8</v>
      </c>
      <c r="AP27" s="108">
        <v>23.9</v>
      </c>
      <c r="AQ27" s="108">
        <v>21.6</v>
      </c>
      <c r="AR27" s="108">
        <v>20.3</v>
      </c>
      <c r="AS27" s="108">
        <v>33.5</v>
      </c>
      <c r="AT27" s="108">
        <v>50.5</v>
      </c>
      <c r="AU27" s="108">
        <v>53.1</v>
      </c>
      <c r="AV27" s="108">
        <v>26.6</v>
      </c>
      <c r="AX27" s="25"/>
      <c r="AY27" s="20" t="s">
        <v>169</v>
      </c>
      <c r="AZ27" s="20"/>
    </row>
    <row r="28" spans="1:52" s="24" customFormat="1" ht="24.75" customHeight="1">
      <c r="A28" s="23"/>
      <c r="B28" s="15" t="s">
        <v>170</v>
      </c>
      <c r="C28" s="21"/>
      <c r="D28" s="106">
        <v>1628</v>
      </c>
      <c r="E28" s="106">
        <v>604</v>
      </c>
      <c r="F28" s="106">
        <v>1024</v>
      </c>
      <c r="G28" s="106">
        <v>493</v>
      </c>
      <c r="H28" s="106">
        <v>234</v>
      </c>
      <c r="I28" s="106">
        <v>259</v>
      </c>
      <c r="J28" s="106">
        <v>436</v>
      </c>
      <c r="K28" s="106">
        <v>169</v>
      </c>
      <c r="L28" s="106">
        <v>267</v>
      </c>
      <c r="M28" s="106">
        <v>8</v>
      </c>
      <c r="N28" s="106">
        <v>0</v>
      </c>
      <c r="O28" s="106">
        <v>8</v>
      </c>
      <c r="P28" s="106">
        <v>6</v>
      </c>
      <c r="Q28" s="106">
        <v>3</v>
      </c>
      <c r="R28" s="106">
        <v>3</v>
      </c>
      <c r="S28" s="106">
        <v>512</v>
      </c>
      <c r="T28" s="106">
        <v>151</v>
      </c>
      <c r="U28" s="106">
        <v>361</v>
      </c>
      <c r="V28" s="106">
        <v>42</v>
      </c>
      <c r="W28" s="106">
        <v>11</v>
      </c>
      <c r="X28" s="106">
        <v>31</v>
      </c>
      <c r="Y28" s="106">
        <v>131</v>
      </c>
      <c r="Z28" s="106">
        <v>36</v>
      </c>
      <c r="AA28" s="106">
        <v>95</v>
      </c>
      <c r="AB28" s="106">
        <v>0</v>
      </c>
      <c r="AC28" s="106">
        <v>0</v>
      </c>
      <c r="AD28" s="106">
        <v>0</v>
      </c>
      <c r="AE28" s="106">
        <v>0</v>
      </c>
      <c r="AF28" s="106">
        <v>0</v>
      </c>
      <c r="AG28" s="106">
        <v>0</v>
      </c>
      <c r="AH28" s="106">
        <v>0</v>
      </c>
      <c r="AI28" s="106">
        <v>0</v>
      </c>
      <c r="AJ28" s="106">
        <v>0</v>
      </c>
      <c r="AK28" s="106">
        <v>0</v>
      </c>
      <c r="AL28" s="107">
        <v>0</v>
      </c>
      <c r="AM28" s="107">
        <v>0</v>
      </c>
      <c r="AN28" s="108">
        <v>30.3</v>
      </c>
      <c r="AO28" s="108">
        <v>38.700000000000003</v>
      </c>
      <c r="AP28" s="108">
        <v>25.3</v>
      </c>
      <c r="AQ28" s="108">
        <v>26.8</v>
      </c>
      <c r="AR28" s="108">
        <v>28</v>
      </c>
      <c r="AS28" s="108">
        <v>26.1</v>
      </c>
      <c r="AT28" s="108">
        <v>31.4</v>
      </c>
      <c r="AU28" s="108">
        <v>25</v>
      </c>
      <c r="AV28" s="108">
        <v>35.299999999999997</v>
      </c>
      <c r="AX28" s="25"/>
      <c r="AY28" s="20" t="s">
        <v>170</v>
      </c>
      <c r="AZ28" s="20"/>
    </row>
    <row r="29" spans="1:52" s="24" customFormat="1" ht="24.75" customHeight="1">
      <c r="A29" s="23"/>
      <c r="B29" s="15" t="s">
        <v>171</v>
      </c>
      <c r="C29" s="21"/>
      <c r="D29" s="106">
        <v>127</v>
      </c>
      <c r="E29" s="106">
        <v>98</v>
      </c>
      <c r="F29" s="106">
        <v>29</v>
      </c>
      <c r="G29" s="106">
        <v>32</v>
      </c>
      <c r="H29" s="106">
        <v>30</v>
      </c>
      <c r="I29" s="106">
        <v>2</v>
      </c>
      <c r="J29" s="106">
        <v>23</v>
      </c>
      <c r="K29" s="106">
        <v>19</v>
      </c>
      <c r="L29" s="106">
        <v>4</v>
      </c>
      <c r="M29" s="106">
        <v>0</v>
      </c>
      <c r="N29" s="106">
        <v>0</v>
      </c>
      <c r="O29" s="106">
        <v>0</v>
      </c>
      <c r="P29" s="106">
        <v>8</v>
      </c>
      <c r="Q29" s="106">
        <v>6</v>
      </c>
      <c r="R29" s="106">
        <v>2</v>
      </c>
      <c r="S29" s="106">
        <v>52</v>
      </c>
      <c r="T29" s="106">
        <v>34</v>
      </c>
      <c r="U29" s="106">
        <v>18</v>
      </c>
      <c r="V29" s="106">
        <v>4</v>
      </c>
      <c r="W29" s="106">
        <v>3</v>
      </c>
      <c r="X29" s="106">
        <v>1</v>
      </c>
      <c r="Y29" s="106">
        <v>8</v>
      </c>
      <c r="Z29" s="106">
        <v>6</v>
      </c>
      <c r="AA29" s="106">
        <v>2</v>
      </c>
      <c r="AB29" s="106">
        <v>0</v>
      </c>
      <c r="AC29" s="106">
        <v>0</v>
      </c>
      <c r="AD29" s="106">
        <v>0</v>
      </c>
      <c r="AE29" s="106">
        <v>0</v>
      </c>
      <c r="AF29" s="106">
        <v>0</v>
      </c>
      <c r="AG29" s="106">
        <v>0</v>
      </c>
      <c r="AH29" s="106">
        <v>0</v>
      </c>
      <c r="AI29" s="106">
        <v>0</v>
      </c>
      <c r="AJ29" s="106">
        <v>0</v>
      </c>
      <c r="AK29" s="106">
        <v>0</v>
      </c>
      <c r="AL29" s="107">
        <v>0</v>
      </c>
      <c r="AM29" s="107">
        <v>0</v>
      </c>
      <c r="AN29" s="108">
        <v>25.2</v>
      </c>
      <c r="AO29" s="108">
        <v>30.6</v>
      </c>
      <c r="AP29" s="108">
        <v>6.9</v>
      </c>
      <c r="AQ29" s="108">
        <v>18.100000000000001</v>
      </c>
      <c r="AR29" s="108">
        <v>19.399999999999999</v>
      </c>
      <c r="AS29" s="108">
        <v>13.8</v>
      </c>
      <c r="AT29" s="108">
        <v>40.9</v>
      </c>
      <c r="AU29" s="108">
        <v>34.700000000000003</v>
      </c>
      <c r="AV29" s="108">
        <v>62.1</v>
      </c>
      <c r="AX29" s="25"/>
      <c r="AY29" s="20" t="s">
        <v>171</v>
      </c>
      <c r="AZ29" s="20"/>
    </row>
    <row r="30" spans="1:52" s="24" customFormat="1" ht="24.75" customHeight="1">
      <c r="A30" s="23"/>
      <c r="B30" s="15" t="s">
        <v>172</v>
      </c>
      <c r="C30" s="21"/>
      <c r="D30" s="106">
        <v>104</v>
      </c>
      <c r="E30" s="106">
        <v>3</v>
      </c>
      <c r="F30" s="106">
        <v>101</v>
      </c>
      <c r="G30" s="106">
        <v>32</v>
      </c>
      <c r="H30" s="106">
        <v>1</v>
      </c>
      <c r="I30" s="106">
        <v>31</v>
      </c>
      <c r="J30" s="106">
        <v>37</v>
      </c>
      <c r="K30" s="106">
        <v>2</v>
      </c>
      <c r="L30" s="106">
        <v>35</v>
      </c>
      <c r="M30" s="106">
        <v>11</v>
      </c>
      <c r="N30" s="106">
        <v>0</v>
      </c>
      <c r="O30" s="106">
        <v>11</v>
      </c>
      <c r="P30" s="106">
        <v>0</v>
      </c>
      <c r="Q30" s="106">
        <v>0</v>
      </c>
      <c r="R30" s="106">
        <v>0</v>
      </c>
      <c r="S30" s="106">
        <v>10</v>
      </c>
      <c r="T30" s="106">
        <v>0</v>
      </c>
      <c r="U30" s="106">
        <v>10</v>
      </c>
      <c r="V30" s="106">
        <v>0</v>
      </c>
      <c r="W30" s="106">
        <v>0</v>
      </c>
      <c r="X30" s="106">
        <v>0</v>
      </c>
      <c r="Y30" s="106">
        <v>14</v>
      </c>
      <c r="Z30" s="106">
        <v>0</v>
      </c>
      <c r="AA30" s="106">
        <v>14</v>
      </c>
      <c r="AB30" s="106">
        <v>0</v>
      </c>
      <c r="AC30" s="106">
        <v>0</v>
      </c>
      <c r="AD30" s="106">
        <v>0</v>
      </c>
      <c r="AE30" s="106">
        <v>0</v>
      </c>
      <c r="AF30" s="106">
        <v>0</v>
      </c>
      <c r="AG30" s="106">
        <v>0</v>
      </c>
      <c r="AH30" s="106">
        <v>0</v>
      </c>
      <c r="AI30" s="106">
        <v>0</v>
      </c>
      <c r="AJ30" s="106">
        <v>0</v>
      </c>
      <c r="AK30" s="106">
        <v>0</v>
      </c>
      <c r="AL30" s="107">
        <v>0</v>
      </c>
      <c r="AM30" s="107">
        <v>0</v>
      </c>
      <c r="AN30" s="108">
        <v>30.8</v>
      </c>
      <c r="AO30" s="108">
        <v>33.299999999999997</v>
      </c>
      <c r="AP30" s="108">
        <v>30.7</v>
      </c>
      <c r="AQ30" s="108">
        <v>35.6</v>
      </c>
      <c r="AR30" s="108">
        <v>66.7</v>
      </c>
      <c r="AS30" s="108">
        <v>34.700000000000003</v>
      </c>
      <c r="AT30" s="108">
        <v>9.6</v>
      </c>
      <c r="AU30" s="108">
        <v>0</v>
      </c>
      <c r="AV30" s="108">
        <v>9.9</v>
      </c>
      <c r="AX30" s="25"/>
      <c r="AY30" s="20" t="s">
        <v>172</v>
      </c>
      <c r="AZ30" s="20"/>
    </row>
    <row r="31" spans="1:52" s="24" customFormat="1" ht="24.75" customHeight="1">
      <c r="A31" s="23"/>
      <c r="B31" s="15" t="s">
        <v>173</v>
      </c>
      <c r="C31" s="21"/>
      <c r="D31" s="106">
        <v>78</v>
      </c>
      <c r="E31" s="106">
        <v>3</v>
      </c>
      <c r="F31" s="106">
        <v>75</v>
      </c>
      <c r="G31" s="106">
        <v>23</v>
      </c>
      <c r="H31" s="106">
        <v>1</v>
      </c>
      <c r="I31" s="106">
        <v>22</v>
      </c>
      <c r="J31" s="106">
        <v>48</v>
      </c>
      <c r="K31" s="106">
        <v>2</v>
      </c>
      <c r="L31" s="106">
        <v>46</v>
      </c>
      <c r="M31" s="106">
        <v>0</v>
      </c>
      <c r="N31" s="106">
        <v>0</v>
      </c>
      <c r="O31" s="106">
        <v>0</v>
      </c>
      <c r="P31" s="106">
        <v>0</v>
      </c>
      <c r="Q31" s="106">
        <v>0</v>
      </c>
      <c r="R31" s="106">
        <v>0</v>
      </c>
      <c r="S31" s="106">
        <v>3</v>
      </c>
      <c r="T31" s="106">
        <v>0</v>
      </c>
      <c r="U31" s="106">
        <v>3</v>
      </c>
      <c r="V31" s="106">
        <v>1</v>
      </c>
      <c r="W31" s="106">
        <v>0</v>
      </c>
      <c r="X31" s="106">
        <v>1</v>
      </c>
      <c r="Y31" s="106">
        <v>3</v>
      </c>
      <c r="Z31" s="106">
        <v>0</v>
      </c>
      <c r="AA31" s="106">
        <v>3</v>
      </c>
      <c r="AB31" s="106">
        <v>0</v>
      </c>
      <c r="AC31" s="106">
        <v>0</v>
      </c>
      <c r="AD31" s="106">
        <v>0</v>
      </c>
      <c r="AE31" s="106">
        <v>0</v>
      </c>
      <c r="AF31" s="106">
        <v>0</v>
      </c>
      <c r="AG31" s="106">
        <v>0</v>
      </c>
      <c r="AH31" s="106">
        <v>0</v>
      </c>
      <c r="AI31" s="106">
        <v>0</v>
      </c>
      <c r="AJ31" s="106">
        <v>0</v>
      </c>
      <c r="AK31" s="106">
        <v>0</v>
      </c>
      <c r="AL31" s="107">
        <v>0</v>
      </c>
      <c r="AM31" s="107">
        <v>0</v>
      </c>
      <c r="AN31" s="108">
        <v>29.5</v>
      </c>
      <c r="AO31" s="108">
        <v>33.299999999999997</v>
      </c>
      <c r="AP31" s="108">
        <v>29.3</v>
      </c>
      <c r="AQ31" s="108">
        <v>61.5</v>
      </c>
      <c r="AR31" s="108">
        <v>66.7</v>
      </c>
      <c r="AS31" s="108">
        <v>61.3</v>
      </c>
      <c r="AT31" s="108">
        <v>3.8</v>
      </c>
      <c r="AU31" s="108">
        <v>0</v>
      </c>
      <c r="AV31" s="108">
        <v>4</v>
      </c>
      <c r="AX31" s="25"/>
      <c r="AY31" s="20" t="s">
        <v>173</v>
      </c>
      <c r="AZ31" s="20"/>
    </row>
    <row r="32" spans="1:52" s="24" customFormat="1" ht="24.75" customHeight="1">
      <c r="A32" s="23"/>
      <c r="B32" s="15" t="s">
        <v>174</v>
      </c>
      <c r="C32" s="21"/>
      <c r="D32" s="106">
        <v>20</v>
      </c>
      <c r="E32" s="106">
        <v>0</v>
      </c>
      <c r="F32" s="106">
        <v>20</v>
      </c>
      <c r="G32" s="106">
        <v>5</v>
      </c>
      <c r="H32" s="106">
        <v>0</v>
      </c>
      <c r="I32" s="106">
        <v>5</v>
      </c>
      <c r="J32" s="106">
        <v>5</v>
      </c>
      <c r="K32" s="106">
        <v>0</v>
      </c>
      <c r="L32" s="106">
        <v>5</v>
      </c>
      <c r="M32" s="106">
        <v>0</v>
      </c>
      <c r="N32" s="106">
        <v>0</v>
      </c>
      <c r="O32" s="106">
        <v>0</v>
      </c>
      <c r="P32" s="106">
        <v>0</v>
      </c>
      <c r="Q32" s="106">
        <v>0</v>
      </c>
      <c r="R32" s="106">
        <v>0</v>
      </c>
      <c r="S32" s="106">
        <v>6</v>
      </c>
      <c r="T32" s="106">
        <v>0</v>
      </c>
      <c r="U32" s="106">
        <v>6</v>
      </c>
      <c r="V32" s="106">
        <v>0</v>
      </c>
      <c r="W32" s="106">
        <v>0</v>
      </c>
      <c r="X32" s="106">
        <v>0</v>
      </c>
      <c r="Y32" s="106">
        <v>4</v>
      </c>
      <c r="Z32" s="106">
        <v>0</v>
      </c>
      <c r="AA32" s="106">
        <v>4</v>
      </c>
      <c r="AB32" s="106">
        <v>0</v>
      </c>
      <c r="AC32" s="106">
        <v>0</v>
      </c>
      <c r="AD32" s="106">
        <v>0</v>
      </c>
      <c r="AE32" s="106">
        <v>0</v>
      </c>
      <c r="AF32" s="106">
        <v>0</v>
      </c>
      <c r="AG32" s="106">
        <v>0</v>
      </c>
      <c r="AH32" s="106">
        <v>0</v>
      </c>
      <c r="AI32" s="106">
        <v>0</v>
      </c>
      <c r="AJ32" s="106">
        <v>0</v>
      </c>
      <c r="AK32" s="106">
        <v>0</v>
      </c>
      <c r="AL32" s="107">
        <v>0</v>
      </c>
      <c r="AM32" s="107">
        <v>0</v>
      </c>
      <c r="AN32" s="108">
        <v>25</v>
      </c>
      <c r="AO32" s="108">
        <v>0</v>
      </c>
      <c r="AP32" s="108">
        <v>25</v>
      </c>
      <c r="AQ32" s="108">
        <v>25</v>
      </c>
      <c r="AR32" s="108">
        <v>0</v>
      </c>
      <c r="AS32" s="108">
        <v>25</v>
      </c>
      <c r="AT32" s="108">
        <v>30</v>
      </c>
      <c r="AU32" s="108">
        <v>0</v>
      </c>
      <c r="AV32" s="108">
        <v>30</v>
      </c>
      <c r="AX32" s="25"/>
      <c r="AY32" s="20" t="s">
        <v>174</v>
      </c>
      <c r="AZ32" s="20"/>
    </row>
    <row r="33" spans="1:52" s="24" customFormat="1" ht="24.75" customHeight="1">
      <c r="A33" s="23"/>
      <c r="B33" s="15" t="s">
        <v>175</v>
      </c>
      <c r="C33" s="21"/>
      <c r="D33" s="106">
        <v>185</v>
      </c>
      <c r="E33" s="106">
        <v>24</v>
      </c>
      <c r="F33" s="106">
        <v>161</v>
      </c>
      <c r="G33" s="106">
        <v>64</v>
      </c>
      <c r="H33" s="106">
        <v>11</v>
      </c>
      <c r="I33" s="106">
        <v>53</v>
      </c>
      <c r="J33" s="106">
        <v>79</v>
      </c>
      <c r="K33" s="106">
        <v>3</v>
      </c>
      <c r="L33" s="106">
        <v>76</v>
      </c>
      <c r="M33" s="106">
        <v>2</v>
      </c>
      <c r="N33" s="106">
        <v>0</v>
      </c>
      <c r="O33" s="106">
        <v>2</v>
      </c>
      <c r="P33" s="106">
        <v>0</v>
      </c>
      <c r="Q33" s="106">
        <v>0</v>
      </c>
      <c r="R33" s="106">
        <v>0</v>
      </c>
      <c r="S33" s="106">
        <v>29</v>
      </c>
      <c r="T33" s="106">
        <v>8</v>
      </c>
      <c r="U33" s="106">
        <v>21</v>
      </c>
      <c r="V33" s="106">
        <v>5</v>
      </c>
      <c r="W33" s="106">
        <v>0</v>
      </c>
      <c r="X33" s="106">
        <v>5</v>
      </c>
      <c r="Y33" s="106">
        <v>6</v>
      </c>
      <c r="Z33" s="106">
        <v>2</v>
      </c>
      <c r="AA33" s="106">
        <v>4</v>
      </c>
      <c r="AB33" s="106">
        <v>0</v>
      </c>
      <c r="AC33" s="106">
        <v>0</v>
      </c>
      <c r="AD33" s="106">
        <v>0</v>
      </c>
      <c r="AE33" s="106">
        <v>0</v>
      </c>
      <c r="AF33" s="106">
        <v>0</v>
      </c>
      <c r="AG33" s="106">
        <v>0</v>
      </c>
      <c r="AH33" s="106">
        <v>0</v>
      </c>
      <c r="AI33" s="106">
        <v>0</v>
      </c>
      <c r="AJ33" s="106">
        <v>0</v>
      </c>
      <c r="AK33" s="106">
        <v>0</v>
      </c>
      <c r="AL33" s="107">
        <v>0</v>
      </c>
      <c r="AM33" s="107">
        <v>0</v>
      </c>
      <c r="AN33" s="108">
        <v>34.6</v>
      </c>
      <c r="AO33" s="108">
        <v>45.8</v>
      </c>
      <c r="AP33" s="108">
        <v>32.9</v>
      </c>
      <c r="AQ33" s="108">
        <v>42.7</v>
      </c>
      <c r="AR33" s="108">
        <v>12.5</v>
      </c>
      <c r="AS33" s="108">
        <v>47.2</v>
      </c>
      <c r="AT33" s="108">
        <v>15.7</v>
      </c>
      <c r="AU33" s="108">
        <v>33.299999999999997</v>
      </c>
      <c r="AV33" s="108">
        <v>13</v>
      </c>
      <c r="AX33" s="25"/>
      <c r="AY33" s="20" t="s">
        <v>175</v>
      </c>
      <c r="AZ33" s="20"/>
    </row>
    <row r="34" spans="1:52" s="24" customFormat="1" ht="24.75" customHeight="1">
      <c r="A34" s="23"/>
      <c r="B34" s="15" t="s">
        <v>176</v>
      </c>
      <c r="C34" s="21"/>
      <c r="D34" s="106">
        <v>1555</v>
      </c>
      <c r="E34" s="106">
        <v>847</v>
      </c>
      <c r="F34" s="106">
        <v>708</v>
      </c>
      <c r="G34" s="106">
        <v>1031</v>
      </c>
      <c r="H34" s="106">
        <v>526</v>
      </c>
      <c r="I34" s="106">
        <v>505</v>
      </c>
      <c r="J34" s="106">
        <v>125</v>
      </c>
      <c r="K34" s="106">
        <v>36</v>
      </c>
      <c r="L34" s="106">
        <v>89</v>
      </c>
      <c r="M34" s="106">
        <v>199</v>
      </c>
      <c r="N34" s="106">
        <v>178</v>
      </c>
      <c r="O34" s="106">
        <v>21</v>
      </c>
      <c r="P34" s="106">
        <v>9</v>
      </c>
      <c r="Q34" s="106">
        <v>4</v>
      </c>
      <c r="R34" s="106">
        <v>5</v>
      </c>
      <c r="S34" s="106">
        <v>22</v>
      </c>
      <c r="T34" s="106">
        <v>16</v>
      </c>
      <c r="U34" s="106">
        <v>6</v>
      </c>
      <c r="V34" s="106">
        <v>1</v>
      </c>
      <c r="W34" s="106">
        <v>1</v>
      </c>
      <c r="X34" s="106">
        <v>0</v>
      </c>
      <c r="Y34" s="106">
        <v>168</v>
      </c>
      <c r="Z34" s="106">
        <v>86</v>
      </c>
      <c r="AA34" s="106">
        <v>82</v>
      </c>
      <c r="AB34" s="106">
        <v>0</v>
      </c>
      <c r="AC34" s="106">
        <v>0</v>
      </c>
      <c r="AD34" s="106">
        <v>0</v>
      </c>
      <c r="AE34" s="106">
        <v>0</v>
      </c>
      <c r="AF34" s="106">
        <v>0</v>
      </c>
      <c r="AG34" s="106">
        <v>0</v>
      </c>
      <c r="AH34" s="106">
        <v>0</v>
      </c>
      <c r="AI34" s="106">
        <v>0</v>
      </c>
      <c r="AJ34" s="106">
        <v>0</v>
      </c>
      <c r="AK34" s="106">
        <v>0</v>
      </c>
      <c r="AL34" s="107">
        <v>0</v>
      </c>
      <c r="AM34" s="107">
        <v>0</v>
      </c>
      <c r="AN34" s="108">
        <v>66.3</v>
      </c>
      <c r="AO34" s="108">
        <v>62.1</v>
      </c>
      <c r="AP34" s="108">
        <v>71.3</v>
      </c>
      <c r="AQ34" s="108">
        <v>8</v>
      </c>
      <c r="AR34" s="108">
        <v>4.3</v>
      </c>
      <c r="AS34" s="108">
        <v>12.6</v>
      </c>
      <c r="AT34" s="108">
        <v>1.4</v>
      </c>
      <c r="AU34" s="108">
        <v>1.9</v>
      </c>
      <c r="AV34" s="108">
        <v>0.8</v>
      </c>
      <c r="AX34" s="25"/>
      <c r="AY34" s="20" t="s">
        <v>176</v>
      </c>
      <c r="AZ34" s="20"/>
    </row>
    <row r="35" spans="1:52" s="24" customFormat="1" ht="24.75" customHeight="1">
      <c r="A35" s="23"/>
      <c r="B35" s="15" t="s">
        <v>177</v>
      </c>
      <c r="C35" s="21"/>
      <c r="D35" s="106">
        <v>2999</v>
      </c>
      <c r="E35" s="106">
        <v>1117</v>
      </c>
      <c r="F35" s="106">
        <v>1882</v>
      </c>
      <c r="G35" s="106">
        <v>1379</v>
      </c>
      <c r="H35" s="106">
        <v>540</v>
      </c>
      <c r="I35" s="106">
        <v>839</v>
      </c>
      <c r="J35" s="106">
        <v>781</v>
      </c>
      <c r="K35" s="106">
        <v>231</v>
      </c>
      <c r="L35" s="106">
        <v>550</v>
      </c>
      <c r="M35" s="106">
        <v>136</v>
      </c>
      <c r="N35" s="106">
        <v>84</v>
      </c>
      <c r="O35" s="106">
        <v>52</v>
      </c>
      <c r="P35" s="106">
        <v>32</v>
      </c>
      <c r="Q35" s="106">
        <v>17</v>
      </c>
      <c r="R35" s="106">
        <v>15</v>
      </c>
      <c r="S35" s="106">
        <v>308</v>
      </c>
      <c r="T35" s="106">
        <v>125</v>
      </c>
      <c r="U35" s="106">
        <v>183</v>
      </c>
      <c r="V35" s="106">
        <v>102</v>
      </c>
      <c r="W35" s="106">
        <v>20</v>
      </c>
      <c r="X35" s="106">
        <v>82</v>
      </c>
      <c r="Y35" s="106">
        <v>261</v>
      </c>
      <c r="Z35" s="106">
        <v>100</v>
      </c>
      <c r="AA35" s="106">
        <v>161</v>
      </c>
      <c r="AB35" s="106">
        <v>0</v>
      </c>
      <c r="AC35" s="106">
        <v>0</v>
      </c>
      <c r="AD35" s="106">
        <v>0</v>
      </c>
      <c r="AE35" s="106">
        <v>0</v>
      </c>
      <c r="AF35" s="106">
        <v>0</v>
      </c>
      <c r="AG35" s="106">
        <v>0</v>
      </c>
      <c r="AH35" s="106">
        <v>0</v>
      </c>
      <c r="AI35" s="106">
        <v>0</v>
      </c>
      <c r="AJ35" s="106">
        <v>0</v>
      </c>
      <c r="AK35" s="106">
        <v>0</v>
      </c>
      <c r="AL35" s="107">
        <v>0</v>
      </c>
      <c r="AM35" s="107">
        <v>0</v>
      </c>
      <c r="AN35" s="108">
        <v>46</v>
      </c>
      <c r="AO35" s="108">
        <v>48.3</v>
      </c>
      <c r="AP35" s="108">
        <v>44.6</v>
      </c>
      <c r="AQ35" s="108">
        <v>26</v>
      </c>
      <c r="AR35" s="108">
        <v>20.7</v>
      </c>
      <c r="AS35" s="108">
        <v>29.2</v>
      </c>
      <c r="AT35" s="108">
        <v>10.3</v>
      </c>
      <c r="AU35" s="108">
        <v>11.2</v>
      </c>
      <c r="AV35" s="108">
        <v>9.6999999999999993</v>
      </c>
      <c r="AX35" s="25"/>
      <c r="AY35" s="15" t="s">
        <v>177</v>
      </c>
      <c r="AZ35" s="20"/>
    </row>
    <row r="36" spans="1:52" s="24" customFormat="1" ht="25.5" customHeight="1">
      <c r="A36" s="23"/>
      <c r="B36" s="15"/>
      <c r="C36" s="21"/>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7"/>
      <c r="AM36" s="107"/>
      <c r="AN36" s="108"/>
      <c r="AO36" s="108"/>
      <c r="AP36" s="108"/>
      <c r="AQ36" s="108"/>
      <c r="AR36" s="108"/>
      <c r="AS36" s="108"/>
      <c r="AT36" s="108"/>
      <c r="AU36" s="108"/>
      <c r="AV36" s="108"/>
      <c r="AX36" s="25"/>
      <c r="AZ36" s="20"/>
    </row>
    <row r="37" spans="1:52" s="24" customFormat="1" ht="25.5" customHeight="1">
      <c r="A37" s="701" t="s">
        <v>179</v>
      </c>
      <c r="B37" s="701"/>
      <c r="C37" s="21"/>
      <c r="D37" s="106">
        <v>1588</v>
      </c>
      <c r="E37" s="106">
        <v>919</v>
      </c>
      <c r="F37" s="106">
        <v>669</v>
      </c>
      <c r="G37" s="106">
        <v>117</v>
      </c>
      <c r="H37" s="106">
        <v>66</v>
      </c>
      <c r="I37" s="106">
        <v>51</v>
      </c>
      <c r="J37" s="106">
        <v>267</v>
      </c>
      <c r="K37" s="106">
        <v>143</v>
      </c>
      <c r="L37" s="106">
        <v>124</v>
      </c>
      <c r="M37" s="106">
        <v>12</v>
      </c>
      <c r="N37" s="106">
        <v>7</v>
      </c>
      <c r="O37" s="106">
        <v>5</v>
      </c>
      <c r="P37" s="106">
        <v>56</v>
      </c>
      <c r="Q37" s="106">
        <v>40</v>
      </c>
      <c r="R37" s="106">
        <v>16</v>
      </c>
      <c r="S37" s="106">
        <v>377</v>
      </c>
      <c r="T37" s="106">
        <v>258</v>
      </c>
      <c r="U37" s="106">
        <v>119</v>
      </c>
      <c r="V37" s="106">
        <v>335</v>
      </c>
      <c r="W37" s="106">
        <v>164</v>
      </c>
      <c r="X37" s="106">
        <v>171</v>
      </c>
      <c r="Y37" s="106">
        <v>424</v>
      </c>
      <c r="Z37" s="106">
        <v>241</v>
      </c>
      <c r="AA37" s="106">
        <v>183</v>
      </c>
      <c r="AB37" s="106">
        <v>0</v>
      </c>
      <c r="AC37" s="106">
        <v>0</v>
      </c>
      <c r="AD37" s="106">
        <v>0</v>
      </c>
      <c r="AE37" s="106">
        <v>1</v>
      </c>
      <c r="AF37" s="106">
        <v>0</v>
      </c>
      <c r="AG37" s="106">
        <v>0</v>
      </c>
      <c r="AH37" s="106">
        <v>0</v>
      </c>
      <c r="AI37" s="106">
        <v>1</v>
      </c>
      <c r="AJ37" s="106">
        <v>0</v>
      </c>
      <c r="AK37" s="106">
        <v>0</v>
      </c>
      <c r="AL37" s="107">
        <v>0</v>
      </c>
      <c r="AM37" s="107">
        <v>0</v>
      </c>
      <c r="AN37" s="108">
        <v>7.4</v>
      </c>
      <c r="AO37" s="108">
        <v>7.2</v>
      </c>
      <c r="AP37" s="108">
        <v>7.6</v>
      </c>
      <c r="AQ37" s="108">
        <v>16.8</v>
      </c>
      <c r="AR37" s="108">
        <v>15.6</v>
      </c>
      <c r="AS37" s="108">
        <v>18.5</v>
      </c>
      <c r="AT37" s="108">
        <v>23.8</v>
      </c>
      <c r="AU37" s="108">
        <v>28.1</v>
      </c>
      <c r="AV37" s="108">
        <v>17.899999999999999</v>
      </c>
      <c r="AX37" s="25"/>
      <c r="AY37" s="702" t="s">
        <v>179</v>
      </c>
      <c r="AZ37" s="702"/>
    </row>
    <row r="38" spans="1:52" s="24" customFormat="1" ht="24.75" customHeight="1">
      <c r="A38" s="23"/>
      <c r="B38" s="15" t="s">
        <v>167</v>
      </c>
      <c r="C38" s="21"/>
      <c r="D38" s="106">
        <v>899</v>
      </c>
      <c r="E38" s="106">
        <v>491</v>
      </c>
      <c r="F38" s="106">
        <v>408</v>
      </c>
      <c r="G38" s="106">
        <v>67</v>
      </c>
      <c r="H38" s="106">
        <v>40</v>
      </c>
      <c r="I38" s="106">
        <v>27</v>
      </c>
      <c r="J38" s="106">
        <v>145</v>
      </c>
      <c r="K38" s="106">
        <v>76</v>
      </c>
      <c r="L38" s="106">
        <v>69</v>
      </c>
      <c r="M38" s="106">
        <v>9</v>
      </c>
      <c r="N38" s="106">
        <v>5</v>
      </c>
      <c r="O38" s="106">
        <v>4</v>
      </c>
      <c r="P38" s="106">
        <v>19</v>
      </c>
      <c r="Q38" s="106">
        <v>11</v>
      </c>
      <c r="R38" s="106">
        <v>8</v>
      </c>
      <c r="S38" s="106">
        <v>200</v>
      </c>
      <c r="T38" s="106">
        <v>137</v>
      </c>
      <c r="U38" s="106">
        <v>63</v>
      </c>
      <c r="V38" s="106">
        <v>205</v>
      </c>
      <c r="W38" s="106">
        <v>92</v>
      </c>
      <c r="X38" s="106">
        <v>113</v>
      </c>
      <c r="Y38" s="106">
        <v>254</v>
      </c>
      <c r="Z38" s="106">
        <v>130</v>
      </c>
      <c r="AA38" s="106">
        <v>124</v>
      </c>
      <c r="AB38" s="106">
        <v>0</v>
      </c>
      <c r="AC38" s="106">
        <v>0</v>
      </c>
      <c r="AD38" s="106">
        <v>0</v>
      </c>
      <c r="AE38" s="106">
        <v>0</v>
      </c>
      <c r="AF38" s="106">
        <v>0</v>
      </c>
      <c r="AG38" s="106">
        <v>0</v>
      </c>
      <c r="AH38" s="106">
        <v>0</v>
      </c>
      <c r="AI38" s="106">
        <v>0</v>
      </c>
      <c r="AJ38" s="106">
        <v>0</v>
      </c>
      <c r="AK38" s="106">
        <v>0</v>
      </c>
      <c r="AL38" s="107">
        <v>0</v>
      </c>
      <c r="AM38" s="107">
        <v>0</v>
      </c>
      <c r="AN38" s="108">
        <v>7.5</v>
      </c>
      <c r="AO38" s="108">
        <v>8.1</v>
      </c>
      <c r="AP38" s="108">
        <v>6.6</v>
      </c>
      <c r="AQ38" s="108">
        <v>16.100000000000001</v>
      </c>
      <c r="AR38" s="108">
        <v>15.5</v>
      </c>
      <c r="AS38" s="108">
        <v>16.899999999999999</v>
      </c>
      <c r="AT38" s="108">
        <v>22.2</v>
      </c>
      <c r="AU38" s="108">
        <v>27.9</v>
      </c>
      <c r="AV38" s="108">
        <v>15.4</v>
      </c>
      <c r="AX38" s="25"/>
      <c r="AY38" s="20" t="s">
        <v>167</v>
      </c>
      <c r="AZ38" s="20"/>
    </row>
    <row r="39" spans="1:52" s="24" customFormat="1" ht="24.75" customHeight="1">
      <c r="A39" s="23"/>
      <c r="B39" s="15" t="s">
        <v>168</v>
      </c>
      <c r="C39" s="21"/>
      <c r="D39" s="106">
        <v>28</v>
      </c>
      <c r="E39" s="106">
        <v>10</v>
      </c>
      <c r="F39" s="106">
        <v>18</v>
      </c>
      <c r="G39" s="106">
        <v>2</v>
      </c>
      <c r="H39" s="106">
        <v>1</v>
      </c>
      <c r="I39" s="106">
        <v>1</v>
      </c>
      <c r="J39" s="106">
        <v>10</v>
      </c>
      <c r="K39" s="106">
        <v>3</v>
      </c>
      <c r="L39" s="106">
        <v>7</v>
      </c>
      <c r="M39" s="106">
        <v>0</v>
      </c>
      <c r="N39" s="106">
        <v>0</v>
      </c>
      <c r="O39" s="106">
        <v>0</v>
      </c>
      <c r="P39" s="106">
        <v>2</v>
      </c>
      <c r="Q39" s="106">
        <v>2</v>
      </c>
      <c r="R39" s="106">
        <v>0</v>
      </c>
      <c r="S39" s="106">
        <v>10</v>
      </c>
      <c r="T39" s="106">
        <v>3</v>
      </c>
      <c r="U39" s="106">
        <v>7</v>
      </c>
      <c r="V39" s="106">
        <v>2</v>
      </c>
      <c r="W39" s="106">
        <v>0</v>
      </c>
      <c r="X39" s="106">
        <v>2</v>
      </c>
      <c r="Y39" s="106">
        <v>2</v>
      </c>
      <c r="Z39" s="106">
        <v>1</v>
      </c>
      <c r="AA39" s="106">
        <v>1</v>
      </c>
      <c r="AB39" s="106">
        <v>0</v>
      </c>
      <c r="AC39" s="106">
        <v>0</v>
      </c>
      <c r="AD39" s="106">
        <v>0</v>
      </c>
      <c r="AE39" s="106">
        <v>0</v>
      </c>
      <c r="AF39" s="106">
        <v>0</v>
      </c>
      <c r="AG39" s="106">
        <v>0</v>
      </c>
      <c r="AH39" s="106">
        <v>0</v>
      </c>
      <c r="AI39" s="106">
        <v>0</v>
      </c>
      <c r="AJ39" s="106">
        <v>0</v>
      </c>
      <c r="AK39" s="106">
        <v>0</v>
      </c>
      <c r="AL39" s="107">
        <v>0</v>
      </c>
      <c r="AM39" s="107">
        <v>0</v>
      </c>
      <c r="AN39" s="108">
        <v>7.1</v>
      </c>
      <c r="AO39" s="108">
        <v>10</v>
      </c>
      <c r="AP39" s="108">
        <v>5.6</v>
      </c>
      <c r="AQ39" s="108">
        <v>35.700000000000003</v>
      </c>
      <c r="AR39" s="108">
        <v>30</v>
      </c>
      <c r="AS39" s="108">
        <v>38.9</v>
      </c>
      <c r="AT39" s="108">
        <v>35.700000000000003</v>
      </c>
      <c r="AU39" s="108">
        <v>30</v>
      </c>
      <c r="AV39" s="108">
        <v>38.9</v>
      </c>
      <c r="AX39" s="25"/>
      <c r="AY39" s="20" t="s">
        <v>168</v>
      </c>
      <c r="AZ39" s="20"/>
    </row>
    <row r="40" spans="1:52" s="24" customFormat="1" ht="24.75" customHeight="1">
      <c r="A40" s="23"/>
      <c r="B40" s="15" t="s">
        <v>169</v>
      </c>
      <c r="C40" s="21"/>
      <c r="D40" s="106">
        <v>106</v>
      </c>
      <c r="E40" s="106">
        <v>97</v>
      </c>
      <c r="F40" s="106">
        <v>9</v>
      </c>
      <c r="G40" s="106">
        <v>1</v>
      </c>
      <c r="H40" s="106">
        <v>1</v>
      </c>
      <c r="I40" s="106">
        <v>0</v>
      </c>
      <c r="J40" s="106">
        <v>8</v>
      </c>
      <c r="K40" s="106">
        <v>8</v>
      </c>
      <c r="L40" s="106">
        <v>0</v>
      </c>
      <c r="M40" s="106">
        <v>2</v>
      </c>
      <c r="N40" s="106">
        <v>2</v>
      </c>
      <c r="O40" s="106">
        <v>0</v>
      </c>
      <c r="P40" s="106">
        <v>7</v>
      </c>
      <c r="Q40" s="106">
        <v>5</v>
      </c>
      <c r="R40" s="106">
        <v>2</v>
      </c>
      <c r="S40" s="106">
        <v>45</v>
      </c>
      <c r="T40" s="106">
        <v>42</v>
      </c>
      <c r="U40" s="106">
        <v>3</v>
      </c>
      <c r="V40" s="106">
        <v>5</v>
      </c>
      <c r="W40" s="106">
        <v>4</v>
      </c>
      <c r="X40" s="106">
        <v>1</v>
      </c>
      <c r="Y40" s="106">
        <v>38</v>
      </c>
      <c r="Z40" s="106">
        <v>35</v>
      </c>
      <c r="AA40" s="106">
        <v>3</v>
      </c>
      <c r="AB40" s="106">
        <v>0</v>
      </c>
      <c r="AC40" s="106">
        <v>0</v>
      </c>
      <c r="AD40" s="106">
        <v>0</v>
      </c>
      <c r="AE40" s="106">
        <v>0</v>
      </c>
      <c r="AF40" s="106">
        <v>0</v>
      </c>
      <c r="AG40" s="106">
        <v>0</v>
      </c>
      <c r="AH40" s="106">
        <v>0</v>
      </c>
      <c r="AI40" s="106">
        <v>0</v>
      </c>
      <c r="AJ40" s="106">
        <v>0</v>
      </c>
      <c r="AK40" s="106">
        <v>0</v>
      </c>
      <c r="AL40" s="107">
        <v>0</v>
      </c>
      <c r="AM40" s="107">
        <v>0</v>
      </c>
      <c r="AN40" s="108">
        <v>0.9</v>
      </c>
      <c r="AO40" s="108">
        <v>1</v>
      </c>
      <c r="AP40" s="108">
        <v>0</v>
      </c>
      <c r="AQ40" s="108">
        <v>7.5</v>
      </c>
      <c r="AR40" s="108">
        <v>8.1999999999999993</v>
      </c>
      <c r="AS40" s="108">
        <v>0</v>
      </c>
      <c r="AT40" s="108">
        <v>42.5</v>
      </c>
      <c r="AU40" s="108">
        <v>43.3</v>
      </c>
      <c r="AV40" s="108">
        <v>33.299999999999997</v>
      </c>
      <c r="AX40" s="25"/>
      <c r="AY40" s="20" t="s">
        <v>169</v>
      </c>
      <c r="AZ40" s="20"/>
    </row>
    <row r="41" spans="1:52" s="24" customFormat="1" ht="24.75" customHeight="1">
      <c r="A41" s="23"/>
      <c r="B41" s="15" t="s">
        <v>170</v>
      </c>
      <c r="C41" s="21"/>
      <c r="D41" s="106">
        <v>30</v>
      </c>
      <c r="E41" s="106">
        <v>11</v>
      </c>
      <c r="F41" s="106">
        <v>19</v>
      </c>
      <c r="G41" s="106">
        <v>1</v>
      </c>
      <c r="H41" s="106">
        <v>0</v>
      </c>
      <c r="I41" s="106">
        <v>1</v>
      </c>
      <c r="J41" s="106">
        <v>5</v>
      </c>
      <c r="K41" s="106">
        <v>0</v>
      </c>
      <c r="L41" s="106">
        <v>5</v>
      </c>
      <c r="M41" s="106">
        <v>0</v>
      </c>
      <c r="N41" s="106">
        <v>0</v>
      </c>
      <c r="O41" s="106">
        <v>0</v>
      </c>
      <c r="P41" s="106">
        <v>6</v>
      </c>
      <c r="Q41" s="106">
        <v>4</v>
      </c>
      <c r="R41" s="106">
        <v>2</v>
      </c>
      <c r="S41" s="106">
        <v>10</v>
      </c>
      <c r="T41" s="106">
        <v>4</v>
      </c>
      <c r="U41" s="106">
        <v>6</v>
      </c>
      <c r="V41" s="106">
        <v>8</v>
      </c>
      <c r="W41" s="106">
        <v>3</v>
      </c>
      <c r="X41" s="106">
        <v>5</v>
      </c>
      <c r="Y41" s="106">
        <v>0</v>
      </c>
      <c r="Z41" s="106">
        <v>0</v>
      </c>
      <c r="AA41" s="106">
        <v>0</v>
      </c>
      <c r="AB41" s="106">
        <v>0</v>
      </c>
      <c r="AC41" s="106">
        <v>0</v>
      </c>
      <c r="AD41" s="106">
        <v>0</v>
      </c>
      <c r="AE41" s="106">
        <v>0</v>
      </c>
      <c r="AF41" s="106">
        <v>0</v>
      </c>
      <c r="AG41" s="106">
        <v>0</v>
      </c>
      <c r="AH41" s="106">
        <v>0</v>
      </c>
      <c r="AI41" s="106">
        <v>0</v>
      </c>
      <c r="AJ41" s="106">
        <v>0</v>
      </c>
      <c r="AK41" s="106">
        <v>0</v>
      </c>
      <c r="AL41" s="107">
        <v>0</v>
      </c>
      <c r="AM41" s="107">
        <v>0</v>
      </c>
      <c r="AN41" s="108">
        <v>3.3</v>
      </c>
      <c r="AO41" s="108">
        <v>0</v>
      </c>
      <c r="AP41" s="108">
        <v>5.3</v>
      </c>
      <c r="AQ41" s="108">
        <v>16.7</v>
      </c>
      <c r="AR41" s="108">
        <v>0</v>
      </c>
      <c r="AS41" s="108">
        <v>26.3</v>
      </c>
      <c r="AT41" s="108">
        <v>33.299999999999997</v>
      </c>
      <c r="AU41" s="108">
        <v>36.4</v>
      </c>
      <c r="AV41" s="108">
        <v>31.6</v>
      </c>
      <c r="AX41" s="25"/>
      <c r="AY41" s="20" t="s">
        <v>170</v>
      </c>
      <c r="AZ41" s="20"/>
    </row>
    <row r="42" spans="1:52" s="24" customFormat="1" ht="24.75" customHeight="1">
      <c r="A42" s="23"/>
      <c r="B42" s="15" t="s">
        <v>171</v>
      </c>
      <c r="C42" s="21"/>
      <c r="D42" s="106">
        <v>0</v>
      </c>
      <c r="E42" s="106">
        <v>0</v>
      </c>
      <c r="F42" s="106">
        <v>0</v>
      </c>
      <c r="G42" s="106">
        <v>0</v>
      </c>
      <c r="H42" s="106">
        <v>0</v>
      </c>
      <c r="I42" s="106">
        <v>0</v>
      </c>
      <c r="J42" s="106">
        <v>0</v>
      </c>
      <c r="K42" s="106">
        <v>0</v>
      </c>
      <c r="L42" s="106">
        <v>0</v>
      </c>
      <c r="M42" s="106">
        <v>0</v>
      </c>
      <c r="N42" s="106">
        <v>0</v>
      </c>
      <c r="O42" s="106">
        <v>0</v>
      </c>
      <c r="P42" s="106">
        <v>0</v>
      </c>
      <c r="Q42" s="106">
        <v>0</v>
      </c>
      <c r="R42" s="106">
        <v>0</v>
      </c>
      <c r="S42" s="106">
        <v>0</v>
      </c>
      <c r="T42" s="106">
        <v>0</v>
      </c>
      <c r="U42" s="106">
        <v>0</v>
      </c>
      <c r="V42" s="106">
        <v>0</v>
      </c>
      <c r="W42" s="106">
        <v>0</v>
      </c>
      <c r="X42" s="106">
        <v>0</v>
      </c>
      <c r="Y42" s="106">
        <v>0</v>
      </c>
      <c r="Z42" s="106">
        <v>0</v>
      </c>
      <c r="AA42" s="106">
        <v>0</v>
      </c>
      <c r="AB42" s="106">
        <v>0</v>
      </c>
      <c r="AC42" s="106">
        <v>0</v>
      </c>
      <c r="AD42" s="106">
        <v>0</v>
      </c>
      <c r="AE42" s="106">
        <v>0</v>
      </c>
      <c r="AF42" s="106">
        <v>0</v>
      </c>
      <c r="AG42" s="106">
        <v>0</v>
      </c>
      <c r="AH42" s="106">
        <v>0</v>
      </c>
      <c r="AI42" s="106">
        <v>0</v>
      </c>
      <c r="AJ42" s="106">
        <v>0</v>
      </c>
      <c r="AK42" s="106">
        <v>0</v>
      </c>
      <c r="AL42" s="107">
        <v>0</v>
      </c>
      <c r="AM42" s="107">
        <v>0</v>
      </c>
      <c r="AN42" s="108">
        <v>0</v>
      </c>
      <c r="AO42" s="108">
        <v>0</v>
      </c>
      <c r="AP42" s="108">
        <v>0</v>
      </c>
      <c r="AQ42" s="108">
        <v>0</v>
      </c>
      <c r="AR42" s="108">
        <v>0</v>
      </c>
      <c r="AS42" s="108">
        <v>0</v>
      </c>
      <c r="AT42" s="108">
        <v>0</v>
      </c>
      <c r="AU42" s="108">
        <v>0</v>
      </c>
      <c r="AV42" s="108">
        <v>0</v>
      </c>
      <c r="AX42" s="25"/>
      <c r="AY42" s="20" t="s">
        <v>171</v>
      </c>
      <c r="AZ42" s="20"/>
    </row>
    <row r="43" spans="1:52" s="24" customFormat="1" ht="24.75" customHeight="1">
      <c r="A43" s="23"/>
      <c r="B43" s="15" t="s">
        <v>172</v>
      </c>
      <c r="C43" s="21"/>
      <c r="D43" s="106">
        <v>0</v>
      </c>
      <c r="E43" s="106">
        <v>0</v>
      </c>
      <c r="F43" s="106">
        <v>0</v>
      </c>
      <c r="G43" s="106">
        <v>0</v>
      </c>
      <c r="H43" s="106">
        <v>0</v>
      </c>
      <c r="I43" s="106">
        <v>0</v>
      </c>
      <c r="J43" s="106">
        <v>0</v>
      </c>
      <c r="K43" s="106">
        <v>0</v>
      </c>
      <c r="L43" s="106">
        <v>0</v>
      </c>
      <c r="M43" s="106">
        <v>0</v>
      </c>
      <c r="N43" s="106">
        <v>0</v>
      </c>
      <c r="O43" s="106">
        <v>0</v>
      </c>
      <c r="P43" s="106">
        <v>0</v>
      </c>
      <c r="Q43" s="106">
        <v>0</v>
      </c>
      <c r="R43" s="106">
        <v>0</v>
      </c>
      <c r="S43" s="106">
        <v>0</v>
      </c>
      <c r="T43" s="106">
        <v>0</v>
      </c>
      <c r="U43" s="106">
        <v>0</v>
      </c>
      <c r="V43" s="106">
        <v>0</v>
      </c>
      <c r="W43" s="106">
        <v>0</v>
      </c>
      <c r="X43" s="106">
        <v>0</v>
      </c>
      <c r="Y43" s="106">
        <v>0</v>
      </c>
      <c r="Z43" s="106">
        <v>0</v>
      </c>
      <c r="AA43" s="106">
        <v>0</v>
      </c>
      <c r="AB43" s="106">
        <v>0</v>
      </c>
      <c r="AC43" s="106">
        <v>0</v>
      </c>
      <c r="AD43" s="106">
        <v>0</v>
      </c>
      <c r="AE43" s="106">
        <v>0</v>
      </c>
      <c r="AF43" s="106">
        <v>0</v>
      </c>
      <c r="AG43" s="106">
        <v>0</v>
      </c>
      <c r="AH43" s="106">
        <v>0</v>
      </c>
      <c r="AI43" s="106">
        <v>0</v>
      </c>
      <c r="AJ43" s="106">
        <v>0</v>
      </c>
      <c r="AK43" s="106">
        <v>0</v>
      </c>
      <c r="AL43" s="107">
        <v>0</v>
      </c>
      <c r="AM43" s="107">
        <v>0</v>
      </c>
      <c r="AN43" s="108">
        <v>0</v>
      </c>
      <c r="AO43" s="108">
        <v>0</v>
      </c>
      <c r="AP43" s="108">
        <v>0</v>
      </c>
      <c r="AQ43" s="108">
        <v>0</v>
      </c>
      <c r="AR43" s="108">
        <v>0</v>
      </c>
      <c r="AS43" s="108">
        <v>0</v>
      </c>
      <c r="AT43" s="108">
        <v>0</v>
      </c>
      <c r="AU43" s="108">
        <v>0</v>
      </c>
      <c r="AV43" s="108">
        <v>0</v>
      </c>
      <c r="AX43" s="25"/>
      <c r="AY43" s="20" t="s">
        <v>172</v>
      </c>
      <c r="AZ43" s="20"/>
    </row>
    <row r="44" spans="1:52" s="24" customFormat="1" ht="24.75" customHeight="1">
      <c r="A44" s="23"/>
      <c r="B44" s="15" t="s">
        <v>173</v>
      </c>
      <c r="C44" s="21"/>
      <c r="D44" s="106">
        <v>0</v>
      </c>
      <c r="E44" s="106">
        <v>0</v>
      </c>
      <c r="F44" s="106">
        <v>0</v>
      </c>
      <c r="G44" s="106">
        <v>0</v>
      </c>
      <c r="H44" s="106">
        <v>0</v>
      </c>
      <c r="I44" s="106">
        <v>0</v>
      </c>
      <c r="J44" s="106">
        <v>0</v>
      </c>
      <c r="K44" s="106">
        <v>0</v>
      </c>
      <c r="L44" s="106">
        <v>0</v>
      </c>
      <c r="M44" s="106">
        <v>0</v>
      </c>
      <c r="N44" s="106">
        <v>0</v>
      </c>
      <c r="O44" s="106">
        <v>0</v>
      </c>
      <c r="P44" s="106">
        <v>0</v>
      </c>
      <c r="Q44" s="106">
        <v>0</v>
      </c>
      <c r="R44" s="106">
        <v>0</v>
      </c>
      <c r="S44" s="106">
        <v>0</v>
      </c>
      <c r="T44" s="106">
        <v>0</v>
      </c>
      <c r="U44" s="106">
        <v>0</v>
      </c>
      <c r="V44" s="106">
        <v>0</v>
      </c>
      <c r="W44" s="106">
        <v>0</v>
      </c>
      <c r="X44" s="106">
        <v>0</v>
      </c>
      <c r="Y44" s="106">
        <v>0</v>
      </c>
      <c r="Z44" s="106">
        <v>0</v>
      </c>
      <c r="AA44" s="106">
        <v>0</v>
      </c>
      <c r="AB44" s="106">
        <v>0</v>
      </c>
      <c r="AC44" s="106">
        <v>0</v>
      </c>
      <c r="AD44" s="106">
        <v>0</v>
      </c>
      <c r="AE44" s="106">
        <v>0</v>
      </c>
      <c r="AF44" s="106">
        <v>0</v>
      </c>
      <c r="AG44" s="106">
        <v>0</v>
      </c>
      <c r="AH44" s="106">
        <v>0</v>
      </c>
      <c r="AI44" s="106">
        <v>0</v>
      </c>
      <c r="AJ44" s="106">
        <v>0</v>
      </c>
      <c r="AK44" s="106">
        <v>0</v>
      </c>
      <c r="AL44" s="107">
        <v>0</v>
      </c>
      <c r="AM44" s="107">
        <v>0</v>
      </c>
      <c r="AN44" s="108">
        <v>0</v>
      </c>
      <c r="AO44" s="108">
        <v>0</v>
      </c>
      <c r="AP44" s="108">
        <v>0</v>
      </c>
      <c r="AQ44" s="108">
        <v>0</v>
      </c>
      <c r="AR44" s="108">
        <v>0</v>
      </c>
      <c r="AS44" s="108">
        <v>0</v>
      </c>
      <c r="AT44" s="108">
        <v>0</v>
      </c>
      <c r="AU44" s="108">
        <v>0</v>
      </c>
      <c r="AV44" s="108">
        <v>0</v>
      </c>
      <c r="AX44" s="25"/>
      <c r="AY44" s="20" t="s">
        <v>173</v>
      </c>
      <c r="AZ44" s="20"/>
    </row>
    <row r="45" spans="1:52" s="24" customFormat="1" ht="24.75" customHeight="1">
      <c r="A45" s="23"/>
      <c r="B45" s="15" t="s">
        <v>174</v>
      </c>
      <c r="C45" s="21"/>
      <c r="D45" s="106">
        <v>0</v>
      </c>
      <c r="E45" s="106">
        <v>0</v>
      </c>
      <c r="F45" s="106">
        <v>0</v>
      </c>
      <c r="G45" s="106">
        <v>0</v>
      </c>
      <c r="H45" s="106">
        <v>0</v>
      </c>
      <c r="I45" s="106">
        <v>0</v>
      </c>
      <c r="J45" s="106">
        <v>0</v>
      </c>
      <c r="K45" s="106">
        <v>0</v>
      </c>
      <c r="L45" s="106">
        <v>0</v>
      </c>
      <c r="M45" s="106">
        <v>0</v>
      </c>
      <c r="N45" s="106">
        <v>0</v>
      </c>
      <c r="O45" s="106">
        <v>0</v>
      </c>
      <c r="P45" s="106">
        <v>0</v>
      </c>
      <c r="Q45" s="106">
        <v>0</v>
      </c>
      <c r="R45" s="106">
        <v>0</v>
      </c>
      <c r="S45" s="106">
        <v>0</v>
      </c>
      <c r="T45" s="106">
        <v>0</v>
      </c>
      <c r="U45" s="106">
        <v>0</v>
      </c>
      <c r="V45" s="106">
        <v>0</v>
      </c>
      <c r="W45" s="106">
        <v>0</v>
      </c>
      <c r="X45" s="106">
        <v>0</v>
      </c>
      <c r="Y45" s="106">
        <v>0</v>
      </c>
      <c r="Z45" s="106">
        <v>0</v>
      </c>
      <c r="AA45" s="106">
        <v>0</v>
      </c>
      <c r="AB45" s="106">
        <v>0</v>
      </c>
      <c r="AC45" s="106">
        <v>0</v>
      </c>
      <c r="AD45" s="106">
        <v>0</v>
      </c>
      <c r="AE45" s="106">
        <v>0</v>
      </c>
      <c r="AF45" s="106">
        <v>0</v>
      </c>
      <c r="AG45" s="106">
        <v>0</v>
      </c>
      <c r="AH45" s="106">
        <v>0</v>
      </c>
      <c r="AI45" s="106">
        <v>0</v>
      </c>
      <c r="AJ45" s="106">
        <v>0</v>
      </c>
      <c r="AK45" s="106">
        <v>0</v>
      </c>
      <c r="AL45" s="107">
        <v>0</v>
      </c>
      <c r="AM45" s="107">
        <v>0</v>
      </c>
      <c r="AN45" s="108">
        <v>0</v>
      </c>
      <c r="AO45" s="108">
        <v>0</v>
      </c>
      <c r="AP45" s="108">
        <v>0</v>
      </c>
      <c r="AQ45" s="108">
        <v>0</v>
      </c>
      <c r="AR45" s="108">
        <v>0</v>
      </c>
      <c r="AS45" s="108">
        <v>0</v>
      </c>
      <c r="AT45" s="108">
        <v>0</v>
      </c>
      <c r="AU45" s="108">
        <v>0</v>
      </c>
      <c r="AV45" s="108">
        <v>0</v>
      </c>
      <c r="AX45" s="25"/>
      <c r="AY45" s="20" t="s">
        <v>174</v>
      </c>
      <c r="AZ45" s="20"/>
    </row>
    <row r="46" spans="1:52" s="24" customFormat="1" ht="24.75" customHeight="1">
      <c r="A46" s="23"/>
      <c r="B46" s="15" t="s">
        <v>175</v>
      </c>
      <c r="C46" s="21"/>
      <c r="D46" s="106">
        <v>0</v>
      </c>
      <c r="E46" s="106">
        <v>0</v>
      </c>
      <c r="F46" s="106">
        <v>0</v>
      </c>
      <c r="G46" s="106">
        <v>0</v>
      </c>
      <c r="H46" s="106">
        <v>0</v>
      </c>
      <c r="I46" s="106">
        <v>0</v>
      </c>
      <c r="J46" s="106">
        <v>0</v>
      </c>
      <c r="K46" s="106">
        <v>0</v>
      </c>
      <c r="L46" s="106">
        <v>0</v>
      </c>
      <c r="M46" s="106">
        <v>0</v>
      </c>
      <c r="N46" s="106">
        <v>0</v>
      </c>
      <c r="O46" s="106">
        <v>0</v>
      </c>
      <c r="P46" s="106">
        <v>0</v>
      </c>
      <c r="Q46" s="106">
        <v>0</v>
      </c>
      <c r="R46" s="106">
        <v>0</v>
      </c>
      <c r="S46" s="106">
        <v>0</v>
      </c>
      <c r="T46" s="106">
        <v>0</v>
      </c>
      <c r="U46" s="106">
        <v>0</v>
      </c>
      <c r="V46" s="106">
        <v>0</v>
      </c>
      <c r="W46" s="106">
        <v>0</v>
      </c>
      <c r="X46" s="106">
        <v>0</v>
      </c>
      <c r="Y46" s="106">
        <v>0</v>
      </c>
      <c r="Z46" s="106">
        <v>0</v>
      </c>
      <c r="AA46" s="106">
        <v>0</v>
      </c>
      <c r="AB46" s="106">
        <v>0</v>
      </c>
      <c r="AC46" s="106">
        <v>0</v>
      </c>
      <c r="AD46" s="106">
        <v>0</v>
      </c>
      <c r="AE46" s="106">
        <v>0</v>
      </c>
      <c r="AF46" s="106">
        <v>0</v>
      </c>
      <c r="AG46" s="106">
        <v>0</v>
      </c>
      <c r="AH46" s="106">
        <v>0</v>
      </c>
      <c r="AI46" s="106">
        <v>0</v>
      </c>
      <c r="AJ46" s="106">
        <v>0</v>
      </c>
      <c r="AK46" s="106">
        <v>0</v>
      </c>
      <c r="AL46" s="107">
        <v>0</v>
      </c>
      <c r="AM46" s="107">
        <v>0</v>
      </c>
      <c r="AN46" s="108">
        <v>0</v>
      </c>
      <c r="AO46" s="108">
        <v>0</v>
      </c>
      <c r="AP46" s="108">
        <v>0</v>
      </c>
      <c r="AQ46" s="108">
        <v>0</v>
      </c>
      <c r="AR46" s="108">
        <v>0</v>
      </c>
      <c r="AS46" s="108">
        <v>0</v>
      </c>
      <c r="AT46" s="108">
        <v>0</v>
      </c>
      <c r="AU46" s="108">
        <v>0</v>
      </c>
      <c r="AV46" s="108">
        <v>0</v>
      </c>
      <c r="AX46" s="25"/>
      <c r="AY46" s="20" t="s">
        <v>175</v>
      </c>
      <c r="AZ46" s="20"/>
    </row>
    <row r="47" spans="1:52" s="24" customFormat="1" ht="24.75" customHeight="1">
      <c r="A47" s="23"/>
      <c r="B47" s="15" t="s">
        <v>176</v>
      </c>
      <c r="C47" s="21"/>
      <c r="D47" s="106">
        <v>0</v>
      </c>
      <c r="E47" s="106">
        <v>0</v>
      </c>
      <c r="F47" s="106">
        <v>0</v>
      </c>
      <c r="G47" s="106">
        <v>0</v>
      </c>
      <c r="H47" s="106">
        <v>0</v>
      </c>
      <c r="I47" s="106">
        <v>0</v>
      </c>
      <c r="J47" s="106">
        <v>0</v>
      </c>
      <c r="K47" s="106">
        <v>0</v>
      </c>
      <c r="L47" s="106">
        <v>0</v>
      </c>
      <c r="M47" s="106">
        <v>0</v>
      </c>
      <c r="N47" s="106">
        <v>0</v>
      </c>
      <c r="O47" s="106">
        <v>0</v>
      </c>
      <c r="P47" s="106">
        <v>0</v>
      </c>
      <c r="Q47" s="106">
        <v>0</v>
      </c>
      <c r="R47" s="106">
        <v>0</v>
      </c>
      <c r="S47" s="106">
        <v>0</v>
      </c>
      <c r="T47" s="106">
        <v>0</v>
      </c>
      <c r="U47" s="106">
        <v>0</v>
      </c>
      <c r="V47" s="106">
        <v>0</v>
      </c>
      <c r="W47" s="106">
        <v>0</v>
      </c>
      <c r="X47" s="106">
        <v>0</v>
      </c>
      <c r="Y47" s="106">
        <v>0</v>
      </c>
      <c r="Z47" s="106">
        <v>0</v>
      </c>
      <c r="AA47" s="106">
        <v>0</v>
      </c>
      <c r="AB47" s="106">
        <v>0</v>
      </c>
      <c r="AC47" s="106">
        <v>0</v>
      </c>
      <c r="AD47" s="106">
        <v>0</v>
      </c>
      <c r="AE47" s="106">
        <v>0</v>
      </c>
      <c r="AF47" s="106">
        <v>0</v>
      </c>
      <c r="AG47" s="106">
        <v>0</v>
      </c>
      <c r="AH47" s="106">
        <v>0</v>
      </c>
      <c r="AI47" s="106">
        <v>0</v>
      </c>
      <c r="AJ47" s="106">
        <v>0</v>
      </c>
      <c r="AK47" s="106">
        <v>0</v>
      </c>
      <c r="AL47" s="107">
        <v>0</v>
      </c>
      <c r="AM47" s="107">
        <v>0</v>
      </c>
      <c r="AN47" s="108">
        <v>0</v>
      </c>
      <c r="AO47" s="108">
        <v>0</v>
      </c>
      <c r="AP47" s="108">
        <v>0</v>
      </c>
      <c r="AQ47" s="108">
        <v>0</v>
      </c>
      <c r="AR47" s="108">
        <v>0</v>
      </c>
      <c r="AS47" s="108">
        <v>0</v>
      </c>
      <c r="AT47" s="108">
        <v>0</v>
      </c>
      <c r="AU47" s="108">
        <v>0</v>
      </c>
      <c r="AV47" s="108">
        <v>0</v>
      </c>
      <c r="AX47" s="25"/>
      <c r="AY47" s="20" t="s">
        <v>176</v>
      </c>
      <c r="AZ47" s="20"/>
    </row>
    <row r="48" spans="1:52" s="24" customFormat="1" ht="24.75" customHeight="1">
      <c r="A48" s="23"/>
      <c r="B48" s="15" t="s">
        <v>177</v>
      </c>
      <c r="C48" s="21"/>
      <c r="D48" s="106">
        <v>525</v>
      </c>
      <c r="E48" s="106">
        <v>310</v>
      </c>
      <c r="F48" s="106">
        <v>215</v>
      </c>
      <c r="G48" s="106">
        <v>46</v>
      </c>
      <c r="H48" s="106">
        <v>24</v>
      </c>
      <c r="I48" s="106">
        <v>22</v>
      </c>
      <c r="J48" s="106">
        <v>99</v>
      </c>
      <c r="K48" s="106">
        <v>56</v>
      </c>
      <c r="L48" s="106">
        <v>43</v>
      </c>
      <c r="M48" s="106">
        <v>1</v>
      </c>
      <c r="N48" s="106">
        <v>0</v>
      </c>
      <c r="O48" s="106">
        <v>1</v>
      </c>
      <c r="P48" s="106">
        <v>22</v>
      </c>
      <c r="Q48" s="106">
        <v>18</v>
      </c>
      <c r="R48" s="106">
        <v>4</v>
      </c>
      <c r="S48" s="106">
        <v>112</v>
      </c>
      <c r="T48" s="106">
        <v>72</v>
      </c>
      <c r="U48" s="106">
        <v>40</v>
      </c>
      <c r="V48" s="106">
        <v>115</v>
      </c>
      <c r="W48" s="106">
        <v>65</v>
      </c>
      <c r="X48" s="106">
        <v>50</v>
      </c>
      <c r="Y48" s="106">
        <v>130</v>
      </c>
      <c r="Z48" s="106">
        <v>75</v>
      </c>
      <c r="AA48" s="106">
        <v>55</v>
      </c>
      <c r="AB48" s="106">
        <v>0</v>
      </c>
      <c r="AC48" s="106">
        <v>0</v>
      </c>
      <c r="AD48" s="106">
        <v>0</v>
      </c>
      <c r="AE48" s="106">
        <v>1</v>
      </c>
      <c r="AF48" s="106">
        <v>0</v>
      </c>
      <c r="AG48" s="106">
        <v>0</v>
      </c>
      <c r="AH48" s="106">
        <v>0</v>
      </c>
      <c r="AI48" s="106">
        <v>1</v>
      </c>
      <c r="AJ48" s="106">
        <v>0</v>
      </c>
      <c r="AK48" s="106">
        <v>0</v>
      </c>
      <c r="AL48" s="107">
        <v>0</v>
      </c>
      <c r="AM48" s="107">
        <v>0</v>
      </c>
      <c r="AN48" s="108">
        <v>8.8000000000000007</v>
      </c>
      <c r="AO48" s="108">
        <v>7.7</v>
      </c>
      <c r="AP48" s="108">
        <v>10.199999999999999</v>
      </c>
      <c r="AQ48" s="108">
        <v>18.899999999999999</v>
      </c>
      <c r="AR48" s="108">
        <v>18.100000000000001</v>
      </c>
      <c r="AS48" s="108">
        <v>20</v>
      </c>
      <c r="AT48" s="108">
        <v>21.5</v>
      </c>
      <c r="AU48" s="108">
        <v>23.2</v>
      </c>
      <c r="AV48" s="108">
        <v>19.100000000000001</v>
      </c>
      <c r="AX48" s="25"/>
      <c r="AY48" s="15" t="s">
        <v>177</v>
      </c>
      <c r="AZ48" s="20"/>
    </row>
    <row r="49" spans="1:52" s="24" customFormat="1" ht="3.75" customHeight="1" thickBot="1">
      <c r="A49" s="47"/>
      <c r="B49" s="47"/>
      <c r="C49" s="48"/>
      <c r="D49" s="49"/>
      <c r="E49" s="49"/>
      <c r="F49" s="49"/>
      <c r="G49" s="49"/>
      <c r="H49" s="49"/>
      <c r="I49" s="49"/>
      <c r="J49" s="49"/>
      <c r="K49" s="50"/>
      <c r="L49" s="51"/>
      <c r="M49" s="51"/>
      <c r="N49" s="50"/>
      <c r="O49" s="51"/>
      <c r="P49" s="51"/>
      <c r="Q49" s="51"/>
      <c r="R49" s="51"/>
      <c r="S49" s="51"/>
      <c r="T49" s="49"/>
      <c r="U49" s="49"/>
      <c r="V49" s="49"/>
      <c r="W49" s="49"/>
      <c r="X49" s="49"/>
      <c r="Y49" s="49"/>
      <c r="Z49" s="49"/>
      <c r="AA49" s="49"/>
      <c r="AB49" s="49"/>
      <c r="AC49" s="50"/>
      <c r="AD49" s="51"/>
      <c r="AE49" s="49"/>
      <c r="AF49" s="49"/>
      <c r="AG49" s="49"/>
      <c r="AH49" s="49"/>
      <c r="AI49" s="49"/>
      <c r="AJ49" s="49"/>
      <c r="AK49" s="49"/>
      <c r="AL49" s="49"/>
      <c r="AM49" s="49"/>
      <c r="AN49" s="49"/>
      <c r="AO49" s="49"/>
      <c r="AP49" s="49"/>
      <c r="AQ49" s="49"/>
      <c r="AR49" s="49"/>
      <c r="AS49" s="49"/>
      <c r="AT49" s="49"/>
      <c r="AU49" s="49"/>
      <c r="AV49" s="49"/>
      <c r="AW49" s="49"/>
      <c r="AX49" s="52"/>
      <c r="AY49" s="47"/>
      <c r="AZ49" s="47"/>
    </row>
  </sheetData>
  <mergeCells count="34">
    <mergeCell ref="P2:R4"/>
    <mergeCell ref="A2:C5"/>
    <mergeCell ref="D2:F4"/>
    <mergeCell ref="G2:I4"/>
    <mergeCell ref="J2:L4"/>
    <mergeCell ref="M2:O4"/>
    <mergeCell ref="S2:U4"/>
    <mergeCell ref="V2:W4"/>
    <mergeCell ref="Y2:AA4"/>
    <mergeCell ref="AB2:AD4"/>
    <mergeCell ref="AE2:AM2"/>
    <mergeCell ref="AQ2:AS4"/>
    <mergeCell ref="AT2:AV4"/>
    <mergeCell ref="AX2:AZ5"/>
    <mergeCell ref="AE3:AE5"/>
    <mergeCell ref="AF3:AG4"/>
    <mergeCell ref="AH3:AI4"/>
    <mergeCell ref="AJ3:AK4"/>
    <mergeCell ref="AL3:AM4"/>
    <mergeCell ref="AN2:AP4"/>
    <mergeCell ref="A6:B6"/>
    <mergeCell ref="AY6:AZ6"/>
    <mergeCell ref="A7:B7"/>
    <mergeCell ref="AY7:AZ7"/>
    <mergeCell ref="A8:B8"/>
    <mergeCell ref="AY8:AZ8"/>
    <mergeCell ref="A37:B37"/>
    <mergeCell ref="AY37:AZ37"/>
    <mergeCell ref="A9:B9"/>
    <mergeCell ref="AY9:AZ9"/>
    <mergeCell ref="A10:B10"/>
    <mergeCell ref="AY10:AZ10"/>
    <mergeCell ref="A24:B24"/>
    <mergeCell ref="AY24:AZ24"/>
  </mergeCells>
  <phoneticPr fontId="2"/>
  <printOptions gridLinesSet="0"/>
  <pageMargins left="0.78740157480314965" right="0.33" top="0.94488188976377963" bottom="0.59055118110236227" header="0.39370078740157483" footer="0.39370078740157483"/>
  <pageSetup paperSize="9" scale="63" orientation="portrait" horizontalDpi="300" verticalDpi="300" r:id="rId1"/>
  <headerFooter alignWithMargins="0">
    <oddHeader>&amp;L&amp;"ＭＳ 明朝,標準"&amp;16卒業後の状況調査：高等学校(全日制・定時制)&amp;R&amp;"ＭＳ 明朝,標準"&amp;16卒業後の状況調査：高等学校(全日制・定時制)　</oddHeader>
    <oddFooter>&amp;L&amp;"ＭＳ 明朝,標準"&amp;16 144&amp;R&amp;"ＭＳ 明朝,標準"&amp;16 145</oddFooter>
  </headerFooter>
  <colBreaks count="1" manualBreakCount="1">
    <brk id="23" max="1048575" man="1"/>
  </colBreaks>
  <drawing r:id="rId2"/>
</worksheet>
</file>

<file path=xl/worksheets/sheet17.xml><?xml version="1.0" encoding="utf-8"?>
<worksheet xmlns="http://schemas.openxmlformats.org/spreadsheetml/2006/main" xmlns:r="http://schemas.openxmlformats.org/officeDocument/2006/relationships">
  <dimension ref="A1:AX77"/>
  <sheetViews>
    <sheetView zoomScale="75" workbookViewId="0">
      <selection activeCell="V1" sqref="V1"/>
    </sheetView>
  </sheetViews>
  <sheetFormatPr defaultRowHeight="13.5"/>
  <cols>
    <col min="1" max="1" width="14" style="55" customWidth="1"/>
    <col min="2" max="2" width="0.5" style="55" customWidth="1"/>
    <col min="3" max="3" width="6.875" style="3" customWidth="1"/>
    <col min="4" max="8" width="6.75" style="3" customWidth="1"/>
    <col min="9" max="9" width="6.875" style="3" customWidth="1"/>
    <col min="10" max="14" width="5.875" style="3" customWidth="1"/>
    <col min="15" max="17" width="4.375" style="3" customWidth="1"/>
    <col min="18" max="21" width="5.75" style="3" customWidth="1"/>
    <col min="22" max="22" width="4.25" style="3" customWidth="1"/>
    <col min="23" max="23" width="5.625" style="3" customWidth="1"/>
    <col min="24" max="24" width="6.75" style="3" customWidth="1"/>
    <col min="25" max="26" width="6" style="3" customWidth="1"/>
    <col min="27" max="27" width="2.875" style="3" customWidth="1"/>
    <col min="28" max="29" width="2.5" style="56" customWidth="1"/>
    <col min="30" max="33" width="3.125" style="3" customWidth="1"/>
    <col min="34" max="34" width="4" style="3" customWidth="1"/>
    <col min="35" max="35" width="3.25" style="3" customWidth="1"/>
    <col min="36" max="36" width="3.875" style="3" customWidth="1"/>
    <col min="37" max="37" width="3" style="3" customWidth="1"/>
    <col min="38" max="38" width="3.25" style="3" customWidth="1"/>
    <col min="39" max="44" width="6.25" style="3" customWidth="1"/>
    <col min="45" max="47" width="6.375" style="3" customWidth="1"/>
    <col min="48" max="49" width="0.125" style="3" customWidth="1"/>
    <col min="50" max="50" width="14.375" style="3" customWidth="1"/>
    <col min="51" max="16384" width="9" style="3"/>
  </cols>
  <sheetData>
    <row r="1" spans="1:50" ht="27.6" customHeight="1" thickBot="1">
      <c r="A1" s="1" t="s">
        <v>180</v>
      </c>
      <c r="B1" s="99"/>
      <c r="C1" s="99"/>
      <c r="D1" s="99"/>
      <c r="E1" s="99"/>
      <c r="F1" s="99"/>
      <c r="G1" s="99"/>
      <c r="H1" s="100"/>
      <c r="I1" s="100"/>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row>
    <row r="2" spans="1:50" s="6" customFormat="1" ht="15" customHeight="1">
      <c r="A2" s="717" t="s">
        <v>1</v>
      </c>
      <c r="B2" s="730"/>
      <c r="C2" s="717" t="s">
        <v>2</v>
      </c>
      <c r="D2" s="717"/>
      <c r="E2" s="717"/>
      <c r="F2" s="615" t="s">
        <v>153</v>
      </c>
      <c r="G2" s="621"/>
      <c r="H2" s="637"/>
      <c r="I2" s="615" t="s">
        <v>181</v>
      </c>
      <c r="J2" s="621"/>
      <c r="K2" s="637"/>
      <c r="L2" s="615" t="s">
        <v>182</v>
      </c>
      <c r="M2" s="621"/>
      <c r="N2" s="637"/>
      <c r="O2" s="615" t="s">
        <v>183</v>
      </c>
      <c r="P2" s="621"/>
      <c r="Q2" s="637"/>
      <c r="R2" s="679" t="s">
        <v>7</v>
      </c>
      <c r="S2" s="717"/>
      <c r="T2" s="724"/>
      <c r="U2" s="615" t="s">
        <v>156</v>
      </c>
      <c r="V2" s="616"/>
      <c r="W2" s="4"/>
      <c r="X2" s="615" t="s">
        <v>184</v>
      </c>
      <c r="Y2" s="621"/>
      <c r="Z2" s="637"/>
      <c r="AA2" s="615" t="s">
        <v>185</v>
      </c>
      <c r="AB2" s="621"/>
      <c r="AC2" s="622"/>
      <c r="AD2" s="728" t="s">
        <v>11</v>
      </c>
      <c r="AE2" s="728"/>
      <c r="AF2" s="728"/>
      <c r="AG2" s="728"/>
      <c r="AH2" s="728"/>
      <c r="AI2" s="728"/>
      <c r="AJ2" s="728"/>
      <c r="AK2" s="728"/>
      <c r="AL2" s="729"/>
      <c r="AM2" s="615" t="s">
        <v>159</v>
      </c>
      <c r="AN2" s="621"/>
      <c r="AO2" s="637"/>
      <c r="AP2" s="615" t="s">
        <v>160</v>
      </c>
      <c r="AQ2" s="621"/>
      <c r="AR2" s="637"/>
      <c r="AS2" s="679" t="s">
        <v>14</v>
      </c>
      <c r="AT2" s="717"/>
      <c r="AU2" s="717"/>
      <c r="AV2" s="110"/>
      <c r="AW2" s="720" t="s">
        <v>15</v>
      </c>
      <c r="AX2" s="717"/>
    </row>
    <row r="3" spans="1:50" s="6" customFormat="1" ht="6" customHeight="1">
      <c r="A3" s="719"/>
      <c r="B3" s="731"/>
      <c r="C3" s="719"/>
      <c r="D3" s="719"/>
      <c r="E3" s="719"/>
      <c r="F3" s="623"/>
      <c r="G3" s="624"/>
      <c r="H3" s="638"/>
      <c r="I3" s="623"/>
      <c r="J3" s="624"/>
      <c r="K3" s="638"/>
      <c r="L3" s="623"/>
      <c r="M3" s="624"/>
      <c r="N3" s="638"/>
      <c r="O3" s="623"/>
      <c r="P3" s="624"/>
      <c r="Q3" s="638"/>
      <c r="R3" s="718"/>
      <c r="S3" s="719"/>
      <c r="T3" s="604"/>
      <c r="U3" s="617"/>
      <c r="V3" s="618"/>
      <c r="W3" s="7"/>
      <c r="X3" s="623"/>
      <c r="Y3" s="624"/>
      <c r="Z3" s="638"/>
      <c r="AA3" s="623"/>
      <c r="AB3" s="624"/>
      <c r="AC3" s="625"/>
      <c r="AD3" s="603" t="s">
        <v>2</v>
      </c>
      <c r="AE3" s="606" t="s">
        <v>153</v>
      </c>
      <c r="AF3" s="607"/>
      <c r="AG3" s="606" t="s">
        <v>186</v>
      </c>
      <c r="AH3" s="607"/>
      <c r="AI3" s="606" t="s">
        <v>187</v>
      </c>
      <c r="AJ3" s="607"/>
      <c r="AK3" s="606" t="s">
        <v>18</v>
      </c>
      <c r="AL3" s="607"/>
      <c r="AM3" s="623"/>
      <c r="AN3" s="624"/>
      <c r="AO3" s="638"/>
      <c r="AP3" s="623"/>
      <c r="AQ3" s="624"/>
      <c r="AR3" s="638"/>
      <c r="AS3" s="718"/>
      <c r="AT3" s="719"/>
      <c r="AU3" s="719"/>
      <c r="AV3" s="111"/>
      <c r="AW3" s="721"/>
      <c r="AX3" s="719"/>
    </row>
    <row r="4" spans="1:50" s="6" customFormat="1" ht="59.25" customHeight="1">
      <c r="A4" s="719"/>
      <c r="B4" s="731"/>
      <c r="C4" s="726"/>
      <c r="D4" s="726"/>
      <c r="E4" s="726"/>
      <c r="F4" s="626"/>
      <c r="G4" s="627"/>
      <c r="H4" s="639"/>
      <c r="I4" s="626"/>
      <c r="J4" s="627"/>
      <c r="K4" s="639"/>
      <c r="L4" s="626"/>
      <c r="M4" s="627"/>
      <c r="N4" s="639"/>
      <c r="O4" s="626"/>
      <c r="P4" s="627"/>
      <c r="Q4" s="639"/>
      <c r="R4" s="725"/>
      <c r="S4" s="726"/>
      <c r="T4" s="727"/>
      <c r="U4" s="619"/>
      <c r="V4" s="620"/>
      <c r="W4" s="9"/>
      <c r="X4" s="626"/>
      <c r="Y4" s="627"/>
      <c r="Z4" s="639"/>
      <c r="AA4" s="626"/>
      <c r="AB4" s="627"/>
      <c r="AC4" s="628"/>
      <c r="AD4" s="604"/>
      <c r="AE4" s="608"/>
      <c r="AF4" s="609"/>
      <c r="AG4" s="608"/>
      <c r="AH4" s="609"/>
      <c r="AI4" s="608"/>
      <c r="AJ4" s="609"/>
      <c r="AK4" s="608"/>
      <c r="AL4" s="609"/>
      <c r="AM4" s="626"/>
      <c r="AN4" s="627"/>
      <c r="AO4" s="639"/>
      <c r="AP4" s="626"/>
      <c r="AQ4" s="627"/>
      <c r="AR4" s="639"/>
      <c r="AS4" s="718"/>
      <c r="AT4" s="719"/>
      <c r="AU4" s="719"/>
      <c r="AV4" s="112"/>
      <c r="AW4" s="721"/>
      <c r="AX4" s="719"/>
    </row>
    <row r="5" spans="1:50" s="6" customFormat="1" ht="18" customHeight="1" thickBot="1">
      <c r="A5" s="723"/>
      <c r="B5" s="732"/>
      <c r="C5" s="113" t="s">
        <v>2</v>
      </c>
      <c r="D5" s="114" t="s">
        <v>19</v>
      </c>
      <c r="E5" s="114" t="s">
        <v>20</v>
      </c>
      <c r="F5" s="113" t="s">
        <v>2</v>
      </c>
      <c r="G5" s="114" t="s">
        <v>19</v>
      </c>
      <c r="H5" s="114" t="s">
        <v>20</v>
      </c>
      <c r="I5" s="113" t="s">
        <v>2</v>
      </c>
      <c r="J5" s="114" t="s">
        <v>19</v>
      </c>
      <c r="K5" s="114" t="s">
        <v>20</v>
      </c>
      <c r="L5" s="113" t="s">
        <v>2</v>
      </c>
      <c r="M5" s="114" t="s">
        <v>19</v>
      </c>
      <c r="N5" s="114" t="s">
        <v>20</v>
      </c>
      <c r="O5" s="113" t="s">
        <v>2</v>
      </c>
      <c r="P5" s="114" t="s">
        <v>19</v>
      </c>
      <c r="Q5" s="114" t="s">
        <v>20</v>
      </c>
      <c r="R5" s="113" t="s">
        <v>2</v>
      </c>
      <c r="S5" s="114" t="s">
        <v>19</v>
      </c>
      <c r="T5" s="115" t="s">
        <v>20</v>
      </c>
      <c r="U5" s="114" t="s">
        <v>2</v>
      </c>
      <c r="V5" s="114" t="s">
        <v>19</v>
      </c>
      <c r="W5" s="115" t="s">
        <v>20</v>
      </c>
      <c r="X5" s="114" t="s">
        <v>2</v>
      </c>
      <c r="Y5" s="114" t="s">
        <v>19</v>
      </c>
      <c r="Z5" s="115" t="s">
        <v>20</v>
      </c>
      <c r="AA5" s="114" t="s">
        <v>2</v>
      </c>
      <c r="AB5" s="114" t="s">
        <v>19</v>
      </c>
      <c r="AC5" s="116" t="s">
        <v>20</v>
      </c>
      <c r="AD5" s="605"/>
      <c r="AE5" s="115" t="s">
        <v>19</v>
      </c>
      <c r="AF5" s="115" t="s">
        <v>20</v>
      </c>
      <c r="AG5" s="115" t="s">
        <v>19</v>
      </c>
      <c r="AH5" s="115" t="s">
        <v>20</v>
      </c>
      <c r="AI5" s="115" t="s">
        <v>19</v>
      </c>
      <c r="AJ5" s="114" t="s">
        <v>20</v>
      </c>
      <c r="AK5" s="115" t="s">
        <v>19</v>
      </c>
      <c r="AL5" s="114" t="s">
        <v>20</v>
      </c>
      <c r="AM5" s="115" t="s">
        <v>2</v>
      </c>
      <c r="AN5" s="115" t="s">
        <v>19</v>
      </c>
      <c r="AO5" s="114" t="s">
        <v>20</v>
      </c>
      <c r="AP5" s="115" t="s">
        <v>2</v>
      </c>
      <c r="AQ5" s="115" t="s">
        <v>19</v>
      </c>
      <c r="AR5" s="114" t="s">
        <v>20</v>
      </c>
      <c r="AS5" s="115" t="s">
        <v>2</v>
      </c>
      <c r="AT5" s="115" t="s">
        <v>19</v>
      </c>
      <c r="AU5" s="115" t="s">
        <v>20</v>
      </c>
      <c r="AV5" s="117"/>
      <c r="AW5" s="722"/>
      <c r="AX5" s="723"/>
    </row>
    <row r="6" spans="1:50" ht="20.25" customHeight="1">
      <c r="A6" s="118" t="s">
        <v>21</v>
      </c>
      <c r="B6" s="16"/>
      <c r="C6" s="119">
        <v>59489</v>
      </c>
      <c r="D6" s="119">
        <v>30411</v>
      </c>
      <c r="E6" s="119">
        <v>29078</v>
      </c>
      <c r="F6" s="119">
        <v>35853</v>
      </c>
      <c r="G6" s="119">
        <v>18064</v>
      </c>
      <c r="H6" s="119">
        <v>17789</v>
      </c>
      <c r="I6" s="119">
        <v>8305</v>
      </c>
      <c r="J6" s="119">
        <v>3417</v>
      </c>
      <c r="K6" s="119">
        <v>4888</v>
      </c>
      <c r="L6" s="119">
        <v>4027</v>
      </c>
      <c r="M6" s="119">
        <v>2790</v>
      </c>
      <c r="N6" s="119">
        <v>1237</v>
      </c>
      <c r="O6" s="119">
        <v>285</v>
      </c>
      <c r="P6" s="119">
        <v>225</v>
      </c>
      <c r="Q6" s="119">
        <v>60</v>
      </c>
      <c r="R6" s="119">
        <v>5873</v>
      </c>
      <c r="S6" s="119">
        <v>3305</v>
      </c>
      <c r="T6" s="119">
        <v>2568</v>
      </c>
      <c r="U6" s="119">
        <v>975</v>
      </c>
      <c r="V6" s="119">
        <v>357</v>
      </c>
      <c r="W6" s="119">
        <v>618</v>
      </c>
      <c r="X6" s="119">
        <v>4169</v>
      </c>
      <c r="Y6" s="119">
        <v>2253</v>
      </c>
      <c r="Z6" s="119">
        <v>1916</v>
      </c>
      <c r="AA6" s="119">
        <v>2</v>
      </c>
      <c r="AB6" s="119">
        <v>0</v>
      </c>
      <c r="AC6" s="119">
        <v>2</v>
      </c>
      <c r="AD6" s="119">
        <v>3</v>
      </c>
      <c r="AE6" s="119">
        <v>1</v>
      </c>
      <c r="AF6" s="119">
        <v>0</v>
      </c>
      <c r="AG6" s="119">
        <v>1</v>
      </c>
      <c r="AH6" s="119">
        <v>1</v>
      </c>
      <c r="AI6" s="119">
        <v>0</v>
      </c>
      <c r="AJ6" s="119">
        <v>0</v>
      </c>
      <c r="AK6" s="119">
        <v>0</v>
      </c>
      <c r="AL6" s="119">
        <v>0</v>
      </c>
      <c r="AM6" s="120">
        <v>60.3</v>
      </c>
      <c r="AN6" s="120">
        <v>59.4</v>
      </c>
      <c r="AO6" s="120">
        <v>61.2</v>
      </c>
      <c r="AP6" s="120">
        <v>14</v>
      </c>
      <c r="AQ6" s="120">
        <v>11.2</v>
      </c>
      <c r="AR6" s="120">
        <v>16.8</v>
      </c>
      <c r="AS6" s="120">
        <v>9.9</v>
      </c>
      <c r="AT6" s="120">
        <v>10.9</v>
      </c>
      <c r="AU6" s="120">
        <v>8.8000000000000007</v>
      </c>
      <c r="AV6" s="19"/>
      <c r="AX6" s="55" t="s">
        <v>21</v>
      </c>
    </row>
    <row r="7" spans="1:50" ht="18" customHeight="1">
      <c r="A7" s="118" t="s">
        <v>22</v>
      </c>
      <c r="B7" s="121"/>
      <c r="C7" s="119">
        <v>59025</v>
      </c>
      <c r="D7" s="119">
        <v>29592</v>
      </c>
      <c r="E7" s="119">
        <v>29433</v>
      </c>
      <c r="F7" s="119">
        <v>36123</v>
      </c>
      <c r="G7" s="119">
        <v>17957</v>
      </c>
      <c r="H7" s="119">
        <v>18166</v>
      </c>
      <c r="I7" s="119">
        <v>7941</v>
      </c>
      <c r="J7" s="119">
        <v>3077</v>
      </c>
      <c r="K7" s="119">
        <v>4864</v>
      </c>
      <c r="L7" s="119">
        <v>3747</v>
      </c>
      <c r="M7" s="119">
        <v>2658</v>
      </c>
      <c r="N7" s="119">
        <v>1089</v>
      </c>
      <c r="O7" s="119">
        <v>254</v>
      </c>
      <c r="P7" s="119">
        <v>188</v>
      </c>
      <c r="Q7" s="119">
        <v>66</v>
      </c>
      <c r="R7" s="119">
        <v>5459</v>
      </c>
      <c r="S7" s="119">
        <v>3018</v>
      </c>
      <c r="T7" s="119">
        <v>2441</v>
      </c>
      <c r="U7" s="119">
        <v>1113</v>
      </c>
      <c r="V7" s="119">
        <v>378</v>
      </c>
      <c r="W7" s="119">
        <v>735</v>
      </c>
      <c r="X7" s="119">
        <v>4343</v>
      </c>
      <c r="Y7" s="119">
        <v>2294</v>
      </c>
      <c r="Z7" s="119">
        <v>2049</v>
      </c>
      <c r="AA7" s="119">
        <v>45</v>
      </c>
      <c r="AB7" s="119">
        <v>22</v>
      </c>
      <c r="AC7" s="119">
        <v>23</v>
      </c>
      <c r="AD7" s="119">
        <v>6</v>
      </c>
      <c r="AE7" s="119">
        <v>1</v>
      </c>
      <c r="AF7" s="119">
        <v>2</v>
      </c>
      <c r="AG7" s="119">
        <v>1</v>
      </c>
      <c r="AH7" s="119">
        <v>1</v>
      </c>
      <c r="AI7" s="119">
        <v>0</v>
      </c>
      <c r="AJ7" s="119">
        <v>1</v>
      </c>
      <c r="AK7" s="119">
        <v>0</v>
      </c>
      <c r="AL7" s="119">
        <v>0</v>
      </c>
      <c r="AM7" s="120">
        <v>61.2</v>
      </c>
      <c r="AN7" s="120">
        <v>60.7</v>
      </c>
      <c r="AO7" s="120">
        <v>61.7</v>
      </c>
      <c r="AP7" s="120">
        <v>13.5</v>
      </c>
      <c r="AQ7" s="120">
        <v>10.4</v>
      </c>
      <c r="AR7" s="120">
        <v>16.5</v>
      </c>
      <c r="AS7" s="120">
        <v>9.3000000000000007</v>
      </c>
      <c r="AT7" s="120">
        <v>10.199999999999999</v>
      </c>
      <c r="AU7" s="120">
        <v>8.3000000000000007</v>
      </c>
      <c r="AV7" s="16"/>
      <c r="AW7" s="122"/>
      <c r="AX7" s="55" t="s">
        <v>22</v>
      </c>
    </row>
    <row r="8" spans="1:50" ht="18" customHeight="1">
      <c r="A8" s="118" t="s">
        <v>23</v>
      </c>
      <c r="B8" s="121"/>
      <c r="C8" s="119">
        <v>60868</v>
      </c>
      <c r="D8" s="119">
        <v>30994</v>
      </c>
      <c r="E8" s="119">
        <v>29874</v>
      </c>
      <c r="F8" s="119">
        <v>37642</v>
      </c>
      <c r="G8" s="119">
        <v>18802</v>
      </c>
      <c r="H8" s="119">
        <v>18840</v>
      </c>
      <c r="I8" s="119">
        <v>8034</v>
      </c>
      <c r="J8" s="119">
        <v>3126</v>
      </c>
      <c r="K8" s="119">
        <v>4908</v>
      </c>
      <c r="L8" s="119">
        <v>4070</v>
      </c>
      <c r="M8" s="119">
        <v>2857</v>
      </c>
      <c r="N8" s="119">
        <v>1213</v>
      </c>
      <c r="O8" s="119">
        <v>296</v>
      </c>
      <c r="P8" s="119">
        <v>230</v>
      </c>
      <c r="Q8" s="119">
        <v>66</v>
      </c>
      <c r="R8" s="119">
        <v>4746</v>
      </c>
      <c r="S8" s="119">
        <v>2898</v>
      </c>
      <c r="T8" s="119">
        <v>1848</v>
      </c>
      <c r="U8" s="119">
        <v>1019</v>
      </c>
      <c r="V8" s="119">
        <v>372</v>
      </c>
      <c r="W8" s="119">
        <v>647</v>
      </c>
      <c r="X8" s="119">
        <v>4988</v>
      </c>
      <c r="Y8" s="119">
        <v>2671</v>
      </c>
      <c r="Z8" s="119">
        <v>2317</v>
      </c>
      <c r="AA8" s="119">
        <v>73</v>
      </c>
      <c r="AB8" s="119">
        <v>38</v>
      </c>
      <c r="AC8" s="119">
        <v>35</v>
      </c>
      <c r="AD8" s="119">
        <v>10</v>
      </c>
      <c r="AE8" s="119">
        <v>2</v>
      </c>
      <c r="AF8" s="119">
        <v>1</v>
      </c>
      <c r="AG8" s="119">
        <v>1</v>
      </c>
      <c r="AH8" s="119">
        <v>6</v>
      </c>
      <c r="AI8" s="119">
        <v>0</v>
      </c>
      <c r="AJ8" s="119">
        <v>0</v>
      </c>
      <c r="AK8" s="119">
        <v>0</v>
      </c>
      <c r="AL8" s="119">
        <v>0</v>
      </c>
      <c r="AM8" s="120">
        <v>61.8</v>
      </c>
      <c r="AN8" s="120">
        <v>60.7</v>
      </c>
      <c r="AO8" s="120">
        <v>63.1</v>
      </c>
      <c r="AP8" s="120">
        <v>13.2</v>
      </c>
      <c r="AQ8" s="120">
        <v>10.1</v>
      </c>
      <c r="AR8" s="120">
        <v>16.399999999999999</v>
      </c>
      <c r="AS8" s="120">
        <v>7.8</v>
      </c>
      <c r="AT8" s="120">
        <v>9.4</v>
      </c>
      <c r="AU8" s="120">
        <v>6.2</v>
      </c>
      <c r="AW8" s="123"/>
      <c r="AX8" s="55" t="s">
        <v>23</v>
      </c>
    </row>
    <row r="9" spans="1:50" ht="18" customHeight="1">
      <c r="A9" s="118" t="s">
        <v>24</v>
      </c>
      <c r="B9" s="121"/>
      <c r="C9" s="119">
        <v>60440</v>
      </c>
      <c r="D9" s="119">
        <v>30390</v>
      </c>
      <c r="E9" s="119">
        <v>30050</v>
      </c>
      <c r="F9" s="119">
        <v>36729</v>
      </c>
      <c r="G9" s="119">
        <v>17995</v>
      </c>
      <c r="H9" s="119">
        <v>18734</v>
      </c>
      <c r="I9" s="119">
        <v>8687</v>
      </c>
      <c r="J9" s="119">
        <v>3430</v>
      </c>
      <c r="K9" s="119">
        <v>5257</v>
      </c>
      <c r="L9" s="119">
        <v>3397</v>
      </c>
      <c r="M9" s="119">
        <v>2397</v>
      </c>
      <c r="N9" s="119">
        <v>1000</v>
      </c>
      <c r="O9" s="119">
        <v>356</v>
      </c>
      <c r="P9" s="119">
        <v>265</v>
      </c>
      <c r="Q9" s="119">
        <v>91</v>
      </c>
      <c r="R9" s="119">
        <v>4544</v>
      </c>
      <c r="S9" s="119">
        <v>2758</v>
      </c>
      <c r="T9" s="119">
        <v>1786</v>
      </c>
      <c r="U9" s="119">
        <v>1004</v>
      </c>
      <c r="V9" s="119">
        <v>341</v>
      </c>
      <c r="W9" s="119">
        <v>663</v>
      </c>
      <c r="X9" s="119">
        <v>5714</v>
      </c>
      <c r="Y9" s="119">
        <v>3201</v>
      </c>
      <c r="Z9" s="119">
        <v>2513</v>
      </c>
      <c r="AA9" s="119">
        <v>9</v>
      </c>
      <c r="AB9" s="119">
        <v>3</v>
      </c>
      <c r="AC9" s="119">
        <v>6</v>
      </c>
      <c r="AD9" s="119">
        <v>4</v>
      </c>
      <c r="AE9" s="119">
        <v>2</v>
      </c>
      <c r="AF9" s="119">
        <v>0</v>
      </c>
      <c r="AG9" s="119">
        <v>1</v>
      </c>
      <c r="AH9" s="119">
        <v>1</v>
      </c>
      <c r="AI9" s="119">
        <v>0</v>
      </c>
      <c r="AJ9" s="119">
        <v>0</v>
      </c>
      <c r="AK9" s="119">
        <v>0</v>
      </c>
      <c r="AL9" s="119">
        <v>0</v>
      </c>
      <c r="AM9" s="120">
        <v>60.8</v>
      </c>
      <c r="AN9" s="120">
        <v>59.2</v>
      </c>
      <c r="AO9" s="120">
        <v>62.3</v>
      </c>
      <c r="AP9" s="120">
        <v>14.4</v>
      </c>
      <c r="AQ9" s="120">
        <v>11.3</v>
      </c>
      <c r="AR9" s="120">
        <v>17.5</v>
      </c>
      <c r="AS9" s="120">
        <v>7.5</v>
      </c>
      <c r="AT9" s="120">
        <v>9.1</v>
      </c>
      <c r="AU9" s="120">
        <v>5.9</v>
      </c>
      <c r="AW9" s="123"/>
      <c r="AX9" s="55" t="s">
        <v>24</v>
      </c>
    </row>
    <row r="10" spans="1:50" ht="18" customHeight="1">
      <c r="A10" s="118" t="s">
        <v>106</v>
      </c>
      <c r="B10" s="121"/>
      <c r="C10" s="119">
        <v>61420</v>
      </c>
      <c r="D10" s="119">
        <v>30972</v>
      </c>
      <c r="E10" s="119">
        <v>30448</v>
      </c>
      <c r="F10" s="119">
        <v>37226</v>
      </c>
      <c r="G10" s="119">
        <v>18511</v>
      </c>
      <c r="H10" s="119">
        <v>18715</v>
      </c>
      <c r="I10" s="119">
        <v>9644</v>
      </c>
      <c r="J10" s="119">
        <v>3842</v>
      </c>
      <c r="K10" s="119">
        <v>5802</v>
      </c>
      <c r="L10" s="119">
        <v>3235</v>
      </c>
      <c r="M10" s="119">
        <v>2301</v>
      </c>
      <c r="N10" s="119">
        <v>934</v>
      </c>
      <c r="O10" s="119">
        <v>377</v>
      </c>
      <c r="P10" s="119">
        <v>261</v>
      </c>
      <c r="Q10" s="119">
        <v>116</v>
      </c>
      <c r="R10" s="119">
        <v>4555</v>
      </c>
      <c r="S10" s="119">
        <v>2767</v>
      </c>
      <c r="T10" s="119">
        <v>1788</v>
      </c>
      <c r="U10" s="119">
        <v>1080</v>
      </c>
      <c r="V10" s="119">
        <v>365</v>
      </c>
      <c r="W10" s="119">
        <v>715</v>
      </c>
      <c r="X10" s="119">
        <v>5293</v>
      </c>
      <c r="Y10" s="119">
        <v>2919</v>
      </c>
      <c r="Z10" s="119">
        <v>2374</v>
      </c>
      <c r="AA10" s="119">
        <v>10</v>
      </c>
      <c r="AB10" s="119">
        <v>6</v>
      </c>
      <c r="AC10" s="119">
        <v>4</v>
      </c>
      <c r="AD10" s="119">
        <v>3</v>
      </c>
      <c r="AE10" s="119">
        <v>0</v>
      </c>
      <c r="AF10" s="119">
        <v>0</v>
      </c>
      <c r="AG10" s="119">
        <v>0</v>
      </c>
      <c r="AH10" s="119">
        <v>3</v>
      </c>
      <c r="AI10" s="119">
        <v>0</v>
      </c>
      <c r="AJ10" s="119">
        <v>0</v>
      </c>
      <c r="AK10" s="119">
        <v>0</v>
      </c>
      <c r="AL10" s="119">
        <v>0</v>
      </c>
      <c r="AM10" s="120">
        <v>60.6</v>
      </c>
      <c r="AN10" s="120">
        <v>59.8</v>
      </c>
      <c r="AO10" s="120">
        <v>61.5</v>
      </c>
      <c r="AP10" s="120">
        <v>15.7</v>
      </c>
      <c r="AQ10" s="120">
        <v>12.4</v>
      </c>
      <c r="AR10" s="120">
        <v>19.100000000000001</v>
      </c>
      <c r="AS10" s="120">
        <v>7.4</v>
      </c>
      <c r="AT10" s="120">
        <v>8.9</v>
      </c>
      <c r="AU10" s="120">
        <v>5.9</v>
      </c>
      <c r="AW10" s="123"/>
      <c r="AX10" s="55" t="s">
        <v>106</v>
      </c>
    </row>
    <row r="11" spans="1:50" ht="12" customHeight="1">
      <c r="A11" s="118"/>
      <c r="B11" s="121"/>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0"/>
      <c r="AN11" s="120"/>
      <c r="AO11" s="120"/>
      <c r="AP11" s="120"/>
      <c r="AQ11" s="120"/>
      <c r="AR11" s="120"/>
      <c r="AS11" s="120"/>
      <c r="AT11" s="120"/>
      <c r="AU11" s="120"/>
      <c r="AW11" s="123"/>
      <c r="AX11" s="55"/>
    </row>
    <row r="12" spans="1:50" ht="15" customHeight="1">
      <c r="A12" s="118" t="s">
        <v>26</v>
      </c>
      <c r="B12" s="121"/>
      <c r="C12" s="119">
        <v>24154</v>
      </c>
      <c r="D12" s="119">
        <v>12029</v>
      </c>
      <c r="E12" s="119">
        <v>12125</v>
      </c>
      <c r="F12" s="119">
        <v>15342</v>
      </c>
      <c r="G12" s="119">
        <v>7638</v>
      </c>
      <c r="H12" s="119">
        <v>7704</v>
      </c>
      <c r="I12" s="119">
        <v>3420</v>
      </c>
      <c r="J12" s="119">
        <v>1241</v>
      </c>
      <c r="K12" s="119">
        <v>2179</v>
      </c>
      <c r="L12" s="119">
        <v>1579</v>
      </c>
      <c r="M12" s="119">
        <v>1134</v>
      </c>
      <c r="N12" s="119">
        <v>445</v>
      </c>
      <c r="O12" s="119">
        <v>138</v>
      </c>
      <c r="P12" s="119">
        <v>83</v>
      </c>
      <c r="Q12" s="119">
        <v>55</v>
      </c>
      <c r="R12" s="119">
        <v>1231</v>
      </c>
      <c r="S12" s="119">
        <v>702</v>
      </c>
      <c r="T12" s="119">
        <v>529</v>
      </c>
      <c r="U12" s="119">
        <v>300</v>
      </c>
      <c r="V12" s="119">
        <v>74</v>
      </c>
      <c r="W12" s="119">
        <v>226</v>
      </c>
      <c r="X12" s="119">
        <v>2136</v>
      </c>
      <c r="Y12" s="119">
        <v>1151</v>
      </c>
      <c r="Z12" s="119">
        <v>985</v>
      </c>
      <c r="AA12" s="119">
        <v>8</v>
      </c>
      <c r="AB12" s="119">
        <v>6</v>
      </c>
      <c r="AC12" s="119">
        <v>2</v>
      </c>
      <c r="AD12" s="119">
        <v>1</v>
      </c>
      <c r="AE12" s="119">
        <v>0</v>
      </c>
      <c r="AF12" s="119">
        <v>0</v>
      </c>
      <c r="AG12" s="119">
        <v>0</v>
      </c>
      <c r="AH12" s="119">
        <v>1</v>
      </c>
      <c r="AI12" s="119">
        <v>0</v>
      </c>
      <c r="AJ12" s="119">
        <v>0</v>
      </c>
      <c r="AK12" s="119">
        <v>0</v>
      </c>
      <c r="AL12" s="119">
        <v>0</v>
      </c>
      <c r="AM12" s="120">
        <v>63.5</v>
      </c>
      <c r="AN12" s="120">
        <v>63.5</v>
      </c>
      <c r="AO12" s="120">
        <v>63.5</v>
      </c>
      <c r="AP12" s="120">
        <v>14.2</v>
      </c>
      <c r="AQ12" s="120">
        <v>10.3</v>
      </c>
      <c r="AR12" s="120">
        <v>18</v>
      </c>
      <c r="AS12" s="120">
        <v>5.0999999999999996</v>
      </c>
      <c r="AT12" s="120">
        <v>5.8</v>
      </c>
      <c r="AU12" s="120">
        <v>4.4000000000000004</v>
      </c>
      <c r="AW12" s="123"/>
      <c r="AX12" s="55" t="s">
        <v>26</v>
      </c>
    </row>
    <row r="13" spans="1:50" ht="15" customHeight="1">
      <c r="A13" s="118" t="s">
        <v>27</v>
      </c>
      <c r="B13" s="121"/>
      <c r="C13" s="119">
        <v>1805</v>
      </c>
      <c r="D13" s="119">
        <v>615</v>
      </c>
      <c r="E13" s="119">
        <v>1190</v>
      </c>
      <c r="F13" s="119">
        <v>1197</v>
      </c>
      <c r="G13" s="119">
        <v>400</v>
      </c>
      <c r="H13" s="119">
        <v>797</v>
      </c>
      <c r="I13" s="119">
        <v>269</v>
      </c>
      <c r="J13" s="119">
        <v>64</v>
      </c>
      <c r="K13" s="119">
        <v>205</v>
      </c>
      <c r="L13" s="119">
        <v>102</v>
      </c>
      <c r="M13" s="119">
        <v>72</v>
      </c>
      <c r="N13" s="119">
        <v>30</v>
      </c>
      <c r="O13" s="119">
        <v>4</v>
      </c>
      <c r="P13" s="119">
        <v>2</v>
      </c>
      <c r="Q13" s="119">
        <v>2</v>
      </c>
      <c r="R13" s="119">
        <v>53</v>
      </c>
      <c r="S13" s="119">
        <v>12</v>
      </c>
      <c r="T13" s="119">
        <v>41</v>
      </c>
      <c r="U13" s="119">
        <v>25</v>
      </c>
      <c r="V13" s="119">
        <v>1</v>
      </c>
      <c r="W13" s="119">
        <v>24</v>
      </c>
      <c r="X13" s="119">
        <v>155</v>
      </c>
      <c r="Y13" s="119">
        <v>64</v>
      </c>
      <c r="Z13" s="119">
        <v>91</v>
      </c>
      <c r="AA13" s="119">
        <v>0</v>
      </c>
      <c r="AB13" s="119">
        <v>0</v>
      </c>
      <c r="AC13" s="119">
        <v>0</v>
      </c>
      <c r="AD13" s="119">
        <v>0</v>
      </c>
      <c r="AE13" s="119">
        <v>0</v>
      </c>
      <c r="AF13" s="119">
        <v>0</v>
      </c>
      <c r="AG13" s="119">
        <v>0</v>
      </c>
      <c r="AH13" s="119">
        <v>0</v>
      </c>
      <c r="AI13" s="119">
        <v>0</v>
      </c>
      <c r="AJ13" s="119">
        <v>0</v>
      </c>
      <c r="AK13" s="119">
        <v>0</v>
      </c>
      <c r="AL13" s="119">
        <v>0</v>
      </c>
      <c r="AM13" s="120">
        <v>66.3</v>
      </c>
      <c r="AN13" s="120">
        <v>65</v>
      </c>
      <c r="AO13" s="120">
        <v>67</v>
      </c>
      <c r="AP13" s="120">
        <v>14.9</v>
      </c>
      <c r="AQ13" s="120">
        <v>10.4</v>
      </c>
      <c r="AR13" s="120">
        <v>17.2</v>
      </c>
      <c r="AS13" s="120">
        <v>2.9</v>
      </c>
      <c r="AT13" s="120">
        <v>2</v>
      </c>
      <c r="AU13" s="120">
        <v>3.4</v>
      </c>
      <c r="AW13" s="123"/>
      <c r="AX13" s="55" t="s">
        <v>27</v>
      </c>
    </row>
    <row r="14" spans="1:50" ht="15" customHeight="1">
      <c r="A14" s="118" t="s">
        <v>28</v>
      </c>
      <c r="B14" s="121"/>
      <c r="C14" s="119">
        <v>2307</v>
      </c>
      <c r="D14" s="119">
        <v>1126</v>
      </c>
      <c r="E14" s="119">
        <v>1181</v>
      </c>
      <c r="F14" s="119">
        <v>1414</v>
      </c>
      <c r="G14" s="119">
        <v>554</v>
      </c>
      <c r="H14" s="119">
        <v>860</v>
      </c>
      <c r="I14" s="119">
        <v>277</v>
      </c>
      <c r="J14" s="119">
        <v>119</v>
      </c>
      <c r="K14" s="119">
        <v>158</v>
      </c>
      <c r="L14" s="119">
        <v>246</v>
      </c>
      <c r="M14" s="119">
        <v>193</v>
      </c>
      <c r="N14" s="119">
        <v>53</v>
      </c>
      <c r="O14" s="119">
        <v>7</v>
      </c>
      <c r="P14" s="119">
        <v>4</v>
      </c>
      <c r="Q14" s="119">
        <v>3</v>
      </c>
      <c r="R14" s="119">
        <v>159</v>
      </c>
      <c r="S14" s="119">
        <v>138</v>
      </c>
      <c r="T14" s="119">
        <v>21</v>
      </c>
      <c r="U14" s="119">
        <v>24</v>
      </c>
      <c r="V14" s="119">
        <v>16</v>
      </c>
      <c r="W14" s="119">
        <v>8</v>
      </c>
      <c r="X14" s="119">
        <v>180</v>
      </c>
      <c r="Y14" s="119">
        <v>102</v>
      </c>
      <c r="Z14" s="119">
        <v>78</v>
      </c>
      <c r="AA14" s="119">
        <v>0</v>
      </c>
      <c r="AB14" s="119">
        <v>0</v>
      </c>
      <c r="AC14" s="119">
        <v>0</v>
      </c>
      <c r="AD14" s="119">
        <v>0</v>
      </c>
      <c r="AE14" s="119">
        <v>0</v>
      </c>
      <c r="AF14" s="119">
        <v>0</v>
      </c>
      <c r="AG14" s="119">
        <v>0</v>
      </c>
      <c r="AH14" s="119">
        <v>0</v>
      </c>
      <c r="AI14" s="119">
        <v>0</v>
      </c>
      <c r="AJ14" s="119">
        <v>0</v>
      </c>
      <c r="AK14" s="119">
        <v>0</v>
      </c>
      <c r="AL14" s="119">
        <v>0</v>
      </c>
      <c r="AM14" s="120">
        <v>61.3</v>
      </c>
      <c r="AN14" s="120">
        <v>49.2</v>
      </c>
      <c r="AO14" s="120">
        <v>72.8</v>
      </c>
      <c r="AP14" s="120">
        <v>12</v>
      </c>
      <c r="AQ14" s="120">
        <v>10.6</v>
      </c>
      <c r="AR14" s="120">
        <v>13.4</v>
      </c>
      <c r="AS14" s="120">
        <v>6.9</v>
      </c>
      <c r="AT14" s="120">
        <v>12.3</v>
      </c>
      <c r="AU14" s="120">
        <v>1.8</v>
      </c>
      <c r="AW14" s="123"/>
      <c r="AX14" s="55" t="s">
        <v>28</v>
      </c>
    </row>
    <row r="15" spans="1:50" ht="15" customHeight="1">
      <c r="A15" s="118" t="s">
        <v>29</v>
      </c>
      <c r="B15" s="121"/>
      <c r="C15" s="119">
        <v>319</v>
      </c>
      <c r="D15" s="119">
        <v>95</v>
      </c>
      <c r="E15" s="119">
        <v>224</v>
      </c>
      <c r="F15" s="119">
        <v>275</v>
      </c>
      <c r="G15" s="119">
        <v>79</v>
      </c>
      <c r="H15" s="119">
        <v>196</v>
      </c>
      <c r="I15" s="119">
        <v>3</v>
      </c>
      <c r="J15" s="119">
        <v>0</v>
      </c>
      <c r="K15" s="119">
        <v>3</v>
      </c>
      <c r="L15" s="119">
        <v>10</v>
      </c>
      <c r="M15" s="119">
        <v>5</v>
      </c>
      <c r="N15" s="119">
        <v>5</v>
      </c>
      <c r="O15" s="119">
        <v>0</v>
      </c>
      <c r="P15" s="119">
        <v>0</v>
      </c>
      <c r="Q15" s="119">
        <v>0</v>
      </c>
      <c r="R15" s="119">
        <v>0</v>
      </c>
      <c r="S15" s="119">
        <v>0</v>
      </c>
      <c r="T15" s="119">
        <v>0</v>
      </c>
      <c r="U15" s="119">
        <v>0</v>
      </c>
      <c r="V15" s="119">
        <v>0</v>
      </c>
      <c r="W15" s="119">
        <v>0</v>
      </c>
      <c r="X15" s="119">
        <v>31</v>
      </c>
      <c r="Y15" s="119">
        <v>11</v>
      </c>
      <c r="Z15" s="119">
        <v>20</v>
      </c>
      <c r="AA15" s="119">
        <v>0</v>
      </c>
      <c r="AB15" s="119">
        <v>0</v>
      </c>
      <c r="AC15" s="119">
        <v>0</v>
      </c>
      <c r="AD15" s="119">
        <v>0</v>
      </c>
      <c r="AE15" s="119">
        <v>0</v>
      </c>
      <c r="AF15" s="119">
        <v>0</v>
      </c>
      <c r="AG15" s="119">
        <v>0</v>
      </c>
      <c r="AH15" s="119">
        <v>0</v>
      </c>
      <c r="AI15" s="119">
        <v>0</v>
      </c>
      <c r="AJ15" s="119">
        <v>0</v>
      </c>
      <c r="AK15" s="119">
        <v>0</v>
      </c>
      <c r="AL15" s="119">
        <v>0</v>
      </c>
      <c r="AM15" s="120">
        <v>86.2</v>
      </c>
      <c r="AN15" s="120">
        <v>83.2</v>
      </c>
      <c r="AO15" s="120">
        <v>87.5</v>
      </c>
      <c r="AP15" s="120">
        <v>0.9</v>
      </c>
      <c r="AQ15" s="120">
        <v>0</v>
      </c>
      <c r="AR15" s="120">
        <v>1.3</v>
      </c>
      <c r="AS15" s="120">
        <v>0</v>
      </c>
      <c r="AT15" s="120">
        <v>0</v>
      </c>
      <c r="AU15" s="120">
        <v>0</v>
      </c>
      <c r="AW15" s="123"/>
      <c r="AX15" s="55" t="s">
        <v>29</v>
      </c>
    </row>
    <row r="16" spans="1:50" ht="15" customHeight="1">
      <c r="A16" s="118" t="s">
        <v>30</v>
      </c>
      <c r="B16" s="121"/>
      <c r="C16" s="119">
        <v>1730</v>
      </c>
      <c r="D16" s="119">
        <v>496</v>
      </c>
      <c r="E16" s="119">
        <v>1234</v>
      </c>
      <c r="F16" s="119">
        <v>1202</v>
      </c>
      <c r="G16" s="119">
        <v>306</v>
      </c>
      <c r="H16" s="119">
        <v>896</v>
      </c>
      <c r="I16" s="119">
        <v>112</v>
      </c>
      <c r="J16" s="119">
        <v>32</v>
      </c>
      <c r="K16" s="119">
        <v>80</v>
      </c>
      <c r="L16" s="119">
        <v>161</v>
      </c>
      <c r="M16" s="119">
        <v>87</v>
      </c>
      <c r="N16" s="119">
        <v>74</v>
      </c>
      <c r="O16" s="119">
        <v>9</v>
      </c>
      <c r="P16" s="119">
        <v>6</v>
      </c>
      <c r="Q16" s="119">
        <v>3</v>
      </c>
      <c r="R16" s="119">
        <v>57</v>
      </c>
      <c r="S16" s="119">
        <v>26</v>
      </c>
      <c r="T16" s="119">
        <v>31</v>
      </c>
      <c r="U16" s="119">
        <v>40</v>
      </c>
      <c r="V16" s="119">
        <v>11</v>
      </c>
      <c r="W16" s="119">
        <v>29</v>
      </c>
      <c r="X16" s="119">
        <v>149</v>
      </c>
      <c r="Y16" s="119">
        <v>28</v>
      </c>
      <c r="Z16" s="119">
        <v>121</v>
      </c>
      <c r="AA16" s="119">
        <v>0</v>
      </c>
      <c r="AB16" s="119">
        <v>0</v>
      </c>
      <c r="AC16" s="119">
        <v>0</v>
      </c>
      <c r="AD16" s="119">
        <v>0</v>
      </c>
      <c r="AE16" s="119">
        <v>0</v>
      </c>
      <c r="AF16" s="119">
        <v>0</v>
      </c>
      <c r="AG16" s="119">
        <v>0</v>
      </c>
      <c r="AH16" s="119">
        <v>0</v>
      </c>
      <c r="AI16" s="119">
        <v>0</v>
      </c>
      <c r="AJ16" s="119">
        <v>0</v>
      </c>
      <c r="AK16" s="119">
        <v>0</v>
      </c>
      <c r="AL16" s="119">
        <v>0</v>
      </c>
      <c r="AM16" s="120">
        <v>69.5</v>
      </c>
      <c r="AN16" s="120">
        <v>61.7</v>
      </c>
      <c r="AO16" s="120">
        <v>72.599999999999994</v>
      </c>
      <c r="AP16" s="120">
        <v>6.5</v>
      </c>
      <c r="AQ16" s="120">
        <v>6.5</v>
      </c>
      <c r="AR16" s="120">
        <v>6.5</v>
      </c>
      <c r="AS16" s="120">
        <v>3.3</v>
      </c>
      <c r="AT16" s="120">
        <v>5.2</v>
      </c>
      <c r="AU16" s="120">
        <v>2.5</v>
      </c>
      <c r="AW16" s="123"/>
      <c r="AX16" s="55" t="s">
        <v>30</v>
      </c>
    </row>
    <row r="17" spans="1:50" ht="15" customHeight="1">
      <c r="A17" s="118" t="s">
        <v>31</v>
      </c>
      <c r="B17" s="121"/>
      <c r="C17" s="119">
        <v>1069</v>
      </c>
      <c r="D17" s="119">
        <v>360</v>
      </c>
      <c r="E17" s="119">
        <v>709</v>
      </c>
      <c r="F17" s="119">
        <v>706</v>
      </c>
      <c r="G17" s="119">
        <v>230</v>
      </c>
      <c r="H17" s="119">
        <v>476</v>
      </c>
      <c r="I17" s="119">
        <v>125</v>
      </c>
      <c r="J17" s="119">
        <v>31</v>
      </c>
      <c r="K17" s="119">
        <v>94</v>
      </c>
      <c r="L17" s="119">
        <v>1</v>
      </c>
      <c r="M17" s="119">
        <v>0</v>
      </c>
      <c r="N17" s="119">
        <v>1</v>
      </c>
      <c r="O17" s="119">
        <v>4</v>
      </c>
      <c r="P17" s="119">
        <v>0</v>
      </c>
      <c r="Q17" s="119">
        <v>4</v>
      </c>
      <c r="R17" s="119">
        <v>74</v>
      </c>
      <c r="S17" s="119">
        <v>21</v>
      </c>
      <c r="T17" s="119">
        <v>53</v>
      </c>
      <c r="U17" s="119">
        <v>15</v>
      </c>
      <c r="V17" s="119">
        <v>4</v>
      </c>
      <c r="W17" s="119">
        <v>11</v>
      </c>
      <c r="X17" s="119">
        <v>144</v>
      </c>
      <c r="Y17" s="119">
        <v>74</v>
      </c>
      <c r="Z17" s="119">
        <v>70</v>
      </c>
      <c r="AA17" s="119">
        <v>0</v>
      </c>
      <c r="AB17" s="119">
        <v>0</v>
      </c>
      <c r="AC17" s="119">
        <v>0</v>
      </c>
      <c r="AD17" s="119">
        <v>0</v>
      </c>
      <c r="AE17" s="119">
        <v>0</v>
      </c>
      <c r="AF17" s="119">
        <v>0</v>
      </c>
      <c r="AG17" s="119">
        <v>0</v>
      </c>
      <c r="AH17" s="119">
        <v>0</v>
      </c>
      <c r="AI17" s="119">
        <v>0</v>
      </c>
      <c r="AJ17" s="119">
        <v>0</v>
      </c>
      <c r="AK17" s="119">
        <v>0</v>
      </c>
      <c r="AL17" s="119">
        <v>0</v>
      </c>
      <c r="AM17" s="120">
        <v>66</v>
      </c>
      <c r="AN17" s="120">
        <v>63.9</v>
      </c>
      <c r="AO17" s="120">
        <v>67.099999999999994</v>
      </c>
      <c r="AP17" s="120">
        <v>11.7</v>
      </c>
      <c r="AQ17" s="120">
        <v>8.6</v>
      </c>
      <c r="AR17" s="120">
        <v>13.3</v>
      </c>
      <c r="AS17" s="120">
        <v>6.9</v>
      </c>
      <c r="AT17" s="120">
        <v>5.8</v>
      </c>
      <c r="AU17" s="120">
        <v>7.5</v>
      </c>
      <c r="AW17" s="123"/>
      <c r="AX17" s="55" t="s">
        <v>31</v>
      </c>
    </row>
    <row r="18" spans="1:50" ht="15" customHeight="1">
      <c r="A18" s="125" t="s">
        <v>32</v>
      </c>
      <c r="B18" s="121"/>
      <c r="C18" s="119">
        <v>1298</v>
      </c>
      <c r="D18" s="119">
        <v>705</v>
      </c>
      <c r="E18" s="119">
        <v>593</v>
      </c>
      <c r="F18" s="119">
        <v>685</v>
      </c>
      <c r="G18" s="119">
        <v>385</v>
      </c>
      <c r="H18" s="119">
        <v>300</v>
      </c>
      <c r="I18" s="119">
        <v>253</v>
      </c>
      <c r="J18" s="119">
        <v>120</v>
      </c>
      <c r="K18" s="119">
        <v>133</v>
      </c>
      <c r="L18" s="119">
        <v>65</v>
      </c>
      <c r="M18" s="119">
        <v>41</v>
      </c>
      <c r="N18" s="119">
        <v>24</v>
      </c>
      <c r="O18" s="119">
        <v>11</v>
      </c>
      <c r="P18" s="119">
        <v>9</v>
      </c>
      <c r="Q18" s="119">
        <v>2</v>
      </c>
      <c r="R18" s="119">
        <v>179</v>
      </c>
      <c r="S18" s="119">
        <v>102</v>
      </c>
      <c r="T18" s="119">
        <v>77</v>
      </c>
      <c r="U18" s="119">
        <v>27</v>
      </c>
      <c r="V18" s="119">
        <v>7</v>
      </c>
      <c r="W18" s="119">
        <v>20</v>
      </c>
      <c r="X18" s="119">
        <v>78</v>
      </c>
      <c r="Y18" s="119">
        <v>41</v>
      </c>
      <c r="Z18" s="119">
        <v>37</v>
      </c>
      <c r="AA18" s="119">
        <v>0</v>
      </c>
      <c r="AB18" s="119">
        <v>0</v>
      </c>
      <c r="AC18" s="119">
        <v>0</v>
      </c>
      <c r="AD18" s="119">
        <v>0</v>
      </c>
      <c r="AE18" s="119">
        <v>0</v>
      </c>
      <c r="AF18" s="119">
        <v>0</v>
      </c>
      <c r="AG18" s="119">
        <v>0</v>
      </c>
      <c r="AH18" s="119">
        <v>0</v>
      </c>
      <c r="AI18" s="119">
        <v>0</v>
      </c>
      <c r="AJ18" s="119">
        <v>0</v>
      </c>
      <c r="AK18" s="119">
        <v>0</v>
      </c>
      <c r="AL18" s="119">
        <v>0</v>
      </c>
      <c r="AM18" s="120">
        <v>52.8</v>
      </c>
      <c r="AN18" s="120">
        <v>54.6</v>
      </c>
      <c r="AO18" s="120">
        <v>50.6</v>
      </c>
      <c r="AP18" s="120">
        <v>19.5</v>
      </c>
      <c r="AQ18" s="120">
        <v>17</v>
      </c>
      <c r="AR18" s="120">
        <v>22.4</v>
      </c>
      <c r="AS18" s="120">
        <v>13.8</v>
      </c>
      <c r="AT18" s="120">
        <v>14.5</v>
      </c>
      <c r="AU18" s="120">
        <v>13</v>
      </c>
      <c r="AW18" s="123"/>
      <c r="AX18" s="126" t="s">
        <v>32</v>
      </c>
    </row>
    <row r="19" spans="1:50" ht="15" customHeight="1">
      <c r="A19" s="118" t="s">
        <v>33</v>
      </c>
      <c r="B19" s="121"/>
      <c r="C19" s="119">
        <v>1021</v>
      </c>
      <c r="D19" s="119">
        <v>640</v>
      </c>
      <c r="E19" s="119">
        <v>381</v>
      </c>
      <c r="F19" s="119">
        <v>426</v>
      </c>
      <c r="G19" s="119">
        <v>252</v>
      </c>
      <c r="H19" s="119">
        <v>174</v>
      </c>
      <c r="I19" s="119">
        <v>248</v>
      </c>
      <c r="J19" s="119">
        <v>119</v>
      </c>
      <c r="K19" s="119">
        <v>129</v>
      </c>
      <c r="L19" s="119">
        <v>6</v>
      </c>
      <c r="M19" s="119">
        <v>3</v>
      </c>
      <c r="N19" s="119">
        <v>3</v>
      </c>
      <c r="O19" s="119">
        <v>16</v>
      </c>
      <c r="P19" s="119">
        <v>11</v>
      </c>
      <c r="Q19" s="119">
        <v>5</v>
      </c>
      <c r="R19" s="119">
        <v>181</v>
      </c>
      <c r="S19" s="119">
        <v>163</v>
      </c>
      <c r="T19" s="119">
        <v>18</v>
      </c>
      <c r="U19" s="119">
        <v>2</v>
      </c>
      <c r="V19" s="119">
        <v>1</v>
      </c>
      <c r="W19" s="119">
        <v>1</v>
      </c>
      <c r="X19" s="119">
        <v>141</v>
      </c>
      <c r="Y19" s="119">
        <v>91</v>
      </c>
      <c r="Z19" s="119">
        <v>50</v>
      </c>
      <c r="AA19" s="119">
        <v>1</v>
      </c>
      <c r="AB19" s="119">
        <v>0</v>
      </c>
      <c r="AC19" s="119">
        <v>1</v>
      </c>
      <c r="AD19" s="119">
        <v>0</v>
      </c>
      <c r="AE19" s="119">
        <v>0</v>
      </c>
      <c r="AF19" s="119">
        <v>0</v>
      </c>
      <c r="AG19" s="119">
        <v>0</v>
      </c>
      <c r="AH19" s="119">
        <v>0</v>
      </c>
      <c r="AI19" s="119">
        <v>0</v>
      </c>
      <c r="AJ19" s="119">
        <v>0</v>
      </c>
      <c r="AK19" s="119">
        <v>0</v>
      </c>
      <c r="AL19" s="119">
        <v>0</v>
      </c>
      <c r="AM19" s="120">
        <v>41.7</v>
      </c>
      <c r="AN19" s="120">
        <v>39.4</v>
      </c>
      <c r="AO19" s="120">
        <v>45.7</v>
      </c>
      <c r="AP19" s="120">
        <v>24.3</v>
      </c>
      <c r="AQ19" s="120">
        <v>18.600000000000001</v>
      </c>
      <c r="AR19" s="120">
        <v>33.9</v>
      </c>
      <c r="AS19" s="120">
        <v>17.7</v>
      </c>
      <c r="AT19" s="120">
        <v>25.5</v>
      </c>
      <c r="AU19" s="120">
        <v>4.7</v>
      </c>
      <c r="AW19" s="123"/>
      <c r="AX19" s="55" t="s">
        <v>33</v>
      </c>
    </row>
    <row r="20" spans="1:50" ht="15" customHeight="1">
      <c r="A20" s="118" t="s">
        <v>34</v>
      </c>
      <c r="B20" s="121"/>
      <c r="C20" s="119">
        <v>1695</v>
      </c>
      <c r="D20" s="119">
        <v>1048</v>
      </c>
      <c r="E20" s="119">
        <v>647</v>
      </c>
      <c r="F20" s="119">
        <v>997</v>
      </c>
      <c r="G20" s="119">
        <v>643</v>
      </c>
      <c r="H20" s="119">
        <v>354</v>
      </c>
      <c r="I20" s="119">
        <v>284</v>
      </c>
      <c r="J20" s="119">
        <v>139</v>
      </c>
      <c r="K20" s="119">
        <v>145</v>
      </c>
      <c r="L20" s="119">
        <v>111</v>
      </c>
      <c r="M20" s="119">
        <v>105</v>
      </c>
      <c r="N20" s="119">
        <v>6</v>
      </c>
      <c r="O20" s="119">
        <v>10</v>
      </c>
      <c r="P20" s="119">
        <v>5</v>
      </c>
      <c r="Q20" s="119">
        <v>5</v>
      </c>
      <c r="R20" s="119">
        <v>135</v>
      </c>
      <c r="S20" s="119">
        <v>74</v>
      </c>
      <c r="T20" s="119">
        <v>61</v>
      </c>
      <c r="U20" s="119">
        <v>41</v>
      </c>
      <c r="V20" s="119">
        <v>10</v>
      </c>
      <c r="W20" s="119">
        <v>31</v>
      </c>
      <c r="X20" s="119">
        <v>117</v>
      </c>
      <c r="Y20" s="119">
        <v>72</v>
      </c>
      <c r="Z20" s="119">
        <v>45</v>
      </c>
      <c r="AA20" s="119">
        <v>0</v>
      </c>
      <c r="AB20" s="119">
        <v>0</v>
      </c>
      <c r="AC20" s="119">
        <v>0</v>
      </c>
      <c r="AD20" s="119">
        <v>0</v>
      </c>
      <c r="AE20" s="119">
        <v>0</v>
      </c>
      <c r="AF20" s="119">
        <v>0</v>
      </c>
      <c r="AG20" s="119">
        <v>0</v>
      </c>
      <c r="AH20" s="119">
        <v>0</v>
      </c>
      <c r="AI20" s="119">
        <v>0</v>
      </c>
      <c r="AJ20" s="119">
        <v>0</v>
      </c>
      <c r="AK20" s="119">
        <v>0</v>
      </c>
      <c r="AL20" s="119">
        <v>0</v>
      </c>
      <c r="AM20" s="120">
        <v>58.8</v>
      </c>
      <c r="AN20" s="120">
        <v>61.4</v>
      </c>
      <c r="AO20" s="120">
        <v>54.7</v>
      </c>
      <c r="AP20" s="120">
        <v>16.8</v>
      </c>
      <c r="AQ20" s="120">
        <v>13.3</v>
      </c>
      <c r="AR20" s="120">
        <v>22.4</v>
      </c>
      <c r="AS20" s="120">
        <v>8</v>
      </c>
      <c r="AT20" s="120">
        <v>7.1</v>
      </c>
      <c r="AU20" s="120">
        <v>9.4</v>
      </c>
      <c r="AW20" s="123"/>
      <c r="AX20" s="55" t="s">
        <v>34</v>
      </c>
    </row>
    <row r="21" spans="1:50" ht="15" customHeight="1">
      <c r="A21" s="118" t="s">
        <v>35</v>
      </c>
      <c r="B21" s="121"/>
      <c r="C21" s="119">
        <v>2392</v>
      </c>
      <c r="D21" s="119">
        <v>1643</v>
      </c>
      <c r="E21" s="119">
        <v>749</v>
      </c>
      <c r="F21" s="119">
        <v>1846</v>
      </c>
      <c r="G21" s="119">
        <v>1361</v>
      </c>
      <c r="H21" s="119">
        <v>485</v>
      </c>
      <c r="I21" s="119">
        <v>279</v>
      </c>
      <c r="J21" s="119">
        <v>116</v>
      </c>
      <c r="K21" s="119">
        <v>163</v>
      </c>
      <c r="L21" s="119">
        <v>27</v>
      </c>
      <c r="M21" s="119">
        <v>23</v>
      </c>
      <c r="N21" s="119">
        <v>4</v>
      </c>
      <c r="O21" s="119">
        <v>5</v>
      </c>
      <c r="P21" s="119">
        <v>4</v>
      </c>
      <c r="Q21" s="119">
        <v>1</v>
      </c>
      <c r="R21" s="119">
        <v>78</v>
      </c>
      <c r="S21" s="119">
        <v>37</v>
      </c>
      <c r="T21" s="119">
        <v>41</v>
      </c>
      <c r="U21" s="119">
        <v>3</v>
      </c>
      <c r="V21" s="119">
        <v>1</v>
      </c>
      <c r="W21" s="119">
        <v>2</v>
      </c>
      <c r="X21" s="119">
        <v>154</v>
      </c>
      <c r="Y21" s="119">
        <v>101</v>
      </c>
      <c r="Z21" s="119">
        <v>53</v>
      </c>
      <c r="AA21" s="119">
        <v>0</v>
      </c>
      <c r="AB21" s="119">
        <v>0</v>
      </c>
      <c r="AC21" s="119">
        <v>0</v>
      </c>
      <c r="AD21" s="119">
        <v>0</v>
      </c>
      <c r="AE21" s="119">
        <v>0</v>
      </c>
      <c r="AF21" s="119">
        <v>0</v>
      </c>
      <c r="AG21" s="119">
        <v>0</v>
      </c>
      <c r="AH21" s="119">
        <v>0</v>
      </c>
      <c r="AI21" s="119">
        <v>0</v>
      </c>
      <c r="AJ21" s="119">
        <v>0</v>
      </c>
      <c r="AK21" s="119">
        <v>0</v>
      </c>
      <c r="AL21" s="119">
        <v>0</v>
      </c>
      <c r="AM21" s="120">
        <v>77.2</v>
      </c>
      <c r="AN21" s="120">
        <v>82.8</v>
      </c>
      <c r="AO21" s="120">
        <v>64.8</v>
      </c>
      <c r="AP21" s="120">
        <v>11.7</v>
      </c>
      <c r="AQ21" s="120">
        <v>7.1</v>
      </c>
      <c r="AR21" s="120">
        <v>21.8</v>
      </c>
      <c r="AS21" s="120">
        <v>3.3</v>
      </c>
      <c r="AT21" s="120">
        <v>2.2999999999999998</v>
      </c>
      <c r="AU21" s="120">
        <v>5.5</v>
      </c>
      <c r="AW21" s="123"/>
      <c r="AX21" s="55" t="s">
        <v>35</v>
      </c>
    </row>
    <row r="22" spans="1:50" ht="15" customHeight="1">
      <c r="A22" s="118" t="s">
        <v>37</v>
      </c>
      <c r="B22" s="121"/>
      <c r="C22" s="119">
        <v>1178</v>
      </c>
      <c r="D22" s="119">
        <v>511</v>
      </c>
      <c r="E22" s="119">
        <v>667</v>
      </c>
      <c r="F22" s="119">
        <v>720</v>
      </c>
      <c r="G22" s="119">
        <v>313</v>
      </c>
      <c r="H22" s="119">
        <v>407</v>
      </c>
      <c r="I22" s="119">
        <v>211</v>
      </c>
      <c r="J22" s="119">
        <v>72</v>
      </c>
      <c r="K22" s="119">
        <v>139</v>
      </c>
      <c r="L22" s="119">
        <v>46</v>
      </c>
      <c r="M22" s="119">
        <v>28</v>
      </c>
      <c r="N22" s="119">
        <v>18</v>
      </c>
      <c r="O22" s="119">
        <v>16</v>
      </c>
      <c r="P22" s="119">
        <v>6</v>
      </c>
      <c r="Q22" s="119">
        <v>10</v>
      </c>
      <c r="R22" s="119">
        <v>45</v>
      </c>
      <c r="S22" s="119">
        <v>18</v>
      </c>
      <c r="T22" s="119">
        <v>27</v>
      </c>
      <c r="U22" s="119">
        <v>20</v>
      </c>
      <c r="V22" s="119">
        <v>3</v>
      </c>
      <c r="W22" s="119">
        <v>17</v>
      </c>
      <c r="X22" s="119">
        <v>117</v>
      </c>
      <c r="Y22" s="119">
        <v>69</v>
      </c>
      <c r="Z22" s="119">
        <v>48</v>
      </c>
      <c r="AA22" s="119">
        <v>3</v>
      </c>
      <c r="AB22" s="119">
        <v>2</v>
      </c>
      <c r="AC22" s="119">
        <v>1</v>
      </c>
      <c r="AD22" s="119">
        <v>0</v>
      </c>
      <c r="AE22" s="119">
        <v>0</v>
      </c>
      <c r="AF22" s="119">
        <v>0</v>
      </c>
      <c r="AG22" s="119">
        <v>0</v>
      </c>
      <c r="AH22" s="119">
        <v>0</v>
      </c>
      <c r="AI22" s="119">
        <v>0</v>
      </c>
      <c r="AJ22" s="119">
        <v>0</v>
      </c>
      <c r="AK22" s="119">
        <v>0</v>
      </c>
      <c r="AL22" s="119">
        <v>0</v>
      </c>
      <c r="AM22" s="120">
        <v>61.1</v>
      </c>
      <c r="AN22" s="120">
        <v>61.3</v>
      </c>
      <c r="AO22" s="120">
        <v>61</v>
      </c>
      <c r="AP22" s="120">
        <v>17.899999999999999</v>
      </c>
      <c r="AQ22" s="120">
        <v>14.1</v>
      </c>
      <c r="AR22" s="120">
        <v>20.8</v>
      </c>
      <c r="AS22" s="120">
        <v>3.8</v>
      </c>
      <c r="AT22" s="120">
        <v>3.5</v>
      </c>
      <c r="AU22" s="120">
        <v>4</v>
      </c>
      <c r="AW22" s="123"/>
      <c r="AX22" s="55" t="s">
        <v>37</v>
      </c>
    </row>
    <row r="23" spans="1:50" ht="15" customHeight="1">
      <c r="A23" s="118" t="s">
        <v>38</v>
      </c>
      <c r="B23" s="121"/>
      <c r="C23" s="119">
        <v>1056</v>
      </c>
      <c r="D23" s="119">
        <v>505</v>
      </c>
      <c r="E23" s="119">
        <v>551</v>
      </c>
      <c r="F23" s="119">
        <v>665</v>
      </c>
      <c r="G23" s="119">
        <v>340</v>
      </c>
      <c r="H23" s="119">
        <v>325</v>
      </c>
      <c r="I23" s="119">
        <v>184</v>
      </c>
      <c r="J23" s="119">
        <v>57</v>
      </c>
      <c r="K23" s="119">
        <v>127</v>
      </c>
      <c r="L23" s="119">
        <v>42</v>
      </c>
      <c r="M23" s="119">
        <v>25</v>
      </c>
      <c r="N23" s="119">
        <v>17</v>
      </c>
      <c r="O23" s="119">
        <v>17</v>
      </c>
      <c r="P23" s="119">
        <v>14</v>
      </c>
      <c r="Q23" s="119">
        <v>3</v>
      </c>
      <c r="R23" s="119">
        <v>34</v>
      </c>
      <c r="S23" s="119">
        <v>12</v>
      </c>
      <c r="T23" s="119">
        <v>22</v>
      </c>
      <c r="U23" s="119">
        <v>8</v>
      </c>
      <c r="V23" s="119">
        <v>3</v>
      </c>
      <c r="W23" s="119">
        <v>5</v>
      </c>
      <c r="X23" s="119">
        <v>106</v>
      </c>
      <c r="Y23" s="119">
        <v>54</v>
      </c>
      <c r="Z23" s="119">
        <v>52</v>
      </c>
      <c r="AA23" s="119">
        <v>0</v>
      </c>
      <c r="AB23" s="119">
        <v>0</v>
      </c>
      <c r="AC23" s="119">
        <v>0</v>
      </c>
      <c r="AD23" s="119">
        <v>0</v>
      </c>
      <c r="AE23" s="119">
        <v>0</v>
      </c>
      <c r="AF23" s="119">
        <v>0</v>
      </c>
      <c r="AG23" s="119">
        <v>0</v>
      </c>
      <c r="AH23" s="119">
        <v>0</v>
      </c>
      <c r="AI23" s="119">
        <v>0</v>
      </c>
      <c r="AJ23" s="119">
        <v>0</v>
      </c>
      <c r="AK23" s="119">
        <v>0</v>
      </c>
      <c r="AL23" s="119">
        <v>0</v>
      </c>
      <c r="AM23" s="120">
        <v>63</v>
      </c>
      <c r="AN23" s="120">
        <v>67.3</v>
      </c>
      <c r="AO23" s="120">
        <v>59</v>
      </c>
      <c r="AP23" s="120">
        <v>17.399999999999999</v>
      </c>
      <c r="AQ23" s="120">
        <v>11.3</v>
      </c>
      <c r="AR23" s="120">
        <v>23</v>
      </c>
      <c r="AS23" s="120">
        <v>3.2</v>
      </c>
      <c r="AT23" s="120">
        <v>2.4</v>
      </c>
      <c r="AU23" s="120">
        <v>4</v>
      </c>
      <c r="AW23" s="123"/>
      <c r="AX23" s="55" t="s">
        <v>38</v>
      </c>
    </row>
    <row r="24" spans="1:50" ht="15" customHeight="1">
      <c r="A24" s="118" t="s">
        <v>39</v>
      </c>
      <c r="B24" s="121"/>
      <c r="C24" s="119">
        <v>1550</v>
      </c>
      <c r="D24" s="119">
        <v>797</v>
      </c>
      <c r="E24" s="119">
        <v>753</v>
      </c>
      <c r="F24" s="119">
        <v>862</v>
      </c>
      <c r="G24" s="119">
        <v>486</v>
      </c>
      <c r="H24" s="119">
        <v>376</v>
      </c>
      <c r="I24" s="119">
        <v>361</v>
      </c>
      <c r="J24" s="119">
        <v>132</v>
      </c>
      <c r="K24" s="119">
        <v>229</v>
      </c>
      <c r="L24" s="119">
        <v>29</v>
      </c>
      <c r="M24" s="119">
        <v>18</v>
      </c>
      <c r="N24" s="119">
        <v>11</v>
      </c>
      <c r="O24" s="119">
        <v>15</v>
      </c>
      <c r="P24" s="119">
        <v>13</v>
      </c>
      <c r="Q24" s="119">
        <v>2</v>
      </c>
      <c r="R24" s="119">
        <v>80</v>
      </c>
      <c r="S24" s="119">
        <v>36</v>
      </c>
      <c r="T24" s="119">
        <v>44</v>
      </c>
      <c r="U24" s="119">
        <v>38</v>
      </c>
      <c r="V24" s="119">
        <v>9</v>
      </c>
      <c r="W24" s="119">
        <v>29</v>
      </c>
      <c r="X24" s="119">
        <v>161</v>
      </c>
      <c r="Y24" s="119">
        <v>99</v>
      </c>
      <c r="Z24" s="119">
        <v>62</v>
      </c>
      <c r="AA24" s="119">
        <v>4</v>
      </c>
      <c r="AB24" s="119">
        <v>4</v>
      </c>
      <c r="AC24" s="119">
        <v>0</v>
      </c>
      <c r="AD24" s="119">
        <v>0</v>
      </c>
      <c r="AE24" s="119">
        <v>0</v>
      </c>
      <c r="AF24" s="119">
        <v>0</v>
      </c>
      <c r="AG24" s="119">
        <v>0</v>
      </c>
      <c r="AH24" s="119">
        <v>0</v>
      </c>
      <c r="AI24" s="119">
        <v>0</v>
      </c>
      <c r="AJ24" s="119">
        <v>0</v>
      </c>
      <c r="AK24" s="119">
        <v>0</v>
      </c>
      <c r="AL24" s="119">
        <v>0</v>
      </c>
      <c r="AM24" s="120">
        <v>55.6</v>
      </c>
      <c r="AN24" s="120">
        <v>61</v>
      </c>
      <c r="AO24" s="120">
        <v>49.9</v>
      </c>
      <c r="AP24" s="120">
        <v>23.3</v>
      </c>
      <c r="AQ24" s="120">
        <v>16.600000000000001</v>
      </c>
      <c r="AR24" s="120">
        <v>30.4</v>
      </c>
      <c r="AS24" s="120">
        <v>5.2</v>
      </c>
      <c r="AT24" s="120">
        <v>4.5</v>
      </c>
      <c r="AU24" s="120">
        <v>5.8</v>
      </c>
      <c r="AW24" s="123"/>
      <c r="AX24" s="55" t="s">
        <v>39</v>
      </c>
    </row>
    <row r="25" spans="1:50" ht="15" customHeight="1">
      <c r="A25" s="118" t="s">
        <v>40</v>
      </c>
      <c r="B25" s="121"/>
      <c r="C25" s="119">
        <v>1012</v>
      </c>
      <c r="D25" s="119">
        <v>439</v>
      </c>
      <c r="E25" s="119">
        <v>573</v>
      </c>
      <c r="F25" s="119">
        <v>592</v>
      </c>
      <c r="G25" s="119">
        <v>277</v>
      </c>
      <c r="H25" s="119">
        <v>315</v>
      </c>
      <c r="I25" s="119">
        <v>210</v>
      </c>
      <c r="J25" s="119">
        <v>68</v>
      </c>
      <c r="K25" s="119">
        <v>142</v>
      </c>
      <c r="L25" s="119">
        <v>10</v>
      </c>
      <c r="M25" s="119">
        <v>0</v>
      </c>
      <c r="N25" s="119">
        <v>10</v>
      </c>
      <c r="O25" s="119">
        <v>7</v>
      </c>
      <c r="P25" s="119">
        <v>3</v>
      </c>
      <c r="Q25" s="119">
        <v>4</v>
      </c>
      <c r="R25" s="119">
        <v>26</v>
      </c>
      <c r="S25" s="119">
        <v>11</v>
      </c>
      <c r="T25" s="119">
        <v>15</v>
      </c>
      <c r="U25" s="119">
        <v>30</v>
      </c>
      <c r="V25" s="119">
        <v>4</v>
      </c>
      <c r="W25" s="119">
        <v>26</v>
      </c>
      <c r="X25" s="119">
        <v>137</v>
      </c>
      <c r="Y25" s="119">
        <v>76</v>
      </c>
      <c r="Z25" s="119">
        <v>61</v>
      </c>
      <c r="AA25" s="119">
        <v>0</v>
      </c>
      <c r="AB25" s="119">
        <v>0</v>
      </c>
      <c r="AC25" s="119">
        <v>0</v>
      </c>
      <c r="AD25" s="119">
        <v>0</v>
      </c>
      <c r="AE25" s="119">
        <v>0</v>
      </c>
      <c r="AF25" s="119">
        <v>0</v>
      </c>
      <c r="AG25" s="119">
        <v>0</v>
      </c>
      <c r="AH25" s="119">
        <v>0</v>
      </c>
      <c r="AI25" s="119">
        <v>0</v>
      </c>
      <c r="AJ25" s="119">
        <v>0</v>
      </c>
      <c r="AK25" s="119">
        <v>0</v>
      </c>
      <c r="AL25" s="119">
        <v>0</v>
      </c>
      <c r="AM25" s="120">
        <v>58.5</v>
      </c>
      <c r="AN25" s="120">
        <v>63.1</v>
      </c>
      <c r="AO25" s="120">
        <v>55</v>
      </c>
      <c r="AP25" s="120">
        <v>20.8</v>
      </c>
      <c r="AQ25" s="120">
        <v>15.5</v>
      </c>
      <c r="AR25" s="120">
        <v>24.8</v>
      </c>
      <c r="AS25" s="120">
        <v>2.6</v>
      </c>
      <c r="AT25" s="120">
        <v>2.5</v>
      </c>
      <c r="AU25" s="120">
        <v>2.6</v>
      </c>
      <c r="AW25" s="123"/>
      <c r="AX25" s="55" t="s">
        <v>40</v>
      </c>
    </row>
    <row r="26" spans="1:50" ht="15" customHeight="1">
      <c r="A26" s="118" t="s">
        <v>41</v>
      </c>
      <c r="B26" s="121"/>
      <c r="C26" s="119">
        <v>1038</v>
      </c>
      <c r="D26" s="119">
        <v>547</v>
      </c>
      <c r="E26" s="119">
        <v>491</v>
      </c>
      <c r="F26" s="119">
        <v>694</v>
      </c>
      <c r="G26" s="119">
        <v>391</v>
      </c>
      <c r="H26" s="119">
        <v>303</v>
      </c>
      <c r="I26" s="119">
        <v>174</v>
      </c>
      <c r="J26" s="119">
        <v>50</v>
      </c>
      <c r="K26" s="119">
        <v>124</v>
      </c>
      <c r="L26" s="119">
        <v>37</v>
      </c>
      <c r="M26" s="119">
        <v>28</v>
      </c>
      <c r="N26" s="119">
        <v>9</v>
      </c>
      <c r="O26" s="119">
        <v>1</v>
      </c>
      <c r="P26" s="119">
        <v>0</v>
      </c>
      <c r="Q26" s="119">
        <v>1</v>
      </c>
      <c r="R26" s="119">
        <v>31</v>
      </c>
      <c r="S26" s="119">
        <v>10</v>
      </c>
      <c r="T26" s="119">
        <v>21</v>
      </c>
      <c r="U26" s="119">
        <v>2</v>
      </c>
      <c r="V26" s="119">
        <v>1</v>
      </c>
      <c r="W26" s="119">
        <v>1</v>
      </c>
      <c r="X26" s="119">
        <v>99</v>
      </c>
      <c r="Y26" s="119">
        <v>67</v>
      </c>
      <c r="Z26" s="119">
        <v>32</v>
      </c>
      <c r="AA26" s="119">
        <v>0</v>
      </c>
      <c r="AB26" s="119">
        <v>0</v>
      </c>
      <c r="AC26" s="119">
        <v>0</v>
      </c>
      <c r="AD26" s="119">
        <v>1</v>
      </c>
      <c r="AE26" s="119">
        <v>0</v>
      </c>
      <c r="AF26" s="119">
        <v>0</v>
      </c>
      <c r="AG26" s="119">
        <v>0</v>
      </c>
      <c r="AH26" s="119">
        <v>1</v>
      </c>
      <c r="AI26" s="119">
        <v>0</v>
      </c>
      <c r="AJ26" s="119">
        <v>0</v>
      </c>
      <c r="AK26" s="119">
        <v>0</v>
      </c>
      <c r="AL26" s="119">
        <v>0</v>
      </c>
      <c r="AM26" s="120">
        <v>66.900000000000006</v>
      </c>
      <c r="AN26" s="120">
        <v>71.5</v>
      </c>
      <c r="AO26" s="120">
        <v>61.7</v>
      </c>
      <c r="AP26" s="120">
        <v>16.8</v>
      </c>
      <c r="AQ26" s="120">
        <v>9.1</v>
      </c>
      <c r="AR26" s="120">
        <v>25.3</v>
      </c>
      <c r="AS26" s="120">
        <v>3.1</v>
      </c>
      <c r="AT26" s="120">
        <v>1.8</v>
      </c>
      <c r="AU26" s="120">
        <v>4.5</v>
      </c>
      <c r="AW26" s="123"/>
      <c r="AX26" s="55" t="s">
        <v>41</v>
      </c>
    </row>
    <row r="27" spans="1:50" ht="15" customHeight="1">
      <c r="A27" s="118" t="s">
        <v>42</v>
      </c>
      <c r="B27" s="121"/>
      <c r="C27" s="119">
        <v>1212</v>
      </c>
      <c r="D27" s="119">
        <v>659</v>
      </c>
      <c r="E27" s="119">
        <v>553</v>
      </c>
      <c r="F27" s="119">
        <v>941</v>
      </c>
      <c r="G27" s="119">
        <v>504</v>
      </c>
      <c r="H27" s="119">
        <v>437</v>
      </c>
      <c r="I27" s="119">
        <v>60</v>
      </c>
      <c r="J27" s="119">
        <v>18</v>
      </c>
      <c r="K27" s="119">
        <v>42</v>
      </c>
      <c r="L27" s="119">
        <v>146</v>
      </c>
      <c r="M27" s="119">
        <v>102</v>
      </c>
      <c r="N27" s="119">
        <v>44</v>
      </c>
      <c r="O27" s="119">
        <v>7</v>
      </c>
      <c r="P27" s="119">
        <v>1</v>
      </c>
      <c r="Q27" s="119">
        <v>6</v>
      </c>
      <c r="R27" s="119">
        <v>3</v>
      </c>
      <c r="S27" s="119">
        <v>1</v>
      </c>
      <c r="T27" s="119">
        <v>2</v>
      </c>
      <c r="U27" s="119">
        <v>0</v>
      </c>
      <c r="V27" s="119">
        <v>0</v>
      </c>
      <c r="W27" s="119">
        <v>0</v>
      </c>
      <c r="X27" s="119">
        <v>55</v>
      </c>
      <c r="Y27" s="119">
        <v>33</v>
      </c>
      <c r="Z27" s="119">
        <v>22</v>
      </c>
      <c r="AA27" s="119">
        <v>0</v>
      </c>
      <c r="AB27" s="119">
        <v>0</v>
      </c>
      <c r="AC27" s="119">
        <v>0</v>
      </c>
      <c r="AD27" s="119">
        <v>0</v>
      </c>
      <c r="AE27" s="119">
        <v>0</v>
      </c>
      <c r="AF27" s="119">
        <v>0</v>
      </c>
      <c r="AG27" s="119">
        <v>0</v>
      </c>
      <c r="AH27" s="119">
        <v>0</v>
      </c>
      <c r="AI27" s="119">
        <v>0</v>
      </c>
      <c r="AJ27" s="119">
        <v>0</v>
      </c>
      <c r="AK27" s="119">
        <v>0</v>
      </c>
      <c r="AL27" s="119">
        <v>0</v>
      </c>
      <c r="AM27" s="120">
        <v>77.599999999999994</v>
      </c>
      <c r="AN27" s="120">
        <v>76.5</v>
      </c>
      <c r="AO27" s="120">
        <v>79</v>
      </c>
      <c r="AP27" s="120">
        <v>5</v>
      </c>
      <c r="AQ27" s="120">
        <v>2.7</v>
      </c>
      <c r="AR27" s="120">
        <v>7.6</v>
      </c>
      <c r="AS27" s="120">
        <v>0.2</v>
      </c>
      <c r="AT27" s="120">
        <v>0.2</v>
      </c>
      <c r="AU27" s="120">
        <v>0.4</v>
      </c>
      <c r="AW27" s="123"/>
      <c r="AX27" s="55" t="s">
        <v>42</v>
      </c>
    </row>
    <row r="28" spans="1:50" ht="15" customHeight="1">
      <c r="A28" s="118" t="s">
        <v>43</v>
      </c>
      <c r="B28" s="121"/>
      <c r="C28" s="119">
        <v>462</v>
      </c>
      <c r="D28" s="119">
        <v>181</v>
      </c>
      <c r="E28" s="119">
        <v>281</v>
      </c>
      <c r="F28" s="119">
        <v>300</v>
      </c>
      <c r="G28" s="119">
        <v>134</v>
      </c>
      <c r="H28" s="119">
        <v>166</v>
      </c>
      <c r="I28" s="119">
        <v>102</v>
      </c>
      <c r="J28" s="119">
        <v>23</v>
      </c>
      <c r="K28" s="119">
        <v>79</v>
      </c>
      <c r="L28" s="119">
        <v>3</v>
      </c>
      <c r="M28" s="119">
        <v>0</v>
      </c>
      <c r="N28" s="119">
        <v>3</v>
      </c>
      <c r="O28" s="119">
        <v>2</v>
      </c>
      <c r="P28" s="119">
        <v>0</v>
      </c>
      <c r="Q28" s="119">
        <v>2</v>
      </c>
      <c r="R28" s="119">
        <v>12</v>
      </c>
      <c r="S28" s="119">
        <v>4</v>
      </c>
      <c r="T28" s="119">
        <v>8</v>
      </c>
      <c r="U28" s="119">
        <v>0</v>
      </c>
      <c r="V28" s="119">
        <v>0</v>
      </c>
      <c r="W28" s="119">
        <v>0</v>
      </c>
      <c r="X28" s="119">
        <v>43</v>
      </c>
      <c r="Y28" s="119">
        <v>20</v>
      </c>
      <c r="Z28" s="119">
        <v>23</v>
      </c>
      <c r="AA28" s="119">
        <v>0</v>
      </c>
      <c r="AB28" s="119">
        <v>0</v>
      </c>
      <c r="AC28" s="119">
        <v>0</v>
      </c>
      <c r="AD28" s="119">
        <v>0</v>
      </c>
      <c r="AE28" s="119">
        <v>0</v>
      </c>
      <c r="AF28" s="119">
        <v>0</v>
      </c>
      <c r="AG28" s="119">
        <v>0</v>
      </c>
      <c r="AH28" s="119">
        <v>0</v>
      </c>
      <c r="AI28" s="119">
        <v>0</v>
      </c>
      <c r="AJ28" s="119">
        <v>0</v>
      </c>
      <c r="AK28" s="119">
        <v>0</v>
      </c>
      <c r="AL28" s="119">
        <v>0</v>
      </c>
      <c r="AM28" s="120">
        <v>64.900000000000006</v>
      </c>
      <c r="AN28" s="120">
        <v>74</v>
      </c>
      <c r="AO28" s="120">
        <v>59.1</v>
      </c>
      <c r="AP28" s="120">
        <v>22.1</v>
      </c>
      <c r="AQ28" s="120">
        <v>12.7</v>
      </c>
      <c r="AR28" s="120">
        <v>28.1</v>
      </c>
      <c r="AS28" s="120">
        <v>2.6</v>
      </c>
      <c r="AT28" s="120">
        <v>2.2000000000000002</v>
      </c>
      <c r="AU28" s="120">
        <v>2.8</v>
      </c>
      <c r="AW28" s="123"/>
      <c r="AX28" s="55" t="s">
        <v>43</v>
      </c>
    </row>
    <row r="29" spans="1:50" ht="15" customHeight="1">
      <c r="A29" s="118" t="s">
        <v>44</v>
      </c>
      <c r="B29" s="121"/>
      <c r="C29" s="119">
        <v>1894</v>
      </c>
      <c r="D29" s="119">
        <v>1019</v>
      </c>
      <c r="E29" s="119">
        <v>875</v>
      </c>
      <c r="F29" s="119">
        <v>1108</v>
      </c>
      <c r="G29" s="119">
        <v>570</v>
      </c>
      <c r="H29" s="119">
        <v>538</v>
      </c>
      <c r="I29" s="119">
        <v>136</v>
      </c>
      <c r="J29" s="119">
        <v>35</v>
      </c>
      <c r="K29" s="119">
        <v>101</v>
      </c>
      <c r="L29" s="119">
        <v>410</v>
      </c>
      <c r="M29" s="119">
        <v>303</v>
      </c>
      <c r="N29" s="119">
        <v>107</v>
      </c>
      <c r="O29" s="119">
        <v>3</v>
      </c>
      <c r="P29" s="119">
        <v>3</v>
      </c>
      <c r="Q29" s="119">
        <v>0</v>
      </c>
      <c r="R29" s="119">
        <v>67</v>
      </c>
      <c r="S29" s="119">
        <v>30</v>
      </c>
      <c r="T29" s="119">
        <v>37</v>
      </c>
      <c r="U29" s="119">
        <v>2</v>
      </c>
      <c r="V29" s="119">
        <v>0</v>
      </c>
      <c r="W29" s="119">
        <v>2</v>
      </c>
      <c r="X29" s="119">
        <v>168</v>
      </c>
      <c r="Y29" s="119">
        <v>78</v>
      </c>
      <c r="Z29" s="119">
        <v>90</v>
      </c>
      <c r="AA29" s="119">
        <v>0</v>
      </c>
      <c r="AB29" s="119">
        <v>0</v>
      </c>
      <c r="AC29" s="119">
        <v>0</v>
      </c>
      <c r="AD29" s="119">
        <v>0</v>
      </c>
      <c r="AE29" s="119">
        <v>0</v>
      </c>
      <c r="AF29" s="119">
        <v>0</v>
      </c>
      <c r="AG29" s="119">
        <v>0</v>
      </c>
      <c r="AH29" s="119">
        <v>0</v>
      </c>
      <c r="AI29" s="119">
        <v>0</v>
      </c>
      <c r="AJ29" s="119">
        <v>0</v>
      </c>
      <c r="AK29" s="119">
        <v>0</v>
      </c>
      <c r="AL29" s="119">
        <v>0</v>
      </c>
      <c r="AM29" s="120">
        <v>58.5</v>
      </c>
      <c r="AN29" s="120">
        <v>55.9</v>
      </c>
      <c r="AO29" s="120">
        <v>61.5</v>
      </c>
      <c r="AP29" s="120">
        <v>7.2</v>
      </c>
      <c r="AQ29" s="120">
        <v>3.4</v>
      </c>
      <c r="AR29" s="120">
        <v>11.5</v>
      </c>
      <c r="AS29" s="120">
        <v>3.5</v>
      </c>
      <c r="AT29" s="120">
        <v>2.9</v>
      </c>
      <c r="AU29" s="120">
        <v>4.2</v>
      </c>
      <c r="AW29" s="123"/>
      <c r="AX29" s="55" t="s">
        <v>44</v>
      </c>
    </row>
    <row r="30" spans="1:50" ht="15" customHeight="1">
      <c r="A30" s="118" t="s">
        <v>46</v>
      </c>
      <c r="B30" s="121"/>
      <c r="C30" s="119">
        <v>1116</v>
      </c>
      <c r="D30" s="119">
        <v>643</v>
      </c>
      <c r="E30" s="119">
        <v>473</v>
      </c>
      <c r="F30" s="119">
        <v>712</v>
      </c>
      <c r="G30" s="119">
        <v>413</v>
      </c>
      <c r="H30" s="119">
        <v>299</v>
      </c>
      <c r="I30" s="119">
        <v>132</v>
      </c>
      <c r="J30" s="119">
        <v>46</v>
      </c>
      <c r="K30" s="119">
        <v>86</v>
      </c>
      <c r="L30" s="119">
        <v>127</v>
      </c>
      <c r="M30" s="119">
        <v>101</v>
      </c>
      <c r="N30" s="119">
        <v>26</v>
      </c>
      <c r="O30" s="119">
        <v>4</v>
      </c>
      <c r="P30" s="119">
        <v>2</v>
      </c>
      <c r="Q30" s="119">
        <v>2</v>
      </c>
      <c r="R30" s="119">
        <v>17</v>
      </c>
      <c r="S30" s="119">
        <v>7</v>
      </c>
      <c r="T30" s="119">
        <v>10</v>
      </c>
      <c r="U30" s="119">
        <v>23</v>
      </c>
      <c r="V30" s="119">
        <v>3</v>
      </c>
      <c r="W30" s="119">
        <v>20</v>
      </c>
      <c r="X30" s="119">
        <v>101</v>
      </c>
      <c r="Y30" s="119">
        <v>71</v>
      </c>
      <c r="Z30" s="119">
        <v>30</v>
      </c>
      <c r="AA30" s="119">
        <v>0</v>
      </c>
      <c r="AB30" s="119">
        <v>0</v>
      </c>
      <c r="AC30" s="119">
        <v>0</v>
      </c>
      <c r="AD30" s="119">
        <v>0</v>
      </c>
      <c r="AE30" s="119">
        <v>0</v>
      </c>
      <c r="AF30" s="119">
        <v>0</v>
      </c>
      <c r="AG30" s="119">
        <v>0</v>
      </c>
      <c r="AH30" s="119">
        <v>0</v>
      </c>
      <c r="AI30" s="119">
        <v>0</v>
      </c>
      <c r="AJ30" s="119">
        <v>0</v>
      </c>
      <c r="AK30" s="119">
        <v>0</v>
      </c>
      <c r="AL30" s="119">
        <v>0</v>
      </c>
      <c r="AM30" s="120">
        <v>63.8</v>
      </c>
      <c r="AN30" s="120">
        <v>64.2</v>
      </c>
      <c r="AO30" s="120">
        <v>63.2</v>
      </c>
      <c r="AP30" s="120">
        <v>11.8</v>
      </c>
      <c r="AQ30" s="120">
        <v>7.2</v>
      </c>
      <c r="AR30" s="120">
        <v>18.2</v>
      </c>
      <c r="AS30" s="120">
        <v>1.5</v>
      </c>
      <c r="AT30" s="120">
        <v>1.1000000000000001</v>
      </c>
      <c r="AU30" s="120">
        <v>2.1</v>
      </c>
      <c r="AW30" s="123"/>
      <c r="AX30" s="55" t="s">
        <v>46</v>
      </c>
    </row>
    <row r="31" spans="1:50" ht="12" customHeight="1">
      <c r="A31" s="118"/>
      <c r="B31" s="121"/>
      <c r="C31" s="119"/>
      <c r="D31" s="119"/>
      <c r="E31" s="119"/>
      <c r="F31" s="119"/>
      <c r="G31" s="119"/>
      <c r="H31" s="119"/>
      <c r="I31" s="119"/>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9"/>
      <c r="AM31" s="120"/>
      <c r="AN31" s="120"/>
      <c r="AO31" s="120"/>
      <c r="AP31" s="120"/>
      <c r="AQ31" s="120"/>
      <c r="AR31" s="120"/>
      <c r="AS31" s="120"/>
      <c r="AT31" s="120"/>
      <c r="AU31" s="120"/>
      <c r="AW31" s="123"/>
      <c r="AX31" s="55"/>
    </row>
    <row r="32" spans="1:50" ht="15" customHeight="1">
      <c r="A32" s="118" t="s">
        <v>47</v>
      </c>
      <c r="B32" s="121"/>
      <c r="C32" s="119">
        <v>6791</v>
      </c>
      <c r="D32" s="119">
        <v>3349</v>
      </c>
      <c r="E32" s="119">
        <v>3442</v>
      </c>
      <c r="F32" s="119">
        <v>3977</v>
      </c>
      <c r="G32" s="119">
        <v>1855</v>
      </c>
      <c r="H32" s="119">
        <v>2122</v>
      </c>
      <c r="I32" s="119">
        <v>1004</v>
      </c>
      <c r="J32" s="119">
        <v>400</v>
      </c>
      <c r="K32" s="119">
        <v>604</v>
      </c>
      <c r="L32" s="119">
        <v>390</v>
      </c>
      <c r="M32" s="119">
        <v>250</v>
      </c>
      <c r="N32" s="119">
        <v>140</v>
      </c>
      <c r="O32" s="119">
        <v>42</v>
      </c>
      <c r="P32" s="119">
        <v>28</v>
      </c>
      <c r="Q32" s="119">
        <v>14</v>
      </c>
      <c r="R32" s="119">
        <v>651</v>
      </c>
      <c r="S32" s="119">
        <v>434</v>
      </c>
      <c r="T32" s="119">
        <v>217</v>
      </c>
      <c r="U32" s="119">
        <v>168</v>
      </c>
      <c r="V32" s="119">
        <v>74</v>
      </c>
      <c r="W32" s="119">
        <v>94</v>
      </c>
      <c r="X32" s="119">
        <v>559</v>
      </c>
      <c r="Y32" s="119">
        <v>308</v>
      </c>
      <c r="Z32" s="119">
        <v>251</v>
      </c>
      <c r="AA32" s="119">
        <v>0</v>
      </c>
      <c r="AB32" s="119">
        <v>0</v>
      </c>
      <c r="AC32" s="119">
        <v>0</v>
      </c>
      <c r="AD32" s="119">
        <v>0</v>
      </c>
      <c r="AE32" s="119">
        <v>0</v>
      </c>
      <c r="AF32" s="119">
        <v>0</v>
      </c>
      <c r="AG32" s="119">
        <v>0</v>
      </c>
      <c r="AH32" s="119">
        <v>0</v>
      </c>
      <c r="AI32" s="119">
        <v>0</v>
      </c>
      <c r="AJ32" s="119">
        <v>0</v>
      </c>
      <c r="AK32" s="119">
        <v>0</v>
      </c>
      <c r="AL32" s="119">
        <v>0</v>
      </c>
      <c r="AM32" s="120">
        <v>58.6</v>
      </c>
      <c r="AN32" s="120">
        <v>55.4</v>
      </c>
      <c r="AO32" s="120">
        <v>61.7</v>
      </c>
      <c r="AP32" s="120">
        <v>14.8</v>
      </c>
      <c r="AQ32" s="120">
        <v>11.9</v>
      </c>
      <c r="AR32" s="120">
        <v>17.5</v>
      </c>
      <c r="AS32" s="120">
        <v>9.6</v>
      </c>
      <c r="AT32" s="120">
        <v>13</v>
      </c>
      <c r="AU32" s="120">
        <v>6.3</v>
      </c>
      <c r="AW32" s="123"/>
      <c r="AX32" s="55" t="s">
        <v>47</v>
      </c>
    </row>
    <row r="33" spans="1:50" ht="15" customHeight="1">
      <c r="A33" s="118" t="s">
        <v>48</v>
      </c>
      <c r="B33" s="121"/>
      <c r="C33" s="119">
        <v>735</v>
      </c>
      <c r="D33" s="119">
        <v>281</v>
      </c>
      <c r="E33" s="119">
        <v>454</v>
      </c>
      <c r="F33" s="119">
        <v>242</v>
      </c>
      <c r="G33" s="119">
        <v>112</v>
      </c>
      <c r="H33" s="119">
        <v>130</v>
      </c>
      <c r="I33" s="119">
        <v>224</v>
      </c>
      <c r="J33" s="119">
        <v>63</v>
      </c>
      <c r="K33" s="119">
        <v>161</v>
      </c>
      <c r="L33" s="119">
        <v>1</v>
      </c>
      <c r="M33" s="119">
        <v>0</v>
      </c>
      <c r="N33" s="119">
        <v>1</v>
      </c>
      <c r="O33" s="119">
        <v>12</v>
      </c>
      <c r="P33" s="119">
        <v>7</v>
      </c>
      <c r="Q33" s="119">
        <v>5</v>
      </c>
      <c r="R33" s="119">
        <v>89</v>
      </c>
      <c r="S33" s="119">
        <v>45</v>
      </c>
      <c r="T33" s="119">
        <v>44</v>
      </c>
      <c r="U33" s="119">
        <v>83</v>
      </c>
      <c r="V33" s="119">
        <v>22</v>
      </c>
      <c r="W33" s="119">
        <v>61</v>
      </c>
      <c r="X33" s="119">
        <v>84</v>
      </c>
      <c r="Y33" s="119">
        <v>32</v>
      </c>
      <c r="Z33" s="119">
        <v>52</v>
      </c>
      <c r="AA33" s="119">
        <v>0</v>
      </c>
      <c r="AB33" s="119">
        <v>0</v>
      </c>
      <c r="AC33" s="119">
        <v>0</v>
      </c>
      <c r="AD33" s="119">
        <v>0</v>
      </c>
      <c r="AE33" s="119">
        <v>0</v>
      </c>
      <c r="AF33" s="119">
        <v>0</v>
      </c>
      <c r="AG33" s="119">
        <v>0</v>
      </c>
      <c r="AH33" s="119">
        <v>0</v>
      </c>
      <c r="AI33" s="119">
        <v>0</v>
      </c>
      <c r="AJ33" s="119">
        <v>0</v>
      </c>
      <c r="AK33" s="119">
        <v>0</v>
      </c>
      <c r="AL33" s="119">
        <v>0</v>
      </c>
      <c r="AM33" s="120">
        <v>32.9</v>
      </c>
      <c r="AN33" s="120">
        <v>39.9</v>
      </c>
      <c r="AO33" s="120">
        <v>28.6</v>
      </c>
      <c r="AP33" s="120">
        <v>30.5</v>
      </c>
      <c r="AQ33" s="120">
        <v>22.4</v>
      </c>
      <c r="AR33" s="120">
        <v>35.5</v>
      </c>
      <c r="AS33" s="120">
        <v>12.1</v>
      </c>
      <c r="AT33" s="120">
        <v>16</v>
      </c>
      <c r="AU33" s="120">
        <v>9.6999999999999993</v>
      </c>
      <c r="AW33" s="123"/>
      <c r="AX33" s="55" t="s">
        <v>48</v>
      </c>
    </row>
    <row r="34" spans="1:50" ht="15" customHeight="1">
      <c r="A34" s="118" t="s">
        <v>49</v>
      </c>
      <c r="B34" s="121"/>
      <c r="C34" s="119">
        <v>523</v>
      </c>
      <c r="D34" s="119">
        <v>287</v>
      </c>
      <c r="E34" s="119">
        <v>236</v>
      </c>
      <c r="F34" s="119">
        <v>154</v>
      </c>
      <c r="G34" s="119">
        <v>100</v>
      </c>
      <c r="H34" s="119">
        <v>54</v>
      </c>
      <c r="I34" s="119">
        <v>110</v>
      </c>
      <c r="J34" s="119">
        <v>50</v>
      </c>
      <c r="K34" s="119">
        <v>60</v>
      </c>
      <c r="L34" s="119">
        <v>4</v>
      </c>
      <c r="M34" s="119">
        <v>3</v>
      </c>
      <c r="N34" s="119">
        <v>1</v>
      </c>
      <c r="O34" s="119">
        <v>15</v>
      </c>
      <c r="P34" s="119">
        <v>10</v>
      </c>
      <c r="Q34" s="119">
        <v>5</v>
      </c>
      <c r="R34" s="119">
        <v>177</v>
      </c>
      <c r="S34" s="119">
        <v>88</v>
      </c>
      <c r="T34" s="119">
        <v>89</v>
      </c>
      <c r="U34" s="119">
        <v>26</v>
      </c>
      <c r="V34" s="119">
        <v>15</v>
      </c>
      <c r="W34" s="119">
        <v>11</v>
      </c>
      <c r="X34" s="119">
        <v>37</v>
      </c>
      <c r="Y34" s="119">
        <v>21</v>
      </c>
      <c r="Z34" s="119">
        <v>16</v>
      </c>
      <c r="AA34" s="119">
        <v>0</v>
      </c>
      <c r="AB34" s="119">
        <v>0</v>
      </c>
      <c r="AC34" s="119">
        <v>0</v>
      </c>
      <c r="AD34" s="119">
        <v>0</v>
      </c>
      <c r="AE34" s="119">
        <v>0</v>
      </c>
      <c r="AF34" s="119">
        <v>0</v>
      </c>
      <c r="AG34" s="119">
        <v>0</v>
      </c>
      <c r="AH34" s="119">
        <v>0</v>
      </c>
      <c r="AI34" s="119">
        <v>0</v>
      </c>
      <c r="AJ34" s="119">
        <v>0</v>
      </c>
      <c r="AK34" s="119">
        <v>0</v>
      </c>
      <c r="AL34" s="119">
        <v>0</v>
      </c>
      <c r="AM34" s="120">
        <v>29.4</v>
      </c>
      <c r="AN34" s="120">
        <v>34.799999999999997</v>
      </c>
      <c r="AO34" s="120">
        <v>22.9</v>
      </c>
      <c r="AP34" s="120">
        <v>21</v>
      </c>
      <c r="AQ34" s="120">
        <v>17.399999999999999</v>
      </c>
      <c r="AR34" s="120">
        <v>25.4</v>
      </c>
      <c r="AS34" s="120">
        <v>33.799999999999997</v>
      </c>
      <c r="AT34" s="120">
        <v>30.7</v>
      </c>
      <c r="AU34" s="120">
        <v>37.700000000000003</v>
      </c>
      <c r="AW34" s="123"/>
      <c r="AX34" s="55" t="s">
        <v>49</v>
      </c>
    </row>
    <row r="35" spans="1:50" ht="15" customHeight="1">
      <c r="A35" s="118" t="s">
        <v>50</v>
      </c>
      <c r="B35" s="121"/>
      <c r="C35" s="119">
        <v>1596</v>
      </c>
      <c r="D35" s="119">
        <v>1086</v>
      </c>
      <c r="E35" s="119">
        <v>510</v>
      </c>
      <c r="F35" s="119">
        <v>1053</v>
      </c>
      <c r="G35" s="119">
        <v>730</v>
      </c>
      <c r="H35" s="119">
        <v>323</v>
      </c>
      <c r="I35" s="119">
        <v>139</v>
      </c>
      <c r="J35" s="119">
        <v>64</v>
      </c>
      <c r="K35" s="119">
        <v>75</v>
      </c>
      <c r="L35" s="119">
        <v>62</v>
      </c>
      <c r="M35" s="119">
        <v>23</v>
      </c>
      <c r="N35" s="119">
        <v>39</v>
      </c>
      <c r="O35" s="119">
        <v>1</v>
      </c>
      <c r="P35" s="119">
        <v>1</v>
      </c>
      <c r="Q35" s="119">
        <v>0</v>
      </c>
      <c r="R35" s="119">
        <v>169</v>
      </c>
      <c r="S35" s="119">
        <v>141</v>
      </c>
      <c r="T35" s="119">
        <v>28</v>
      </c>
      <c r="U35" s="119">
        <v>14</v>
      </c>
      <c r="V35" s="119">
        <v>9</v>
      </c>
      <c r="W35" s="119">
        <v>5</v>
      </c>
      <c r="X35" s="119">
        <v>158</v>
      </c>
      <c r="Y35" s="119">
        <v>118</v>
      </c>
      <c r="Z35" s="119">
        <v>40</v>
      </c>
      <c r="AA35" s="119">
        <v>0</v>
      </c>
      <c r="AB35" s="119">
        <v>0</v>
      </c>
      <c r="AC35" s="119">
        <v>0</v>
      </c>
      <c r="AD35" s="119">
        <v>0</v>
      </c>
      <c r="AE35" s="119">
        <v>0</v>
      </c>
      <c r="AF35" s="119">
        <v>0</v>
      </c>
      <c r="AG35" s="119">
        <v>0</v>
      </c>
      <c r="AH35" s="119">
        <v>0</v>
      </c>
      <c r="AI35" s="119">
        <v>0</v>
      </c>
      <c r="AJ35" s="119">
        <v>0</v>
      </c>
      <c r="AK35" s="119">
        <v>0</v>
      </c>
      <c r="AL35" s="119">
        <v>0</v>
      </c>
      <c r="AM35" s="120">
        <v>66</v>
      </c>
      <c r="AN35" s="120">
        <v>67.2</v>
      </c>
      <c r="AO35" s="120">
        <v>63.3</v>
      </c>
      <c r="AP35" s="120">
        <v>8.6999999999999993</v>
      </c>
      <c r="AQ35" s="120">
        <v>5.9</v>
      </c>
      <c r="AR35" s="120">
        <v>14.7</v>
      </c>
      <c r="AS35" s="120">
        <v>10.6</v>
      </c>
      <c r="AT35" s="120">
        <v>13</v>
      </c>
      <c r="AU35" s="120">
        <v>5.5</v>
      </c>
      <c r="AW35" s="123"/>
      <c r="AX35" s="55" t="s">
        <v>50</v>
      </c>
    </row>
    <row r="36" spans="1:50" ht="15" customHeight="1">
      <c r="A36" s="118" t="s">
        <v>51</v>
      </c>
      <c r="B36" s="121"/>
      <c r="C36" s="119">
        <v>568</v>
      </c>
      <c r="D36" s="119">
        <v>136</v>
      </c>
      <c r="E36" s="119">
        <v>432</v>
      </c>
      <c r="F36" s="119">
        <v>371</v>
      </c>
      <c r="G36" s="119">
        <v>60</v>
      </c>
      <c r="H36" s="119">
        <v>311</v>
      </c>
      <c r="I36" s="119">
        <v>67</v>
      </c>
      <c r="J36" s="119">
        <v>22</v>
      </c>
      <c r="K36" s="119">
        <v>45</v>
      </c>
      <c r="L36" s="119">
        <v>6</v>
      </c>
      <c r="M36" s="119">
        <v>6</v>
      </c>
      <c r="N36" s="119">
        <v>0</v>
      </c>
      <c r="O36" s="119">
        <v>4</v>
      </c>
      <c r="P36" s="119">
        <v>3</v>
      </c>
      <c r="Q36" s="119">
        <v>1</v>
      </c>
      <c r="R36" s="119">
        <v>26</v>
      </c>
      <c r="S36" s="119">
        <v>14</v>
      </c>
      <c r="T36" s="119">
        <v>12</v>
      </c>
      <c r="U36" s="119">
        <v>14</v>
      </c>
      <c r="V36" s="119">
        <v>7</v>
      </c>
      <c r="W36" s="119">
        <v>7</v>
      </c>
      <c r="X36" s="119">
        <v>80</v>
      </c>
      <c r="Y36" s="119">
        <v>24</v>
      </c>
      <c r="Z36" s="119">
        <v>56</v>
      </c>
      <c r="AA36" s="119">
        <v>0</v>
      </c>
      <c r="AB36" s="119">
        <v>0</v>
      </c>
      <c r="AC36" s="119">
        <v>0</v>
      </c>
      <c r="AD36" s="119">
        <v>0</v>
      </c>
      <c r="AE36" s="119">
        <v>0</v>
      </c>
      <c r="AF36" s="119">
        <v>0</v>
      </c>
      <c r="AG36" s="119">
        <v>0</v>
      </c>
      <c r="AH36" s="119">
        <v>0</v>
      </c>
      <c r="AI36" s="119">
        <v>0</v>
      </c>
      <c r="AJ36" s="119">
        <v>0</v>
      </c>
      <c r="AK36" s="119">
        <v>0</v>
      </c>
      <c r="AL36" s="119">
        <v>0</v>
      </c>
      <c r="AM36" s="120">
        <v>65.3</v>
      </c>
      <c r="AN36" s="120">
        <v>44.1</v>
      </c>
      <c r="AO36" s="120">
        <v>72</v>
      </c>
      <c r="AP36" s="120">
        <v>11.8</v>
      </c>
      <c r="AQ36" s="120">
        <v>16.2</v>
      </c>
      <c r="AR36" s="120">
        <v>10.4</v>
      </c>
      <c r="AS36" s="120">
        <v>4.5999999999999996</v>
      </c>
      <c r="AT36" s="120">
        <v>10.3</v>
      </c>
      <c r="AU36" s="120">
        <v>2.8</v>
      </c>
      <c r="AW36" s="123"/>
      <c r="AX36" s="55" t="s">
        <v>51</v>
      </c>
    </row>
    <row r="37" spans="1:50" ht="15" customHeight="1">
      <c r="A37" s="118" t="s">
        <v>52</v>
      </c>
      <c r="B37" s="121"/>
      <c r="C37" s="119">
        <v>2088</v>
      </c>
      <c r="D37" s="119">
        <v>878</v>
      </c>
      <c r="E37" s="119">
        <v>1210</v>
      </c>
      <c r="F37" s="119">
        <v>1343</v>
      </c>
      <c r="G37" s="119">
        <v>415</v>
      </c>
      <c r="H37" s="119">
        <v>928</v>
      </c>
      <c r="I37" s="119">
        <v>265</v>
      </c>
      <c r="J37" s="119">
        <v>127</v>
      </c>
      <c r="K37" s="119">
        <v>138</v>
      </c>
      <c r="L37" s="119">
        <v>193</v>
      </c>
      <c r="M37" s="119">
        <v>115</v>
      </c>
      <c r="N37" s="119">
        <v>78</v>
      </c>
      <c r="O37" s="119">
        <v>5</v>
      </c>
      <c r="P37" s="119">
        <v>5</v>
      </c>
      <c r="Q37" s="119">
        <v>0</v>
      </c>
      <c r="R37" s="119">
        <v>148</v>
      </c>
      <c r="S37" s="119">
        <v>131</v>
      </c>
      <c r="T37" s="119">
        <v>17</v>
      </c>
      <c r="U37" s="119">
        <v>27</v>
      </c>
      <c r="V37" s="119">
        <v>20</v>
      </c>
      <c r="W37" s="119">
        <v>7</v>
      </c>
      <c r="X37" s="119">
        <v>107</v>
      </c>
      <c r="Y37" s="119">
        <v>65</v>
      </c>
      <c r="Z37" s="119">
        <v>42</v>
      </c>
      <c r="AA37" s="119">
        <v>0</v>
      </c>
      <c r="AB37" s="119">
        <v>0</v>
      </c>
      <c r="AC37" s="119">
        <v>0</v>
      </c>
      <c r="AD37" s="119">
        <v>0</v>
      </c>
      <c r="AE37" s="119">
        <v>0</v>
      </c>
      <c r="AF37" s="119">
        <v>0</v>
      </c>
      <c r="AG37" s="119">
        <v>0</v>
      </c>
      <c r="AH37" s="119">
        <v>0</v>
      </c>
      <c r="AI37" s="119">
        <v>0</v>
      </c>
      <c r="AJ37" s="119">
        <v>0</v>
      </c>
      <c r="AK37" s="119">
        <v>0</v>
      </c>
      <c r="AL37" s="119">
        <v>0</v>
      </c>
      <c r="AM37" s="120">
        <v>64.3</v>
      </c>
      <c r="AN37" s="120">
        <v>47.3</v>
      </c>
      <c r="AO37" s="120">
        <v>76.7</v>
      </c>
      <c r="AP37" s="120">
        <v>12.7</v>
      </c>
      <c r="AQ37" s="120">
        <v>14.5</v>
      </c>
      <c r="AR37" s="120">
        <v>11.4</v>
      </c>
      <c r="AS37" s="120">
        <v>7.1</v>
      </c>
      <c r="AT37" s="120">
        <v>14.9</v>
      </c>
      <c r="AU37" s="120">
        <v>1.4</v>
      </c>
      <c r="AW37" s="123"/>
      <c r="AX37" s="55" t="s">
        <v>52</v>
      </c>
    </row>
    <row r="38" spans="1:50" ht="15" customHeight="1">
      <c r="A38" s="118" t="s">
        <v>53</v>
      </c>
      <c r="B38" s="121"/>
      <c r="C38" s="119">
        <v>270</v>
      </c>
      <c r="D38" s="119">
        <v>139</v>
      </c>
      <c r="E38" s="119">
        <v>131</v>
      </c>
      <c r="F38" s="119">
        <v>145</v>
      </c>
      <c r="G38" s="119">
        <v>79</v>
      </c>
      <c r="H38" s="119">
        <v>66</v>
      </c>
      <c r="I38" s="119">
        <v>85</v>
      </c>
      <c r="J38" s="119">
        <v>40</v>
      </c>
      <c r="K38" s="119">
        <v>45</v>
      </c>
      <c r="L38" s="119">
        <v>2</v>
      </c>
      <c r="M38" s="119">
        <v>1</v>
      </c>
      <c r="N38" s="119">
        <v>1</v>
      </c>
      <c r="O38" s="119">
        <v>1</v>
      </c>
      <c r="P38" s="119">
        <v>0</v>
      </c>
      <c r="Q38" s="119">
        <v>1</v>
      </c>
      <c r="R38" s="119">
        <v>9</v>
      </c>
      <c r="S38" s="119">
        <v>4</v>
      </c>
      <c r="T38" s="119">
        <v>5</v>
      </c>
      <c r="U38" s="119">
        <v>4</v>
      </c>
      <c r="V38" s="119">
        <v>1</v>
      </c>
      <c r="W38" s="119">
        <v>3</v>
      </c>
      <c r="X38" s="119">
        <v>24</v>
      </c>
      <c r="Y38" s="119">
        <v>14</v>
      </c>
      <c r="Z38" s="119">
        <v>10</v>
      </c>
      <c r="AA38" s="119">
        <v>0</v>
      </c>
      <c r="AB38" s="119">
        <v>0</v>
      </c>
      <c r="AC38" s="119">
        <v>0</v>
      </c>
      <c r="AD38" s="119">
        <v>0</v>
      </c>
      <c r="AE38" s="119">
        <v>0</v>
      </c>
      <c r="AF38" s="119">
        <v>0</v>
      </c>
      <c r="AG38" s="119">
        <v>0</v>
      </c>
      <c r="AH38" s="119">
        <v>0</v>
      </c>
      <c r="AI38" s="119">
        <v>0</v>
      </c>
      <c r="AJ38" s="119">
        <v>0</v>
      </c>
      <c r="AK38" s="119">
        <v>0</v>
      </c>
      <c r="AL38" s="119">
        <v>0</v>
      </c>
      <c r="AM38" s="120">
        <v>53.7</v>
      </c>
      <c r="AN38" s="120">
        <v>56.8</v>
      </c>
      <c r="AO38" s="120">
        <v>50.4</v>
      </c>
      <c r="AP38" s="120">
        <v>31.5</v>
      </c>
      <c r="AQ38" s="120">
        <v>28.8</v>
      </c>
      <c r="AR38" s="120">
        <v>34.4</v>
      </c>
      <c r="AS38" s="120">
        <v>3.3</v>
      </c>
      <c r="AT38" s="120">
        <v>2.9</v>
      </c>
      <c r="AU38" s="120">
        <v>3.8</v>
      </c>
      <c r="AW38" s="123"/>
      <c r="AX38" s="55" t="s">
        <v>53</v>
      </c>
    </row>
    <row r="39" spans="1:50" ht="15" customHeight="1">
      <c r="A39" s="118" t="s">
        <v>54</v>
      </c>
      <c r="B39" s="121"/>
      <c r="C39" s="119">
        <v>1011</v>
      </c>
      <c r="D39" s="119">
        <v>542</v>
      </c>
      <c r="E39" s="119">
        <v>469</v>
      </c>
      <c r="F39" s="119">
        <v>669</v>
      </c>
      <c r="G39" s="119">
        <v>359</v>
      </c>
      <c r="H39" s="119">
        <v>310</v>
      </c>
      <c r="I39" s="119">
        <v>114</v>
      </c>
      <c r="J39" s="119">
        <v>34</v>
      </c>
      <c r="K39" s="119">
        <v>80</v>
      </c>
      <c r="L39" s="119">
        <v>122</v>
      </c>
      <c r="M39" s="119">
        <v>102</v>
      </c>
      <c r="N39" s="119">
        <v>20</v>
      </c>
      <c r="O39" s="119">
        <v>4</v>
      </c>
      <c r="P39" s="119">
        <v>2</v>
      </c>
      <c r="Q39" s="119">
        <v>2</v>
      </c>
      <c r="R39" s="119">
        <v>33</v>
      </c>
      <c r="S39" s="119">
        <v>11</v>
      </c>
      <c r="T39" s="119">
        <v>22</v>
      </c>
      <c r="U39" s="119">
        <v>0</v>
      </c>
      <c r="V39" s="119">
        <v>0</v>
      </c>
      <c r="W39" s="119">
        <v>0</v>
      </c>
      <c r="X39" s="119">
        <v>69</v>
      </c>
      <c r="Y39" s="119">
        <v>34</v>
      </c>
      <c r="Z39" s="119">
        <v>35</v>
      </c>
      <c r="AA39" s="119">
        <v>0</v>
      </c>
      <c r="AB39" s="119">
        <v>0</v>
      </c>
      <c r="AC39" s="119">
        <v>0</v>
      </c>
      <c r="AD39" s="119">
        <v>0</v>
      </c>
      <c r="AE39" s="119">
        <v>0</v>
      </c>
      <c r="AF39" s="119">
        <v>0</v>
      </c>
      <c r="AG39" s="119">
        <v>0</v>
      </c>
      <c r="AH39" s="119">
        <v>0</v>
      </c>
      <c r="AI39" s="119">
        <v>0</v>
      </c>
      <c r="AJ39" s="119">
        <v>0</v>
      </c>
      <c r="AK39" s="119">
        <v>0</v>
      </c>
      <c r="AL39" s="119">
        <v>0</v>
      </c>
      <c r="AM39" s="120">
        <v>66.2</v>
      </c>
      <c r="AN39" s="120">
        <v>66.2</v>
      </c>
      <c r="AO39" s="120">
        <v>66.099999999999994</v>
      </c>
      <c r="AP39" s="120">
        <v>11.3</v>
      </c>
      <c r="AQ39" s="120">
        <v>6.3</v>
      </c>
      <c r="AR39" s="120">
        <v>17.100000000000001</v>
      </c>
      <c r="AS39" s="120">
        <v>3.3</v>
      </c>
      <c r="AT39" s="120">
        <v>2</v>
      </c>
      <c r="AU39" s="120">
        <v>4.7</v>
      </c>
      <c r="AW39" s="123"/>
      <c r="AX39" s="55" t="s">
        <v>54</v>
      </c>
    </row>
    <row r="40" spans="1:50" ht="12" customHeight="1">
      <c r="A40" s="118"/>
      <c r="B40" s="121"/>
      <c r="C40" s="119"/>
      <c r="D40" s="119"/>
      <c r="E40" s="119"/>
      <c r="F40" s="119"/>
      <c r="G40" s="119"/>
      <c r="H40" s="119"/>
      <c r="I40" s="119"/>
      <c r="J40" s="119"/>
      <c r="K40" s="119"/>
      <c r="L40" s="119"/>
      <c r="M40" s="119"/>
      <c r="N40" s="119"/>
      <c r="O40" s="119"/>
      <c r="P40" s="119"/>
      <c r="Q40" s="119"/>
      <c r="R40" s="119"/>
      <c r="S40" s="119"/>
      <c r="T40" s="119"/>
      <c r="U40" s="119"/>
      <c r="V40" s="119"/>
      <c r="W40" s="119"/>
      <c r="X40" s="119"/>
      <c r="Y40" s="119"/>
      <c r="Z40" s="119"/>
      <c r="AA40" s="119"/>
      <c r="AB40" s="119"/>
      <c r="AC40" s="119"/>
      <c r="AD40" s="119"/>
      <c r="AE40" s="119"/>
      <c r="AF40" s="119"/>
      <c r="AG40" s="119"/>
      <c r="AH40" s="119"/>
      <c r="AI40" s="119"/>
      <c r="AJ40" s="119"/>
      <c r="AK40" s="119"/>
      <c r="AL40" s="119"/>
      <c r="AM40" s="120"/>
      <c r="AN40" s="120"/>
      <c r="AO40" s="120"/>
      <c r="AP40" s="120"/>
      <c r="AQ40" s="120"/>
      <c r="AR40" s="120"/>
      <c r="AS40" s="120"/>
      <c r="AT40" s="120"/>
      <c r="AU40" s="120"/>
      <c r="AW40" s="123"/>
      <c r="AX40" s="55"/>
    </row>
    <row r="41" spans="1:50" ht="15" customHeight="1">
      <c r="A41" s="118" t="s">
        <v>55</v>
      </c>
      <c r="B41" s="121"/>
      <c r="C41" s="124">
        <v>5371</v>
      </c>
      <c r="D41" s="124">
        <v>2629</v>
      </c>
      <c r="E41" s="124">
        <v>2742</v>
      </c>
      <c r="F41" s="119">
        <v>3381</v>
      </c>
      <c r="G41" s="124">
        <v>1675</v>
      </c>
      <c r="H41" s="124">
        <v>1706</v>
      </c>
      <c r="I41" s="119">
        <v>1015</v>
      </c>
      <c r="J41" s="124">
        <v>429</v>
      </c>
      <c r="K41" s="124">
        <v>586</v>
      </c>
      <c r="L41" s="119">
        <v>129</v>
      </c>
      <c r="M41" s="124">
        <v>80</v>
      </c>
      <c r="N41" s="124">
        <v>49</v>
      </c>
      <c r="O41" s="119">
        <v>28</v>
      </c>
      <c r="P41" s="124">
        <v>18</v>
      </c>
      <c r="Q41" s="124">
        <v>10</v>
      </c>
      <c r="R41" s="119">
        <v>346</v>
      </c>
      <c r="S41" s="124">
        <v>197</v>
      </c>
      <c r="T41" s="124">
        <v>149</v>
      </c>
      <c r="U41" s="119">
        <v>57</v>
      </c>
      <c r="V41" s="124">
        <v>24</v>
      </c>
      <c r="W41" s="124">
        <v>33</v>
      </c>
      <c r="X41" s="119">
        <v>415</v>
      </c>
      <c r="Y41" s="124">
        <v>206</v>
      </c>
      <c r="Z41" s="124">
        <v>209</v>
      </c>
      <c r="AA41" s="119">
        <v>0</v>
      </c>
      <c r="AB41" s="124">
        <v>0</v>
      </c>
      <c r="AC41" s="124">
        <v>0</v>
      </c>
      <c r="AD41" s="124">
        <v>0</v>
      </c>
      <c r="AE41" s="124">
        <v>0</v>
      </c>
      <c r="AF41" s="124">
        <v>0</v>
      </c>
      <c r="AG41" s="124">
        <v>0</v>
      </c>
      <c r="AH41" s="124">
        <v>0</v>
      </c>
      <c r="AI41" s="124">
        <v>0</v>
      </c>
      <c r="AJ41" s="124">
        <v>0</v>
      </c>
      <c r="AK41" s="124">
        <v>0</v>
      </c>
      <c r="AL41" s="124">
        <v>0</v>
      </c>
      <c r="AM41" s="120">
        <v>62.9</v>
      </c>
      <c r="AN41" s="120">
        <v>63.7</v>
      </c>
      <c r="AO41" s="120">
        <v>62.2</v>
      </c>
      <c r="AP41" s="120">
        <v>18.899999999999999</v>
      </c>
      <c r="AQ41" s="120">
        <v>16.3</v>
      </c>
      <c r="AR41" s="120">
        <v>21.4</v>
      </c>
      <c r="AS41" s="120">
        <v>6.4</v>
      </c>
      <c r="AT41" s="120">
        <v>7.5</v>
      </c>
      <c r="AU41" s="120">
        <v>5.4</v>
      </c>
      <c r="AW41" s="123"/>
      <c r="AX41" s="118" t="s">
        <v>55</v>
      </c>
    </row>
    <row r="42" spans="1:50" ht="15" customHeight="1">
      <c r="A42" s="118" t="s">
        <v>56</v>
      </c>
      <c r="B42" s="121"/>
      <c r="C42" s="119">
        <v>1215</v>
      </c>
      <c r="D42" s="119">
        <v>558</v>
      </c>
      <c r="E42" s="119">
        <v>657</v>
      </c>
      <c r="F42" s="119">
        <v>534</v>
      </c>
      <c r="G42" s="119">
        <v>254</v>
      </c>
      <c r="H42" s="119">
        <v>280</v>
      </c>
      <c r="I42" s="119">
        <v>319</v>
      </c>
      <c r="J42" s="119">
        <v>136</v>
      </c>
      <c r="K42" s="119">
        <v>183</v>
      </c>
      <c r="L42" s="119">
        <v>7</v>
      </c>
      <c r="M42" s="119">
        <v>2</v>
      </c>
      <c r="N42" s="119">
        <v>5</v>
      </c>
      <c r="O42" s="119">
        <v>10</v>
      </c>
      <c r="P42" s="119">
        <v>4</v>
      </c>
      <c r="Q42" s="119">
        <v>6</v>
      </c>
      <c r="R42" s="119">
        <v>185</v>
      </c>
      <c r="S42" s="119">
        <v>99</v>
      </c>
      <c r="T42" s="119">
        <v>86</v>
      </c>
      <c r="U42" s="119">
        <v>26</v>
      </c>
      <c r="V42" s="119">
        <v>6</v>
      </c>
      <c r="W42" s="119">
        <v>20</v>
      </c>
      <c r="X42" s="119">
        <v>134</v>
      </c>
      <c r="Y42" s="119">
        <v>57</v>
      </c>
      <c r="Z42" s="119">
        <v>77</v>
      </c>
      <c r="AA42" s="119">
        <v>0</v>
      </c>
      <c r="AB42" s="119">
        <v>0</v>
      </c>
      <c r="AC42" s="119">
        <v>0</v>
      </c>
      <c r="AD42" s="119">
        <v>0</v>
      </c>
      <c r="AE42" s="119">
        <v>0</v>
      </c>
      <c r="AF42" s="119">
        <v>0</v>
      </c>
      <c r="AG42" s="119">
        <v>0</v>
      </c>
      <c r="AH42" s="119">
        <v>0</v>
      </c>
      <c r="AI42" s="119">
        <v>0</v>
      </c>
      <c r="AJ42" s="119">
        <v>0</v>
      </c>
      <c r="AK42" s="119">
        <v>0</v>
      </c>
      <c r="AL42" s="119">
        <v>0</v>
      </c>
      <c r="AM42" s="120">
        <v>44</v>
      </c>
      <c r="AN42" s="120">
        <v>45.5</v>
      </c>
      <c r="AO42" s="120">
        <v>42.6</v>
      </c>
      <c r="AP42" s="120">
        <v>26.3</v>
      </c>
      <c r="AQ42" s="120">
        <v>24.4</v>
      </c>
      <c r="AR42" s="120">
        <v>27.9</v>
      </c>
      <c r="AS42" s="120">
        <v>15.2</v>
      </c>
      <c r="AT42" s="120">
        <v>17.7</v>
      </c>
      <c r="AU42" s="120">
        <v>13.1</v>
      </c>
      <c r="AW42" s="123"/>
      <c r="AX42" s="118" t="s">
        <v>56</v>
      </c>
    </row>
    <row r="43" spans="1:50" ht="15" customHeight="1">
      <c r="A43" s="118" t="s">
        <v>57</v>
      </c>
      <c r="B43" s="121"/>
      <c r="C43" s="119">
        <v>1571</v>
      </c>
      <c r="D43" s="119">
        <v>795</v>
      </c>
      <c r="E43" s="119">
        <v>776</v>
      </c>
      <c r="F43" s="119">
        <v>1089</v>
      </c>
      <c r="G43" s="119">
        <v>549</v>
      </c>
      <c r="H43" s="119">
        <v>540</v>
      </c>
      <c r="I43" s="119">
        <v>228</v>
      </c>
      <c r="J43" s="119">
        <v>93</v>
      </c>
      <c r="K43" s="119">
        <v>135</v>
      </c>
      <c r="L43" s="119">
        <v>61</v>
      </c>
      <c r="M43" s="119">
        <v>47</v>
      </c>
      <c r="N43" s="119">
        <v>14</v>
      </c>
      <c r="O43" s="119">
        <v>8</v>
      </c>
      <c r="P43" s="119">
        <v>8</v>
      </c>
      <c r="Q43" s="119">
        <v>0</v>
      </c>
      <c r="R43" s="119">
        <v>56</v>
      </c>
      <c r="S43" s="119">
        <v>33</v>
      </c>
      <c r="T43" s="119">
        <v>23</v>
      </c>
      <c r="U43" s="119">
        <v>2</v>
      </c>
      <c r="V43" s="119">
        <v>1</v>
      </c>
      <c r="W43" s="119">
        <v>1</v>
      </c>
      <c r="X43" s="119">
        <v>127</v>
      </c>
      <c r="Y43" s="119">
        <v>64</v>
      </c>
      <c r="Z43" s="119">
        <v>63</v>
      </c>
      <c r="AA43" s="119">
        <v>0</v>
      </c>
      <c r="AB43" s="119">
        <v>0</v>
      </c>
      <c r="AC43" s="119">
        <v>0</v>
      </c>
      <c r="AD43" s="119">
        <v>0</v>
      </c>
      <c r="AE43" s="119">
        <v>0</v>
      </c>
      <c r="AF43" s="119">
        <v>0</v>
      </c>
      <c r="AG43" s="119">
        <v>0</v>
      </c>
      <c r="AH43" s="119">
        <v>0</v>
      </c>
      <c r="AI43" s="119">
        <v>0</v>
      </c>
      <c r="AJ43" s="119">
        <v>0</v>
      </c>
      <c r="AK43" s="119">
        <v>0</v>
      </c>
      <c r="AL43" s="119">
        <v>0</v>
      </c>
      <c r="AM43" s="120">
        <v>69.3</v>
      </c>
      <c r="AN43" s="120">
        <v>69.099999999999994</v>
      </c>
      <c r="AO43" s="120">
        <v>69.599999999999994</v>
      </c>
      <c r="AP43" s="120">
        <v>14.5</v>
      </c>
      <c r="AQ43" s="120">
        <v>11.7</v>
      </c>
      <c r="AR43" s="120">
        <v>17.399999999999999</v>
      </c>
      <c r="AS43" s="120">
        <v>3.6</v>
      </c>
      <c r="AT43" s="120">
        <v>4.2</v>
      </c>
      <c r="AU43" s="120">
        <v>3</v>
      </c>
      <c r="AW43" s="123"/>
      <c r="AX43" s="118" t="s">
        <v>57</v>
      </c>
    </row>
    <row r="44" spans="1:50" ht="15" customHeight="1">
      <c r="A44" s="118" t="s">
        <v>58</v>
      </c>
      <c r="B44" s="121"/>
      <c r="C44" s="119">
        <v>2585</v>
      </c>
      <c r="D44" s="119">
        <v>1276</v>
      </c>
      <c r="E44" s="119">
        <v>1309</v>
      </c>
      <c r="F44" s="119">
        <v>1758</v>
      </c>
      <c r="G44" s="119">
        <v>872</v>
      </c>
      <c r="H44" s="119">
        <v>886</v>
      </c>
      <c r="I44" s="119">
        <v>468</v>
      </c>
      <c r="J44" s="119">
        <v>200</v>
      </c>
      <c r="K44" s="119">
        <v>268</v>
      </c>
      <c r="L44" s="119">
        <v>61</v>
      </c>
      <c r="M44" s="119">
        <v>31</v>
      </c>
      <c r="N44" s="119">
        <v>30</v>
      </c>
      <c r="O44" s="119">
        <v>10</v>
      </c>
      <c r="P44" s="119">
        <v>6</v>
      </c>
      <c r="Q44" s="119">
        <v>4</v>
      </c>
      <c r="R44" s="119">
        <v>105</v>
      </c>
      <c r="S44" s="119">
        <v>65</v>
      </c>
      <c r="T44" s="119">
        <v>40</v>
      </c>
      <c r="U44" s="119">
        <v>29</v>
      </c>
      <c r="V44" s="119">
        <v>17</v>
      </c>
      <c r="W44" s="119">
        <v>12</v>
      </c>
      <c r="X44" s="119">
        <v>154</v>
      </c>
      <c r="Y44" s="119">
        <v>85</v>
      </c>
      <c r="Z44" s="119">
        <v>69</v>
      </c>
      <c r="AA44" s="119">
        <v>0</v>
      </c>
      <c r="AB44" s="119">
        <v>0</v>
      </c>
      <c r="AC44" s="119">
        <v>0</v>
      </c>
      <c r="AD44" s="119">
        <v>0</v>
      </c>
      <c r="AE44" s="119">
        <v>0</v>
      </c>
      <c r="AF44" s="119">
        <v>0</v>
      </c>
      <c r="AG44" s="119">
        <v>0</v>
      </c>
      <c r="AH44" s="119">
        <v>0</v>
      </c>
      <c r="AI44" s="119">
        <v>0</v>
      </c>
      <c r="AJ44" s="119">
        <v>0</v>
      </c>
      <c r="AK44" s="119">
        <v>0</v>
      </c>
      <c r="AL44" s="119">
        <v>0</v>
      </c>
      <c r="AM44" s="120">
        <v>68</v>
      </c>
      <c r="AN44" s="120">
        <v>68.3</v>
      </c>
      <c r="AO44" s="120">
        <v>67.7</v>
      </c>
      <c r="AP44" s="120">
        <v>18.100000000000001</v>
      </c>
      <c r="AQ44" s="120">
        <v>15.7</v>
      </c>
      <c r="AR44" s="120">
        <v>20.5</v>
      </c>
      <c r="AS44" s="120">
        <v>4.0999999999999996</v>
      </c>
      <c r="AT44" s="120">
        <v>5.0999999999999996</v>
      </c>
      <c r="AU44" s="120">
        <v>3.1</v>
      </c>
      <c r="AW44" s="123"/>
      <c r="AX44" s="118" t="s">
        <v>58</v>
      </c>
    </row>
    <row r="45" spans="1:50" ht="12" customHeight="1">
      <c r="A45" s="118"/>
      <c r="B45" s="121"/>
      <c r="C45" s="119"/>
      <c r="D45" s="119"/>
      <c r="E45" s="119"/>
      <c r="F45" s="119"/>
      <c r="G45" s="119"/>
      <c r="H45" s="119"/>
      <c r="I45" s="119"/>
      <c r="J45" s="119"/>
      <c r="K45" s="119"/>
      <c r="L45" s="119"/>
      <c r="M45" s="119"/>
      <c r="N45" s="119"/>
      <c r="O45" s="119"/>
      <c r="P45" s="119"/>
      <c r="Q45" s="119"/>
      <c r="R45" s="119"/>
      <c r="S45" s="119"/>
      <c r="T45" s="119"/>
      <c r="U45" s="119"/>
      <c r="V45" s="119"/>
      <c r="W45" s="119"/>
      <c r="X45" s="119"/>
      <c r="Y45" s="119"/>
      <c r="Z45" s="119"/>
      <c r="AA45" s="119"/>
      <c r="AB45" s="119"/>
      <c r="AC45" s="119"/>
      <c r="AD45" s="119"/>
      <c r="AE45" s="119"/>
      <c r="AF45" s="119"/>
      <c r="AG45" s="119"/>
      <c r="AH45" s="119"/>
      <c r="AI45" s="119"/>
      <c r="AJ45" s="119"/>
      <c r="AK45" s="119"/>
      <c r="AL45" s="119"/>
      <c r="AM45" s="120"/>
      <c r="AN45" s="120"/>
      <c r="AO45" s="120"/>
      <c r="AP45" s="120"/>
      <c r="AQ45" s="120"/>
      <c r="AR45" s="120"/>
      <c r="AS45" s="120"/>
      <c r="AT45" s="120"/>
      <c r="AU45" s="120"/>
      <c r="AW45" s="123"/>
      <c r="AX45" s="55"/>
    </row>
    <row r="46" spans="1:50" ht="15" customHeight="1">
      <c r="A46" s="118" t="s">
        <v>59</v>
      </c>
      <c r="B46" s="121"/>
      <c r="C46" s="119">
        <v>3549</v>
      </c>
      <c r="D46" s="119">
        <v>1887</v>
      </c>
      <c r="E46" s="119">
        <v>1662</v>
      </c>
      <c r="F46" s="119">
        <v>1885</v>
      </c>
      <c r="G46" s="119">
        <v>942</v>
      </c>
      <c r="H46" s="119">
        <v>943</v>
      </c>
      <c r="I46" s="119">
        <v>663</v>
      </c>
      <c r="J46" s="119">
        <v>292</v>
      </c>
      <c r="K46" s="119">
        <v>371</v>
      </c>
      <c r="L46" s="119">
        <v>79</v>
      </c>
      <c r="M46" s="119">
        <v>57</v>
      </c>
      <c r="N46" s="119">
        <v>22</v>
      </c>
      <c r="O46" s="119">
        <v>25</v>
      </c>
      <c r="P46" s="119">
        <v>20</v>
      </c>
      <c r="Q46" s="119">
        <v>5</v>
      </c>
      <c r="R46" s="119">
        <v>436</v>
      </c>
      <c r="S46" s="119">
        <v>295</v>
      </c>
      <c r="T46" s="119">
        <v>141</v>
      </c>
      <c r="U46" s="119">
        <v>54</v>
      </c>
      <c r="V46" s="119">
        <v>19</v>
      </c>
      <c r="W46" s="119">
        <v>35</v>
      </c>
      <c r="X46" s="119">
        <v>407</v>
      </c>
      <c r="Y46" s="119">
        <v>262</v>
      </c>
      <c r="Z46" s="119">
        <v>145</v>
      </c>
      <c r="AA46" s="119">
        <v>0</v>
      </c>
      <c r="AB46" s="119">
        <v>0</v>
      </c>
      <c r="AC46" s="119">
        <v>0</v>
      </c>
      <c r="AD46" s="119">
        <v>0</v>
      </c>
      <c r="AE46" s="119">
        <v>0</v>
      </c>
      <c r="AF46" s="119">
        <v>0</v>
      </c>
      <c r="AG46" s="119">
        <v>0</v>
      </c>
      <c r="AH46" s="119">
        <v>0</v>
      </c>
      <c r="AI46" s="119">
        <v>0</v>
      </c>
      <c r="AJ46" s="119">
        <v>0</v>
      </c>
      <c r="AK46" s="119">
        <v>0</v>
      </c>
      <c r="AL46" s="119">
        <v>0</v>
      </c>
      <c r="AM46" s="120">
        <v>53.1</v>
      </c>
      <c r="AN46" s="120">
        <v>49.9</v>
      </c>
      <c r="AO46" s="120">
        <v>56.7</v>
      </c>
      <c r="AP46" s="120">
        <v>18.7</v>
      </c>
      <c r="AQ46" s="120">
        <v>15.5</v>
      </c>
      <c r="AR46" s="120">
        <v>22.3</v>
      </c>
      <c r="AS46" s="120">
        <v>12.3</v>
      </c>
      <c r="AT46" s="120">
        <v>15.6</v>
      </c>
      <c r="AU46" s="120">
        <v>8.5</v>
      </c>
      <c r="AW46" s="123"/>
      <c r="AX46" s="55" t="s">
        <v>59</v>
      </c>
    </row>
    <row r="47" spans="1:50" ht="15" customHeight="1">
      <c r="A47" s="118" t="s">
        <v>60</v>
      </c>
      <c r="B47" s="121"/>
      <c r="C47" s="119">
        <v>1976</v>
      </c>
      <c r="D47" s="119">
        <v>1044</v>
      </c>
      <c r="E47" s="119">
        <v>932</v>
      </c>
      <c r="F47" s="119">
        <v>954</v>
      </c>
      <c r="G47" s="119">
        <v>533</v>
      </c>
      <c r="H47" s="119">
        <v>421</v>
      </c>
      <c r="I47" s="119">
        <v>349</v>
      </c>
      <c r="J47" s="119">
        <v>137</v>
      </c>
      <c r="K47" s="119">
        <v>212</v>
      </c>
      <c r="L47" s="119">
        <v>57</v>
      </c>
      <c r="M47" s="119">
        <v>48</v>
      </c>
      <c r="N47" s="119">
        <v>9</v>
      </c>
      <c r="O47" s="119">
        <v>22</v>
      </c>
      <c r="P47" s="119">
        <v>19</v>
      </c>
      <c r="Q47" s="119">
        <v>3</v>
      </c>
      <c r="R47" s="119">
        <v>357</v>
      </c>
      <c r="S47" s="119">
        <v>204</v>
      </c>
      <c r="T47" s="119">
        <v>153</v>
      </c>
      <c r="U47" s="119">
        <v>68</v>
      </c>
      <c r="V47" s="119">
        <v>16</v>
      </c>
      <c r="W47" s="119">
        <v>52</v>
      </c>
      <c r="X47" s="119">
        <v>169</v>
      </c>
      <c r="Y47" s="119">
        <v>87</v>
      </c>
      <c r="Z47" s="119">
        <v>82</v>
      </c>
      <c r="AA47" s="119">
        <v>0</v>
      </c>
      <c r="AB47" s="119">
        <v>0</v>
      </c>
      <c r="AC47" s="119">
        <v>0</v>
      </c>
      <c r="AD47" s="119">
        <v>0</v>
      </c>
      <c r="AE47" s="119">
        <v>0</v>
      </c>
      <c r="AF47" s="119">
        <v>0</v>
      </c>
      <c r="AG47" s="119">
        <v>0</v>
      </c>
      <c r="AH47" s="119">
        <v>0</v>
      </c>
      <c r="AI47" s="119">
        <v>0</v>
      </c>
      <c r="AJ47" s="119">
        <v>0</v>
      </c>
      <c r="AK47" s="119">
        <v>0</v>
      </c>
      <c r="AL47" s="119">
        <v>0</v>
      </c>
      <c r="AM47" s="120">
        <v>48.3</v>
      </c>
      <c r="AN47" s="120">
        <v>51.1</v>
      </c>
      <c r="AO47" s="120">
        <v>45.2</v>
      </c>
      <c r="AP47" s="120">
        <v>17.7</v>
      </c>
      <c r="AQ47" s="120">
        <v>13.1</v>
      </c>
      <c r="AR47" s="120">
        <v>22.7</v>
      </c>
      <c r="AS47" s="120">
        <v>18.100000000000001</v>
      </c>
      <c r="AT47" s="120">
        <v>19.5</v>
      </c>
      <c r="AU47" s="120">
        <v>16.399999999999999</v>
      </c>
      <c r="AW47" s="123"/>
      <c r="AX47" s="55" t="s">
        <v>60</v>
      </c>
    </row>
    <row r="48" spans="1:50" ht="15" customHeight="1">
      <c r="A48" s="118" t="s">
        <v>61</v>
      </c>
      <c r="B48" s="121"/>
      <c r="C48" s="119">
        <v>2085</v>
      </c>
      <c r="D48" s="119">
        <v>941</v>
      </c>
      <c r="E48" s="119">
        <v>1144</v>
      </c>
      <c r="F48" s="119">
        <v>1527</v>
      </c>
      <c r="G48" s="119">
        <v>586</v>
      </c>
      <c r="H48" s="119">
        <v>941</v>
      </c>
      <c r="I48" s="119">
        <v>116</v>
      </c>
      <c r="J48" s="119">
        <v>29</v>
      </c>
      <c r="K48" s="119">
        <v>87</v>
      </c>
      <c r="L48" s="119">
        <v>277</v>
      </c>
      <c r="M48" s="119">
        <v>234</v>
      </c>
      <c r="N48" s="119">
        <v>43</v>
      </c>
      <c r="O48" s="119">
        <v>2</v>
      </c>
      <c r="P48" s="119">
        <v>1</v>
      </c>
      <c r="Q48" s="119">
        <v>1</v>
      </c>
      <c r="R48" s="119">
        <v>15</v>
      </c>
      <c r="S48" s="119">
        <v>8</v>
      </c>
      <c r="T48" s="119">
        <v>7</v>
      </c>
      <c r="U48" s="119">
        <v>4</v>
      </c>
      <c r="V48" s="119">
        <v>3</v>
      </c>
      <c r="W48" s="119">
        <v>1</v>
      </c>
      <c r="X48" s="119">
        <v>144</v>
      </c>
      <c r="Y48" s="119">
        <v>80</v>
      </c>
      <c r="Z48" s="119">
        <v>64</v>
      </c>
      <c r="AA48" s="119">
        <v>0</v>
      </c>
      <c r="AB48" s="119">
        <v>0</v>
      </c>
      <c r="AC48" s="119">
        <v>0</v>
      </c>
      <c r="AD48" s="119">
        <v>0</v>
      </c>
      <c r="AE48" s="119">
        <v>0</v>
      </c>
      <c r="AF48" s="119">
        <v>0</v>
      </c>
      <c r="AG48" s="119">
        <v>0</v>
      </c>
      <c r="AH48" s="119">
        <v>0</v>
      </c>
      <c r="AI48" s="119">
        <v>0</v>
      </c>
      <c r="AJ48" s="119">
        <v>0</v>
      </c>
      <c r="AK48" s="119">
        <v>0</v>
      </c>
      <c r="AL48" s="119">
        <v>0</v>
      </c>
      <c r="AM48" s="120">
        <v>73.2</v>
      </c>
      <c r="AN48" s="120">
        <v>62.3</v>
      </c>
      <c r="AO48" s="120">
        <v>82.3</v>
      </c>
      <c r="AP48" s="120">
        <v>5.6</v>
      </c>
      <c r="AQ48" s="120">
        <v>3.1</v>
      </c>
      <c r="AR48" s="120">
        <v>7.6</v>
      </c>
      <c r="AS48" s="120">
        <v>0.7</v>
      </c>
      <c r="AT48" s="120">
        <v>0.9</v>
      </c>
      <c r="AU48" s="120">
        <v>0.6</v>
      </c>
      <c r="AW48" s="123"/>
      <c r="AX48" s="55" t="s">
        <v>61</v>
      </c>
    </row>
    <row r="49" spans="1:50" ht="15" customHeight="1">
      <c r="A49" s="118" t="s">
        <v>62</v>
      </c>
      <c r="B49" s="121"/>
      <c r="C49" s="119">
        <v>4078</v>
      </c>
      <c r="D49" s="119">
        <v>2203</v>
      </c>
      <c r="E49" s="119">
        <v>1875</v>
      </c>
      <c r="F49" s="119">
        <v>2780</v>
      </c>
      <c r="G49" s="119">
        <v>1419</v>
      </c>
      <c r="H49" s="119">
        <v>1361</v>
      </c>
      <c r="I49" s="119">
        <v>494</v>
      </c>
      <c r="J49" s="119">
        <v>235</v>
      </c>
      <c r="K49" s="119">
        <v>259</v>
      </c>
      <c r="L49" s="119">
        <v>214</v>
      </c>
      <c r="M49" s="119">
        <v>138</v>
      </c>
      <c r="N49" s="119">
        <v>76</v>
      </c>
      <c r="O49" s="119">
        <v>21</v>
      </c>
      <c r="P49" s="119">
        <v>13</v>
      </c>
      <c r="Q49" s="119">
        <v>8</v>
      </c>
      <c r="R49" s="119">
        <v>245</v>
      </c>
      <c r="S49" s="119">
        <v>201</v>
      </c>
      <c r="T49" s="119">
        <v>44</v>
      </c>
      <c r="U49" s="119">
        <v>27</v>
      </c>
      <c r="V49" s="119">
        <v>13</v>
      </c>
      <c r="W49" s="119">
        <v>14</v>
      </c>
      <c r="X49" s="119">
        <v>297</v>
      </c>
      <c r="Y49" s="119">
        <v>184</v>
      </c>
      <c r="Z49" s="119">
        <v>113</v>
      </c>
      <c r="AA49" s="119">
        <v>0</v>
      </c>
      <c r="AB49" s="119">
        <v>0</v>
      </c>
      <c r="AC49" s="119">
        <v>0</v>
      </c>
      <c r="AD49" s="119">
        <v>0</v>
      </c>
      <c r="AE49" s="119">
        <v>0</v>
      </c>
      <c r="AF49" s="119">
        <v>0</v>
      </c>
      <c r="AG49" s="119">
        <v>0</v>
      </c>
      <c r="AH49" s="119">
        <v>0</v>
      </c>
      <c r="AI49" s="119">
        <v>0</v>
      </c>
      <c r="AJ49" s="119">
        <v>0</v>
      </c>
      <c r="AK49" s="119">
        <v>0</v>
      </c>
      <c r="AL49" s="119">
        <v>0</v>
      </c>
      <c r="AM49" s="120">
        <v>68.2</v>
      </c>
      <c r="AN49" s="120">
        <v>64.400000000000006</v>
      </c>
      <c r="AO49" s="120">
        <v>72.599999999999994</v>
      </c>
      <c r="AP49" s="120">
        <v>12.1</v>
      </c>
      <c r="AQ49" s="120">
        <v>10.7</v>
      </c>
      <c r="AR49" s="120">
        <v>13.8</v>
      </c>
      <c r="AS49" s="120">
        <v>6</v>
      </c>
      <c r="AT49" s="120">
        <v>9.1</v>
      </c>
      <c r="AU49" s="120">
        <v>2.2999999999999998</v>
      </c>
      <c r="AW49" s="123"/>
      <c r="AX49" s="55" t="s">
        <v>62</v>
      </c>
    </row>
    <row r="50" spans="1:50" ht="15" customHeight="1">
      <c r="A50" s="118" t="s">
        <v>63</v>
      </c>
      <c r="B50" s="121"/>
      <c r="C50" s="119">
        <v>2029</v>
      </c>
      <c r="D50" s="119">
        <v>1184</v>
      </c>
      <c r="E50" s="119">
        <v>845</v>
      </c>
      <c r="F50" s="119">
        <v>993</v>
      </c>
      <c r="G50" s="119">
        <v>575</v>
      </c>
      <c r="H50" s="119">
        <v>418</v>
      </c>
      <c r="I50" s="119">
        <v>261</v>
      </c>
      <c r="J50" s="119">
        <v>114</v>
      </c>
      <c r="K50" s="119">
        <v>147</v>
      </c>
      <c r="L50" s="119">
        <v>217</v>
      </c>
      <c r="M50" s="119">
        <v>142</v>
      </c>
      <c r="N50" s="119">
        <v>75</v>
      </c>
      <c r="O50" s="119">
        <v>13</v>
      </c>
      <c r="P50" s="119">
        <v>13</v>
      </c>
      <c r="Q50" s="119">
        <v>0</v>
      </c>
      <c r="R50" s="119">
        <v>299</v>
      </c>
      <c r="S50" s="119">
        <v>208</v>
      </c>
      <c r="T50" s="119">
        <v>91</v>
      </c>
      <c r="U50" s="119">
        <v>63</v>
      </c>
      <c r="V50" s="119">
        <v>24</v>
      </c>
      <c r="W50" s="119">
        <v>39</v>
      </c>
      <c r="X50" s="119">
        <v>183</v>
      </c>
      <c r="Y50" s="119">
        <v>108</v>
      </c>
      <c r="Z50" s="119">
        <v>75</v>
      </c>
      <c r="AA50" s="119">
        <v>0</v>
      </c>
      <c r="AB50" s="119">
        <v>0</v>
      </c>
      <c r="AC50" s="119">
        <v>0</v>
      </c>
      <c r="AD50" s="119">
        <v>0</v>
      </c>
      <c r="AE50" s="119">
        <v>0</v>
      </c>
      <c r="AF50" s="119">
        <v>0</v>
      </c>
      <c r="AG50" s="119">
        <v>0</v>
      </c>
      <c r="AH50" s="119">
        <v>0</v>
      </c>
      <c r="AI50" s="119">
        <v>0</v>
      </c>
      <c r="AJ50" s="119">
        <v>0</v>
      </c>
      <c r="AK50" s="119">
        <v>0</v>
      </c>
      <c r="AL50" s="119">
        <v>0</v>
      </c>
      <c r="AM50" s="120">
        <v>48.9</v>
      </c>
      <c r="AN50" s="120">
        <v>48.6</v>
      </c>
      <c r="AO50" s="120">
        <v>49.5</v>
      </c>
      <c r="AP50" s="120">
        <v>12.9</v>
      </c>
      <c r="AQ50" s="120">
        <v>9.6</v>
      </c>
      <c r="AR50" s="120">
        <v>17.399999999999999</v>
      </c>
      <c r="AS50" s="120">
        <v>14.7</v>
      </c>
      <c r="AT50" s="120">
        <v>17.600000000000001</v>
      </c>
      <c r="AU50" s="120">
        <v>10.8</v>
      </c>
      <c r="AW50" s="123"/>
      <c r="AX50" s="55" t="s">
        <v>63</v>
      </c>
    </row>
    <row r="51" spans="1:50" ht="15" customHeight="1">
      <c r="A51" s="118" t="s">
        <v>64</v>
      </c>
      <c r="B51" s="121"/>
      <c r="C51" s="119">
        <v>1362</v>
      </c>
      <c r="D51" s="119">
        <v>658</v>
      </c>
      <c r="E51" s="119">
        <v>704</v>
      </c>
      <c r="F51" s="119">
        <v>862</v>
      </c>
      <c r="G51" s="119">
        <v>416</v>
      </c>
      <c r="H51" s="119">
        <v>446</v>
      </c>
      <c r="I51" s="119">
        <v>271</v>
      </c>
      <c r="J51" s="119">
        <v>95</v>
      </c>
      <c r="K51" s="119">
        <v>176</v>
      </c>
      <c r="L51" s="119">
        <v>26</v>
      </c>
      <c r="M51" s="119">
        <v>18</v>
      </c>
      <c r="N51" s="119">
        <v>8</v>
      </c>
      <c r="O51" s="119">
        <v>6</v>
      </c>
      <c r="P51" s="119">
        <v>5</v>
      </c>
      <c r="Q51" s="119">
        <v>1</v>
      </c>
      <c r="R51" s="119">
        <v>45</v>
      </c>
      <c r="S51" s="119">
        <v>27</v>
      </c>
      <c r="T51" s="119">
        <v>18</v>
      </c>
      <c r="U51" s="119">
        <v>58</v>
      </c>
      <c r="V51" s="119">
        <v>32</v>
      </c>
      <c r="W51" s="119">
        <v>26</v>
      </c>
      <c r="X51" s="119">
        <v>93</v>
      </c>
      <c r="Y51" s="119">
        <v>65</v>
      </c>
      <c r="Z51" s="119">
        <v>28</v>
      </c>
      <c r="AA51" s="119">
        <v>1</v>
      </c>
      <c r="AB51" s="119">
        <v>0</v>
      </c>
      <c r="AC51" s="119">
        <v>1</v>
      </c>
      <c r="AD51" s="119">
        <v>1</v>
      </c>
      <c r="AE51" s="119">
        <v>0</v>
      </c>
      <c r="AF51" s="119">
        <v>0</v>
      </c>
      <c r="AG51" s="119">
        <v>0</v>
      </c>
      <c r="AH51" s="119">
        <v>1</v>
      </c>
      <c r="AI51" s="119">
        <v>0</v>
      </c>
      <c r="AJ51" s="119">
        <v>0</v>
      </c>
      <c r="AK51" s="119">
        <v>0</v>
      </c>
      <c r="AL51" s="119">
        <v>0</v>
      </c>
      <c r="AM51" s="120">
        <v>63.3</v>
      </c>
      <c r="AN51" s="120">
        <v>63.2</v>
      </c>
      <c r="AO51" s="120">
        <v>63.4</v>
      </c>
      <c r="AP51" s="120">
        <v>19.899999999999999</v>
      </c>
      <c r="AQ51" s="120">
        <v>14.4</v>
      </c>
      <c r="AR51" s="120">
        <v>25</v>
      </c>
      <c r="AS51" s="120">
        <v>3.4</v>
      </c>
      <c r="AT51" s="120">
        <v>4.0999999999999996</v>
      </c>
      <c r="AU51" s="120">
        <v>2.7</v>
      </c>
      <c r="AW51" s="123"/>
      <c r="AX51" s="55" t="s">
        <v>64</v>
      </c>
    </row>
    <row r="52" spans="1:50" ht="15" customHeight="1">
      <c r="A52" s="118" t="s">
        <v>65</v>
      </c>
      <c r="B52" s="121"/>
      <c r="C52" s="119">
        <v>819</v>
      </c>
      <c r="D52" s="119">
        <v>545</v>
      </c>
      <c r="E52" s="119">
        <v>274</v>
      </c>
      <c r="F52" s="119">
        <v>489</v>
      </c>
      <c r="G52" s="119">
        <v>338</v>
      </c>
      <c r="H52" s="119">
        <v>151</v>
      </c>
      <c r="I52" s="119">
        <v>143</v>
      </c>
      <c r="J52" s="119">
        <v>65</v>
      </c>
      <c r="K52" s="119">
        <v>78</v>
      </c>
      <c r="L52" s="119">
        <v>81</v>
      </c>
      <c r="M52" s="119">
        <v>78</v>
      </c>
      <c r="N52" s="119">
        <v>3</v>
      </c>
      <c r="O52" s="119">
        <v>7</v>
      </c>
      <c r="P52" s="119">
        <v>4</v>
      </c>
      <c r="Q52" s="119">
        <v>3</v>
      </c>
      <c r="R52" s="119">
        <v>26</v>
      </c>
      <c r="S52" s="119">
        <v>16</v>
      </c>
      <c r="T52" s="119">
        <v>10</v>
      </c>
      <c r="U52" s="119">
        <v>4</v>
      </c>
      <c r="V52" s="119">
        <v>2</v>
      </c>
      <c r="W52" s="119">
        <v>2</v>
      </c>
      <c r="X52" s="119">
        <v>69</v>
      </c>
      <c r="Y52" s="119">
        <v>42</v>
      </c>
      <c r="Z52" s="119">
        <v>27</v>
      </c>
      <c r="AA52" s="119">
        <v>0</v>
      </c>
      <c r="AB52" s="119">
        <v>0</v>
      </c>
      <c r="AC52" s="119">
        <v>0</v>
      </c>
      <c r="AD52" s="119">
        <v>0</v>
      </c>
      <c r="AE52" s="119">
        <v>0</v>
      </c>
      <c r="AF52" s="119">
        <v>0</v>
      </c>
      <c r="AG52" s="119">
        <v>0</v>
      </c>
      <c r="AH52" s="119">
        <v>0</v>
      </c>
      <c r="AI52" s="119">
        <v>0</v>
      </c>
      <c r="AJ52" s="119">
        <v>0</v>
      </c>
      <c r="AK52" s="119">
        <v>0</v>
      </c>
      <c r="AL52" s="119">
        <v>0</v>
      </c>
      <c r="AM52" s="120">
        <v>59.7</v>
      </c>
      <c r="AN52" s="120">
        <v>62</v>
      </c>
      <c r="AO52" s="120">
        <v>55.1</v>
      </c>
      <c r="AP52" s="120">
        <v>17.5</v>
      </c>
      <c r="AQ52" s="120">
        <v>11.9</v>
      </c>
      <c r="AR52" s="120">
        <v>28.5</v>
      </c>
      <c r="AS52" s="120">
        <v>3.2</v>
      </c>
      <c r="AT52" s="120">
        <v>2.9</v>
      </c>
      <c r="AU52" s="120">
        <v>3.6</v>
      </c>
      <c r="AW52" s="123"/>
      <c r="AX52" s="55" t="s">
        <v>65</v>
      </c>
    </row>
    <row r="53" spans="1:50" ht="15" customHeight="1">
      <c r="A53" s="118" t="s">
        <v>66</v>
      </c>
      <c r="B53" s="121"/>
      <c r="C53" s="119">
        <v>248</v>
      </c>
      <c r="D53" s="119">
        <v>76</v>
      </c>
      <c r="E53" s="119">
        <v>172</v>
      </c>
      <c r="F53" s="119">
        <v>45</v>
      </c>
      <c r="G53" s="119">
        <v>14</v>
      </c>
      <c r="H53" s="119">
        <v>31</v>
      </c>
      <c r="I53" s="119">
        <v>97</v>
      </c>
      <c r="J53" s="119">
        <v>31</v>
      </c>
      <c r="K53" s="119">
        <v>66</v>
      </c>
      <c r="L53" s="119">
        <v>0</v>
      </c>
      <c r="M53" s="119">
        <v>0</v>
      </c>
      <c r="N53" s="119">
        <v>0</v>
      </c>
      <c r="O53" s="119">
        <v>4</v>
      </c>
      <c r="P53" s="119">
        <v>4</v>
      </c>
      <c r="Q53" s="119">
        <v>0</v>
      </c>
      <c r="R53" s="119">
        <v>44</v>
      </c>
      <c r="S53" s="119">
        <v>16</v>
      </c>
      <c r="T53" s="119">
        <v>28</v>
      </c>
      <c r="U53" s="119">
        <v>3</v>
      </c>
      <c r="V53" s="119">
        <v>0</v>
      </c>
      <c r="W53" s="119">
        <v>3</v>
      </c>
      <c r="X53" s="119">
        <v>55</v>
      </c>
      <c r="Y53" s="119">
        <v>11</v>
      </c>
      <c r="Z53" s="119">
        <v>44</v>
      </c>
      <c r="AA53" s="119">
        <v>0</v>
      </c>
      <c r="AB53" s="119">
        <v>0</v>
      </c>
      <c r="AC53" s="119">
        <v>0</v>
      </c>
      <c r="AD53" s="119">
        <v>0</v>
      </c>
      <c r="AE53" s="119">
        <v>0</v>
      </c>
      <c r="AF53" s="119">
        <v>0</v>
      </c>
      <c r="AG53" s="119">
        <v>0</v>
      </c>
      <c r="AH53" s="119">
        <v>0</v>
      </c>
      <c r="AI53" s="119">
        <v>0</v>
      </c>
      <c r="AJ53" s="119">
        <v>0</v>
      </c>
      <c r="AK53" s="119">
        <v>0</v>
      </c>
      <c r="AL53" s="119">
        <v>0</v>
      </c>
      <c r="AM53" s="120">
        <v>18.100000000000001</v>
      </c>
      <c r="AN53" s="120">
        <v>18.399999999999999</v>
      </c>
      <c r="AO53" s="120">
        <v>18</v>
      </c>
      <c r="AP53" s="120">
        <v>39.1</v>
      </c>
      <c r="AQ53" s="120">
        <v>40.799999999999997</v>
      </c>
      <c r="AR53" s="120">
        <v>38.4</v>
      </c>
      <c r="AS53" s="120">
        <v>17.7</v>
      </c>
      <c r="AT53" s="120">
        <v>21.1</v>
      </c>
      <c r="AU53" s="120">
        <v>16.3</v>
      </c>
      <c r="AW53" s="123"/>
      <c r="AX53" s="55" t="s">
        <v>66</v>
      </c>
    </row>
    <row r="54" spans="1:50" ht="15" customHeight="1">
      <c r="A54" s="118" t="s">
        <v>67</v>
      </c>
      <c r="B54" s="121"/>
      <c r="C54" s="119">
        <v>863</v>
      </c>
      <c r="D54" s="119">
        <v>431</v>
      </c>
      <c r="E54" s="119">
        <v>432</v>
      </c>
      <c r="F54" s="119">
        <v>540</v>
      </c>
      <c r="G54" s="119">
        <v>264</v>
      </c>
      <c r="H54" s="119">
        <v>276</v>
      </c>
      <c r="I54" s="119">
        <v>146</v>
      </c>
      <c r="J54" s="119">
        <v>52</v>
      </c>
      <c r="K54" s="119">
        <v>94</v>
      </c>
      <c r="L54" s="119">
        <v>2</v>
      </c>
      <c r="M54" s="119">
        <v>1</v>
      </c>
      <c r="N54" s="119">
        <v>1</v>
      </c>
      <c r="O54" s="119">
        <v>9</v>
      </c>
      <c r="P54" s="119">
        <v>6</v>
      </c>
      <c r="Q54" s="119">
        <v>3</v>
      </c>
      <c r="R54" s="119">
        <v>67</v>
      </c>
      <c r="S54" s="119">
        <v>42</v>
      </c>
      <c r="T54" s="119">
        <v>25</v>
      </c>
      <c r="U54" s="119">
        <v>19</v>
      </c>
      <c r="V54" s="119">
        <v>10</v>
      </c>
      <c r="W54" s="119">
        <v>9</v>
      </c>
      <c r="X54" s="119">
        <v>80</v>
      </c>
      <c r="Y54" s="119">
        <v>56</v>
      </c>
      <c r="Z54" s="119">
        <v>24</v>
      </c>
      <c r="AA54" s="119">
        <v>0</v>
      </c>
      <c r="AB54" s="119">
        <v>0</v>
      </c>
      <c r="AC54" s="119">
        <v>0</v>
      </c>
      <c r="AD54" s="119">
        <v>1</v>
      </c>
      <c r="AE54" s="119">
        <v>0</v>
      </c>
      <c r="AF54" s="119">
        <v>0</v>
      </c>
      <c r="AG54" s="119">
        <v>0</v>
      </c>
      <c r="AH54" s="119">
        <v>1</v>
      </c>
      <c r="AI54" s="119">
        <v>0</v>
      </c>
      <c r="AJ54" s="119">
        <v>0</v>
      </c>
      <c r="AK54" s="119">
        <v>0</v>
      </c>
      <c r="AL54" s="119">
        <v>0</v>
      </c>
      <c r="AM54" s="120">
        <v>62.6</v>
      </c>
      <c r="AN54" s="120">
        <v>61.3</v>
      </c>
      <c r="AO54" s="120">
        <v>63.9</v>
      </c>
      <c r="AP54" s="120">
        <v>16.899999999999999</v>
      </c>
      <c r="AQ54" s="120">
        <v>12.1</v>
      </c>
      <c r="AR54" s="120">
        <v>21.8</v>
      </c>
      <c r="AS54" s="120">
        <v>7.9</v>
      </c>
      <c r="AT54" s="120">
        <v>9.6999999999999993</v>
      </c>
      <c r="AU54" s="120">
        <v>6</v>
      </c>
      <c r="AW54" s="123"/>
      <c r="AX54" s="55" t="s">
        <v>67</v>
      </c>
    </row>
    <row r="55" spans="1:50" ht="15" customHeight="1">
      <c r="A55" s="118" t="s">
        <v>68</v>
      </c>
      <c r="B55" s="121"/>
      <c r="C55" s="119">
        <v>1662</v>
      </c>
      <c r="D55" s="119">
        <v>790</v>
      </c>
      <c r="E55" s="119">
        <v>872</v>
      </c>
      <c r="F55" s="119">
        <v>905</v>
      </c>
      <c r="G55" s="119">
        <v>464</v>
      </c>
      <c r="H55" s="119">
        <v>441</v>
      </c>
      <c r="I55" s="119">
        <v>305</v>
      </c>
      <c r="J55" s="119">
        <v>117</v>
      </c>
      <c r="K55" s="119">
        <v>188</v>
      </c>
      <c r="L55" s="119">
        <v>74</v>
      </c>
      <c r="M55" s="119">
        <v>51</v>
      </c>
      <c r="N55" s="119">
        <v>23</v>
      </c>
      <c r="O55" s="119">
        <v>8</v>
      </c>
      <c r="P55" s="119">
        <v>7</v>
      </c>
      <c r="Q55" s="119">
        <v>1</v>
      </c>
      <c r="R55" s="119">
        <v>164</v>
      </c>
      <c r="S55" s="119">
        <v>71</v>
      </c>
      <c r="T55" s="119">
        <v>93</v>
      </c>
      <c r="U55" s="119">
        <v>91</v>
      </c>
      <c r="V55" s="119">
        <v>23</v>
      </c>
      <c r="W55" s="119">
        <v>68</v>
      </c>
      <c r="X55" s="119">
        <v>114</v>
      </c>
      <c r="Y55" s="119">
        <v>57</v>
      </c>
      <c r="Z55" s="119">
        <v>57</v>
      </c>
      <c r="AA55" s="119">
        <v>1</v>
      </c>
      <c r="AB55" s="119">
        <v>0</v>
      </c>
      <c r="AC55" s="119">
        <v>1</v>
      </c>
      <c r="AD55" s="119">
        <v>0</v>
      </c>
      <c r="AE55" s="119">
        <v>0</v>
      </c>
      <c r="AF55" s="119">
        <v>0</v>
      </c>
      <c r="AG55" s="119">
        <v>0</v>
      </c>
      <c r="AH55" s="119">
        <v>0</v>
      </c>
      <c r="AI55" s="119">
        <v>0</v>
      </c>
      <c r="AJ55" s="119">
        <v>0</v>
      </c>
      <c r="AK55" s="119">
        <v>0</v>
      </c>
      <c r="AL55" s="119">
        <v>0</v>
      </c>
      <c r="AM55" s="120">
        <v>54.5</v>
      </c>
      <c r="AN55" s="120">
        <v>58.7</v>
      </c>
      <c r="AO55" s="120">
        <v>50.6</v>
      </c>
      <c r="AP55" s="120">
        <v>18.399999999999999</v>
      </c>
      <c r="AQ55" s="120">
        <v>14.8</v>
      </c>
      <c r="AR55" s="120">
        <v>21.6</v>
      </c>
      <c r="AS55" s="120">
        <v>9.9</v>
      </c>
      <c r="AT55" s="120">
        <v>9</v>
      </c>
      <c r="AU55" s="120">
        <v>10.7</v>
      </c>
      <c r="AW55" s="123"/>
      <c r="AX55" s="55" t="s">
        <v>68</v>
      </c>
    </row>
    <row r="56" spans="1:50" ht="15" customHeight="1">
      <c r="A56" s="118" t="s">
        <v>69</v>
      </c>
      <c r="B56" s="121"/>
      <c r="C56" s="119">
        <v>1344</v>
      </c>
      <c r="D56" s="119">
        <v>617</v>
      </c>
      <c r="E56" s="119">
        <v>727</v>
      </c>
      <c r="F56" s="119">
        <v>871</v>
      </c>
      <c r="G56" s="119">
        <v>372</v>
      </c>
      <c r="H56" s="119">
        <v>499</v>
      </c>
      <c r="I56" s="119">
        <v>262</v>
      </c>
      <c r="J56" s="119">
        <v>121</v>
      </c>
      <c r="K56" s="119">
        <v>141</v>
      </c>
      <c r="L56" s="119">
        <v>56</v>
      </c>
      <c r="M56" s="119">
        <v>36</v>
      </c>
      <c r="N56" s="119">
        <v>20</v>
      </c>
      <c r="O56" s="119">
        <v>9</v>
      </c>
      <c r="P56" s="119">
        <v>8</v>
      </c>
      <c r="Q56" s="119">
        <v>1</v>
      </c>
      <c r="R56" s="119">
        <v>64</v>
      </c>
      <c r="S56" s="119">
        <v>46</v>
      </c>
      <c r="T56" s="119">
        <v>18</v>
      </c>
      <c r="U56" s="119">
        <v>0</v>
      </c>
      <c r="V56" s="119">
        <v>0</v>
      </c>
      <c r="W56" s="119">
        <v>0</v>
      </c>
      <c r="X56" s="119">
        <v>82</v>
      </c>
      <c r="Y56" s="119">
        <v>34</v>
      </c>
      <c r="Z56" s="119">
        <v>48</v>
      </c>
      <c r="AA56" s="119">
        <v>0</v>
      </c>
      <c r="AB56" s="119">
        <v>0</v>
      </c>
      <c r="AC56" s="119">
        <v>0</v>
      </c>
      <c r="AD56" s="119">
        <v>0</v>
      </c>
      <c r="AE56" s="119">
        <v>0</v>
      </c>
      <c r="AF56" s="119">
        <v>0</v>
      </c>
      <c r="AG56" s="119">
        <v>0</v>
      </c>
      <c r="AH56" s="119">
        <v>0</v>
      </c>
      <c r="AI56" s="119">
        <v>0</v>
      </c>
      <c r="AJ56" s="119">
        <v>0</v>
      </c>
      <c r="AK56" s="119">
        <v>0</v>
      </c>
      <c r="AL56" s="119">
        <v>0</v>
      </c>
      <c r="AM56" s="120">
        <v>64.8</v>
      </c>
      <c r="AN56" s="120">
        <v>60.3</v>
      </c>
      <c r="AO56" s="120">
        <v>68.599999999999994</v>
      </c>
      <c r="AP56" s="120">
        <v>19.5</v>
      </c>
      <c r="AQ56" s="120">
        <v>19.600000000000001</v>
      </c>
      <c r="AR56" s="120">
        <v>19.399999999999999</v>
      </c>
      <c r="AS56" s="120">
        <v>4.8</v>
      </c>
      <c r="AT56" s="120">
        <v>7.5</v>
      </c>
      <c r="AU56" s="120">
        <v>2.5</v>
      </c>
      <c r="AW56" s="123"/>
      <c r="AX56" s="55" t="s">
        <v>69</v>
      </c>
    </row>
    <row r="57" spans="1:50" ht="15" customHeight="1">
      <c r="A57" s="118" t="s">
        <v>70</v>
      </c>
      <c r="B57" s="121"/>
      <c r="C57" s="119">
        <v>1015</v>
      </c>
      <c r="D57" s="119">
        <v>554</v>
      </c>
      <c r="E57" s="119">
        <v>461</v>
      </c>
      <c r="F57" s="119">
        <v>658</v>
      </c>
      <c r="G57" s="119">
        <v>370</v>
      </c>
      <c r="H57" s="119">
        <v>288</v>
      </c>
      <c r="I57" s="119">
        <v>209</v>
      </c>
      <c r="J57" s="119">
        <v>92</v>
      </c>
      <c r="K57" s="119">
        <v>117</v>
      </c>
      <c r="L57" s="119">
        <v>3</v>
      </c>
      <c r="M57" s="119">
        <v>0</v>
      </c>
      <c r="N57" s="119">
        <v>3</v>
      </c>
      <c r="O57" s="119">
        <v>2</v>
      </c>
      <c r="P57" s="119">
        <v>2</v>
      </c>
      <c r="Q57" s="119">
        <v>0</v>
      </c>
      <c r="R57" s="119">
        <v>33</v>
      </c>
      <c r="S57" s="119">
        <v>18</v>
      </c>
      <c r="T57" s="119">
        <v>15</v>
      </c>
      <c r="U57" s="119">
        <v>11</v>
      </c>
      <c r="V57" s="119">
        <v>7</v>
      </c>
      <c r="W57" s="119">
        <v>4</v>
      </c>
      <c r="X57" s="119">
        <v>99</v>
      </c>
      <c r="Y57" s="119">
        <v>65</v>
      </c>
      <c r="Z57" s="119">
        <v>34</v>
      </c>
      <c r="AA57" s="119">
        <v>0</v>
      </c>
      <c r="AB57" s="119">
        <v>0</v>
      </c>
      <c r="AC57" s="119">
        <v>0</v>
      </c>
      <c r="AD57" s="119">
        <v>0</v>
      </c>
      <c r="AE57" s="119">
        <v>0</v>
      </c>
      <c r="AF57" s="119">
        <v>0</v>
      </c>
      <c r="AG57" s="119">
        <v>0</v>
      </c>
      <c r="AH57" s="119">
        <v>0</v>
      </c>
      <c r="AI57" s="119">
        <v>0</v>
      </c>
      <c r="AJ57" s="119">
        <v>0</v>
      </c>
      <c r="AK57" s="119">
        <v>0</v>
      </c>
      <c r="AL57" s="119">
        <v>0</v>
      </c>
      <c r="AM57" s="120">
        <v>64.8</v>
      </c>
      <c r="AN57" s="120">
        <v>66.8</v>
      </c>
      <c r="AO57" s="120">
        <v>62.5</v>
      </c>
      <c r="AP57" s="120">
        <v>20.6</v>
      </c>
      <c r="AQ57" s="120">
        <v>16.600000000000001</v>
      </c>
      <c r="AR57" s="120">
        <v>25.4</v>
      </c>
      <c r="AS57" s="120">
        <v>3.3</v>
      </c>
      <c r="AT57" s="120">
        <v>3.2</v>
      </c>
      <c r="AU57" s="120">
        <v>3.3</v>
      </c>
      <c r="AW57" s="123"/>
      <c r="AX57" s="55" t="s">
        <v>70</v>
      </c>
    </row>
    <row r="58" spans="1:50" ht="15" customHeight="1">
      <c r="A58" s="118" t="s">
        <v>71</v>
      </c>
      <c r="B58" s="121"/>
      <c r="C58" s="119">
        <v>784</v>
      </c>
      <c r="D58" s="119">
        <v>349</v>
      </c>
      <c r="E58" s="119">
        <v>435</v>
      </c>
      <c r="F58" s="119">
        <v>490</v>
      </c>
      <c r="G58" s="119">
        <v>220</v>
      </c>
      <c r="H58" s="119">
        <v>270</v>
      </c>
      <c r="I58" s="119">
        <v>137</v>
      </c>
      <c r="J58" s="119">
        <v>54</v>
      </c>
      <c r="K58" s="119">
        <v>83</v>
      </c>
      <c r="L58" s="119">
        <v>10</v>
      </c>
      <c r="M58" s="119">
        <v>5</v>
      </c>
      <c r="N58" s="119">
        <v>5</v>
      </c>
      <c r="O58" s="119">
        <v>5</v>
      </c>
      <c r="P58" s="119">
        <v>2</v>
      </c>
      <c r="Q58" s="119">
        <v>3</v>
      </c>
      <c r="R58" s="119">
        <v>60</v>
      </c>
      <c r="S58" s="119">
        <v>26</v>
      </c>
      <c r="T58" s="119">
        <v>34</v>
      </c>
      <c r="U58" s="119">
        <v>0</v>
      </c>
      <c r="V58" s="119">
        <v>0</v>
      </c>
      <c r="W58" s="119">
        <v>0</v>
      </c>
      <c r="X58" s="119">
        <v>82</v>
      </c>
      <c r="Y58" s="119">
        <v>42</v>
      </c>
      <c r="Z58" s="119">
        <v>40</v>
      </c>
      <c r="AA58" s="119">
        <v>0</v>
      </c>
      <c r="AB58" s="119">
        <v>0</v>
      </c>
      <c r="AC58" s="119">
        <v>0</v>
      </c>
      <c r="AD58" s="119">
        <v>0</v>
      </c>
      <c r="AE58" s="119">
        <v>0</v>
      </c>
      <c r="AF58" s="119">
        <v>0</v>
      </c>
      <c r="AG58" s="119">
        <v>0</v>
      </c>
      <c r="AH58" s="119">
        <v>0</v>
      </c>
      <c r="AI58" s="119">
        <v>0</v>
      </c>
      <c r="AJ58" s="119">
        <v>0</v>
      </c>
      <c r="AK58" s="119">
        <v>0</v>
      </c>
      <c r="AL58" s="119">
        <v>0</v>
      </c>
      <c r="AM58" s="120">
        <v>62.5</v>
      </c>
      <c r="AN58" s="120">
        <v>63</v>
      </c>
      <c r="AO58" s="120">
        <v>62.1</v>
      </c>
      <c r="AP58" s="120">
        <v>17.5</v>
      </c>
      <c r="AQ58" s="120">
        <v>15.5</v>
      </c>
      <c r="AR58" s="120">
        <v>19.100000000000001</v>
      </c>
      <c r="AS58" s="120">
        <v>7.7</v>
      </c>
      <c r="AT58" s="120">
        <v>7.4</v>
      </c>
      <c r="AU58" s="120">
        <v>7.8</v>
      </c>
      <c r="AW58" s="123"/>
      <c r="AX58" s="55" t="s">
        <v>71</v>
      </c>
    </row>
    <row r="59" spans="1:50" ht="15" customHeight="1">
      <c r="A59" s="118" t="s">
        <v>72</v>
      </c>
      <c r="B59" s="121"/>
      <c r="C59" s="119">
        <v>498</v>
      </c>
      <c r="D59" s="119">
        <v>223</v>
      </c>
      <c r="E59" s="119">
        <v>275</v>
      </c>
      <c r="F59" s="119">
        <v>326</v>
      </c>
      <c r="G59" s="119">
        <v>149</v>
      </c>
      <c r="H59" s="119">
        <v>177</v>
      </c>
      <c r="I59" s="119">
        <v>73</v>
      </c>
      <c r="J59" s="119">
        <v>22</v>
      </c>
      <c r="K59" s="119">
        <v>51</v>
      </c>
      <c r="L59" s="119">
        <v>16</v>
      </c>
      <c r="M59" s="119">
        <v>12</v>
      </c>
      <c r="N59" s="119">
        <v>4</v>
      </c>
      <c r="O59" s="119">
        <v>0</v>
      </c>
      <c r="P59" s="119">
        <v>0</v>
      </c>
      <c r="Q59" s="119">
        <v>0</v>
      </c>
      <c r="R59" s="119">
        <v>18</v>
      </c>
      <c r="S59" s="119">
        <v>7</v>
      </c>
      <c r="T59" s="119">
        <v>11</v>
      </c>
      <c r="U59" s="119">
        <v>19</v>
      </c>
      <c r="V59" s="119">
        <v>3</v>
      </c>
      <c r="W59" s="119">
        <v>16</v>
      </c>
      <c r="X59" s="119">
        <v>46</v>
      </c>
      <c r="Y59" s="119">
        <v>30</v>
      </c>
      <c r="Z59" s="119">
        <v>16</v>
      </c>
      <c r="AA59" s="119">
        <v>0</v>
      </c>
      <c r="AB59" s="119">
        <v>0</v>
      </c>
      <c r="AC59" s="119">
        <v>0</v>
      </c>
      <c r="AD59" s="119">
        <v>0</v>
      </c>
      <c r="AE59" s="119">
        <v>0</v>
      </c>
      <c r="AF59" s="119">
        <v>0</v>
      </c>
      <c r="AG59" s="119">
        <v>0</v>
      </c>
      <c r="AH59" s="119">
        <v>0</v>
      </c>
      <c r="AI59" s="119">
        <v>0</v>
      </c>
      <c r="AJ59" s="119">
        <v>0</v>
      </c>
      <c r="AK59" s="119">
        <v>0</v>
      </c>
      <c r="AL59" s="119">
        <v>0</v>
      </c>
      <c r="AM59" s="120">
        <v>65.5</v>
      </c>
      <c r="AN59" s="120">
        <v>66.8</v>
      </c>
      <c r="AO59" s="120">
        <v>64.400000000000006</v>
      </c>
      <c r="AP59" s="120">
        <v>14.7</v>
      </c>
      <c r="AQ59" s="120">
        <v>9.9</v>
      </c>
      <c r="AR59" s="120">
        <v>18.5</v>
      </c>
      <c r="AS59" s="120">
        <v>3.6</v>
      </c>
      <c r="AT59" s="120">
        <v>3.1</v>
      </c>
      <c r="AU59" s="120">
        <v>4</v>
      </c>
      <c r="AW59" s="123"/>
      <c r="AX59" s="55" t="s">
        <v>72</v>
      </c>
    </row>
    <row r="60" spans="1:50" ht="15" customHeight="1">
      <c r="A60" s="118" t="s">
        <v>73</v>
      </c>
      <c r="B60" s="121"/>
      <c r="C60" s="119">
        <v>238</v>
      </c>
      <c r="D60" s="119">
        <v>140</v>
      </c>
      <c r="E60" s="119">
        <v>98</v>
      </c>
      <c r="F60" s="119">
        <v>158</v>
      </c>
      <c r="G60" s="119">
        <v>98</v>
      </c>
      <c r="H60" s="119">
        <v>60</v>
      </c>
      <c r="I60" s="119">
        <v>56</v>
      </c>
      <c r="J60" s="119">
        <v>26</v>
      </c>
      <c r="K60" s="119">
        <v>30</v>
      </c>
      <c r="L60" s="119">
        <v>3</v>
      </c>
      <c r="M60" s="119">
        <v>3</v>
      </c>
      <c r="N60" s="119">
        <v>0</v>
      </c>
      <c r="O60" s="119">
        <v>0</v>
      </c>
      <c r="P60" s="119">
        <v>0</v>
      </c>
      <c r="Q60" s="119">
        <v>0</v>
      </c>
      <c r="R60" s="119">
        <v>8</v>
      </c>
      <c r="S60" s="119">
        <v>5</v>
      </c>
      <c r="T60" s="119">
        <v>3</v>
      </c>
      <c r="U60" s="119">
        <v>0</v>
      </c>
      <c r="V60" s="119">
        <v>0</v>
      </c>
      <c r="W60" s="119">
        <v>0</v>
      </c>
      <c r="X60" s="119">
        <v>13</v>
      </c>
      <c r="Y60" s="119">
        <v>8</v>
      </c>
      <c r="Z60" s="119">
        <v>5</v>
      </c>
      <c r="AA60" s="119">
        <v>0</v>
      </c>
      <c r="AB60" s="119">
        <v>0</v>
      </c>
      <c r="AC60" s="119">
        <v>0</v>
      </c>
      <c r="AD60" s="119">
        <v>0</v>
      </c>
      <c r="AE60" s="119">
        <v>0</v>
      </c>
      <c r="AF60" s="119">
        <v>0</v>
      </c>
      <c r="AG60" s="119">
        <v>0</v>
      </c>
      <c r="AH60" s="119">
        <v>0</v>
      </c>
      <c r="AI60" s="119">
        <v>0</v>
      </c>
      <c r="AJ60" s="119">
        <v>0</v>
      </c>
      <c r="AK60" s="119">
        <v>0</v>
      </c>
      <c r="AL60" s="119">
        <v>0</v>
      </c>
      <c r="AM60" s="120">
        <v>66.400000000000006</v>
      </c>
      <c r="AN60" s="120">
        <v>70</v>
      </c>
      <c r="AO60" s="120">
        <v>61.2</v>
      </c>
      <c r="AP60" s="120">
        <v>23.5</v>
      </c>
      <c r="AQ60" s="120">
        <v>18.600000000000001</v>
      </c>
      <c r="AR60" s="120">
        <v>30.6</v>
      </c>
      <c r="AS60" s="120">
        <v>3.4</v>
      </c>
      <c r="AT60" s="120">
        <v>3.6</v>
      </c>
      <c r="AU60" s="120">
        <v>3.1</v>
      </c>
      <c r="AW60" s="123"/>
      <c r="AX60" s="55" t="s">
        <v>73</v>
      </c>
    </row>
    <row r="61" spans="1:50" ht="15" customHeight="1">
      <c r="A61" s="118" t="s">
        <v>74</v>
      </c>
      <c r="B61" s="121"/>
      <c r="C61" s="119">
        <v>561</v>
      </c>
      <c r="D61" s="119">
        <v>266</v>
      </c>
      <c r="E61" s="119">
        <v>295</v>
      </c>
      <c r="F61" s="119">
        <v>171</v>
      </c>
      <c r="G61" s="119">
        <v>97</v>
      </c>
      <c r="H61" s="119">
        <v>74</v>
      </c>
      <c r="I61" s="119">
        <v>180</v>
      </c>
      <c r="J61" s="119">
        <v>80</v>
      </c>
      <c r="K61" s="119">
        <v>100</v>
      </c>
      <c r="L61" s="119">
        <v>6</v>
      </c>
      <c r="M61" s="119">
        <v>1</v>
      </c>
      <c r="N61" s="119">
        <v>5</v>
      </c>
      <c r="O61" s="119">
        <v>7</v>
      </c>
      <c r="P61" s="119">
        <v>6</v>
      </c>
      <c r="Q61" s="119">
        <v>1</v>
      </c>
      <c r="R61" s="119">
        <v>107</v>
      </c>
      <c r="S61" s="119">
        <v>51</v>
      </c>
      <c r="T61" s="119">
        <v>56</v>
      </c>
      <c r="U61" s="119">
        <v>40</v>
      </c>
      <c r="V61" s="119">
        <v>12</v>
      </c>
      <c r="W61" s="119">
        <v>28</v>
      </c>
      <c r="X61" s="119">
        <v>50</v>
      </c>
      <c r="Y61" s="119">
        <v>19</v>
      </c>
      <c r="Z61" s="119">
        <v>31</v>
      </c>
      <c r="AA61" s="119">
        <v>0</v>
      </c>
      <c r="AB61" s="119">
        <v>0</v>
      </c>
      <c r="AC61" s="119">
        <v>0</v>
      </c>
      <c r="AD61" s="119">
        <v>0</v>
      </c>
      <c r="AE61" s="119">
        <v>0</v>
      </c>
      <c r="AF61" s="119">
        <v>0</v>
      </c>
      <c r="AG61" s="119">
        <v>0</v>
      </c>
      <c r="AH61" s="119">
        <v>0</v>
      </c>
      <c r="AI61" s="119">
        <v>0</v>
      </c>
      <c r="AJ61" s="119">
        <v>0</v>
      </c>
      <c r="AK61" s="119">
        <v>0</v>
      </c>
      <c r="AL61" s="119">
        <v>0</v>
      </c>
      <c r="AM61" s="120">
        <v>30.5</v>
      </c>
      <c r="AN61" s="120">
        <v>36.5</v>
      </c>
      <c r="AO61" s="120">
        <v>25.1</v>
      </c>
      <c r="AP61" s="120">
        <v>32.1</v>
      </c>
      <c r="AQ61" s="120">
        <v>30.1</v>
      </c>
      <c r="AR61" s="120">
        <v>33.9</v>
      </c>
      <c r="AS61" s="120">
        <v>19.100000000000001</v>
      </c>
      <c r="AT61" s="120">
        <v>19.2</v>
      </c>
      <c r="AU61" s="120">
        <v>19</v>
      </c>
      <c r="AW61" s="123"/>
      <c r="AX61" s="55" t="s">
        <v>74</v>
      </c>
    </row>
    <row r="62" spans="1:50" ht="12" customHeight="1">
      <c r="A62" s="118"/>
      <c r="B62" s="121"/>
      <c r="C62" s="119"/>
      <c r="D62" s="119"/>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19"/>
      <c r="AC62" s="119"/>
      <c r="AD62" s="119"/>
      <c r="AE62" s="119"/>
      <c r="AF62" s="119"/>
      <c r="AG62" s="119"/>
      <c r="AH62" s="119"/>
      <c r="AI62" s="119"/>
      <c r="AJ62" s="119"/>
      <c r="AK62" s="119"/>
      <c r="AL62" s="119"/>
      <c r="AM62" s="120"/>
      <c r="AN62" s="120"/>
      <c r="AO62" s="120"/>
      <c r="AP62" s="120"/>
      <c r="AQ62" s="120"/>
      <c r="AR62" s="120"/>
      <c r="AS62" s="120"/>
      <c r="AT62" s="120"/>
      <c r="AU62" s="120"/>
      <c r="AW62" s="123"/>
      <c r="AX62" s="55"/>
    </row>
    <row r="63" spans="1:50" ht="15" customHeight="1">
      <c r="A63" s="118" t="s">
        <v>75</v>
      </c>
      <c r="B63" s="121"/>
      <c r="C63" s="119">
        <v>0</v>
      </c>
      <c r="D63" s="119">
        <v>0</v>
      </c>
      <c r="E63" s="119">
        <v>0</v>
      </c>
      <c r="F63" s="119">
        <v>0</v>
      </c>
      <c r="G63" s="119">
        <v>0</v>
      </c>
      <c r="H63" s="119">
        <v>0</v>
      </c>
      <c r="I63" s="119">
        <v>0</v>
      </c>
      <c r="J63" s="119">
        <v>0</v>
      </c>
      <c r="K63" s="119">
        <v>0</v>
      </c>
      <c r="L63" s="119">
        <v>0</v>
      </c>
      <c r="M63" s="119">
        <v>0</v>
      </c>
      <c r="N63" s="119">
        <v>0</v>
      </c>
      <c r="O63" s="119">
        <v>0</v>
      </c>
      <c r="P63" s="119">
        <v>0</v>
      </c>
      <c r="Q63" s="119">
        <v>0</v>
      </c>
      <c r="R63" s="119">
        <v>0</v>
      </c>
      <c r="S63" s="119">
        <v>0</v>
      </c>
      <c r="T63" s="119">
        <v>0</v>
      </c>
      <c r="U63" s="119">
        <v>0</v>
      </c>
      <c r="V63" s="119">
        <v>0</v>
      </c>
      <c r="W63" s="119">
        <v>0</v>
      </c>
      <c r="X63" s="119">
        <v>0</v>
      </c>
      <c r="Y63" s="119">
        <v>0</v>
      </c>
      <c r="Z63" s="119">
        <v>0</v>
      </c>
      <c r="AA63" s="119">
        <v>0</v>
      </c>
      <c r="AB63" s="119">
        <v>0</v>
      </c>
      <c r="AC63" s="119">
        <v>0</v>
      </c>
      <c r="AD63" s="119">
        <v>0</v>
      </c>
      <c r="AE63" s="119">
        <v>0</v>
      </c>
      <c r="AF63" s="119">
        <v>0</v>
      </c>
      <c r="AG63" s="119">
        <v>0</v>
      </c>
      <c r="AH63" s="119">
        <v>0</v>
      </c>
      <c r="AI63" s="119">
        <v>0</v>
      </c>
      <c r="AJ63" s="119">
        <v>0</v>
      </c>
      <c r="AK63" s="119">
        <v>0</v>
      </c>
      <c r="AL63" s="119">
        <v>0</v>
      </c>
      <c r="AM63" s="120">
        <v>0</v>
      </c>
      <c r="AN63" s="120">
        <v>0</v>
      </c>
      <c r="AO63" s="120">
        <v>0</v>
      </c>
      <c r="AP63" s="120">
        <v>0</v>
      </c>
      <c r="AQ63" s="120">
        <v>0</v>
      </c>
      <c r="AR63" s="120">
        <v>0</v>
      </c>
      <c r="AS63" s="120">
        <v>0</v>
      </c>
      <c r="AT63" s="120">
        <v>0</v>
      </c>
      <c r="AU63" s="120">
        <v>0</v>
      </c>
      <c r="AW63" s="123"/>
      <c r="AX63" s="55" t="s">
        <v>75</v>
      </c>
    </row>
    <row r="64" spans="1:50" ht="15" customHeight="1">
      <c r="A64" s="118" t="s">
        <v>76</v>
      </c>
      <c r="B64" s="121"/>
      <c r="C64" s="119">
        <v>279</v>
      </c>
      <c r="D64" s="119">
        <v>137</v>
      </c>
      <c r="E64" s="119">
        <v>142</v>
      </c>
      <c r="F64" s="119">
        <v>74</v>
      </c>
      <c r="G64" s="119">
        <v>43</v>
      </c>
      <c r="H64" s="119">
        <v>31</v>
      </c>
      <c r="I64" s="119">
        <v>94</v>
      </c>
      <c r="J64" s="119">
        <v>50</v>
      </c>
      <c r="K64" s="119">
        <v>44</v>
      </c>
      <c r="L64" s="119">
        <v>0</v>
      </c>
      <c r="M64" s="119">
        <v>0</v>
      </c>
      <c r="N64" s="119">
        <v>0</v>
      </c>
      <c r="O64" s="119">
        <v>5</v>
      </c>
      <c r="P64" s="119">
        <v>3</v>
      </c>
      <c r="Q64" s="119">
        <v>2</v>
      </c>
      <c r="R64" s="119">
        <v>56</v>
      </c>
      <c r="S64" s="119">
        <v>30</v>
      </c>
      <c r="T64" s="119">
        <v>26</v>
      </c>
      <c r="U64" s="119">
        <v>32</v>
      </c>
      <c r="V64" s="119">
        <v>5</v>
      </c>
      <c r="W64" s="119">
        <v>27</v>
      </c>
      <c r="X64" s="119">
        <v>18</v>
      </c>
      <c r="Y64" s="119">
        <v>6</v>
      </c>
      <c r="Z64" s="119">
        <v>12</v>
      </c>
      <c r="AA64" s="119">
        <v>0</v>
      </c>
      <c r="AB64" s="119">
        <v>0</v>
      </c>
      <c r="AC64" s="119">
        <v>0</v>
      </c>
      <c r="AD64" s="119">
        <v>0</v>
      </c>
      <c r="AE64" s="119">
        <v>0</v>
      </c>
      <c r="AF64" s="119">
        <v>0</v>
      </c>
      <c r="AG64" s="119">
        <v>0</v>
      </c>
      <c r="AH64" s="119">
        <v>0</v>
      </c>
      <c r="AI64" s="119">
        <v>0</v>
      </c>
      <c r="AJ64" s="119">
        <v>0</v>
      </c>
      <c r="AK64" s="119">
        <v>0</v>
      </c>
      <c r="AL64" s="119">
        <v>0</v>
      </c>
      <c r="AM64" s="120">
        <v>26.5</v>
      </c>
      <c r="AN64" s="120">
        <v>31.4</v>
      </c>
      <c r="AO64" s="120">
        <v>21.8</v>
      </c>
      <c r="AP64" s="120">
        <v>33.700000000000003</v>
      </c>
      <c r="AQ64" s="120">
        <v>36.5</v>
      </c>
      <c r="AR64" s="120">
        <v>31</v>
      </c>
      <c r="AS64" s="120">
        <v>20.100000000000001</v>
      </c>
      <c r="AT64" s="120">
        <v>21.9</v>
      </c>
      <c r="AU64" s="120">
        <v>18.3</v>
      </c>
      <c r="AW64" s="123"/>
      <c r="AX64" s="55" t="s">
        <v>76</v>
      </c>
    </row>
    <row r="65" spans="1:50" ht="15" customHeight="1">
      <c r="A65" s="118" t="s">
        <v>77</v>
      </c>
      <c r="B65" s="121"/>
      <c r="C65" s="119">
        <v>277</v>
      </c>
      <c r="D65" s="119">
        <v>129</v>
      </c>
      <c r="E65" s="119">
        <v>148</v>
      </c>
      <c r="F65" s="119">
        <v>219</v>
      </c>
      <c r="G65" s="119">
        <v>100</v>
      </c>
      <c r="H65" s="119">
        <v>119</v>
      </c>
      <c r="I65" s="119">
        <v>17</v>
      </c>
      <c r="J65" s="119">
        <v>1</v>
      </c>
      <c r="K65" s="119">
        <v>16</v>
      </c>
      <c r="L65" s="119">
        <v>8</v>
      </c>
      <c r="M65" s="119">
        <v>8</v>
      </c>
      <c r="N65" s="119">
        <v>0</v>
      </c>
      <c r="O65" s="119">
        <v>1</v>
      </c>
      <c r="P65" s="119">
        <v>0</v>
      </c>
      <c r="Q65" s="119">
        <v>1</v>
      </c>
      <c r="R65" s="119">
        <v>2</v>
      </c>
      <c r="S65" s="119">
        <v>0</v>
      </c>
      <c r="T65" s="119">
        <v>2</v>
      </c>
      <c r="U65" s="119">
        <v>0</v>
      </c>
      <c r="V65" s="119">
        <v>0</v>
      </c>
      <c r="W65" s="119">
        <v>0</v>
      </c>
      <c r="X65" s="119">
        <v>30</v>
      </c>
      <c r="Y65" s="119">
        <v>20</v>
      </c>
      <c r="Z65" s="119">
        <v>10</v>
      </c>
      <c r="AA65" s="119">
        <v>0</v>
      </c>
      <c r="AB65" s="119">
        <v>0</v>
      </c>
      <c r="AC65" s="119">
        <v>0</v>
      </c>
      <c r="AD65" s="119">
        <v>0</v>
      </c>
      <c r="AE65" s="119">
        <v>0</v>
      </c>
      <c r="AF65" s="119">
        <v>0</v>
      </c>
      <c r="AG65" s="119">
        <v>0</v>
      </c>
      <c r="AH65" s="119">
        <v>0</v>
      </c>
      <c r="AI65" s="119">
        <v>0</v>
      </c>
      <c r="AJ65" s="119">
        <v>0</v>
      </c>
      <c r="AK65" s="119">
        <v>0</v>
      </c>
      <c r="AL65" s="119">
        <v>0</v>
      </c>
      <c r="AM65" s="120">
        <v>79.099999999999994</v>
      </c>
      <c r="AN65" s="120">
        <v>77.5</v>
      </c>
      <c r="AO65" s="120">
        <v>80.400000000000006</v>
      </c>
      <c r="AP65" s="120">
        <v>6.1</v>
      </c>
      <c r="AQ65" s="120">
        <v>0.8</v>
      </c>
      <c r="AR65" s="120">
        <v>10.8</v>
      </c>
      <c r="AS65" s="120">
        <v>0.7</v>
      </c>
      <c r="AT65" s="120">
        <v>0</v>
      </c>
      <c r="AU65" s="120">
        <v>1.4</v>
      </c>
      <c r="AW65" s="123"/>
      <c r="AX65" s="55" t="s">
        <v>77</v>
      </c>
    </row>
    <row r="66" spans="1:50" ht="15" customHeight="1">
      <c r="A66" s="118" t="s">
        <v>78</v>
      </c>
      <c r="B66" s="121"/>
      <c r="C66" s="119">
        <v>293</v>
      </c>
      <c r="D66" s="119">
        <v>172</v>
      </c>
      <c r="E66" s="119">
        <v>121</v>
      </c>
      <c r="F66" s="119">
        <v>125</v>
      </c>
      <c r="G66" s="119">
        <v>80</v>
      </c>
      <c r="H66" s="119">
        <v>45</v>
      </c>
      <c r="I66" s="119">
        <v>99</v>
      </c>
      <c r="J66" s="119">
        <v>49</v>
      </c>
      <c r="K66" s="119">
        <v>50</v>
      </c>
      <c r="L66" s="119">
        <v>0</v>
      </c>
      <c r="M66" s="119">
        <v>0</v>
      </c>
      <c r="N66" s="119">
        <v>0</v>
      </c>
      <c r="O66" s="119">
        <v>3</v>
      </c>
      <c r="P66" s="119">
        <v>3</v>
      </c>
      <c r="Q66" s="119">
        <v>0</v>
      </c>
      <c r="R66" s="119">
        <v>19</v>
      </c>
      <c r="S66" s="119">
        <v>14</v>
      </c>
      <c r="T66" s="119">
        <v>5</v>
      </c>
      <c r="U66" s="119">
        <v>8</v>
      </c>
      <c r="V66" s="119">
        <v>0</v>
      </c>
      <c r="W66" s="119">
        <v>8</v>
      </c>
      <c r="X66" s="119">
        <v>39</v>
      </c>
      <c r="Y66" s="119">
        <v>26</v>
      </c>
      <c r="Z66" s="119">
        <v>13</v>
      </c>
      <c r="AA66" s="119">
        <v>0</v>
      </c>
      <c r="AB66" s="119">
        <v>0</v>
      </c>
      <c r="AC66" s="119">
        <v>0</v>
      </c>
      <c r="AD66" s="119">
        <v>0</v>
      </c>
      <c r="AE66" s="119">
        <v>0</v>
      </c>
      <c r="AF66" s="119">
        <v>0</v>
      </c>
      <c r="AG66" s="119">
        <v>0</v>
      </c>
      <c r="AH66" s="119">
        <v>0</v>
      </c>
      <c r="AI66" s="119">
        <v>0</v>
      </c>
      <c r="AJ66" s="119">
        <v>0</v>
      </c>
      <c r="AK66" s="119">
        <v>0</v>
      </c>
      <c r="AL66" s="119">
        <v>0</v>
      </c>
      <c r="AM66" s="120">
        <v>42.7</v>
      </c>
      <c r="AN66" s="120">
        <v>46.5</v>
      </c>
      <c r="AO66" s="120">
        <v>37.200000000000003</v>
      </c>
      <c r="AP66" s="120">
        <v>33.799999999999997</v>
      </c>
      <c r="AQ66" s="120">
        <v>28.5</v>
      </c>
      <c r="AR66" s="120">
        <v>41.3</v>
      </c>
      <c r="AS66" s="120">
        <v>6.5</v>
      </c>
      <c r="AT66" s="120">
        <v>8.1</v>
      </c>
      <c r="AU66" s="120">
        <v>4.0999999999999996</v>
      </c>
      <c r="AW66" s="123"/>
      <c r="AX66" s="55" t="s">
        <v>78</v>
      </c>
    </row>
    <row r="67" spans="1:50" ht="15" customHeight="1">
      <c r="A67" s="118" t="s">
        <v>79</v>
      </c>
      <c r="B67" s="121"/>
      <c r="C67" s="119">
        <v>0</v>
      </c>
      <c r="D67" s="119">
        <v>0</v>
      </c>
      <c r="E67" s="119">
        <v>0</v>
      </c>
      <c r="F67" s="119">
        <v>0</v>
      </c>
      <c r="G67" s="119">
        <v>0</v>
      </c>
      <c r="H67" s="119">
        <v>0</v>
      </c>
      <c r="I67" s="119">
        <v>0</v>
      </c>
      <c r="J67" s="119">
        <v>0</v>
      </c>
      <c r="K67" s="119">
        <v>0</v>
      </c>
      <c r="L67" s="119">
        <v>0</v>
      </c>
      <c r="M67" s="119">
        <v>0</v>
      </c>
      <c r="N67" s="119">
        <v>0</v>
      </c>
      <c r="O67" s="119">
        <v>0</v>
      </c>
      <c r="P67" s="119">
        <v>0</v>
      </c>
      <c r="Q67" s="119">
        <v>0</v>
      </c>
      <c r="R67" s="119">
        <v>0</v>
      </c>
      <c r="S67" s="119">
        <v>0</v>
      </c>
      <c r="T67" s="119">
        <v>0</v>
      </c>
      <c r="U67" s="119">
        <v>0</v>
      </c>
      <c r="V67" s="119">
        <v>0</v>
      </c>
      <c r="W67" s="119">
        <v>0</v>
      </c>
      <c r="X67" s="119">
        <v>0</v>
      </c>
      <c r="Y67" s="119">
        <v>0</v>
      </c>
      <c r="Z67" s="119">
        <v>0</v>
      </c>
      <c r="AA67" s="119">
        <v>0</v>
      </c>
      <c r="AB67" s="119">
        <v>0</v>
      </c>
      <c r="AC67" s="119">
        <v>0</v>
      </c>
      <c r="AD67" s="119">
        <v>0</v>
      </c>
      <c r="AE67" s="119">
        <v>0</v>
      </c>
      <c r="AF67" s="119">
        <v>0</v>
      </c>
      <c r="AG67" s="119">
        <v>0</v>
      </c>
      <c r="AH67" s="119">
        <v>0</v>
      </c>
      <c r="AI67" s="119">
        <v>0</v>
      </c>
      <c r="AJ67" s="119">
        <v>0</v>
      </c>
      <c r="AK67" s="119">
        <v>0</v>
      </c>
      <c r="AL67" s="119">
        <v>0</v>
      </c>
      <c r="AM67" s="120">
        <v>0</v>
      </c>
      <c r="AN67" s="120">
        <v>0</v>
      </c>
      <c r="AO67" s="120">
        <v>0</v>
      </c>
      <c r="AP67" s="120">
        <v>0</v>
      </c>
      <c r="AQ67" s="120">
        <v>0</v>
      </c>
      <c r="AR67" s="120">
        <v>0</v>
      </c>
      <c r="AS67" s="120">
        <v>0</v>
      </c>
      <c r="AT67" s="120">
        <v>0</v>
      </c>
      <c r="AU67" s="120">
        <v>0</v>
      </c>
      <c r="AW67" s="123"/>
      <c r="AX67" s="55" t="s">
        <v>79</v>
      </c>
    </row>
    <row r="68" spans="1:50" ht="15" customHeight="1">
      <c r="A68" s="118" t="s">
        <v>80</v>
      </c>
      <c r="B68" s="121"/>
      <c r="C68" s="119">
        <v>187</v>
      </c>
      <c r="D68" s="119">
        <v>83</v>
      </c>
      <c r="E68" s="119">
        <v>104</v>
      </c>
      <c r="F68" s="119">
        <v>17</v>
      </c>
      <c r="G68" s="119">
        <v>10</v>
      </c>
      <c r="H68" s="119">
        <v>7</v>
      </c>
      <c r="I68" s="119">
        <v>59</v>
      </c>
      <c r="J68" s="119">
        <v>23</v>
      </c>
      <c r="K68" s="119">
        <v>36</v>
      </c>
      <c r="L68" s="119">
        <v>0</v>
      </c>
      <c r="M68" s="119">
        <v>0</v>
      </c>
      <c r="N68" s="119">
        <v>0</v>
      </c>
      <c r="O68" s="119">
        <v>1</v>
      </c>
      <c r="P68" s="119">
        <v>1</v>
      </c>
      <c r="Q68" s="119">
        <v>0</v>
      </c>
      <c r="R68" s="119">
        <v>64</v>
      </c>
      <c r="S68" s="119">
        <v>33</v>
      </c>
      <c r="T68" s="119">
        <v>31</v>
      </c>
      <c r="U68" s="119">
        <v>9</v>
      </c>
      <c r="V68" s="119">
        <v>3</v>
      </c>
      <c r="W68" s="119">
        <v>6</v>
      </c>
      <c r="X68" s="119">
        <v>37</v>
      </c>
      <c r="Y68" s="119">
        <v>13</v>
      </c>
      <c r="Z68" s="119">
        <v>24</v>
      </c>
      <c r="AA68" s="119">
        <v>0</v>
      </c>
      <c r="AB68" s="119">
        <v>0</v>
      </c>
      <c r="AC68" s="119">
        <v>0</v>
      </c>
      <c r="AD68" s="119">
        <v>0</v>
      </c>
      <c r="AE68" s="119">
        <v>0</v>
      </c>
      <c r="AF68" s="119">
        <v>0</v>
      </c>
      <c r="AG68" s="119">
        <v>0</v>
      </c>
      <c r="AH68" s="119">
        <v>0</v>
      </c>
      <c r="AI68" s="119">
        <v>0</v>
      </c>
      <c r="AJ68" s="119">
        <v>0</v>
      </c>
      <c r="AK68" s="119">
        <v>0</v>
      </c>
      <c r="AL68" s="119">
        <v>0</v>
      </c>
      <c r="AM68" s="120">
        <v>9.1</v>
      </c>
      <c r="AN68" s="120">
        <v>12</v>
      </c>
      <c r="AO68" s="120">
        <v>6.7</v>
      </c>
      <c r="AP68" s="120">
        <v>31.6</v>
      </c>
      <c r="AQ68" s="120">
        <v>27.7</v>
      </c>
      <c r="AR68" s="120">
        <v>34.6</v>
      </c>
      <c r="AS68" s="120">
        <v>34.200000000000003</v>
      </c>
      <c r="AT68" s="120">
        <v>39.799999999999997</v>
      </c>
      <c r="AU68" s="120">
        <v>29.8</v>
      </c>
      <c r="AW68" s="123"/>
      <c r="AX68" s="55" t="s">
        <v>80</v>
      </c>
    </row>
    <row r="69" spans="1:50" ht="15" customHeight="1">
      <c r="A69" s="118" t="s">
        <v>81</v>
      </c>
      <c r="B69" s="121"/>
      <c r="C69" s="119">
        <v>359</v>
      </c>
      <c r="D69" s="119">
        <v>239</v>
      </c>
      <c r="E69" s="119">
        <v>120</v>
      </c>
      <c r="F69" s="119">
        <v>227</v>
      </c>
      <c r="G69" s="119">
        <v>159</v>
      </c>
      <c r="H69" s="119">
        <v>68</v>
      </c>
      <c r="I69" s="119">
        <v>56</v>
      </c>
      <c r="J69" s="119">
        <v>32</v>
      </c>
      <c r="K69" s="119">
        <v>24</v>
      </c>
      <c r="L69" s="119">
        <v>0</v>
      </c>
      <c r="M69" s="119">
        <v>0</v>
      </c>
      <c r="N69" s="119">
        <v>0</v>
      </c>
      <c r="O69" s="119">
        <v>2</v>
      </c>
      <c r="P69" s="119">
        <v>2</v>
      </c>
      <c r="Q69" s="119">
        <v>0</v>
      </c>
      <c r="R69" s="119">
        <v>36</v>
      </c>
      <c r="S69" s="119">
        <v>24</v>
      </c>
      <c r="T69" s="119">
        <v>12</v>
      </c>
      <c r="U69" s="119">
        <v>0</v>
      </c>
      <c r="V69" s="119">
        <v>0</v>
      </c>
      <c r="W69" s="119">
        <v>0</v>
      </c>
      <c r="X69" s="119">
        <v>38</v>
      </c>
      <c r="Y69" s="119">
        <v>22</v>
      </c>
      <c r="Z69" s="119">
        <v>16</v>
      </c>
      <c r="AA69" s="119">
        <v>0</v>
      </c>
      <c r="AB69" s="119">
        <v>0</v>
      </c>
      <c r="AC69" s="119">
        <v>0</v>
      </c>
      <c r="AD69" s="119">
        <v>0</v>
      </c>
      <c r="AE69" s="119">
        <v>0</v>
      </c>
      <c r="AF69" s="119">
        <v>0</v>
      </c>
      <c r="AG69" s="119">
        <v>0</v>
      </c>
      <c r="AH69" s="119">
        <v>0</v>
      </c>
      <c r="AI69" s="119">
        <v>0</v>
      </c>
      <c r="AJ69" s="119">
        <v>0</v>
      </c>
      <c r="AK69" s="119">
        <v>0</v>
      </c>
      <c r="AL69" s="119">
        <v>0</v>
      </c>
      <c r="AM69" s="120">
        <v>63.2</v>
      </c>
      <c r="AN69" s="120">
        <v>66.5</v>
      </c>
      <c r="AO69" s="120">
        <v>56.7</v>
      </c>
      <c r="AP69" s="120">
        <v>15.6</v>
      </c>
      <c r="AQ69" s="120">
        <v>13.4</v>
      </c>
      <c r="AR69" s="120">
        <v>20</v>
      </c>
      <c r="AS69" s="120">
        <v>10</v>
      </c>
      <c r="AT69" s="120">
        <v>10</v>
      </c>
      <c r="AU69" s="120">
        <v>10</v>
      </c>
      <c r="AW69" s="123"/>
      <c r="AX69" s="55" t="s">
        <v>81</v>
      </c>
    </row>
    <row r="70" spans="1:50" ht="15" customHeight="1">
      <c r="A70" s="118" t="s">
        <v>82</v>
      </c>
      <c r="B70" s="121"/>
      <c r="C70" s="119">
        <v>192</v>
      </c>
      <c r="D70" s="119">
        <v>116</v>
      </c>
      <c r="E70" s="119">
        <v>76</v>
      </c>
      <c r="F70" s="119">
        <v>84</v>
      </c>
      <c r="G70" s="119">
        <v>54</v>
      </c>
      <c r="H70" s="119">
        <v>30</v>
      </c>
      <c r="I70" s="119">
        <v>47</v>
      </c>
      <c r="J70" s="119">
        <v>23</v>
      </c>
      <c r="K70" s="119">
        <v>24</v>
      </c>
      <c r="L70" s="119">
        <v>7</v>
      </c>
      <c r="M70" s="119">
        <v>5</v>
      </c>
      <c r="N70" s="119">
        <v>2</v>
      </c>
      <c r="O70" s="119">
        <v>4</v>
      </c>
      <c r="P70" s="119">
        <v>1</v>
      </c>
      <c r="Q70" s="119">
        <v>3</v>
      </c>
      <c r="R70" s="119">
        <v>42</v>
      </c>
      <c r="S70" s="119">
        <v>30</v>
      </c>
      <c r="T70" s="119">
        <v>12</v>
      </c>
      <c r="U70" s="119">
        <v>1</v>
      </c>
      <c r="V70" s="119">
        <v>0</v>
      </c>
      <c r="W70" s="119">
        <v>1</v>
      </c>
      <c r="X70" s="119">
        <v>7</v>
      </c>
      <c r="Y70" s="119">
        <v>3</v>
      </c>
      <c r="Z70" s="119">
        <v>4</v>
      </c>
      <c r="AA70" s="119">
        <v>0</v>
      </c>
      <c r="AB70" s="119">
        <v>0</v>
      </c>
      <c r="AC70" s="119">
        <v>0</v>
      </c>
      <c r="AD70" s="119">
        <v>0</v>
      </c>
      <c r="AE70" s="119">
        <v>0</v>
      </c>
      <c r="AF70" s="119">
        <v>0</v>
      </c>
      <c r="AG70" s="119">
        <v>0</v>
      </c>
      <c r="AH70" s="119">
        <v>0</v>
      </c>
      <c r="AI70" s="119">
        <v>0</v>
      </c>
      <c r="AJ70" s="119">
        <v>0</v>
      </c>
      <c r="AK70" s="119">
        <v>0</v>
      </c>
      <c r="AL70" s="119">
        <v>0</v>
      </c>
      <c r="AM70" s="120">
        <v>43.8</v>
      </c>
      <c r="AN70" s="120">
        <v>46.6</v>
      </c>
      <c r="AO70" s="120">
        <v>39.5</v>
      </c>
      <c r="AP70" s="120">
        <v>24.5</v>
      </c>
      <c r="AQ70" s="120">
        <v>19.8</v>
      </c>
      <c r="AR70" s="120">
        <v>31.6</v>
      </c>
      <c r="AS70" s="120">
        <v>21.9</v>
      </c>
      <c r="AT70" s="120">
        <v>25.9</v>
      </c>
      <c r="AU70" s="120">
        <v>15.8</v>
      </c>
      <c r="AW70" s="123"/>
      <c r="AX70" s="55" t="s">
        <v>82</v>
      </c>
    </row>
    <row r="71" spans="1:50" ht="15" customHeight="1">
      <c r="A71" s="118" t="s">
        <v>83</v>
      </c>
      <c r="B71" s="121"/>
      <c r="C71" s="119">
        <v>159</v>
      </c>
      <c r="D71" s="119">
        <v>85</v>
      </c>
      <c r="E71" s="119">
        <v>74</v>
      </c>
      <c r="F71" s="119">
        <v>26</v>
      </c>
      <c r="G71" s="119">
        <v>15</v>
      </c>
      <c r="H71" s="119">
        <v>11</v>
      </c>
      <c r="I71" s="119">
        <v>27</v>
      </c>
      <c r="J71" s="119">
        <v>10</v>
      </c>
      <c r="K71" s="119">
        <v>17</v>
      </c>
      <c r="L71" s="119">
        <v>1</v>
      </c>
      <c r="M71" s="119">
        <v>0</v>
      </c>
      <c r="N71" s="119">
        <v>1</v>
      </c>
      <c r="O71" s="119">
        <v>11</v>
      </c>
      <c r="P71" s="119">
        <v>10</v>
      </c>
      <c r="Q71" s="119">
        <v>1</v>
      </c>
      <c r="R71" s="119">
        <v>74</v>
      </c>
      <c r="S71" s="119">
        <v>39</v>
      </c>
      <c r="T71" s="119">
        <v>35</v>
      </c>
      <c r="U71" s="119">
        <v>0</v>
      </c>
      <c r="V71" s="119">
        <v>0</v>
      </c>
      <c r="W71" s="119">
        <v>0</v>
      </c>
      <c r="X71" s="119">
        <v>20</v>
      </c>
      <c r="Y71" s="119">
        <v>11</v>
      </c>
      <c r="Z71" s="119">
        <v>9</v>
      </c>
      <c r="AA71" s="119">
        <v>0</v>
      </c>
      <c r="AB71" s="119">
        <v>0</v>
      </c>
      <c r="AC71" s="119">
        <v>0</v>
      </c>
      <c r="AD71" s="119">
        <v>0</v>
      </c>
      <c r="AE71" s="119">
        <v>0</v>
      </c>
      <c r="AF71" s="119">
        <v>0</v>
      </c>
      <c r="AG71" s="119">
        <v>0</v>
      </c>
      <c r="AH71" s="119">
        <v>0</v>
      </c>
      <c r="AI71" s="119">
        <v>0</v>
      </c>
      <c r="AJ71" s="119">
        <v>0</v>
      </c>
      <c r="AK71" s="119">
        <v>0</v>
      </c>
      <c r="AL71" s="119">
        <v>0</v>
      </c>
      <c r="AM71" s="120">
        <v>16.399999999999999</v>
      </c>
      <c r="AN71" s="120">
        <v>17.600000000000001</v>
      </c>
      <c r="AO71" s="120">
        <v>14.9</v>
      </c>
      <c r="AP71" s="120">
        <v>17</v>
      </c>
      <c r="AQ71" s="120">
        <v>11.8</v>
      </c>
      <c r="AR71" s="120">
        <v>23</v>
      </c>
      <c r="AS71" s="120">
        <v>46.5</v>
      </c>
      <c r="AT71" s="120">
        <v>45.9</v>
      </c>
      <c r="AU71" s="120">
        <v>47.3</v>
      </c>
      <c r="AW71" s="123"/>
      <c r="AX71" s="55" t="s">
        <v>83</v>
      </c>
    </row>
    <row r="72" spans="1:50" ht="15" customHeight="1">
      <c r="A72" s="118" t="s">
        <v>84</v>
      </c>
      <c r="B72" s="121"/>
      <c r="C72" s="119">
        <v>60</v>
      </c>
      <c r="D72" s="119">
        <v>0</v>
      </c>
      <c r="E72" s="119">
        <v>60</v>
      </c>
      <c r="F72" s="119">
        <v>55</v>
      </c>
      <c r="G72" s="119">
        <v>0</v>
      </c>
      <c r="H72" s="119">
        <v>55</v>
      </c>
      <c r="I72" s="119">
        <v>4</v>
      </c>
      <c r="J72" s="119">
        <v>0</v>
      </c>
      <c r="K72" s="119">
        <v>4</v>
      </c>
      <c r="L72" s="119">
        <v>0</v>
      </c>
      <c r="M72" s="119">
        <v>0</v>
      </c>
      <c r="N72" s="119">
        <v>0</v>
      </c>
      <c r="O72" s="119">
        <v>0</v>
      </c>
      <c r="P72" s="119">
        <v>0</v>
      </c>
      <c r="Q72" s="119">
        <v>0</v>
      </c>
      <c r="R72" s="119">
        <v>0</v>
      </c>
      <c r="S72" s="119">
        <v>0</v>
      </c>
      <c r="T72" s="119">
        <v>0</v>
      </c>
      <c r="U72" s="119">
        <v>0</v>
      </c>
      <c r="V72" s="119">
        <v>0</v>
      </c>
      <c r="W72" s="119">
        <v>0</v>
      </c>
      <c r="X72" s="119">
        <v>1</v>
      </c>
      <c r="Y72" s="119">
        <v>0</v>
      </c>
      <c r="Z72" s="119">
        <v>1</v>
      </c>
      <c r="AA72" s="119">
        <v>0</v>
      </c>
      <c r="AB72" s="119">
        <v>0</v>
      </c>
      <c r="AC72" s="119">
        <v>0</v>
      </c>
      <c r="AD72" s="119">
        <v>0</v>
      </c>
      <c r="AE72" s="119">
        <v>0</v>
      </c>
      <c r="AF72" s="119">
        <v>0</v>
      </c>
      <c r="AG72" s="119">
        <v>0</v>
      </c>
      <c r="AH72" s="119">
        <v>0</v>
      </c>
      <c r="AI72" s="119">
        <v>0</v>
      </c>
      <c r="AJ72" s="119">
        <v>0</v>
      </c>
      <c r="AK72" s="119">
        <v>0</v>
      </c>
      <c r="AL72" s="119">
        <v>0</v>
      </c>
      <c r="AM72" s="120">
        <v>91.7</v>
      </c>
      <c r="AN72" s="120">
        <v>0</v>
      </c>
      <c r="AO72" s="120">
        <v>91.7</v>
      </c>
      <c r="AP72" s="120">
        <v>6.7</v>
      </c>
      <c r="AQ72" s="120">
        <v>0</v>
      </c>
      <c r="AR72" s="120">
        <v>6.7</v>
      </c>
      <c r="AS72" s="120">
        <v>0</v>
      </c>
      <c r="AT72" s="120">
        <v>0</v>
      </c>
      <c r="AU72" s="120">
        <v>0</v>
      </c>
      <c r="AW72" s="123"/>
      <c r="AX72" s="55" t="s">
        <v>84</v>
      </c>
    </row>
    <row r="73" spans="1:50" ht="15" customHeight="1">
      <c r="A73" s="118" t="s">
        <v>85</v>
      </c>
      <c r="B73" s="121"/>
      <c r="C73" s="119">
        <v>0</v>
      </c>
      <c r="D73" s="119">
        <v>0</v>
      </c>
      <c r="E73" s="119">
        <v>0</v>
      </c>
      <c r="F73" s="119">
        <v>0</v>
      </c>
      <c r="G73" s="119">
        <v>0</v>
      </c>
      <c r="H73" s="119">
        <v>0</v>
      </c>
      <c r="I73" s="119">
        <v>0</v>
      </c>
      <c r="J73" s="119">
        <v>0</v>
      </c>
      <c r="K73" s="119">
        <v>0</v>
      </c>
      <c r="L73" s="119">
        <v>0</v>
      </c>
      <c r="M73" s="119">
        <v>0</v>
      </c>
      <c r="N73" s="119">
        <v>0</v>
      </c>
      <c r="O73" s="119">
        <v>0</v>
      </c>
      <c r="P73" s="119">
        <v>0</v>
      </c>
      <c r="Q73" s="119">
        <v>0</v>
      </c>
      <c r="R73" s="119">
        <v>0</v>
      </c>
      <c r="S73" s="119">
        <v>0</v>
      </c>
      <c r="T73" s="119">
        <v>0</v>
      </c>
      <c r="U73" s="119">
        <v>0</v>
      </c>
      <c r="V73" s="119">
        <v>0</v>
      </c>
      <c r="W73" s="119">
        <v>0</v>
      </c>
      <c r="X73" s="119">
        <v>0</v>
      </c>
      <c r="Y73" s="119">
        <v>0</v>
      </c>
      <c r="Z73" s="119">
        <v>0</v>
      </c>
      <c r="AA73" s="119">
        <v>0</v>
      </c>
      <c r="AB73" s="119">
        <v>0</v>
      </c>
      <c r="AC73" s="119">
        <v>0</v>
      </c>
      <c r="AD73" s="119">
        <v>0</v>
      </c>
      <c r="AE73" s="119">
        <v>0</v>
      </c>
      <c r="AF73" s="119">
        <v>0</v>
      </c>
      <c r="AG73" s="119">
        <v>0</v>
      </c>
      <c r="AH73" s="119">
        <v>0</v>
      </c>
      <c r="AI73" s="119">
        <v>0</v>
      </c>
      <c r="AJ73" s="119">
        <v>0</v>
      </c>
      <c r="AK73" s="119">
        <v>0</v>
      </c>
      <c r="AL73" s="119">
        <v>0</v>
      </c>
      <c r="AM73" s="120">
        <v>0</v>
      </c>
      <c r="AN73" s="120">
        <v>0</v>
      </c>
      <c r="AO73" s="120">
        <v>0</v>
      </c>
      <c r="AP73" s="120">
        <v>0</v>
      </c>
      <c r="AQ73" s="120">
        <v>0</v>
      </c>
      <c r="AR73" s="120">
        <v>0</v>
      </c>
      <c r="AS73" s="120">
        <v>0</v>
      </c>
      <c r="AT73" s="120">
        <v>0</v>
      </c>
      <c r="AU73" s="120">
        <v>0</v>
      </c>
      <c r="AW73" s="123"/>
      <c r="AX73" s="55" t="s">
        <v>85</v>
      </c>
    </row>
    <row r="74" spans="1:50" ht="15" customHeight="1">
      <c r="A74" s="118" t="s">
        <v>86</v>
      </c>
      <c r="B74" s="121"/>
      <c r="C74" s="119">
        <v>0</v>
      </c>
      <c r="D74" s="119">
        <v>0</v>
      </c>
      <c r="E74" s="119">
        <v>0</v>
      </c>
      <c r="F74" s="119">
        <v>0</v>
      </c>
      <c r="G74" s="119">
        <v>0</v>
      </c>
      <c r="H74" s="119">
        <v>0</v>
      </c>
      <c r="I74" s="119">
        <v>0</v>
      </c>
      <c r="J74" s="119">
        <v>0</v>
      </c>
      <c r="K74" s="119">
        <v>0</v>
      </c>
      <c r="L74" s="119">
        <v>0</v>
      </c>
      <c r="M74" s="119">
        <v>0</v>
      </c>
      <c r="N74" s="119">
        <v>0</v>
      </c>
      <c r="O74" s="119">
        <v>0</v>
      </c>
      <c r="P74" s="119">
        <v>0</v>
      </c>
      <c r="Q74" s="119">
        <v>0</v>
      </c>
      <c r="R74" s="119">
        <v>0</v>
      </c>
      <c r="S74" s="119">
        <v>0</v>
      </c>
      <c r="T74" s="119">
        <v>0</v>
      </c>
      <c r="U74" s="119">
        <v>0</v>
      </c>
      <c r="V74" s="119">
        <v>0</v>
      </c>
      <c r="W74" s="119">
        <v>0</v>
      </c>
      <c r="X74" s="119">
        <v>0</v>
      </c>
      <c r="Y74" s="119">
        <v>0</v>
      </c>
      <c r="Z74" s="119">
        <v>0</v>
      </c>
      <c r="AA74" s="119">
        <v>0</v>
      </c>
      <c r="AB74" s="119">
        <v>0</v>
      </c>
      <c r="AC74" s="119">
        <v>0</v>
      </c>
      <c r="AD74" s="119">
        <v>0</v>
      </c>
      <c r="AE74" s="119">
        <v>0</v>
      </c>
      <c r="AF74" s="119">
        <v>0</v>
      </c>
      <c r="AG74" s="119">
        <v>0</v>
      </c>
      <c r="AH74" s="119">
        <v>0</v>
      </c>
      <c r="AI74" s="119">
        <v>0</v>
      </c>
      <c r="AJ74" s="119">
        <v>0</v>
      </c>
      <c r="AK74" s="119">
        <v>0</v>
      </c>
      <c r="AL74" s="119">
        <v>0</v>
      </c>
      <c r="AM74" s="120">
        <v>0</v>
      </c>
      <c r="AN74" s="120">
        <v>0</v>
      </c>
      <c r="AO74" s="120">
        <v>0</v>
      </c>
      <c r="AP74" s="120">
        <v>0</v>
      </c>
      <c r="AQ74" s="120">
        <v>0</v>
      </c>
      <c r="AR74" s="120">
        <v>0</v>
      </c>
      <c r="AS74" s="120">
        <v>0</v>
      </c>
      <c r="AT74" s="120">
        <v>0</v>
      </c>
      <c r="AU74" s="120">
        <v>0</v>
      </c>
      <c r="AW74" s="123"/>
      <c r="AX74" s="55" t="s">
        <v>86</v>
      </c>
    </row>
    <row r="75" spans="1:50" ht="15" customHeight="1">
      <c r="A75" s="118" t="s">
        <v>87</v>
      </c>
      <c r="B75" s="121"/>
      <c r="C75" s="119">
        <v>187</v>
      </c>
      <c r="D75" s="119">
        <v>96</v>
      </c>
      <c r="E75" s="119">
        <v>91</v>
      </c>
      <c r="F75" s="119">
        <v>45</v>
      </c>
      <c r="G75" s="119">
        <v>25</v>
      </c>
      <c r="H75" s="119">
        <v>20</v>
      </c>
      <c r="I75" s="119">
        <v>40</v>
      </c>
      <c r="J75" s="119">
        <v>22</v>
      </c>
      <c r="K75" s="119">
        <v>18</v>
      </c>
      <c r="L75" s="119">
        <v>0</v>
      </c>
      <c r="M75" s="119">
        <v>0</v>
      </c>
      <c r="N75" s="119">
        <v>0</v>
      </c>
      <c r="O75" s="119">
        <v>2</v>
      </c>
      <c r="P75" s="119">
        <v>2</v>
      </c>
      <c r="Q75" s="119">
        <v>0</v>
      </c>
      <c r="R75" s="119">
        <v>46</v>
      </c>
      <c r="S75" s="119">
        <v>23</v>
      </c>
      <c r="T75" s="119">
        <v>23</v>
      </c>
      <c r="U75" s="119">
        <v>44</v>
      </c>
      <c r="V75" s="119">
        <v>21</v>
      </c>
      <c r="W75" s="119">
        <v>23</v>
      </c>
      <c r="X75" s="119">
        <v>10</v>
      </c>
      <c r="Y75" s="119">
        <v>3</v>
      </c>
      <c r="Z75" s="119">
        <v>7</v>
      </c>
      <c r="AA75" s="119">
        <v>0</v>
      </c>
      <c r="AB75" s="119">
        <v>0</v>
      </c>
      <c r="AC75" s="119">
        <v>0</v>
      </c>
      <c r="AD75" s="119">
        <v>0</v>
      </c>
      <c r="AE75" s="119">
        <v>0</v>
      </c>
      <c r="AF75" s="119">
        <v>0</v>
      </c>
      <c r="AG75" s="119">
        <v>0</v>
      </c>
      <c r="AH75" s="119">
        <v>0</v>
      </c>
      <c r="AI75" s="119">
        <v>0</v>
      </c>
      <c r="AJ75" s="119">
        <v>0</v>
      </c>
      <c r="AK75" s="119">
        <v>0</v>
      </c>
      <c r="AL75" s="119">
        <v>0</v>
      </c>
      <c r="AM75" s="120">
        <v>24.1</v>
      </c>
      <c r="AN75" s="120">
        <v>26</v>
      </c>
      <c r="AO75" s="120">
        <v>22</v>
      </c>
      <c r="AP75" s="120">
        <v>21.4</v>
      </c>
      <c r="AQ75" s="120">
        <v>22.9</v>
      </c>
      <c r="AR75" s="120">
        <v>19.8</v>
      </c>
      <c r="AS75" s="120">
        <v>24.6</v>
      </c>
      <c r="AT75" s="120">
        <v>24</v>
      </c>
      <c r="AU75" s="120">
        <v>25.3</v>
      </c>
      <c r="AV75" s="122"/>
      <c r="AW75" s="123"/>
      <c r="AX75" s="118" t="s">
        <v>87</v>
      </c>
    </row>
    <row r="76" spans="1:50" ht="15" customHeight="1">
      <c r="A76" s="118" t="s">
        <v>88</v>
      </c>
      <c r="B76" s="121"/>
      <c r="C76" s="119">
        <v>0</v>
      </c>
      <c r="D76" s="119">
        <v>0</v>
      </c>
      <c r="E76" s="119">
        <v>0</v>
      </c>
      <c r="F76" s="119">
        <v>0</v>
      </c>
      <c r="G76" s="119">
        <v>0</v>
      </c>
      <c r="H76" s="119">
        <v>0</v>
      </c>
      <c r="I76" s="119">
        <v>0</v>
      </c>
      <c r="J76" s="119">
        <v>0</v>
      </c>
      <c r="K76" s="119">
        <v>0</v>
      </c>
      <c r="L76" s="119">
        <v>0</v>
      </c>
      <c r="M76" s="119">
        <v>0</v>
      </c>
      <c r="N76" s="119">
        <v>0</v>
      </c>
      <c r="O76" s="119">
        <v>0</v>
      </c>
      <c r="P76" s="119">
        <v>0</v>
      </c>
      <c r="Q76" s="119">
        <v>0</v>
      </c>
      <c r="R76" s="119">
        <v>0</v>
      </c>
      <c r="S76" s="119">
        <v>0</v>
      </c>
      <c r="T76" s="119">
        <v>0</v>
      </c>
      <c r="U76" s="119">
        <v>0</v>
      </c>
      <c r="V76" s="119">
        <v>0</v>
      </c>
      <c r="W76" s="119">
        <v>0</v>
      </c>
      <c r="X76" s="119">
        <v>0</v>
      </c>
      <c r="Y76" s="119">
        <v>0</v>
      </c>
      <c r="Z76" s="119">
        <v>0</v>
      </c>
      <c r="AA76" s="119">
        <v>0</v>
      </c>
      <c r="AB76" s="119">
        <v>0</v>
      </c>
      <c r="AC76" s="119">
        <v>0</v>
      </c>
      <c r="AD76" s="119">
        <v>0</v>
      </c>
      <c r="AE76" s="119">
        <v>0</v>
      </c>
      <c r="AF76" s="119">
        <v>0</v>
      </c>
      <c r="AG76" s="119">
        <v>0</v>
      </c>
      <c r="AH76" s="119">
        <v>0</v>
      </c>
      <c r="AI76" s="119">
        <v>0</v>
      </c>
      <c r="AJ76" s="119">
        <v>0</v>
      </c>
      <c r="AK76" s="119">
        <v>0</v>
      </c>
      <c r="AL76" s="119">
        <v>0</v>
      </c>
      <c r="AM76" s="120">
        <v>0</v>
      </c>
      <c r="AN76" s="120">
        <v>0</v>
      </c>
      <c r="AO76" s="120">
        <v>0</v>
      </c>
      <c r="AP76" s="120">
        <v>0</v>
      </c>
      <c r="AQ76" s="120">
        <v>0</v>
      </c>
      <c r="AR76" s="120">
        <v>0</v>
      </c>
      <c r="AS76" s="120">
        <v>0</v>
      </c>
      <c r="AT76" s="120">
        <v>0</v>
      </c>
      <c r="AU76" s="120">
        <v>0</v>
      </c>
      <c r="AV76" s="122"/>
      <c r="AW76" s="123"/>
      <c r="AX76" s="118" t="s">
        <v>88</v>
      </c>
    </row>
    <row r="77" spans="1:50" ht="5.25" customHeight="1" thickBot="1">
      <c r="A77" s="127"/>
      <c r="B77" s="127"/>
      <c r="C77" s="128"/>
      <c r="D77" s="64"/>
      <c r="E77" s="64"/>
      <c r="F77" s="64"/>
      <c r="G77" s="64"/>
      <c r="H77" s="64"/>
      <c r="I77" s="64"/>
      <c r="J77" s="129"/>
      <c r="K77" s="130"/>
      <c r="L77" s="130"/>
      <c r="M77" s="129"/>
      <c r="N77" s="130"/>
      <c r="O77" s="130"/>
      <c r="P77" s="130"/>
      <c r="Q77" s="130"/>
      <c r="R77" s="130"/>
      <c r="S77" s="64"/>
      <c r="T77" s="64"/>
      <c r="U77" s="64"/>
      <c r="V77" s="64"/>
      <c r="W77" s="64"/>
      <c r="X77" s="64"/>
      <c r="Y77" s="64"/>
      <c r="Z77" s="64"/>
      <c r="AA77" s="64"/>
      <c r="AB77" s="129"/>
      <c r="AC77" s="130"/>
      <c r="AD77" s="64"/>
      <c r="AE77" s="64"/>
      <c r="AF77" s="64"/>
      <c r="AG77" s="64"/>
      <c r="AH77" s="64"/>
      <c r="AI77" s="64"/>
      <c r="AJ77" s="64"/>
      <c r="AK77" s="64"/>
      <c r="AL77" s="64"/>
      <c r="AM77" s="131"/>
      <c r="AN77" s="131"/>
      <c r="AO77" s="131"/>
      <c r="AP77" s="131"/>
      <c r="AQ77" s="131"/>
      <c r="AR77" s="131"/>
      <c r="AS77" s="131"/>
      <c r="AT77" s="131"/>
      <c r="AU77" s="131"/>
      <c r="AV77" s="64"/>
      <c r="AW77" s="128"/>
      <c r="AX77" s="127"/>
    </row>
  </sheetData>
  <mergeCells count="20">
    <mergeCell ref="O2:Q4"/>
    <mergeCell ref="A2:B5"/>
    <mergeCell ref="C2:E4"/>
    <mergeCell ref="F2:H4"/>
    <mergeCell ref="I2:K4"/>
    <mergeCell ref="L2:N4"/>
    <mergeCell ref="R2:T4"/>
    <mergeCell ref="U2:V4"/>
    <mergeCell ref="X2:Z4"/>
    <mergeCell ref="AA2:AC4"/>
    <mergeCell ref="AD2:AL2"/>
    <mergeCell ref="AP2:AR4"/>
    <mergeCell ref="AS2:AU4"/>
    <mergeCell ref="AW2:AX5"/>
    <mergeCell ref="AD3:AD5"/>
    <mergeCell ref="AE3:AF4"/>
    <mergeCell ref="AG3:AH4"/>
    <mergeCell ref="AI3:AJ4"/>
    <mergeCell ref="AK3:AL4"/>
    <mergeCell ref="AM2:AO4"/>
  </mergeCells>
  <phoneticPr fontId="2"/>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明朝,標準"&amp;16卒業後の状況調査：高等学校(全日制・定時制)&amp;R&amp;"ＭＳ 明朝,標準"&amp;16卒業後の状況調査：高等学校(全日制・定時制)　</oddHeader>
    <oddFooter>&amp;L&amp;"ＭＳ 明朝,標準"&amp;16 146&amp;R&amp;"ＭＳ 明朝,標準"&amp;16 147</oddFooter>
  </headerFooter>
  <drawing r:id="rId2"/>
</worksheet>
</file>

<file path=xl/worksheets/sheet18.xml><?xml version="1.0" encoding="utf-8"?>
<worksheet xmlns="http://schemas.openxmlformats.org/spreadsheetml/2006/main" xmlns:r="http://schemas.openxmlformats.org/officeDocument/2006/relationships">
  <dimension ref="A1:AH48"/>
  <sheetViews>
    <sheetView zoomScale="75" zoomScaleNormal="50" workbookViewId="0">
      <selection activeCell="E21" sqref="E21"/>
    </sheetView>
  </sheetViews>
  <sheetFormatPr defaultRowHeight="13.5"/>
  <cols>
    <col min="1" max="1" width="2.625" style="3" customWidth="1"/>
    <col min="2" max="2" width="13.125" style="3" customWidth="1"/>
    <col min="3" max="3" width="0.75" style="3" customWidth="1"/>
    <col min="4" max="9" width="11.125" style="3" customWidth="1"/>
    <col min="10" max="10" width="9.625" style="3" customWidth="1"/>
    <col min="11" max="11" width="9" style="3"/>
    <col min="12" max="12" width="9.625" style="3" customWidth="1"/>
    <col min="13" max="13" width="7.5" style="3" customWidth="1"/>
    <col min="14" max="15" width="7.125" style="3" customWidth="1"/>
    <col min="16" max="24" width="6.75" style="3" customWidth="1"/>
    <col min="25" max="30" width="9.625" style="3" customWidth="1"/>
    <col min="31" max="32" width="0.75" style="3" customWidth="1"/>
    <col min="33" max="33" width="12.625" style="3" customWidth="1"/>
    <col min="34" max="34" width="1.125" style="3" customWidth="1"/>
    <col min="35" max="16384" width="9" style="3"/>
  </cols>
  <sheetData>
    <row r="1" spans="1:34" s="132" customFormat="1" ht="33" customHeight="1" thickBot="1">
      <c r="A1" s="1" t="s">
        <v>188</v>
      </c>
      <c r="C1" s="133"/>
      <c r="D1" s="133"/>
      <c r="E1" s="133"/>
      <c r="F1" s="1"/>
      <c r="G1" s="1"/>
      <c r="H1" s="1"/>
      <c r="I1" s="1"/>
      <c r="J1" s="1"/>
      <c r="K1" s="1"/>
      <c r="L1" s="1"/>
      <c r="M1" s="1"/>
      <c r="N1" s="1"/>
      <c r="O1" s="1"/>
      <c r="P1" s="1"/>
      <c r="Q1" s="1"/>
      <c r="R1" s="1"/>
      <c r="S1" s="1"/>
      <c r="T1" s="1"/>
      <c r="U1" s="1"/>
      <c r="V1" s="133"/>
      <c r="W1" s="133"/>
      <c r="X1" s="133"/>
      <c r="Y1" s="134"/>
      <c r="Z1" s="134"/>
      <c r="AA1" s="134"/>
      <c r="AB1" s="134"/>
      <c r="AC1" s="134"/>
      <c r="AD1" s="134"/>
    </row>
    <row r="2" spans="1:34" s="46" customFormat="1" ht="21.75" customHeight="1">
      <c r="A2" s="596" t="s">
        <v>123</v>
      </c>
      <c r="B2" s="596"/>
      <c r="C2" s="634"/>
      <c r="D2" s="596" t="s">
        <v>2</v>
      </c>
      <c r="E2" s="596"/>
      <c r="F2" s="596"/>
      <c r="G2" s="595" t="s">
        <v>189</v>
      </c>
      <c r="H2" s="596"/>
      <c r="I2" s="610"/>
      <c r="J2" s="734" t="s">
        <v>190</v>
      </c>
      <c r="K2" s="734"/>
      <c r="L2" s="595"/>
      <c r="M2" s="736" t="s">
        <v>191</v>
      </c>
      <c r="N2" s="736"/>
      <c r="O2" s="586"/>
      <c r="P2" s="586" t="s">
        <v>192</v>
      </c>
      <c r="Q2" s="587"/>
      <c r="R2" s="588"/>
      <c r="S2" s="734" t="s">
        <v>193</v>
      </c>
      <c r="T2" s="734"/>
      <c r="U2" s="734"/>
      <c r="V2" s="586" t="s">
        <v>194</v>
      </c>
      <c r="W2" s="587"/>
      <c r="X2" s="587"/>
      <c r="Y2" s="586" t="s">
        <v>195</v>
      </c>
      <c r="Z2" s="587"/>
      <c r="AA2" s="588"/>
      <c r="AB2" s="586" t="s">
        <v>196</v>
      </c>
      <c r="AC2" s="587"/>
      <c r="AD2" s="587"/>
      <c r="AE2" s="5"/>
      <c r="AF2" s="599" t="s">
        <v>123</v>
      </c>
      <c r="AG2" s="596"/>
      <c r="AH2" s="596"/>
    </row>
    <row r="3" spans="1:34" s="46" customFormat="1" ht="28.5" customHeight="1">
      <c r="A3" s="598"/>
      <c r="B3" s="598"/>
      <c r="C3" s="635"/>
      <c r="D3" s="613"/>
      <c r="E3" s="613"/>
      <c r="F3" s="613"/>
      <c r="G3" s="612"/>
      <c r="H3" s="613"/>
      <c r="I3" s="614"/>
      <c r="J3" s="735"/>
      <c r="K3" s="735"/>
      <c r="L3" s="612"/>
      <c r="M3" s="737"/>
      <c r="N3" s="737"/>
      <c r="O3" s="711"/>
      <c r="P3" s="592"/>
      <c r="Q3" s="593"/>
      <c r="R3" s="594"/>
      <c r="S3" s="735"/>
      <c r="T3" s="735"/>
      <c r="U3" s="735"/>
      <c r="V3" s="592"/>
      <c r="W3" s="593"/>
      <c r="X3" s="593"/>
      <c r="Y3" s="592"/>
      <c r="Z3" s="593"/>
      <c r="AA3" s="594"/>
      <c r="AB3" s="592"/>
      <c r="AC3" s="593"/>
      <c r="AD3" s="593"/>
      <c r="AE3" s="10"/>
      <c r="AF3" s="600"/>
      <c r="AG3" s="598"/>
      <c r="AH3" s="598"/>
    </row>
    <row r="4" spans="1:34" s="46" customFormat="1" ht="21" customHeight="1" thickBot="1">
      <c r="A4" s="602"/>
      <c r="B4" s="602"/>
      <c r="C4" s="636"/>
      <c r="D4" s="87" t="s">
        <v>2</v>
      </c>
      <c r="E4" s="135" t="s">
        <v>19</v>
      </c>
      <c r="F4" s="135" t="s">
        <v>20</v>
      </c>
      <c r="G4" s="135" t="s">
        <v>2</v>
      </c>
      <c r="H4" s="135" t="s">
        <v>19</v>
      </c>
      <c r="I4" s="135" t="s">
        <v>20</v>
      </c>
      <c r="J4" s="135" t="s">
        <v>2</v>
      </c>
      <c r="K4" s="135" t="s">
        <v>19</v>
      </c>
      <c r="L4" s="136" t="s">
        <v>20</v>
      </c>
      <c r="M4" s="135" t="s">
        <v>2</v>
      </c>
      <c r="N4" s="135" t="s">
        <v>19</v>
      </c>
      <c r="O4" s="136" t="s">
        <v>20</v>
      </c>
      <c r="P4" s="135" t="s">
        <v>2</v>
      </c>
      <c r="Q4" s="135" t="s">
        <v>19</v>
      </c>
      <c r="R4" s="135" t="s">
        <v>20</v>
      </c>
      <c r="S4" s="135" t="s">
        <v>2</v>
      </c>
      <c r="T4" s="135" t="s">
        <v>19</v>
      </c>
      <c r="U4" s="135" t="s">
        <v>20</v>
      </c>
      <c r="V4" s="135" t="s">
        <v>2</v>
      </c>
      <c r="W4" s="135" t="s">
        <v>19</v>
      </c>
      <c r="X4" s="13" t="s">
        <v>20</v>
      </c>
      <c r="Y4" s="135" t="s">
        <v>2</v>
      </c>
      <c r="Z4" s="135" t="s">
        <v>19</v>
      </c>
      <c r="AA4" s="13" t="s">
        <v>20</v>
      </c>
      <c r="AB4" s="135" t="s">
        <v>2</v>
      </c>
      <c r="AC4" s="135" t="s">
        <v>19</v>
      </c>
      <c r="AD4" s="13" t="s">
        <v>20</v>
      </c>
      <c r="AE4" s="137"/>
      <c r="AF4" s="601"/>
      <c r="AG4" s="602"/>
      <c r="AH4" s="602"/>
    </row>
    <row r="5" spans="1:34" ht="27" customHeight="1">
      <c r="A5" s="703" t="s">
        <v>21</v>
      </c>
      <c r="B5" s="703"/>
      <c r="C5" s="21"/>
      <c r="D5" s="29">
        <v>35853</v>
      </c>
      <c r="E5" s="29">
        <v>18064</v>
      </c>
      <c r="F5" s="29">
        <v>17789</v>
      </c>
      <c r="G5" s="29">
        <v>32094</v>
      </c>
      <c r="H5" s="29">
        <v>17778</v>
      </c>
      <c r="I5" s="29">
        <v>14316</v>
      </c>
      <c r="J5" s="29">
        <v>3711</v>
      </c>
      <c r="K5" s="29">
        <v>256</v>
      </c>
      <c r="L5" s="29">
        <v>3455</v>
      </c>
      <c r="M5" s="29">
        <v>20</v>
      </c>
      <c r="N5" s="29">
        <v>9</v>
      </c>
      <c r="O5" s="29">
        <v>11</v>
      </c>
      <c r="P5" s="29">
        <v>1</v>
      </c>
      <c r="Q5" s="29">
        <v>0</v>
      </c>
      <c r="R5" s="29">
        <v>1</v>
      </c>
      <c r="S5" s="29">
        <v>26</v>
      </c>
      <c r="T5" s="29">
        <v>20</v>
      </c>
      <c r="U5" s="29">
        <v>6</v>
      </c>
      <c r="V5" s="29">
        <v>1</v>
      </c>
      <c r="W5" s="29">
        <v>1</v>
      </c>
      <c r="X5" s="29">
        <v>0</v>
      </c>
      <c r="Y5" s="138">
        <v>53.9</v>
      </c>
      <c r="Z5" s="138">
        <v>58.5</v>
      </c>
      <c r="AA5" s="138">
        <v>49.2</v>
      </c>
      <c r="AB5" s="138">
        <v>6.2</v>
      </c>
      <c r="AC5" s="138">
        <v>0.8</v>
      </c>
      <c r="AD5" s="138">
        <v>11.9</v>
      </c>
      <c r="AE5" s="40"/>
      <c r="AF5" s="25"/>
      <c r="AG5" s="733" t="s">
        <v>21</v>
      </c>
      <c r="AH5" s="733"/>
    </row>
    <row r="6" spans="1:34" ht="27" customHeight="1">
      <c r="A6" s="703" t="s">
        <v>197</v>
      </c>
      <c r="B6" s="703"/>
      <c r="C6" s="21"/>
      <c r="D6" s="29">
        <v>36123</v>
      </c>
      <c r="E6" s="29">
        <v>17957</v>
      </c>
      <c r="F6" s="29">
        <v>18166</v>
      </c>
      <c r="G6" s="29">
        <v>32525</v>
      </c>
      <c r="H6" s="29">
        <v>17659</v>
      </c>
      <c r="I6" s="29">
        <v>14866</v>
      </c>
      <c r="J6" s="29">
        <v>3545</v>
      </c>
      <c r="K6" s="29">
        <v>258</v>
      </c>
      <c r="L6" s="29">
        <v>3287</v>
      </c>
      <c r="M6" s="29">
        <v>24</v>
      </c>
      <c r="N6" s="29">
        <v>16</v>
      </c>
      <c r="O6" s="29">
        <v>8</v>
      </c>
      <c r="P6" s="29">
        <v>0</v>
      </c>
      <c r="Q6" s="29">
        <v>0</v>
      </c>
      <c r="R6" s="29">
        <v>0</v>
      </c>
      <c r="S6" s="29">
        <v>28</v>
      </c>
      <c r="T6" s="29">
        <v>23</v>
      </c>
      <c r="U6" s="29">
        <v>5</v>
      </c>
      <c r="V6" s="29">
        <v>1</v>
      </c>
      <c r="W6" s="29">
        <v>1</v>
      </c>
      <c r="X6" s="29">
        <v>0</v>
      </c>
      <c r="Y6" s="138">
        <v>55.1</v>
      </c>
      <c r="Z6" s="138">
        <v>59.7</v>
      </c>
      <c r="AA6" s="138">
        <v>50.5</v>
      </c>
      <c r="AB6" s="138">
        <v>6</v>
      </c>
      <c r="AC6" s="138">
        <v>0.9</v>
      </c>
      <c r="AD6" s="138">
        <v>11.2</v>
      </c>
      <c r="AE6" s="24"/>
      <c r="AF6" s="25"/>
      <c r="AG6" s="733" t="s">
        <v>197</v>
      </c>
      <c r="AH6" s="733"/>
    </row>
    <row r="7" spans="1:34" ht="27" customHeight="1">
      <c r="A7" s="703" t="s">
        <v>198</v>
      </c>
      <c r="B7" s="703"/>
      <c r="C7" s="21"/>
      <c r="D7" s="29">
        <v>37642</v>
      </c>
      <c r="E7" s="29">
        <v>18802</v>
      </c>
      <c r="F7" s="29">
        <v>18840</v>
      </c>
      <c r="G7" s="29">
        <v>34197</v>
      </c>
      <c r="H7" s="29">
        <v>18530</v>
      </c>
      <c r="I7" s="29">
        <v>15667</v>
      </c>
      <c r="J7" s="29">
        <v>3379</v>
      </c>
      <c r="K7" s="29">
        <v>225</v>
      </c>
      <c r="L7" s="29">
        <v>3154</v>
      </c>
      <c r="M7" s="29">
        <v>29</v>
      </c>
      <c r="N7" s="29">
        <v>18</v>
      </c>
      <c r="O7" s="29">
        <v>11</v>
      </c>
      <c r="P7" s="29">
        <v>1</v>
      </c>
      <c r="Q7" s="29">
        <v>0</v>
      </c>
      <c r="R7" s="29">
        <v>1</v>
      </c>
      <c r="S7" s="29">
        <v>36</v>
      </c>
      <c r="T7" s="29">
        <v>29</v>
      </c>
      <c r="U7" s="29">
        <v>7</v>
      </c>
      <c r="V7" s="29">
        <v>0</v>
      </c>
      <c r="W7" s="29">
        <v>0</v>
      </c>
      <c r="X7" s="29">
        <v>0</v>
      </c>
      <c r="Y7" s="138">
        <v>56.2</v>
      </c>
      <c r="Z7" s="138">
        <v>59.8</v>
      </c>
      <c r="AA7" s="138">
        <v>52.4</v>
      </c>
      <c r="AB7" s="138">
        <v>5.6</v>
      </c>
      <c r="AC7" s="138">
        <v>0.7</v>
      </c>
      <c r="AD7" s="138">
        <v>10.6</v>
      </c>
      <c r="AE7" s="24"/>
      <c r="AF7" s="25"/>
      <c r="AG7" s="733" t="s">
        <v>198</v>
      </c>
      <c r="AH7" s="733"/>
    </row>
    <row r="8" spans="1:34" ht="27" customHeight="1">
      <c r="A8" s="703" t="s">
        <v>199</v>
      </c>
      <c r="B8" s="703"/>
      <c r="C8" s="21"/>
      <c r="D8" s="29">
        <v>36729</v>
      </c>
      <c r="E8" s="29">
        <v>17995</v>
      </c>
      <c r="F8" s="29">
        <v>18734</v>
      </c>
      <c r="G8" s="29">
        <v>33371</v>
      </c>
      <c r="H8" s="29">
        <v>17781</v>
      </c>
      <c r="I8" s="29">
        <v>15590</v>
      </c>
      <c r="J8" s="29">
        <v>3305</v>
      </c>
      <c r="K8" s="29">
        <v>178</v>
      </c>
      <c r="L8" s="29">
        <v>3127</v>
      </c>
      <c r="M8" s="29">
        <v>35</v>
      </c>
      <c r="N8" s="29">
        <v>21</v>
      </c>
      <c r="O8" s="29">
        <v>14</v>
      </c>
      <c r="P8" s="29">
        <v>0</v>
      </c>
      <c r="Q8" s="29">
        <v>0</v>
      </c>
      <c r="R8" s="29">
        <v>0</v>
      </c>
      <c r="S8" s="29">
        <v>18</v>
      </c>
      <c r="T8" s="29">
        <v>15</v>
      </c>
      <c r="U8" s="29">
        <v>3</v>
      </c>
      <c r="V8" s="29">
        <v>0</v>
      </c>
      <c r="W8" s="29">
        <v>0</v>
      </c>
      <c r="X8" s="29">
        <v>0</v>
      </c>
      <c r="Y8" s="138">
        <v>55.2</v>
      </c>
      <c r="Z8" s="138">
        <v>58.5</v>
      </c>
      <c r="AA8" s="138">
        <v>51.9</v>
      </c>
      <c r="AB8" s="138">
        <v>5.5</v>
      </c>
      <c r="AC8" s="138">
        <v>0.6</v>
      </c>
      <c r="AD8" s="138">
        <v>10.4</v>
      </c>
      <c r="AE8" s="24"/>
      <c r="AF8" s="25"/>
      <c r="AG8" s="733" t="s">
        <v>199</v>
      </c>
      <c r="AH8" s="733"/>
    </row>
    <row r="9" spans="1:34" ht="27" customHeight="1">
      <c r="A9" s="703" t="s">
        <v>200</v>
      </c>
      <c r="B9" s="703"/>
      <c r="C9" s="21"/>
      <c r="D9" s="29">
        <v>37226</v>
      </c>
      <c r="E9" s="29">
        <v>18511</v>
      </c>
      <c r="F9" s="29">
        <v>18715</v>
      </c>
      <c r="G9" s="29">
        <v>34088</v>
      </c>
      <c r="H9" s="29">
        <v>18317</v>
      </c>
      <c r="I9" s="29">
        <v>15771</v>
      </c>
      <c r="J9" s="29">
        <v>3091</v>
      </c>
      <c r="K9" s="29">
        <v>165</v>
      </c>
      <c r="L9" s="29">
        <v>2926</v>
      </c>
      <c r="M9" s="29">
        <v>26</v>
      </c>
      <c r="N9" s="29">
        <v>13</v>
      </c>
      <c r="O9" s="29">
        <v>13</v>
      </c>
      <c r="P9" s="29">
        <v>4</v>
      </c>
      <c r="Q9" s="29">
        <v>2</v>
      </c>
      <c r="R9" s="29">
        <v>2</v>
      </c>
      <c r="S9" s="29">
        <v>17</v>
      </c>
      <c r="T9" s="29">
        <v>14</v>
      </c>
      <c r="U9" s="29">
        <v>3</v>
      </c>
      <c r="V9" s="29">
        <v>0</v>
      </c>
      <c r="W9" s="29">
        <v>0</v>
      </c>
      <c r="X9" s="29">
        <v>0</v>
      </c>
      <c r="Y9" s="138">
        <v>55.5</v>
      </c>
      <c r="Z9" s="138">
        <v>59.1</v>
      </c>
      <c r="AA9" s="138">
        <v>51.8</v>
      </c>
      <c r="AB9" s="138">
        <v>5</v>
      </c>
      <c r="AC9" s="138">
        <v>0.5</v>
      </c>
      <c r="AD9" s="138">
        <v>9.6</v>
      </c>
      <c r="AE9" s="139">
        <v>0</v>
      </c>
      <c r="AF9" s="25"/>
      <c r="AG9" s="733" t="s">
        <v>200</v>
      </c>
      <c r="AH9" s="733"/>
    </row>
    <row r="10" spans="1:34" ht="27" customHeight="1">
      <c r="A10" s="15"/>
      <c r="B10" s="15"/>
      <c r="C10" s="21"/>
      <c r="D10" s="29"/>
      <c r="E10" s="29"/>
      <c r="F10" s="29"/>
      <c r="G10" s="29"/>
      <c r="H10" s="29"/>
      <c r="I10" s="29"/>
      <c r="J10" s="29"/>
      <c r="K10" s="29"/>
      <c r="L10" s="29"/>
      <c r="M10" s="29"/>
      <c r="N10" s="29"/>
      <c r="O10" s="29"/>
      <c r="P10" s="29"/>
      <c r="Q10" s="29"/>
      <c r="R10" s="29"/>
      <c r="S10" s="29"/>
      <c r="T10" s="29"/>
      <c r="U10" s="29"/>
      <c r="V10" s="29"/>
      <c r="W10" s="29"/>
      <c r="X10" s="29"/>
      <c r="Y10" s="138"/>
      <c r="Z10" s="138"/>
      <c r="AA10" s="138"/>
      <c r="AB10" s="138"/>
      <c r="AC10" s="138"/>
      <c r="AD10" s="138"/>
      <c r="AE10" s="40"/>
      <c r="AF10" s="25"/>
      <c r="AG10" s="20"/>
      <c r="AH10" s="20"/>
    </row>
    <row r="11" spans="1:34" ht="24.75" customHeight="1">
      <c r="A11" s="23"/>
      <c r="B11" s="15" t="s">
        <v>167</v>
      </c>
      <c r="C11" s="21"/>
      <c r="D11" s="29">
        <v>33590</v>
      </c>
      <c r="E11" s="29">
        <v>16745</v>
      </c>
      <c r="F11" s="29">
        <v>16845</v>
      </c>
      <c r="G11" s="29">
        <v>31030</v>
      </c>
      <c r="H11" s="29">
        <v>16599</v>
      </c>
      <c r="I11" s="29">
        <v>14431</v>
      </c>
      <c r="J11" s="29">
        <v>2535</v>
      </c>
      <c r="K11" s="29">
        <v>133</v>
      </c>
      <c r="L11" s="29">
        <v>2402</v>
      </c>
      <c r="M11" s="29">
        <v>22</v>
      </c>
      <c r="N11" s="29">
        <v>12</v>
      </c>
      <c r="O11" s="29">
        <v>10</v>
      </c>
      <c r="P11" s="29">
        <v>2</v>
      </c>
      <c r="Q11" s="29">
        <v>1</v>
      </c>
      <c r="R11" s="29">
        <v>1</v>
      </c>
      <c r="S11" s="29">
        <v>1</v>
      </c>
      <c r="T11" s="29">
        <v>0</v>
      </c>
      <c r="U11" s="29">
        <v>1</v>
      </c>
      <c r="V11" s="29">
        <v>0</v>
      </c>
      <c r="W11" s="29">
        <v>0</v>
      </c>
      <c r="X11" s="29">
        <v>0</v>
      </c>
      <c r="Y11" s="138">
        <v>60.5</v>
      </c>
      <c r="Z11" s="138">
        <v>64.8</v>
      </c>
      <c r="AA11" s="138">
        <v>56.3</v>
      </c>
      <c r="AB11" s="138">
        <v>4.9000000000000004</v>
      </c>
      <c r="AC11" s="138">
        <v>0.5</v>
      </c>
      <c r="AD11" s="138">
        <v>9.4</v>
      </c>
      <c r="AE11" s="140">
        <v>0</v>
      </c>
      <c r="AF11" s="25"/>
      <c r="AG11" s="20" t="s">
        <v>167</v>
      </c>
      <c r="AH11" s="55"/>
    </row>
    <row r="12" spans="1:34" ht="24.75" customHeight="1">
      <c r="A12" s="23"/>
      <c r="B12" s="15" t="s">
        <v>168</v>
      </c>
      <c r="C12" s="21"/>
      <c r="D12" s="29">
        <v>123</v>
      </c>
      <c r="E12" s="29">
        <v>44</v>
      </c>
      <c r="F12" s="29">
        <v>79</v>
      </c>
      <c r="G12" s="29">
        <v>84</v>
      </c>
      <c r="H12" s="29">
        <v>42</v>
      </c>
      <c r="I12" s="29">
        <v>42</v>
      </c>
      <c r="J12" s="29">
        <v>39</v>
      </c>
      <c r="K12" s="29">
        <v>2</v>
      </c>
      <c r="L12" s="29">
        <v>37</v>
      </c>
      <c r="M12" s="29">
        <v>0</v>
      </c>
      <c r="N12" s="29">
        <v>0</v>
      </c>
      <c r="O12" s="29">
        <v>0</v>
      </c>
      <c r="P12" s="29">
        <v>0</v>
      </c>
      <c r="Q12" s="29">
        <v>0</v>
      </c>
      <c r="R12" s="29">
        <v>0</v>
      </c>
      <c r="S12" s="29">
        <v>0</v>
      </c>
      <c r="T12" s="29">
        <v>0</v>
      </c>
      <c r="U12" s="29">
        <v>0</v>
      </c>
      <c r="V12" s="29">
        <v>0</v>
      </c>
      <c r="W12" s="29">
        <v>0</v>
      </c>
      <c r="X12" s="29">
        <v>0</v>
      </c>
      <c r="Y12" s="138">
        <v>13.7</v>
      </c>
      <c r="Z12" s="138">
        <v>17.600000000000001</v>
      </c>
      <c r="AA12" s="138">
        <v>11.3</v>
      </c>
      <c r="AB12" s="138">
        <v>6.4</v>
      </c>
      <c r="AC12" s="138">
        <v>0.8</v>
      </c>
      <c r="AD12" s="138">
        <v>9.9</v>
      </c>
      <c r="AE12" s="140">
        <v>0</v>
      </c>
      <c r="AF12" s="25"/>
      <c r="AG12" s="20" t="s">
        <v>168</v>
      </c>
      <c r="AH12" s="55"/>
    </row>
    <row r="13" spans="1:34" ht="24.75" customHeight="1">
      <c r="A13" s="23"/>
      <c r="B13" s="15" t="s">
        <v>169</v>
      </c>
      <c r="C13" s="21"/>
      <c r="D13" s="29">
        <v>407</v>
      </c>
      <c r="E13" s="29">
        <v>355</v>
      </c>
      <c r="F13" s="29">
        <v>52</v>
      </c>
      <c r="G13" s="29">
        <v>397</v>
      </c>
      <c r="H13" s="29">
        <v>352</v>
      </c>
      <c r="I13" s="29">
        <v>45</v>
      </c>
      <c r="J13" s="29">
        <v>10</v>
      </c>
      <c r="K13" s="29">
        <v>3</v>
      </c>
      <c r="L13" s="29">
        <v>7</v>
      </c>
      <c r="M13" s="29">
        <v>0</v>
      </c>
      <c r="N13" s="29">
        <v>0</v>
      </c>
      <c r="O13" s="29">
        <v>0</v>
      </c>
      <c r="P13" s="29">
        <v>0</v>
      </c>
      <c r="Q13" s="29">
        <v>0</v>
      </c>
      <c r="R13" s="29">
        <v>0</v>
      </c>
      <c r="S13" s="29">
        <v>0</v>
      </c>
      <c r="T13" s="29">
        <v>0</v>
      </c>
      <c r="U13" s="29">
        <v>0</v>
      </c>
      <c r="V13" s="29">
        <v>0</v>
      </c>
      <c r="W13" s="29">
        <v>0</v>
      </c>
      <c r="X13" s="29">
        <v>0</v>
      </c>
      <c r="Y13" s="138">
        <v>17.2</v>
      </c>
      <c r="Z13" s="138">
        <v>16.899999999999999</v>
      </c>
      <c r="AA13" s="138">
        <v>19.8</v>
      </c>
      <c r="AB13" s="138">
        <v>0.4</v>
      </c>
      <c r="AC13" s="138">
        <v>0.1</v>
      </c>
      <c r="AD13" s="138">
        <v>3.1</v>
      </c>
      <c r="AE13" s="140">
        <v>0</v>
      </c>
      <c r="AF13" s="25"/>
      <c r="AG13" s="20" t="s">
        <v>169</v>
      </c>
      <c r="AH13" s="55"/>
    </row>
    <row r="14" spans="1:34" ht="24.75" customHeight="1">
      <c r="A14" s="23"/>
      <c r="B14" s="15" t="s">
        <v>170</v>
      </c>
      <c r="C14" s="21"/>
      <c r="D14" s="29">
        <v>494</v>
      </c>
      <c r="E14" s="29">
        <v>234</v>
      </c>
      <c r="F14" s="29">
        <v>260</v>
      </c>
      <c r="G14" s="29">
        <v>380</v>
      </c>
      <c r="H14" s="29">
        <v>227</v>
      </c>
      <c r="I14" s="29">
        <v>153</v>
      </c>
      <c r="J14" s="29">
        <v>114</v>
      </c>
      <c r="K14" s="29">
        <v>7</v>
      </c>
      <c r="L14" s="29">
        <v>107</v>
      </c>
      <c r="M14" s="29">
        <v>0</v>
      </c>
      <c r="N14" s="29">
        <v>0</v>
      </c>
      <c r="O14" s="29">
        <v>0</v>
      </c>
      <c r="P14" s="29">
        <v>0</v>
      </c>
      <c r="Q14" s="29">
        <v>0</v>
      </c>
      <c r="R14" s="29">
        <v>0</v>
      </c>
      <c r="S14" s="29">
        <v>0</v>
      </c>
      <c r="T14" s="29">
        <v>0</v>
      </c>
      <c r="U14" s="29">
        <v>0</v>
      </c>
      <c r="V14" s="29">
        <v>0</v>
      </c>
      <c r="W14" s="29">
        <v>0</v>
      </c>
      <c r="X14" s="29">
        <v>0</v>
      </c>
      <c r="Y14" s="138">
        <v>22.9</v>
      </c>
      <c r="Z14" s="138">
        <v>36.9</v>
      </c>
      <c r="AA14" s="138">
        <v>14.7</v>
      </c>
      <c r="AB14" s="138">
        <v>6.9</v>
      </c>
      <c r="AC14" s="138">
        <v>1.1000000000000001</v>
      </c>
      <c r="AD14" s="138">
        <v>10.3</v>
      </c>
      <c r="AE14" s="140">
        <v>0</v>
      </c>
      <c r="AF14" s="25"/>
      <c r="AG14" s="20" t="s">
        <v>170</v>
      </c>
      <c r="AH14" s="55"/>
    </row>
    <row r="15" spans="1:34" ht="24.75" customHeight="1">
      <c r="A15" s="23"/>
      <c r="B15" s="15" t="s">
        <v>171</v>
      </c>
      <c r="C15" s="21"/>
      <c r="D15" s="29">
        <v>32</v>
      </c>
      <c r="E15" s="29">
        <v>30</v>
      </c>
      <c r="F15" s="29">
        <v>2</v>
      </c>
      <c r="G15" s="29">
        <v>16</v>
      </c>
      <c r="H15" s="29">
        <v>16</v>
      </c>
      <c r="I15" s="29">
        <v>0</v>
      </c>
      <c r="J15" s="29">
        <v>0</v>
      </c>
      <c r="K15" s="29">
        <v>0</v>
      </c>
      <c r="L15" s="29">
        <v>0</v>
      </c>
      <c r="M15" s="29">
        <v>0</v>
      </c>
      <c r="N15" s="29">
        <v>0</v>
      </c>
      <c r="O15" s="29">
        <v>0</v>
      </c>
      <c r="P15" s="29">
        <v>0</v>
      </c>
      <c r="Q15" s="29">
        <v>0</v>
      </c>
      <c r="R15" s="29">
        <v>0</v>
      </c>
      <c r="S15" s="29">
        <v>16</v>
      </c>
      <c r="T15" s="29">
        <v>14</v>
      </c>
      <c r="U15" s="29">
        <v>2</v>
      </c>
      <c r="V15" s="29">
        <v>0</v>
      </c>
      <c r="W15" s="29">
        <v>0</v>
      </c>
      <c r="X15" s="29">
        <v>0</v>
      </c>
      <c r="Y15" s="138">
        <v>12.6</v>
      </c>
      <c r="Z15" s="138">
        <v>16.3</v>
      </c>
      <c r="AA15" s="138">
        <v>0</v>
      </c>
      <c r="AB15" s="138">
        <v>0</v>
      </c>
      <c r="AC15" s="138">
        <v>0</v>
      </c>
      <c r="AD15" s="138">
        <v>0</v>
      </c>
      <c r="AE15" s="140">
        <v>0</v>
      </c>
      <c r="AF15" s="25"/>
      <c r="AG15" s="20" t="s">
        <v>171</v>
      </c>
      <c r="AH15" s="55"/>
    </row>
    <row r="16" spans="1:34" ht="24.75" customHeight="1">
      <c r="A16" s="23"/>
      <c r="B16" s="15" t="s">
        <v>172</v>
      </c>
      <c r="C16" s="21"/>
      <c r="D16" s="29">
        <v>32</v>
      </c>
      <c r="E16" s="29">
        <v>1</v>
      </c>
      <c r="F16" s="29">
        <v>31</v>
      </c>
      <c r="G16" s="29">
        <v>19</v>
      </c>
      <c r="H16" s="29">
        <v>1</v>
      </c>
      <c r="I16" s="29">
        <v>18</v>
      </c>
      <c r="J16" s="29">
        <v>13</v>
      </c>
      <c r="K16" s="29">
        <v>0</v>
      </c>
      <c r="L16" s="29">
        <v>13</v>
      </c>
      <c r="M16" s="29">
        <v>0</v>
      </c>
      <c r="N16" s="29">
        <v>0</v>
      </c>
      <c r="O16" s="29">
        <v>0</v>
      </c>
      <c r="P16" s="29">
        <v>0</v>
      </c>
      <c r="Q16" s="29">
        <v>0</v>
      </c>
      <c r="R16" s="29">
        <v>0</v>
      </c>
      <c r="S16" s="29">
        <v>0</v>
      </c>
      <c r="T16" s="29">
        <v>0</v>
      </c>
      <c r="U16" s="29">
        <v>0</v>
      </c>
      <c r="V16" s="29">
        <v>0</v>
      </c>
      <c r="W16" s="29">
        <v>0</v>
      </c>
      <c r="X16" s="29">
        <v>0</v>
      </c>
      <c r="Y16" s="138">
        <v>18.3</v>
      </c>
      <c r="Z16" s="138">
        <v>33.299999999999997</v>
      </c>
      <c r="AA16" s="138">
        <v>17.8</v>
      </c>
      <c r="AB16" s="138">
        <v>12.5</v>
      </c>
      <c r="AC16" s="138">
        <v>0</v>
      </c>
      <c r="AD16" s="138">
        <v>12.9</v>
      </c>
      <c r="AE16" s="140">
        <v>0</v>
      </c>
      <c r="AF16" s="25"/>
      <c r="AG16" s="20" t="s">
        <v>172</v>
      </c>
      <c r="AH16" s="55"/>
    </row>
    <row r="17" spans="1:34" ht="24.75" customHeight="1">
      <c r="A17" s="23"/>
      <c r="B17" s="15" t="s">
        <v>173</v>
      </c>
      <c r="C17" s="21"/>
      <c r="D17" s="29">
        <v>23</v>
      </c>
      <c r="E17" s="29">
        <v>1</v>
      </c>
      <c r="F17" s="29">
        <v>22</v>
      </c>
      <c r="G17" s="29">
        <v>11</v>
      </c>
      <c r="H17" s="29">
        <v>1</v>
      </c>
      <c r="I17" s="29">
        <v>10</v>
      </c>
      <c r="J17" s="29">
        <v>12</v>
      </c>
      <c r="K17" s="29">
        <v>0</v>
      </c>
      <c r="L17" s="29">
        <v>12</v>
      </c>
      <c r="M17" s="29">
        <v>0</v>
      </c>
      <c r="N17" s="29">
        <v>0</v>
      </c>
      <c r="O17" s="29">
        <v>0</v>
      </c>
      <c r="P17" s="29">
        <v>0</v>
      </c>
      <c r="Q17" s="29">
        <v>0</v>
      </c>
      <c r="R17" s="29">
        <v>0</v>
      </c>
      <c r="S17" s="29">
        <v>0</v>
      </c>
      <c r="T17" s="29">
        <v>0</v>
      </c>
      <c r="U17" s="29">
        <v>0</v>
      </c>
      <c r="V17" s="29">
        <v>0</v>
      </c>
      <c r="W17" s="29">
        <v>0</v>
      </c>
      <c r="X17" s="29">
        <v>0</v>
      </c>
      <c r="Y17" s="138">
        <v>14.1</v>
      </c>
      <c r="Z17" s="138">
        <v>33.299999999999997</v>
      </c>
      <c r="AA17" s="138">
        <v>13.3</v>
      </c>
      <c r="AB17" s="138">
        <v>15.4</v>
      </c>
      <c r="AC17" s="138">
        <v>0</v>
      </c>
      <c r="AD17" s="138">
        <v>16</v>
      </c>
      <c r="AE17" s="140">
        <v>0</v>
      </c>
      <c r="AF17" s="25"/>
      <c r="AG17" s="20" t="s">
        <v>173</v>
      </c>
      <c r="AH17" s="55"/>
    </row>
    <row r="18" spans="1:34" ht="24.75" customHeight="1">
      <c r="A18" s="23"/>
      <c r="B18" s="15" t="s">
        <v>174</v>
      </c>
      <c r="C18" s="21"/>
      <c r="D18" s="29">
        <v>5</v>
      </c>
      <c r="E18" s="29">
        <v>0</v>
      </c>
      <c r="F18" s="29">
        <v>5</v>
      </c>
      <c r="G18" s="29">
        <v>5</v>
      </c>
      <c r="H18" s="29">
        <v>0</v>
      </c>
      <c r="I18" s="29">
        <v>5</v>
      </c>
      <c r="J18" s="29">
        <v>0</v>
      </c>
      <c r="K18" s="29">
        <v>0</v>
      </c>
      <c r="L18" s="29">
        <v>0</v>
      </c>
      <c r="M18" s="29">
        <v>0</v>
      </c>
      <c r="N18" s="29">
        <v>0</v>
      </c>
      <c r="O18" s="29">
        <v>0</v>
      </c>
      <c r="P18" s="29">
        <v>0</v>
      </c>
      <c r="Q18" s="29">
        <v>0</v>
      </c>
      <c r="R18" s="29">
        <v>0</v>
      </c>
      <c r="S18" s="29">
        <v>0</v>
      </c>
      <c r="T18" s="29">
        <v>0</v>
      </c>
      <c r="U18" s="29">
        <v>0</v>
      </c>
      <c r="V18" s="29">
        <v>0</v>
      </c>
      <c r="W18" s="29">
        <v>0</v>
      </c>
      <c r="X18" s="29">
        <v>0</v>
      </c>
      <c r="Y18" s="138">
        <v>25</v>
      </c>
      <c r="Z18" s="138">
        <v>0</v>
      </c>
      <c r="AA18" s="138">
        <v>25</v>
      </c>
      <c r="AB18" s="138">
        <v>0</v>
      </c>
      <c r="AC18" s="138">
        <v>0</v>
      </c>
      <c r="AD18" s="138">
        <v>0</v>
      </c>
      <c r="AE18" s="140"/>
      <c r="AF18" s="25"/>
      <c r="AG18" s="20" t="s">
        <v>174</v>
      </c>
      <c r="AH18" s="55"/>
    </row>
    <row r="19" spans="1:34" ht="24.75" customHeight="1">
      <c r="A19" s="23"/>
      <c r="B19" s="15" t="s">
        <v>175</v>
      </c>
      <c r="C19" s="21"/>
      <c r="D19" s="29">
        <v>64</v>
      </c>
      <c r="E19" s="29">
        <v>11</v>
      </c>
      <c r="F19" s="29">
        <v>53</v>
      </c>
      <c r="G19" s="29">
        <v>28</v>
      </c>
      <c r="H19" s="29">
        <v>10</v>
      </c>
      <c r="I19" s="29">
        <v>18</v>
      </c>
      <c r="J19" s="29">
        <v>36</v>
      </c>
      <c r="K19" s="29">
        <v>1</v>
      </c>
      <c r="L19" s="29">
        <v>35</v>
      </c>
      <c r="M19" s="29">
        <v>0</v>
      </c>
      <c r="N19" s="29">
        <v>0</v>
      </c>
      <c r="O19" s="29">
        <v>0</v>
      </c>
      <c r="P19" s="29">
        <v>0</v>
      </c>
      <c r="Q19" s="29">
        <v>0</v>
      </c>
      <c r="R19" s="29">
        <v>0</v>
      </c>
      <c r="S19" s="29">
        <v>0</v>
      </c>
      <c r="T19" s="29">
        <v>0</v>
      </c>
      <c r="U19" s="29">
        <v>0</v>
      </c>
      <c r="V19" s="29">
        <v>0</v>
      </c>
      <c r="W19" s="29">
        <v>0</v>
      </c>
      <c r="X19" s="29">
        <v>0</v>
      </c>
      <c r="Y19" s="138">
        <v>15.1</v>
      </c>
      <c r="Z19" s="138">
        <v>41.7</v>
      </c>
      <c r="AA19" s="138">
        <v>11.2</v>
      </c>
      <c r="AB19" s="138">
        <v>19.5</v>
      </c>
      <c r="AC19" s="138">
        <v>4.2</v>
      </c>
      <c r="AD19" s="138">
        <v>21.7</v>
      </c>
      <c r="AE19" s="140"/>
      <c r="AF19" s="25"/>
      <c r="AG19" s="20" t="s">
        <v>175</v>
      </c>
      <c r="AH19" s="55"/>
    </row>
    <row r="20" spans="1:34" ht="24.75" customHeight="1">
      <c r="A20" s="23"/>
      <c r="B20" s="15" t="s">
        <v>176</v>
      </c>
      <c r="C20" s="21"/>
      <c r="D20" s="29">
        <v>1031</v>
      </c>
      <c r="E20" s="29">
        <v>526</v>
      </c>
      <c r="F20" s="29">
        <v>505</v>
      </c>
      <c r="G20" s="29">
        <v>989</v>
      </c>
      <c r="H20" s="29">
        <v>524</v>
      </c>
      <c r="I20" s="29">
        <v>465</v>
      </c>
      <c r="J20" s="29">
        <v>41</v>
      </c>
      <c r="K20" s="29">
        <v>2</v>
      </c>
      <c r="L20" s="29">
        <v>39</v>
      </c>
      <c r="M20" s="29">
        <v>1</v>
      </c>
      <c r="N20" s="29">
        <v>0</v>
      </c>
      <c r="O20" s="29">
        <v>1</v>
      </c>
      <c r="P20" s="29">
        <v>0</v>
      </c>
      <c r="Q20" s="29">
        <v>0</v>
      </c>
      <c r="R20" s="29">
        <v>0</v>
      </c>
      <c r="S20" s="29">
        <v>0</v>
      </c>
      <c r="T20" s="29">
        <v>0</v>
      </c>
      <c r="U20" s="29">
        <v>0</v>
      </c>
      <c r="V20" s="29">
        <v>0</v>
      </c>
      <c r="W20" s="29">
        <v>0</v>
      </c>
      <c r="X20" s="29">
        <v>0</v>
      </c>
      <c r="Y20" s="138">
        <v>63.6</v>
      </c>
      <c r="Z20" s="138">
        <v>61.9</v>
      </c>
      <c r="AA20" s="138">
        <v>65.7</v>
      </c>
      <c r="AB20" s="138">
        <v>2.6</v>
      </c>
      <c r="AC20" s="138">
        <v>0.2</v>
      </c>
      <c r="AD20" s="138">
        <v>5.5</v>
      </c>
      <c r="AE20" s="140">
        <v>0</v>
      </c>
      <c r="AF20" s="25"/>
      <c r="AG20" s="20" t="s">
        <v>176</v>
      </c>
      <c r="AH20" s="55"/>
    </row>
    <row r="21" spans="1:34" ht="24.75" customHeight="1">
      <c r="A21" s="23"/>
      <c r="B21" s="15" t="s">
        <v>177</v>
      </c>
      <c r="C21" s="21"/>
      <c r="D21" s="29">
        <v>1425</v>
      </c>
      <c r="E21" s="29">
        <v>564</v>
      </c>
      <c r="F21" s="29">
        <v>861</v>
      </c>
      <c r="G21" s="29">
        <v>1129</v>
      </c>
      <c r="H21" s="29">
        <v>545</v>
      </c>
      <c r="I21" s="29">
        <v>584</v>
      </c>
      <c r="J21" s="29">
        <v>291</v>
      </c>
      <c r="K21" s="29">
        <v>17</v>
      </c>
      <c r="L21" s="29">
        <v>274</v>
      </c>
      <c r="M21" s="29">
        <v>3</v>
      </c>
      <c r="N21" s="29">
        <v>1</v>
      </c>
      <c r="O21" s="29">
        <v>2</v>
      </c>
      <c r="P21" s="29">
        <v>2</v>
      </c>
      <c r="Q21" s="29">
        <v>1</v>
      </c>
      <c r="R21" s="29">
        <v>1</v>
      </c>
      <c r="S21" s="29">
        <v>0</v>
      </c>
      <c r="T21" s="29">
        <v>0</v>
      </c>
      <c r="U21" s="29">
        <v>0</v>
      </c>
      <c r="V21" s="29">
        <v>0</v>
      </c>
      <c r="W21" s="29">
        <v>0</v>
      </c>
      <c r="X21" s="29">
        <v>0</v>
      </c>
      <c r="Y21" s="138">
        <v>32</v>
      </c>
      <c r="Z21" s="138">
        <v>38.200000000000003</v>
      </c>
      <c r="AA21" s="138">
        <v>27.8</v>
      </c>
      <c r="AB21" s="138">
        <v>8.3000000000000007</v>
      </c>
      <c r="AC21" s="138">
        <v>1.2</v>
      </c>
      <c r="AD21" s="138">
        <v>13.1</v>
      </c>
      <c r="AE21" s="140">
        <v>0</v>
      </c>
      <c r="AF21" s="25"/>
      <c r="AG21" s="15" t="s">
        <v>177</v>
      </c>
      <c r="AH21" s="55"/>
    </row>
    <row r="22" spans="1:34" ht="27" customHeight="1">
      <c r="A22" s="23"/>
      <c r="B22" s="15"/>
      <c r="C22" s="21"/>
      <c r="D22" s="29"/>
      <c r="E22" s="29"/>
      <c r="F22" s="29"/>
      <c r="G22" s="29"/>
      <c r="H22" s="29"/>
      <c r="I22" s="29"/>
      <c r="J22" s="29"/>
      <c r="K22" s="29"/>
      <c r="L22" s="29"/>
      <c r="M22" s="29"/>
      <c r="N22" s="29"/>
      <c r="O22" s="29"/>
      <c r="P22" s="29"/>
      <c r="Q22" s="29"/>
      <c r="R22" s="29"/>
      <c r="S22" s="29"/>
      <c r="T22" s="29"/>
      <c r="U22" s="29"/>
      <c r="V22" s="29"/>
      <c r="W22" s="29"/>
      <c r="X22" s="29"/>
      <c r="Y22" s="138"/>
      <c r="Z22" s="138"/>
      <c r="AA22" s="138"/>
      <c r="AB22" s="138"/>
      <c r="AC22" s="138"/>
      <c r="AD22" s="138"/>
      <c r="AE22" s="40"/>
      <c r="AF22" s="25"/>
      <c r="AG22" s="24"/>
      <c r="AH22" s="20"/>
    </row>
    <row r="23" spans="1:34" ht="30" customHeight="1">
      <c r="A23" s="701" t="s">
        <v>178</v>
      </c>
      <c r="B23" s="701"/>
      <c r="C23" s="21"/>
      <c r="D23" s="29">
        <v>37109</v>
      </c>
      <c r="E23" s="29">
        <v>18445</v>
      </c>
      <c r="F23" s="29">
        <v>18664</v>
      </c>
      <c r="G23" s="29">
        <v>33994</v>
      </c>
      <c r="H23" s="29">
        <v>18257</v>
      </c>
      <c r="I23" s="29">
        <v>15737</v>
      </c>
      <c r="J23" s="29">
        <v>3071</v>
      </c>
      <c r="K23" s="29">
        <v>160</v>
      </c>
      <c r="L23" s="29">
        <v>2911</v>
      </c>
      <c r="M23" s="29">
        <v>23</v>
      </c>
      <c r="N23" s="29">
        <v>12</v>
      </c>
      <c r="O23" s="29">
        <v>11</v>
      </c>
      <c r="P23" s="29">
        <v>4</v>
      </c>
      <c r="Q23" s="29">
        <v>2</v>
      </c>
      <c r="R23" s="29">
        <v>2</v>
      </c>
      <c r="S23" s="29">
        <v>17</v>
      </c>
      <c r="T23" s="29">
        <v>14</v>
      </c>
      <c r="U23" s="29">
        <v>3</v>
      </c>
      <c r="V23" s="29">
        <v>0</v>
      </c>
      <c r="W23" s="29">
        <v>0</v>
      </c>
      <c r="X23" s="29">
        <v>0</v>
      </c>
      <c r="Y23" s="138">
        <v>56.8</v>
      </c>
      <c r="Z23" s="138">
        <v>60.7</v>
      </c>
      <c r="AA23" s="138">
        <v>52.8</v>
      </c>
      <c r="AB23" s="138">
        <v>5.0999999999999996</v>
      </c>
      <c r="AC23" s="138">
        <v>0.5</v>
      </c>
      <c r="AD23" s="138">
        <v>9.8000000000000007</v>
      </c>
      <c r="AE23" s="139">
        <v>0</v>
      </c>
      <c r="AF23" s="25"/>
      <c r="AG23" s="702" t="s">
        <v>178</v>
      </c>
      <c r="AH23" s="702"/>
    </row>
    <row r="24" spans="1:34" ht="24.75" customHeight="1">
      <c r="A24" s="23"/>
      <c r="B24" s="15" t="s">
        <v>167</v>
      </c>
      <c r="C24" s="21"/>
      <c r="D24" s="29">
        <v>33523</v>
      </c>
      <c r="E24" s="29">
        <v>16705</v>
      </c>
      <c r="F24" s="29">
        <v>16818</v>
      </c>
      <c r="G24" s="29">
        <v>30979</v>
      </c>
      <c r="H24" s="29">
        <v>16563</v>
      </c>
      <c r="I24" s="29">
        <v>14416</v>
      </c>
      <c r="J24" s="29">
        <v>2521</v>
      </c>
      <c r="K24" s="29">
        <v>130</v>
      </c>
      <c r="L24" s="29">
        <v>2391</v>
      </c>
      <c r="M24" s="29">
        <v>20</v>
      </c>
      <c r="N24" s="29">
        <v>11</v>
      </c>
      <c r="O24" s="29">
        <v>9</v>
      </c>
      <c r="P24" s="29">
        <v>2</v>
      </c>
      <c r="Q24" s="29">
        <v>1</v>
      </c>
      <c r="R24" s="29">
        <v>1</v>
      </c>
      <c r="S24" s="29">
        <v>1</v>
      </c>
      <c r="T24" s="29">
        <v>0</v>
      </c>
      <c r="U24" s="29">
        <v>1</v>
      </c>
      <c r="V24" s="29">
        <v>0</v>
      </c>
      <c r="W24" s="29">
        <v>0</v>
      </c>
      <c r="X24" s="29">
        <v>0</v>
      </c>
      <c r="Y24" s="138">
        <v>61.5</v>
      </c>
      <c r="Z24" s="138">
        <v>65.900000000000006</v>
      </c>
      <c r="AA24" s="138">
        <v>57.2</v>
      </c>
      <c r="AB24" s="138">
        <v>5</v>
      </c>
      <c r="AC24" s="138">
        <v>0.5</v>
      </c>
      <c r="AD24" s="138">
        <v>9.5</v>
      </c>
      <c r="AE24" s="40"/>
      <c r="AF24" s="25"/>
      <c r="AG24" s="20" t="s">
        <v>167</v>
      </c>
      <c r="AH24" s="55"/>
    </row>
    <row r="25" spans="1:34" ht="24.75" customHeight="1">
      <c r="A25" s="23"/>
      <c r="B25" s="15" t="s">
        <v>168</v>
      </c>
      <c r="C25" s="21"/>
      <c r="D25" s="29">
        <v>121</v>
      </c>
      <c r="E25" s="29">
        <v>43</v>
      </c>
      <c r="F25" s="29">
        <v>78</v>
      </c>
      <c r="G25" s="29">
        <v>82</v>
      </c>
      <c r="H25" s="29">
        <v>41</v>
      </c>
      <c r="I25" s="29">
        <v>41</v>
      </c>
      <c r="J25" s="29">
        <v>39</v>
      </c>
      <c r="K25" s="29">
        <v>2</v>
      </c>
      <c r="L25" s="29">
        <v>37</v>
      </c>
      <c r="M25" s="29">
        <v>0</v>
      </c>
      <c r="N25" s="29">
        <v>0</v>
      </c>
      <c r="O25" s="29">
        <v>0</v>
      </c>
      <c r="P25" s="29">
        <v>0</v>
      </c>
      <c r="Q25" s="29">
        <v>0</v>
      </c>
      <c r="R25" s="29">
        <v>0</v>
      </c>
      <c r="S25" s="29">
        <v>0</v>
      </c>
      <c r="T25" s="29">
        <v>0</v>
      </c>
      <c r="U25" s="29">
        <v>0</v>
      </c>
      <c r="V25" s="29">
        <v>0</v>
      </c>
      <c r="W25" s="29">
        <v>0</v>
      </c>
      <c r="X25" s="29">
        <v>0</v>
      </c>
      <c r="Y25" s="138">
        <v>14.1</v>
      </c>
      <c r="Z25" s="138">
        <v>17.899999999999999</v>
      </c>
      <c r="AA25" s="138">
        <v>11.6</v>
      </c>
      <c r="AB25" s="138">
        <v>6.7</v>
      </c>
      <c r="AC25" s="138">
        <v>0.9</v>
      </c>
      <c r="AD25" s="138">
        <v>10.5</v>
      </c>
      <c r="AE25" s="40"/>
      <c r="AF25" s="25"/>
      <c r="AG25" s="20" t="s">
        <v>168</v>
      </c>
      <c r="AH25" s="55"/>
    </row>
    <row r="26" spans="1:34" ht="24.75" customHeight="1">
      <c r="A26" s="23"/>
      <c r="B26" s="15" t="s">
        <v>169</v>
      </c>
      <c r="C26" s="21"/>
      <c r="D26" s="29">
        <v>406</v>
      </c>
      <c r="E26" s="29">
        <v>354</v>
      </c>
      <c r="F26" s="29">
        <v>52</v>
      </c>
      <c r="G26" s="29">
        <v>396</v>
      </c>
      <c r="H26" s="29">
        <v>351</v>
      </c>
      <c r="I26" s="29">
        <v>45</v>
      </c>
      <c r="J26" s="29">
        <v>10</v>
      </c>
      <c r="K26" s="29">
        <v>3</v>
      </c>
      <c r="L26" s="29">
        <v>7</v>
      </c>
      <c r="M26" s="29">
        <v>0</v>
      </c>
      <c r="N26" s="29">
        <v>0</v>
      </c>
      <c r="O26" s="29">
        <v>0</v>
      </c>
      <c r="P26" s="29">
        <v>0</v>
      </c>
      <c r="Q26" s="29">
        <v>0</v>
      </c>
      <c r="R26" s="29">
        <v>0</v>
      </c>
      <c r="S26" s="29">
        <v>0</v>
      </c>
      <c r="T26" s="29">
        <v>0</v>
      </c>
      <c r="U26" s="29">
        <v>0</v>
      </c>
      <c r="V26" s="29">
        <v>0</v>
      </c>
      <c r="W26" s="29">
        <v>0</v>
      </c>
      <c r="X26" s="29">
        <v>0</v>
      </c>
      <c r="Y26" s="138">
        <v>18</v>
      </c>
      <c r="Z26" s="138">
        <v>17.7</v>
      </c>
      <c r="AA26" s="138">
        <v>20.6</v>
      </c>
      <c r="AB26" s="138">
        <v>0.5</v>
      </c>
      <c r="AC26" s="138">
        <v>0.2</v>
      </c>
      <c r="AD26" s="138">
        <v>3.2</v>
      </c>
      <c r="AE26" s="40"/>
      <c r="AF26" s="25"/>
      <c r="AG26" s="20" t="s">
        <v>169</v>
      </c>
      <c r="AH26" s="55"/>
    </row>
    <row r="27" spans="1:34" ht="24.75" customHeight="1">
      <c r="A27" s="23"/>
      <c r="B27" s="15" t="s">
        <v>170</v>
      </c>
      <c r="C27" s="21"/>
      <c r="D27" s="29">
        <v>493</v>
      </c>
      <c r="E27" s="29">
        <v>234</v>
      </c>
      <c r="F27" s="29">
        <v>259</v>
      </c>
      <c r="G27" s="29">
        <v>379</v>
      </c>
      <c r="H27" s="29">
        <v>227</v>
      </c>
      <c r="I27" s="29">
        <v>152</v>
      </c>
      <c r="J27" s="29">
        <v>114</v>
      </c>
      <c r="K27" s="29">
        <v>7</v>
      </c>
      <c r="L27" s="29">
        <v>107</v>
      </c>
      <c r="M27" s="29">
        <v>0</v>
      </c>
      <c r="N27" s="29">
        <v>0</v>
      </c>
      <c r="O27" s="29">
        <v>0</v>
      </c>
      <c r="P27" s="29">
        <v>0</v>
      </c>
      <c r="Q27" s="29">
        <v>0</v>
      </c>
      <c r="R27" s="29">
        <v>0</v>
      </c>
      <c r="S27" s="29">
        <v>0</v>
      </c>
      <c r="T27" s="29">
        <v>0</v>
      </c>
      <c r="U27" s="29">
        <v>0</v>
      </c>
      <c r="V27" s="29">
        <v>0</v>
      </c>
      <c r="W27" s="29">
        <v>0</v>
      </c>
      <c r="X27" s="29">
        <v>0</v>
      </c>
      <c r="Y27" s="138">
        <v>23.3</v>
      </c>
      <c r="Z27" s="138">
        <v>37.6</v>
      </c>
      <c r="AA27" s="138">
        <v>14.8</v>
      </c>
      <c r="AB27" s="138">
        <v>7</v>
      </c>
      <c r="AC27" s="138">
        <v>1.2</v>
      </c>
      <c r="AD27" s="138">
        <v>10.4</v>
      </c>
      <c r="AE27" s="40"/>
      <c r="AF27" s="25"/>
      <c r="AG27" s="20" t="s">
        <v>170</v>
      </c>
      <c r="AH27" s="55"/>
    </row>
    <row r="28" spans="1:34" ht="24.75" customHeight="1">
      <c r="A28" s="23"/>
      <c r="B28" s="15" t="s">
        <v>171</v>
      </c>
      <c r="C28" s="21"/>
      <c r="D28" s="29">
        <v>32</v>
      </c>
      <c r="E28" s="29">
        <v>30</v>
      </c>
      <c r="F28" s="29">
        <v>2</v>
      </c>
      <c r="G28" s="29">
        <v>16</v>
      </c>
      <c r="H28" s="29">
        <v>16</v>
      </c>
      <c r="I28" s="29">
        <v>0</v>
      </c>
      <c r="J28" s="29">
        <v>0</v>
      </c>
      <c r="K28" s="29">
        <v>0</v>
      </c>
      <c r="L28" s="29">
        <v>0</v>
      </c>
      <c r="M28" s="29">
        <v>0</v>
      </c>
      <c r="N28" s="29">
        <v>0</v>
      </c>
      <c r="O28" s="29">
        <v>0</v>
      </c>
      <c r="P28" s="29">
        <v>0</v>
      </c>
      <c r="Q28" s="29">
        <v>0</v>
      </c>
      <c r="R28" s="29">
        <v>0</v>
      </c>
      <c r="S28" s="29">
        <v>16</v>
      </c>
      <c r="T28" s="29">
        <v>14</v>
      </c>
      <c r="U28" s="29">
        <v>2</v>
      </c>
      <c r="V28" s="29">
        <v>0</v>
      </c>
      <c r="W28" s="29">
        <v>0</v>
      </c>
      <c r="X28" s="29">
        <v>0</v>
      </c>
      <c r="Y28" s="138">
        <v>12.6</v>
      </c>
      <c r="Z28" s="138">
        <v>16.3</v>
      </c>
      <c r="AA28" s="138">
        <v>0</v>
      </c>
      <c r="AB28" s="138">
        <v>0</v>
      </c>
      <c r="AC28" s="138">
        <v>0</v>
      </c>
      <c r="AD28" s="138">
        <v>0</v>
      </c>
      <c r="AE28" s="40"/>
      <c r="AF28" s="25"/>
      <c r="AG28" s="20" t="s">
        <v>171</v>
      </c>
      <c r="AH28" s="55"/>
    </row>
    <row r="29" spans="1:34" ht="24.75" customHeight="1">
      <c r="A29" s="23"/>
      <c r="B29" s="15" t="s">
        <v>172</v>
      </c>
      <c r="C29" s="21"/>
      <c r="D29" s="29">
        <v>32</v>
      </c>
      <c r="E29" s="29">
        <v>1</v>
      </c>
      <c r="F29" s="29">
        <v>31</v>
      </c>
      <c r="G29" s="29">
        <v>19</v>
      </c>
      <c r="H29" s="29">
        <v>1</v>
      </c>
      <c r="I29" s="29">
        <v>18</v>
      </c>
      <c r="J29" s="29">
        <v>13</v>
      </c>
      <c r="K29" s="29">
        <v>0</v>
      </c>
      <c r="L29" s="29">
        <v>13</v>
      </c>
      <c r="M29" s="29">
        <v>0</v>
      </c>
      <c r="N29" s="29">
        <v>0</v>
      </c>
      <c r="O29" s="29">
        <v>0</v>
      </c>
      <c r="P29" s="29">
        <v>0</v>
      </c>
      <c r="Q29" s="29">
        <v>0</v>
      </c>
      <c r="R29" s="29">
        <v>0</v>
      </c>
      <c r="S29" s="29">
        <v>0</v>
      </c>
      <c r="T29" s="29">
        <v>0</v>
      </c>
      <c r="U29" s="29">
        <v>0</v>
      </c>
      <c r="V29" s="29">
        <v>0</v>
      </c>
      <c r="W29" s="29">
        <v>0</v>
      </c>
      <c r="X29" s="29">
        <v>0</v>
      </c>
      <c r="Y29" s="138">
        <v>18.3</v>
      </c>
      <c r="Z29" s="138">
        <v>33.299999999999997</v>
      </c>
      <c r="AA29" s="138">
        <v>17.8</v>
      </c>
      <c r="AB29" s="138">
        <v>12.5</v>
      </c>
      <c r="AC29" s="138">
        <v>0</v>
      </c>
      <c r="AD29" s="138">
        <v>12.9</v>
      </c>
      <c r="AE29" s="40"/>
      <c r="AF29" s="25"/>
      <c r="AG29" s="20" t="s">
        <v>172</v>
      </c>
      <c r="AH29" s="55"/>
    </row>
    <row r="30" spans="1:34" ht="24.75" customHeight="1">
      <c r="A30" s="23"/>
      <c r="B30" s="15" t="s">
        <v>173</v>
      </c>
      <c r="C30" s="21"/>
      <c r="D30" s="29">
        <v>23</v>
      </c>
      <c r="E30" s="29">
        <v>1</v>
      </c>
      <c r="F30" s="29">
        <v>22</v>
      </c>
      <c r="G30" s="29">
        <v>11</v>
      </c>
      <c r="H30" s="29">
        <v>1</v>
      </c>
      <c r="I30" s="29">
        <v>10</v>
      </c>
      <c r="J30" s="29">
        <v>12</v>
      </c>
      <c r="K30" s="29">
        <v>0</v>
      </c>
      <c r="L30" s="29">
        <v>12</v>
      </c>
      <c r="M30" s="29">
        <v>0</v>
      </c>
      <c r="N30" s="29">
        <v>0</v>
      </c>
      <c r="O30" s="29">
        <v>0</v>
      </c>
      <c r="P30" s="29">
        <v>0</v>
      </c>
      <c r="Q30" s="29">
        <v>0</v>
      </c>
      <c r="R30" s="29">
        <v>0</v>
      </c>
      <c r="S30" s="29">
        <v>0</v>
      </c>
      <c r="T30" s="29">
        <v>0</v>
      </c>
      <c r="U30" s="29">
        <v>0</v>
      </c>
      <c r="V30" s="29">
        <v>0</v>
      </c>
      <c r="W30" s="29">
        <v>0</v>
      </c>
      <c r="X30" s="29">
        <v>0</v>
      </c>
      <c r="Y30" s="138">
        <v>14.1</v>
      </c>
      <c r="Z30" s="138">
        <v>33.299999999999997</v>
      </c>
      <c r="AA30" s="138">
        <v>13.3</v>
      </c>
      <c r="AB30" s="138">
        <v>15.4</v>
      </c>
      <c r="AC30" s="138">
        <v>0</v>
      </c>
      <c r="AD30" s="138">
        <v>16</v>
      </c>
      <c r="AE30" s="40"/>
      <c r="AF30" s="25"/>
      <c r="AG30" s="20" t="s">
        <v>173</v>
      </c>
      <c r="AH30" s="55"/>
    </row>
    <row r="31" spans="1:34" ht="24.75" customHeight="1">
      <c r="A31" s="23"/>
      <c r="B31" s="15" t="s">
        <v>174</v>
      </c>
      <c r="C31" s="21"/>
      <c r="D31" s="29">
        <v>5</v>
      </c>
      <c r="E31" s="29">
        <v>0</v>
      </c>
      <c r="F31" s="29">
        <v>5</v>
      </c>
      <c r="G31" s="29">
        <v>5</v>
      </c>
      <c r="H31" s="29">
        <v>0</v>
      </c>
      <c r="I31" s="29">
        <v>5</v>
      </c>
      <c r="J31" s="29">
        <v>0</v>
      </c>
      <c r="K31" s="29">
        <v>0</v>
      </c>
      <c r="L31" s="29">
        <v>0</v>
      </c>
      <c r="M31" s="29">
        <v>0</v>
      </c>
      <c r="N31" s="29">
        <v>0</v>
      </c>
      <c r="O31" s="29">
        <v>0</v>
      </c>
      <c r="P31" s="29">
        <v>0</v>
      </c>
      <c r="Q31" s="29">
        <v>0</v>
      </c>
      <c r="R31" s="29">
        <v>0</v>
      </c>
      <c r="S31" s="29">
        <v>0</v>
      </c>
      <c r="T31" s="29">
        <v>0</v>
      </c>
      <c r="U31" s="29">
        <v>0</v>
      </c>
      <c r="V31" s="29">
        <v>0</v>
      </c>
      <c r="W31" s="29">
        <v>0</v>
      </c>
      <c r="X31" s="29">
        <v>0</v>
      </c>
      <c r="Y31" s="138">
        <v>25</v>
      </c>
      <c r="Z31" s="138">
        <v>0</v>
      </c>
      <c r="AA31" s="138">
        <v>25</v>
      </c>
      <c r="AB31" s="138">
        <v>0</v>
      </c>
      <c r="AC31" s="138">
        <v>0</v>
      </c>
      <c r="AD31" s="138">
        <v>0</v>
      </c>
      <c r="AE31" s="40"/>
      <c r="AF31" s="25"/>
      <c r="AG31" s="20" t="s">
        <v>174</v>
      </c>
      <c r="AH31" s="55"/>
    </row>
    <row r="32" spans="1:34" ht="24.75" customHeight="1">
      <c r="A32" s="23"/>
      <c r="B32" s="15" t="s">
        <v>175</v>
      </c>
      <c r="C32" s="21"/>
      <c r="D32" s="29">
        <v>64</v>
      </c>
      <c r="E32" s="29">
        <v>11</v>
      </c>
      <c r="F32" s="29">
        <v>53</v>
      </c>
      <c r="G32" s="29">
        <v>28</v>
      </c>
      <c r="H32" s="29">
        <v>10</v>
      </c>
      <c r="I32" s="29">
        <v>18</v>
      </c>
      <c r="J32" s="29">
        <v>36</v>
      </c>
      <c r="K32" s="29">
        <v>1</v>
      </c>
      <c r="L32" s="29">
        <v>35</v>
      </c>
      <c r="M32" s="29">
        <v>0</v>
      </c>
      <c r="N32" s="29">
        <v>0</v>
      </c>
      <c r="O32" s="29">
        <v>0</v>
      </c>
      <c r="P32" s="29">
        <v>0</v>
      </c>
      <c r="Q32" s="29">
        <v>0</v>
      </c>
      <c r="R32" s="29">
        <v>0</v>
      </c>
      <c r="S32" s="29">
        <v>0</v>
      </c>
      <c r="T32" s="29">
        <v>0</v>
      </c>
      <c r="U32" s="29">
        <v>0</v>
      </c>
      <c r="V32" s="29">
        <v>0</v>
      </c>
      <c r="W32" s="29">
        <v>0</v>
      </c>
      <c r="X32" s="29">
        <v>0</v>
      </c>
      <c r="Y32" s="138">
        <v>15.1</v>
      </c>
      <c r="Z32" s="138">
        <v>41.7</v>
      </c>
      <c r="AA32" s="138">
        <v>11.2</v>
      </c>
      <c r="AB32" s="138">
        <v>19.5</v>
      </c>
      <c r="AC32" s="138">
        <v>4.2</v>
      </c>
      <c r="AD32" s="138">
        <v>21.7</v>
      </c>
      <c r="AE32" s="40"/>
      <c r="AF32" s="25"/>
      <c r="AG32" s="20" t="s">
        <v>175</v>
      </c>
      <c r="AH32" s="55"/>
    </row>
    <row r="33" spans="1:34" ht="24.75" customHeight="1">
      <c r="A33" s="23"/>
      <c r="B33" s="15" t="s">
        <v>176</v>
      </c>
      <c r="C33" s="21"/>
      <c r="D33" s="29">
        <v>1031</v>
      </c>
      <c r="E33" s="29">
        <v>526</v>
      </c>
      <c r="F33" s="29">
        <v>505</v>
      </c>
      <c r="G33" s="29">
        <v>989</v>
      </c>
      <c r="H33" s="29">
        <v>524</v>
      </c>
      <c r="I33" s="29">
        <v>465</v>
      </c>
      <c r="J33" s="29">
        <v>41</v>
      </c>
      <c r="K33" s="29">
        <v>2</v>
      </c>
      <c r="L33" s="29">
        <v>39</v>
      </c>
      <c r="M33" s="29">
        <v>1</v>
      </c>
      <c r="N33" s="29">
        <v>0</v>
      </c>
      <c r="O33" s="29">
        <v>1</v>
      </c>
      <c r="P33" s="29">
        <v>0</v>
      </c>
      <c r="Q33" s="29">
        <v>0</v>
      </c>
      <c r="R33" s="29">
        <v>0</v>
      </c>
      <c r="S33" s="29">
        <v>0</v>
      </c>
      <c r="T33" s="29">
        <v>0</v>
      </c>
      <c r="U33" s="29">
        <v>0</v>
      </c>
      <c r="V33" s="29">
        <v>0</v>
      </c>
      <c r="W33" s="29">
        <v>0</v>
      </c>
      <c r="X33" s="29">
        <v>0</v>
      </c>
      <c r="Y33" s="138">
        <v>63.6</v>
      </c>
      <c r="Z33" s="138">
        <v>61.9</v>
      </c>
      <c r="AA33" s="138">
        <v>65.7</v>
      </c>
      <c r="AB33" s="138">
        <v>2.6</v>
      </c>
      <c r="AC33" s="138">
        <v>0.2</v>
      </c>
      <c r="AD33" s="138">
        <v>5.5</v>
      </c>
      <c r="AE33" s="40"/>
      <c r="AF33" s="25"/>
      <c r="AG33" s="20" t="s">
        <v>176</v>
      </c>
      <c r="AH33" s="55"/>
    </row>
    <row r="34" spans="1:34" ht="24.75" customHeight="1">
      <c r="A34" s="23"/>
      <c r="B34" s="15" t="s">
        <v>177</v>
      </c>
      <c r="C34" s="21"/>
      <c r="D34" s="29">
        <v>1379</v>
      </c>
      <c r="E34" s="29">
        <v>540</v>
      </c>
      <c r="F34" s="29">
        <v>839</v>
      </c>
      <c r="G34" s="29">
        <v>1090</v>
      </c>
      <c r="H34" s="29">
        <v>523</v>
      </c>
      <c r="I34" s="29">
        <v>567</v>
      </c>
      <c r="J34" s="29">
        <v>285</v>
      </c>
      <c r="K34" s="29">
        <v>15</v>
      </c>
      <c r="L34" s="29">
        <v>270</v>
      </c>
      <c r="M34" s="29">
        <v>2</v>
      </c>
      <c r="N34" s="29">
        <v>1</v>
      </c>
      <c r="O34" s="29">
        <v>1</v>
      </c>
      <c r="P34" s="29">
        <v>2</v>
      </c>
      <c r="Q34" s="29">
        <v>1</v>
      </c>
      <c r="R34" s="29">
        <v>1</v>
      </c>
      <c r="S34" s="29">
        <v>0</v>
      </c>
      <c r="T34" s="29">
        <v>0</v>
      </c>
      <c r="U34" s="29">
        <v>0</v>
      </c>
      <c r="V34" s="29">
        <v>0</v>
      </c>
      <c r="W34" s="29">
        <v>0</v>
      </c>
      <c r="X34" s="29">
        <v>0</v>
      </c>
      <c r="Y34" s="138">
        <v>36.299999999999997</v>
      </c>
      <c r="Z34" s="138">
        <v>46.8</v>
      </c>
      <c r="AA34" s="138">
        <v>30.1</v>
      </c>
      <c r="AB34" s="138">
        <v>9.5</v>
      </c>
      <c r="AC34" s="138">
        <v>1.3</v>
      </c>
      <c r="AD34" s="138">
        <v>14.3</v>
      </c>
      <c r="AE34" s="40"/>
      <c r="AF34" s="25"/>
      <c r="AG34" s="15" t="s">
        <v>177</v>
      </c>
      <c r="AH34" s="55"/>
    </row>
    <row r="35" spans="1:34" ht="27" customHeight="1">
      <c r="A35" s="23"/>
      <c r="B35" s="15"/>
      <c r="C35" s="21"/>
      <c r="D35" s="29"/>
      <c r="E35" s="29"/>
      <c r="F35" s="29"/>
      <c r="G35" s="29"/>
      <c r="H35" s="29"/>
      <c r="I35" s="29"/>
      <c r="J35" s="29"/>
      <c r="K35" s="29"/>
      <c r="L35" s="29"/>
      <c r="M35" s="29"/>
      <c r="N35" s="29"/>
      <c r="O35" s="29"/>
      <c r="P35" s="29"/>
      <c r="Q35" s="29"/>
      <c r="R35" s="29"/>
      <c r="S35" s="29"/>
      <c r="T35" s="29"/>
      <c r="U35" s="29"/>
      <c r="V35" s="29"/>
      <c r="W35" s="29"/>
      <c r="X35" s="29"/>
      <c r="Y35" s="138"/>
      <c r="Z35" s="138"/>
      <c r="AA35" s="138"/>
      <c r="AB35" s="138"/>
      <c r="AC35" s="138"/>
      <c r="AD35" s="138"/>
      <c r="AE35" s="140"/>
      <c r="AF35" s="25"/>
      <c r="AG35" s="24"/>
      <c r="AH35" s="20"/>
    </row>
    <row r="36" spans="1:34" ht="30" customHeight="1">
      <c r="A36" s="701" t="s">
        <v>179</v>
      </c>
      <c r="B36" s="701"/>
      <c r="C36" s="21"/>
      <c r="D36" s="29">
        <v>117</v>
      </c>
      <c r="E36" s="29">
        <v>66</v>
      </c>
      <c r="F36" s="29">
        <v>51</v>
      </c>
      <c r="G36" s="29">
        <v>94</v>
      </c>
      <c r="H36" s="29">
        <v>60</v>
      </c>
      <c r="I36" s="29">
        <v>34</v>
      </c>
      <c r="J36" s="29">
        <v>20</v>
      </c>
      <c r="K36" s="29">
        <v>5</v>
      </c>
      <c r="L36" s="29">
        <v>15</v>
      </c>
      <c r="M36" s="29">
        <v>3</v>
      </c>
      <c r="N36" s="29">
        <v>1</v>
      </c>
      <c r="O36" s="29">
        <v>2</v>
      </c>
      <c r="P36" s="29">
        <v>0</v>
      </c>
      <c r="Q36" s="29">
        <v>0</v>
      </c>
      <c r="R36" s="29">
        <v>0</v>
      </c>
      <c r="S36" s="29">
        <v>0</v>
      </c>
      <c r="T36" s="29">
        <v>0</v>
      </c>
      <c r="U36" s="29">
        <v>0</v>
      </c>
      <c r="V36" s="29">
        <v>0</v>
      </c>
      <c r="W36" s="29">
        <v>0</v>
      </c>
      <c r="X36" s="29">
        <v>0</v>
      </c>
      <c r="Y36" s="138">
        <v>5.9</v>
      </c>
      <c r="Z36" s="138">
        <v>6.5</v>
      </c>
      <c r="AA36" s="138">
        <v>5.0999999999999996</v>
      </c>
      <c r="AB36" s="138">
        <v>1.3</v>
      </c>
      <c r="AC36" s="138">
        <v>0.5</v>
      </c>
      <c r="AD36" s="138">
        <v>2.2000000000000002</v>
      </c>
      <c r="AE36" s="140">
        <v>0</v>
      </c>
      <c r="AF36" s="25"/>
      <c r="AG36" s="702" t="s">
        <v>179</v>
      </c>
      <c r="AH36" s="702"/>
    </row>
    <row r="37" spans="1:34" ht="24.75" customHeight="1">
      <c r="A37" s="23"/>
      <c r="B37" s="15" t="s">
        <v>167</v>
      </c>
      <c r="C37" s="21"/>
      <c r="D37" s="29">
        <v>67</v>
      </c>
      <c r="E37" s="29">
        <v>40</v>
      </c>
      <c r="F37" s="29">
        <v>27</v>
      </c>
      <c r="G37" s="29">
        <v>51</v>
      </c>
      <c r="H37" s="29">
        <v>36</v>
      </c>
      <c r="I37" s="29">
        <v>15</v>
      </c>
      <c r="J37" s="29">
        <v>14</v>
      </c>
      <c r="K37" s="29">
        <v>3</v>
      </c>
      <c r="L37" s="29">
        <v>11</v>
      </c>
      <c r="M37" s="29">
        <v>2</v>
      </c>
      <c r="N37" s="29">
        <v>1</v>
      </c>
      <c r="O37" s="29">
        <v>1</v>
      </c>
      <c r="P37" s="29">
        <v>0</v>
      </c>
      <c r="Q37" s="29">
        <v>0</v>
      </c>
      <c r="R37" s="29">
        <v>0</v>
      </c>
      <c r="S37" s="29">
        <v>0</v>
      </c>
      <c r="T37" s="29">
        <v>0</v>
      </c>
      <c r="U37" s="29">
        <v>0</v>
      </c>
      <c r="V37" s="29">
        <v>0</v>
      </c>
      <c r="W37" s="29">
        <v>0</v>
      </c>
      <c r="X37" s="29">
        <v>0</v>
      </c>
      <c r="Y37" s="138">
        <v>5.7</v>
      </c>
      <c r="Z37" s="138">
        <v>7.3</v>
      </c>
      <c r="AA37" s="138">
        <v>3.7</v>
      </c>
      <c r="AB37" s="138">
        <v>1.6</v>
      </c>
      <c r="AC37" s="138">
        <v>0.6</v>
      </c>
      <c r="AD37" s="138">
        <v>2.7</v>
      </c>
      <c r="AE37" s="40"/>
      <c r="AF37" s="25"/>
      <c r="AG37" s="20" t="s">
        <v>167</v>
      </c>
      <c r="AH37" s="55"/>
    </row>
    <row r="38" spans="1:34" ht="24.75" customHeight="1">
      <c r="A38" s="23"/>
      <c r="B38" s="15" t="s">
        <v>168</v>
      </c>
      <c r="C38" s="21"/>
      <c r="D38" s="29">
        <v>2</v>
      </c>
      <c r="E38" s="29">
        <v>1</v>
      </c>
      <c r="F38" s="29">
        <v>1</v>
      </c>
      <c r="G38" s="29">
        <v>2</v>
      </c>
      <c r="H38" s="29">
        <v>1</v>
      </c>
      <c r="I38" s="29">
        <v>1</v>
      </c>
      <c r="J38" s="29">
        <v>0</v>
      </c>
      <c r="K38" s="29">
        <v>0</v>
      </c>
      <c r="L38" s="29">
        <v>0</v>
      </c>
      <c r="M38" s="29">
        <v>0</v>
      </c>
      <c r="N38" s="29">
        <v>0</v>
      </c>
      <c r="O38" s="29">
        <v>0</v>
      </c>
      <c r="P38" s="29">
        <v>0</v>
      </c>
      <c r="Q38" s="29">
        <v>0</v>
      </c>
      <c r="R38" s="29">
        <v>0</v>
      </c>
      <c r="S38" s="29">
        <v>0</v>
      </c>
      <c r="T38" s="29">
        <v>0</v>
      </c>
      <c r="U38" s="29">
        <v>0</v>
      </c>
      <c r="V38" s="29">
        <v>0</v>
      </c>
      <c r="W38" s="29">
        <v>0</v>
      </c>
      <c r="X38" s="29">
        <v>0</v>
      </c>
      <c r="Y38" s="138">
        <v>7.1</v>
      </c>
      <c r="Z38" s="138">
        <v>10</v>
      </c>
      <c r="AA38" s="138">
        <v>5.6</v>
      </c>
      <c r="AB38" s="138">
        <v>0</v>
      </c>
      <c r="AC38" s="138">
        <v>0</v>
      </c>
      <c r="AD38" s="138">
        <v>0</v>
      </c>
      <c r="AE38" s="40"/>
      <c r="AF38" s="25"/>
      <c r="AG38" s="20" t="s">
        <v>168</v>
      </c>
      <c r="AH38" s="55"/>
    </row>
    <row r="39" spans="1:34" ht="24.75" customHeight="1">
      <c r="A39" s="23"/>
      <c r="B39" s="15" t="s">
        <v>169</v>
      </c>
      <c r="C39" s="21"/>
      <c r="D39" s="29">
        <v>1</v>
      </c>
      <c r="E39" s="29">
        <v>1</v>
      </c>
      <c r="F39" s="29">
        <v>0</v>
      </c>
      <c r="G39" s="29">
        <v>1</v>
      </c>
      <c r="H39" s="29">
        <v>1</v>
      </c>
      <c r="I39" s="29">
        <v>0</v>
      </c>
      <c r="J39" s="29">
        <v>0</v>
      </c>
      <c r="K39" s="29">
        <v>0</v>
      </c>
      <c r="L39" s="29">
        <v>0</v>
      </c>
      <c r="M39" s="29">
        <v>0</v>
      </c>
      <c r="N39" s="29">
        <v>0</v>
      </c>
      <c r="O39" s="29">
        <v>0</v>
      </c>
      <c r="P39" s="29">
        <v>0</v>
      </c>
      <c r="Q39" s="29">
        <v>0</v>
      </c>
      <c r="R39" s="29">
        <v>0</v>
      </c>
      <c r="S39" s="29">
        <v>0</v>
      </c>
      <c r="T39" s="29">
        <v>0</v>
      </c>
      <c r="U39" s="29">
        <v>0</v>
      </c>
      <c r="V39" s="29">
        <v>0</v>
      </c>
      <c r="W39" s="29">
        <v>0</v>
      </c>
      <c r="X39" s="29">
        <v>0</v>
      </c>
      <c r="Y39" s="138">
        <v>0.9</v>
      </c>
      <c r="Z39" s="138">
        <v>1</v>
      </c>
      <c r="AA39" s="138">
        <v>0</v>
      </c>
      <c r="AB39" s="138">
        <v>0</v>
      </c>
      <c r="AC39" s="138">
        <v>0</v>
      </c>
      <c r="AD39" s="138">
        <v>0</v>
      </c>
      <c r="AE39" s="40"/>
      <c r="AF39" s="25"/>
      <c r="AG39" s="20" t="s">
        <v>169</v>
      </c>
      <c r="AH39" s="55"/>
    </row>
    <row r="40" spans="1:34" ht="24.75" customHeight="1">
      <c r="A40" s="23"/>
      <c r="B40" s="15" t="s">
        <v>170</v>
      </c>
      <c r="C40" s="21"/>
      <c r="D40" s="29">
        <v>1</v>
      </c>
      <c r="E40" s="29">
        <v>0</v>
      </c>
      <c r="F40" s="29">
        <v>1</v>
      </c>
      <c r="G40" s="29">
        <v>1</v>
      </c>
      <c r="H40" s="29">
        <v>0</v>
      </c>
      <c r="I40" s="29">
        <v>1</v>
      </c>
      <c r="J40" s="29">
        <v>0</v>
      </c>
      <c r="K40" s="29">
        <v>0</v>
      </c>
      <c r="L40" s="29">
        <v>0</v>
      </c>
      <c r="M40" s="29">
        <v>0</v>
      </c>
      <c r="N40" s="29">
        <v>0</v>
      </c>
      <c r="O40" s="29">
        <v>0</v>
      </c>
      <c r="P40" s="29">
        <v>0</v>
      </c>
      <c r="Q40" s="29">
        <v>0</v>
      </c>
      <c r="R40" s="29">
        <v>0</v>
      </c>
      <c r="S40" s="29">
        <v>0</v>
      </c>
      <c r="T40" s="29">
        <v>0</v>
      </c>
      <c r="U40" s="29">
        <v>0</v>
      </c>
      <c r="V40" s="29">
        <v>0</v>
      </c>
      <c r="W40" s="29">
        <v>0</v>
      </c>
      <c r="X40" s="29">
        <v>0</v>
      </c>
      <c r="Y40" s="138">
        <v>3.3</v>
      </c>
      <c r="Z40" s="138">
        <v>0</v>
      </c>
      <c r="AA40" s="138">
        <v>5.3</v>
      </c>
      <c r="AB40" s="138">
        <v>0</v>
      </c>
      <c r="AC40" s="138">
        <v>0</v>
      </c>
      <c r="AD40" s="138">
        <v>0</v>
      </c>
      <c r="AE40" s="40"/>
      <c r="AF40" s="25"/>
      <c r="AG40" s="20" t="s">
        <v>170</v>
      </c>
      <c r="AH40" s="55"/>
    </row>
    <row r="41" spans="1:34" ht="24.75" customHeight="1">
      <c r="A41" s="23"/>
      <c r="B41" s="15" t="s">
        <v>171</v>
      </c>
      <c r="C41" s="21"/>
      <c r="D41" s="29">
        <v>0</v>
      </c>
      <c r="E41" s="29">
        <v>0</v>
      </c>
      <c r="F41" s="29">
        <v>0</v>
      </c>
      <c r="G41" s="29">
        <v>0</v>
      </c>
      <c r="H41" s="29">
        <v>0</v>
      </c>
      <c r="I41" s="29">
        <v>0</v>
      </c>
      <c r="J41" s="29">
        <v>0</v>
      </c>
      <c r="K41" s="29">
        <v>0</v>
      </c>
      <c r="L41" s="29">
        <v>0</v>
      </c>
      <c r="M41" s="29">
        <v>0</v>
      </c>
      <c r="N41" s="29">
        <v>0</v>
      </c>
      <c r="O41" s="29">
        <v>0</v>
      </c>
      <c r="P41" s="29">
        <v>0</v>
      </c>
      <c r="Q41" s="29">
        <v>0</v>
      </c>
      <c r="R41" s="29">
        <v>0</v>
      </c>
      <c r="S41" s="29">
        <v>0</v>
      </c>
      <c r="T41" s="29">
        <v>0</v>
      </c>
      <c r="U41" s="29">
        <v>0</v>
      </c>
      <c r="V41" s="29">
        <v>0</v>
      </c>
      <c r="W41" s="29">
        <v>0</v>
      </c>
      <c r="X41" s="29">
        <v>0</v>
      </c>
      <c r="Y41" s="138">
        <v>0</v>
      </c>
      <c r="Z41" s="138">
        <v>0</v>
      </c>
      <c r="AA41" s="138">
        <v>0</v>
      </c>
      <c r="AB41" s="138">
        <v>0</v>
      </c>
      <c r="AC41" s="138">
        <v>0</v>
      </c>
      <c r="AD41" s="138">
        <v>0</v>
      </c>
      <c r="AE41" s="40"/>
      <c r="AF41" s="25"/>
      <c r="AG41" s="20" t="s">
        <v>171</v>
      </c>
      <c r="AH41" s="55"/>
    </row>
    <row r="42" spans="1:34" ht="24.75" customHeight="1">
      <c r="A42" s="23"/>
      <c r="B42" s="15" t="s">
        <v>172</v>
      </c>
      <c r="C42" s="21"/>
      <c r="D42" s="29">
        <v>0</v>
      </c>
      <c r="E42" s="29">
        <v>0</v>
      </c>
      <c r="F42" s="29">
        <v>0</v>
      </c>
      <c r="G42" s="29">
        <v>0</v>
      </c>
      <c r="H42" s="29">
        <v>0</v>
      </c>
      <c r="I42" s="29">
        <v>0</v>
      </c>
      <c r="J42" s="29">
        <v>0</v>
      </c>
      <c r="K42" s="29">
        <v>0</v>
      </c>
      <c r="L42" s="29">
        <v>0</v>
      </c>
      <c r="M42" s="29">
        <v>0</v>
      </c>
      <c r="N42" s="29">
        <v>0</v>
      </c>
      <c r="O42" s="29">
        <v>0</v>
      </c>
      <c r="P42" s="29">
        <v>0</v>
      </c>
      <c r="Q42" s="29">
        <v>0</v>
      </c>
      <c r="R42" s="29">
        <v>0</v>
      </c>
      <c r="S42" s="29">
        <v>0</v>
      </c>
      <c r="T42" s="29">
        <v>0</v>
      </c>
      <c r="U42" s="29">
        <v>0</v>
      </c>
      <c r="V42" s="29">
        <v>0</v>
      </c>
      <c r="W42" s="29">
        <v>0</v>
      </c>
      <c r="X42" s="29">
        <v>0</v>
      </c>
      <c r="Y42" s="138">
        <v>0</v>
      </c>
      <c r="Z42" s="138">
        <v>0</v>
      </c>
      <c r="AA42" s="138">
        <v>0</v>
      </c>
      <c r="AB42" s="138">
        <v>0</v>
      </c>
      <c r="AC42" s="138">
        <v>0</v>
      </c>
      <c r="AD42" s="138">
        <v>0</v>
      </c>
      <c r="AE42" s="40"/>
      <c r="AF42" s="25"/>
      <c r="AG42" s="20" t="s">
        <v>172</v>
      </c>
      <c r="AH42" s="55"/>
    </row>
    <row r="43" spans="1:34" ht="24.75" customHeight="1">
      <c r="A43" s="23"/>
      <c r="B43" s="15" t="s">
        <v>173</v>
      </c>
      <c r="C43" s="21"/>
      <c r="D43" s="29">
        <v>0</v>
      </c>
      <c r="E43" s="29">
        <v>0</v>
      </c>
      <c r="F43" s="29">
        <v>0</v>
      </c>
      <c r="G43" s="29">
        <v>0</v>
      </c>
      <c r="H43" s="29">
        <v>0</v>
      </c>
      <c r="I43" s="29">
        <v>0</v>
      </c>
      <c r="J43" s="29">
        <v>0</v>
      </c>
      <c r="K43" s="29">
        <v>0</v>
      </c>
      <c r="L43" s="29">
        <v>0</v>
      </c>
      <c r="M43" s="29">
        <v>0</v>
      </c>
      <c r="N43" s="29">
        <v>0</v>
      </c>
      <c r="O43" s="29">
        <v>0</v>
      </c>
      <c r="P43" s="29">
        <v>0</v>
      </c>
      <c r="Q43" s="29">
        <v>0</v>
      </c>
      <c r="R43" s="29">
        <v>0</v>
      </c>
      <c r="S43" s="29">
        <v>0</v>
      </c>
      <c r="T43" s="29">
        <v>0</v>
      </c>
      <c r="U43" s="29">
        <v>0</v>
      </c>
      <c r="V43" s="29">
        <v>0</v>
      </c>
      <c r="W43" s="29">
        <v>0</v>
      </c>
      <c r="X43" s="29">
        <v>0</v>
      </c>
      <c r="Y43" s="138">
        <v>0</v>
      </c>
      <c r="Z43" s="138">
        <v>0</v>
      </c>
      <c r="AA43" s="138">
        <v>0</v>
      </c>
      <c r="AB43" s="138">
        <v>0</v>
      </c>
      <c r="AC43" s="138">
        <v>0</v>
      </c>
      <c r="AD43" s="138">
        <v>0</v>
      </c>
      <c r="AE43" s="40"/>
      <c r="AF43" s="25"/>
      <c r="AG43" s="20" t="s">
        <v>173</v>
      </c>
      <c r="AH43" s="55"/>
    </row>
    <row r="44" spans="1:34" ht="24.75" customHeight="1">
      <c r="A44" s="23"/>
      <c r="B44" s="15" t="s">
        <v>174</v>
      </c>
      <c r="C44" s="21"/>
      <c r="D44" s="29">
        <v>0</v>
      </c>
      <c r="E44" s="29">
        <v>0</v>
      </c>
      <c r="F44" s="29">
        <v>0</v>
      </c>
      <c r="G44" s="29">
        <v>0</v>
      </c>
      <c r="H44" s="29">
        <v>0</v>
      </c>
      <c r="I44" s="29">
        <v>0</v>
      </c>
      <c r="J44" s="29">
        <v>0</v>
      </c>
      <c r="K44" s="29">
        <v>0</v>
      </c>
      <c r="L44" s="29">
        <v>0</v>
      </c>
      <c r="M44" s="29">
        <v>0</v>
      </c>
      <c r="N44" s="29">
        <v>0</v>
      </c>
      <c r="O44" s="29">
        <v>0</v>
      </c>
      <c r="P44" s="29">
        <v>0</v>
      </c>
      <c r="Q44" s="29">
        <v>0</v>
      </c>
      <c r="R44" s="29">
        <v>0</v>
      </c>
      <c r="S44" s="29">
        <v>0</v>
      </c>
      <c r="T44" s="29">
        <v>0</v>
      </c>
      <c r="U44" s="29">
        <v>0</v>
      </c>
      <c r="V44" s="29">
        <v>0</v>
      </c>
      <c r="W44" s="29">
        <v>0</v>
      </c>
      <c r="X44" s="29">
        <v>0</v>
      </c>
      <c r="Y44" s="138">
        <v>0</v>
      </c>
      <c r="Z44" s="138">
        <v>0</v>
      </c>
      <c r="AA44" s="138">
        <v>0</v>
      </c>
      <c r="AB44" s="138">
        <v>0</v>
      </c>
      <c r="AC44" s="138">
        <v>0</v>
      </c>
      <c r="AD44" s="138">
        <v>0</v>
      </c>
      <c r="AE44" s="40"/>
      <c r="AF44" s="25"/>
      <c r="AG44" s="20" t="s">
        <v>174</v>
      </c>
      <c r="AH44" s="55"/>
    </row>
    <row r="45" spans="1:34" ht="24.75" customHeight="1">
      <c r="A45" s="23"/>
      <c r="B45" s="15" t="s">
        <v>175</v>
      </c>
      <c r="C45" s="21"/>
      <c r="D45" s="29">
        <v>0</v>
      </c>
      <c r="E45" s="29">
        <v>0</v>
      </c>
      <c r="F45" s="29">
        <v>0</v>
      </c>
      <c r="G45" s="29">
        <v>0</v>
      </c>
      <c r="H45" s="29">
        <v>0</v>
      </c>
      <c r="I45" s="29">
        <v>0</v>
      </c>
      <c r="J45" s="29">
        <v>0</v>
      </c>
      <c r="K45" s="29">
        <v>0</v>
      </c>
      <c r="L45" s="29">
        <v>0</v>
      </c>
      <c r="M45" s="29">
        <v>0</v>
      </c>
      <c r="N45" s="29">
        <v>0</v>
      </c>
      <c r="O45" s="29">
        <v>0</v>
      </c>
      <c r="P45" s="29">
        <v>0</v>
      </c>
      <c r="Q45" s="29">
        <v>0</v>
      </c>
      <c r="R45" s="29">
        <v>0</v>
      </c>
      <c r="S45" s="29">
        <v>0</v>
      </c>
      <c r="T45" s="29">
        <v>0</v>
      </c>
      <c r="U45" s="29">
        <v>0</v>
      </c>
      <c r="V45" s="29">
        <v>0</v>
      </c>
      <c r="W45" s="29">
        <v>0</v>
      </c>
      <c r="X45" s="29">
        <v>0</v>
      </c>
      <c r="Y45" s="138">
        <v>0</v>
      </c>
      <c r="Z45" s="138">
        <v>0</v>
      </c>
      <c r="AA45" s="138">
        <v>0</v>
      </c>
      <c r="AB45" s="138">
        <v>0</v>
      </c>
      <c r="AC45" s="138">
        <v>0</v>
      </c>
      <c r="AD45" s="138">
        <v>0</v>
      </c>
      <c r="AE45" s="40"/>
      <c r="AF45" s="25"/>
      <c r="AG45" s="20" t="s">
        <v>175</v>
      </c>
      <c r="AH45" s="55"/>
    </row>
    <row r="46" spans="1:34" ht="24.75" customHeight="1">
      <c r="A46" s="23"/>
      <c r="B46" s="15" t="s">
        <v>176</v>
      </c>
      <c r="C46" s="21"/>
      <c r="D46" s="29">
        <v>0</v>
      </c>
      <c r="E46" s="29">
        <v>0</v>
      </c>
      <c r="F46" s="29">
        <v>0</v>
      </c>
      <c r="G46" s="29">
        <v>0</v>
      </c>
      <c r="H46" s="29">
        <v>0</v>
      </c>
      <c r="I46" s="29">
        <v>0</v>
      </c>
      <c r="J46" s="29">
        <v>0</v>
      </c>
      <c r="K46" s="29">
        <v>0</v>
      </c>
      <c r="L46" s="29">
        <v>0</v>
      </c>
      <c r="M46" s="29">
        <v>0</v>
      </c>
      <c r="N46" s="29">
        <v>0</v>
      </c>
      <c r="O46" s="29">
        <v>0</v>
      </c>
      <c r="P46" s="29">
        <v>0</v>
      </c>
      <c r="Q46" s="29">
        <v>0</v>
      </c>
      <c r="R46" s="29">
        <v>0</v>
      </c>
      <c r="S46" s="29">
        <v>0</v>
      </c>
      <c r="T46" s="29">
        <v>0</v>
      </c>
      <c r="U46" s="29">
        <v>0</v>
      </c>
      <c r="V46" s="29">
        <v>0</v>
      </c>
      <c r="W46" s="29">
        <v>0</v>
      </c>
      <c r="X46" s="29">
        <v>0</v>
      </c>
      <c r="Y46" s="138">
        <v>0</v>
      </c>
      <c r="Z46" s="138">
        <v>0</v>
      </c>
      <c r="AA46" s="138">
        <v>0</v>
      </c>
      <c r="AB46" s="138">
        <v>0</v>
      </c>
      <c r="AC46" s="138">
        <v>0</v>
      </c>
      <c r="AD46" s="138">
        <v>0</v>
      </c>
      <c r="AE46" s="40"/>
      <c r="AF46" s="25"/>
      <c r="AG46" s="20" t="s">
        <v>176</v>
      </c>
      <c r="AH46" s="55"/>
    </row>
    <row r="47" spans="1:34" ht="24.75" customHeight="1">
      <c r="A47" s="23"/>
      <c r="B47" s="15" t="s">
        <v>177</v>
      </c>
      <c r="C47" s="21"/>
      <c r="D47" s="29">
        <v>46</v>
      </c>
      <c r="E47" s="29">
        <v>24</v>
      </c>
      <c r="F47" s="29">
        <v>22</v>
      </c>
      <c r="G47" s="29">
        <v>39</v>
      </c>
      <c r="H47" s="29">
        <v>22</v>
      </c>
      <c r="I47" s="29">
        <v>17</v>
      </c>
      <c r="J47" s="29">
        <v>6</v>
      </c>
      <c r="K47" s="29">
        <v>2</v>
      </c>
      <c r="L47" s="29">
        <v>4</v>
      </c>
      <c r="M47" s="29">
        <v>1</v>
      </c>
      <c r="N47" s="29">
        <v>0</v>
      </c>
      <c r="O47" s="29">
        <v>1</v>
      </c>
      <c r="P47" s="29">
        <v>0</v>
      </c>
      <c r="Q47" s="29">
        <v>0</v>
      </c>
      <c r="R47" s="29">
        <v>0</v>
      </c>
      <c r="S47" s="29">
        <v>0</v>
      </c>
      <c r="T47" s="29">
        <v>0</v>
      </c>
      <c r="U47" s="29">
        <v>0</v>
      </c>
      <c r="V47" s="29">
        <v>0</v>
      </c>
      <c r="W47" s="29">
        <v>0</v>
      </c>
      <c r="X47" s="29">
        <v>0</v>
      </c>
      <c r="Y47" s="138">
        <v>7.4</v>
      </c>
      <c r="Z47" s="138">
        <v>7.1</v>
      </c>
      <c r="AA47" s="138">
        <v>7.9</v>
      </c>
      <c r="AB47" s="138">
        <v>1.1000000000000001</v>
      </c>
      <c r="AC47" s="138">
        <v>0.6</v>
      </c>
      <c r="AD47" s="138">
        <v>1.9</v>
      </c>
      <c r="AE47" s="40"/>
      <c r="AF47" s="25"/>
      <c r="AG47" s="15" t="s">
        <v>177</v>
      </c>
      <c r="AH47" s="55"/>
    </row>
    <row r="48" spans="1:34" ht="3.75" customHeight="1" thickBot="1">
      <c r="A48" s="47"/>
      <c r="B48" s="47"/>
      <c r="C48" s="47"/>
      <c r="D48" s="52"/>
      <c r="E48" s="49"/>
      <c r="F48" s="49"/>
      <c r="G48" s="49"/>
      <c r="H48" s="49"/>
      <c r="I48" s="50"/>
      <c r="J48" s="51"/>
      <c r="K48" s="50"/>
      <c r="L48" s="51"/>
      <c r="M48" s="51"/>
      <c r="N48" s="51"/>
      <c r="O48" s="49"/>
      <c r="P48" s="49"/>
      <c r="Q48" s="49"/>
      <c r="R48" s="49"/>
      <c r="S48" s="50"/>
      <c r="T48" s="51"/>
      <c r="U48" s="49"/>
      <c r="V48" s="49"/>
      <c r="W48" s="49"/>
      <c r="X48" s="49"/>
      <c r="Y48" s="141"/>
      <c r="Z48" s="141"/>
      <c r="AA48" s="141"/>
      <c r="AB48" s="141"/>
      <c r="AC48" s="141"/>
      <c r="AD48" s="141"/>
      <c r="AE48" s="49"/>
      <c r="AF48" s="52"/>
      <c r="AG48" s="47"/>
      <c r="AH48" s="47"/>
    </row>
  </sheetData>
  <mergeCells count="25">
    <mergeCell ref="A5:B5"/>
    <mergeCell ref="AG5:AH5"/>
    <mergeCell ref="A2:C4"/>
    <mergeCell ref="D2:F3"/>
    <mergeCell ref="G2:I3"/>
    <mergeCell ref="J2:L3"/>
    <mergeCell ref="M2:O3"/>
    <mergeCell ref="P2:R3"/>
    <mergeCell ref="S2:U3"/>
    <mergeCell ref="V2:X3"/>
    <mergeCell ref="Y2:AA3"/>
    <mergeCell ref="AB2:AD3"/>
    <mergeCell ref="AF2:AH4"/>
    <mergeCell ref="A6:B6"/>
    <mergeCell ref="AG6:AH6"/>
    <mergeCell ref="A7:B7"/>
    <mergeCell ref="AG7:AH7"/>
    <mergeCell ref="A8:B8"/>
    <mergeCell ref="AG8:AH8"/>
    <mergeCell ref="A9:B9"/>
    <mergeCell ref="AG9:AH9"/>
    <mergeCell ref="A23:B23"/>
    <mergeCell ref="AG23:AH23"/>
    <mergeCell ref="A36:B36"/>
    <mergeCell ref="AG36:AH36"/>
  </mergeCells>
  <phoneticPr fontId="2"/>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明朝,標準"&amp;16卒業後の状況調査：高等学校(全日制・定時制)&amp;R&amp;"ＭＳ 明朝,標準"&amp;16卒業後の状況調査：高等学校(全日制・定時制)　</oddHeader>
    <oddFooter>&amp;L&amp;"ＭＳ 明朝,標準"&amp;16 148&amp;R&amp;"ＭＳ 明朝,標準"&amp;16 149</oddFooter>
  </headerFooter>
  <drawing r:id="rId2"/>
</worksheet>
</file>

<file path=xl/worksheets/sheet19.xml><?xml version="1.0" encoding="utf-8"?>
<worksheet xmlns="http://schemas.openxmlformats.org/spreadsheetml/2006/main" xmlns:r="http://schemas.openxmlformats.org/officeDocument/2006/relationships">
  <dimension ref="A1:AF76"/>
  <sheetViews>
    <sheetView zoomScale="75" workbookViewId="0">
      <selection activeCell="AI8" sqref="AI8"/>
    </sheetView>
  </sheetViews>
  <sheetFormatPr defaultRowHeight="13.5"/>
  <cols>
    <col min="1" max="1" width="16.375" style="3" customWidth="1"/>
    <col min="2" max="2" width="0.75" style="3" customWidth="1"/>
    <col min="3" max="3" width="11.5" style="3" customWidth="1"/>
    <col min="4" max="5" width="10" style="3" customWidth="1"/>
    <col min="6" max="6" width="11.5" style="3" customWidth="1"/>
    <col min="7" max="8" width="10" style="3" customWidth="1"/>
    <col min="9" max="9" width="11.5" style="3" customWidth="1"/>
    <col min="10" max="10" width="8.375" style="3" customWidth="1"/>
    <col min="11" max="11" width="9.5" style="3" customWidth="1"/>
    <col min="12" max="20" width="7.875" style="3" customWidth="1"/>
    <col min="21" max="23" width="7.125" style="3" customWidth="1"/>
    <col min="24" max="29" width="7.875" style="3" customWidth="1"/>
    <col min="30" max="31" width="0.75" style="3" customWidth="1"/>
    <col min="32" max="32" width="16.375" style="3" customWidth="1"/>
    <col min="33" max="16384" width="9" style="3"/>
  </cols>
  <sheetData>
    <row r="1" spans="1:32" s="132" customFormat="1" ht="30.6" customHeight="1" thickBot="1">
      <c r="A1" s="1" t="s">
        <v>201</v>
      </c>
      <c r="B1" s="133"/>
      <c r="C1" s="133"/>
      <c r="D1" s="133"/>
      <c r="E1" s="1"/>
      <c r="F1" s="1"/>
      <c r="G1" s="1"/>
      <c r="H1" s="1"/>
      <c r="I1" s="1"/>
      <c r="J1" s="1"/>
      <c r="K1" s="1"/>
      <c r="L1" s="1"/>
      <c r="M1" s="1"/>
      <c r="N1" s="1"/>
      <c r="O1" s="1"/>
      <c r="P1" s="1"/>
      <c r="Q1" s="1"/>
      <c r="R1" s="1"/>
      <c r="S1" s="1"/>
      <c r="T1" s="1"/>
      <c r="U1" s="133"/>
      <c r="V1" s="133"/>
      <c r="W1" s="133"/>
      <c r="X1" s="134"/>
      <c r="Y1" s="134"/>
      <c r="Z1" s="134"/>
      <c r="AA1" s="134"/>
      <c r="AB1" s="134"/>
      <c r="AC1" s="134"/>
    </row>
    <row r="2" spans="1:32" s="46" customFormat="1" ht="18" customHeight="1">
      <c r="A2" s="596" t="s">
        <v>123</v>
      </c>
      <c r="B2" s="634"/>
      <c r="C2" s="596" t="s">
        <v>2</v>
      </c>
      <c r="D2" s="596"/>
      <c r="E2" s="596"/>
      <c r="F2" s="595" t="s">
        <v>189</v>
      </c>
      <c r="G2" s="596"/>
      <c r="H2" s="610"/>
      <c r="I2" s="734" t="s">
        <v>190</v>
      </c>
      <c r="J2" s="734"/>
      <c r="K2" s="595"/>
      <c r="L2" s="736" t="s">
        <v>202</v>
      </c>
      <c r="M2" s="736"/>
      <c r="N2" s="586"/>
      <c r="O2" s="734" t="s">
        <v>203</v>
      </c>
      <c r="P2" s="734"/>
      <c r="Q2" s="734"/>
      <c r="R2" s="734" t="s">
        <v>193</v>
      </c>
      <c r="S2" s="734"/>
      <c r="T2" s="734"/>
      <c r="U2" s="586" t="s">
        <v>204</v>
      </c>
      <c r="V2" s="587"/>
      <c r="W2" s="587"/>
      <c r="X2" s="586" t="s">
        <v>205</v>
      </c>
      <c r="Y2" s="587"/>
      <c r="Z2" s="588"/>
      <c r="AA2" s="586" t="s">
        <v>206</v>
      </c>
      <c r="AB2" s="587"/>
      <c r="AC2" s="587"/>
      <c r="AD2" s="5"/>
      <c r="AE2" s="599" t="s">
        <v>123</v>
      </c>
      <c r="AF2" s="596"/>
    </row>
    <row r="3" spans="1:32" s="46" customFormat="1" ht="18" customHeight="1">
      <c r="A3" s="598"/>
      <c r="B3" s="635"/>
      <c r="C3" s="613"/>
      <c r="D3" s="613"/>
      <c r="E3" s="613"/>
      <c r="F3" s="612"/>
      <c r="G3" s="613"/>
      <c r="H3" s="614"/>
      <c r="I3" s="735"/>
      <c r="J3" s="735"/>
      <c r="K3" s="612"/>
      <c r="L3" s="737"/>
      <c r="M3" s="737"/>
      <c r="N3" s="711"/>
      <c r="O3" s="735"/>
      <c r="P3" s="735"/>
      <c r="Q3" s="735"/>
      <c r="R3" s="735"/>
      <c r="S3" s="735"/>
      <c r="T3" s="735"/>
      <c r="U3" s="592"/>
      <c r="V3" s="593"/>
      <c r="W3" s="593"/>
      <c r="X3" s="592"/>
      <c r="Y3" s="593"/>
      <c r="Z3" s="594"/>
      <c r="AA3" s="592"/>
      <c r="AB3" s="593"/>
      <c r="AC3" s="593"/>
      <c r="AD3" s="10"/>
      <c r="AE3" s="600"/>
      <c r="AF3" s="598"/>
    </row>
    <row r="4" spans="1:32" s="46" customFormat="1" ht="21" customHeight="1" thickBot="1">
      <c r="A4" s="602"/>
      <c r="B4" s="636"/>
      <c r="C4" s="87" t="s">
        <v>2</v>
      </c>
      <c r="D4" s="135" t="s">
        <v>19</v>
      </c>
      <c r="E4" s="135" t="s">
        <v>20</v>
      </c>
      <c r="F4" s="135" t="s">
        <v>2</v>
      </c>
      <c r="G4" s="135" t="s">
        <v>19</v>
      </c>
      <c r="H4" s="135" t="s">
        <v>20</v>
      </c>
      <c r="I4" s="135" t="s">
        <v>2</v>
      </c>
      <c r="J4" s="135" t="s">
        <v>19</v>
      </c>
      <c r="K4" s="136" t="s">
        <v>20</v>
      </c>
      <c r="L4" s="135" t="s">
        <v>2</v>
      </c>
      <c r="M4" s="135" t="s">
        <v>19</v>
      </c>
      <c r="N4" s="136" t="s">
        <v>20</v>
      </c>
      <c r="O4" s="135" t="s">
        <v>2</v>
      </c>
      <c r="P4" s="135" t="s">
        <v>19</v>
      </c>
      <c r="Q4" s="135" t="s">
        <v>20</v>
      </c>
      <c r="R4" s="135" t="s">
        <v>2</v>
      </c>
      <c r="S4" s="135" t="s">
        <v>19</v>
      </c>
      <c r="T4" s="135" t="s">
        <v>20</v>
      </c>
      <c r="U4" s="135" t="s">
        <v>2</v>
      </c>
      <c r="V4" s="135" t="s">
        <v>19</v>
      </c>
      <c r="W4" s="13" t="s">
        <v>20</v>
      </c>
      <c r="X4" s="135" t="s">
        <v>2</v>
      </c>
      <c r="Y4" s="135" t="s">
        <v>19</v>
      </c>
      <c r="Z4" s="13" t="s">
        <v>20</v>
      </c>
      <c r="AA4" s="135" t="s">
        <v>2</v>
      </c>
      <c r="AB4" s="135" t="s">
        <v>19</v>
      </c>
      <c r="AC4" s="13" t="s">
        <v>20</v>
      </c>
      <c r="AD4" s="137"/>
      <c r="AE4" s="601"/>
      <c r="AF4" s="602"/>
    </row>
    <row r="5" spans="1:32" ht="19.5" customHeight="1">
      <c r="A5" s="15" t="s">
        <v>21</v>
      </c>
      <c r="B5" s="21"/>
      <c r="C5" s="29">
        <v>35853</v>
      </c>
      <c r="D5" s="29">
        <v>18064</v>
      </c>
      <c r="E5" s="29">
        <v>17789</v>
      </c>
      <c r="F5" s="29">
        <v>32094</v>
      </c>
      <c r="G5" s="29">
        <v>17778</v>
      </c>
      <c r="H5" s="29">
        <v>14316</v>
      </c>
      <c r="I5" s="29">
        <v>3711</v>
      </c>
      <c r="J5" s="29">
        <v>256</v>
      </c>
      <c r="K5" s="29">
        <v>3455</v>
      </c>
      <c r="L5" s="29">
        <v>20</v>
      </c>
      <c r="M5" s="29">
        <v>9</v>
      </c>
      <c r="N5" s="29">
        <v>11</v>
      </c>
      <c r="O5" s="29">
        <v>1</v>
      </c>
      <c r="P5" s="29">
        <v>0</v>
      </c>
      <c r="Q5" s="29">
        <v>1</v>
      </c>
      <c r="R5" s="29">
        <v>26</v>
      </c>
      <c r="S5" s="29">
        <v>20</v>
      </c>
      <c r="T5" s="29">
        <v>6</v>
      </c>
      <c r="U5" s="29">
        <v>1</v>
      </c>
      <c r="V5" s="29">
        <v>1</v>
      </c>
      <c r="W5" s="29">
        <v>0</v>
      </c>
      <c r="X5" s="18">
        <v>53.9</v>
      </c>
      <c r="Y5" s="18">
        <v>58.5</v>
      </c>
      <c r="Z5" s="18">
        <v>49.2</v>
      </c>
      <c r="AA5" s="18">
        <v>6.2</v>
      </c>
      <c r="AB5" s="18">
        <v>0.8</v>
      </c>
      <c r="AC5" s="18">
        <v>11.9</v>
      </c>
      <c r="AD5" s="19"/>
      <c r="AF5" s="20" t="s">
        <v>21</v>
      </c>
    </row>
    <row r="6" spans="1:32" ht="18" customHeight="1">
      <c r="A6" s="15" t="s">
        <v>22</v>
      </c>
      <c r="B6" s="21"/>
      <c r="C6" s="29">
        <v>36123</v>
      </c>
      <c r="D6" s="29">
        <v>17957</v>
      </c>
      <c r="E6" s="29">
        <v>18166</v>
      </c>
      <c r="F6" s="29">
        <v>32525</v>
      </c>
      <c r="G6" s="29">
        <v>17659</v>
      </c>
      <c r="H6" s="29">
        <v>14866</v>
      </c>
      <c r="I6" s="29">
        <v>3545</v>
      </c>
      <c r="J6" s="29">
        <v>258</v>
      </c>
      <c r="K6" s="29">
        <v>3287</v>
      </c>
      <c r="L6" s="29">
        <v>24</v>
      </c>
      <c r="M6" s="29">
        <v>16</v>
      </c>
      <c r="N6" s="29">
        <v>8</v>
      </c>
      <c r="O6" s="29">
        <v>0</v>
      </c>
      <c r="P6" s="29">
        <v>0</v>
      </c>
      <c r="Q6" s="29">
        <v>0</v>
      </c>
      <c r="R6" s="29">
        <v>28</v>
      </c>
      <c r="S6" s="29">
        <v>23</v>
      </c>
      <c r="T6" s="29">
        <v>5</v>
      </c>
      <c r="U6" s="29">
        <v>1</v>
      </c>
      <c r="V6" s="29">
        <v>1</v>
      </c>
      <c r="W6" s="29">
        <v>0</v>
      </c>
      <c r="X6" s="18">
        <v>55.1</v>
      </c>
      <c r="Y6" s="18">
        <v>59.7</v>
      </c>
      <c r="Z6" s="18">
        <v>50.5</v>
      </c>
      <c r="AA6" s="18">
        <v>6</v>
      </c>
      <c r="AB6" s="18">
        <v>0.9</v>
      </c>
      <c r="AC6" s="18">
        <v>11.2</v>
      </c>
      <c r="AD6" s="22"/>
      <c r="AE6" s="23"/>
      <c r="AF6" s="20" t="s">
        <v>22</v>
      </c>
    </row>
    <row r="7" spans="1:32" ht="18" customHeight="1">
      <c r="A7" s="15" t="s">
        <v>23</v>
      </c>
      <c r="B7" s="21"/>
      <c r="C7" s="29">
        <v>37642</v>
      </c>
      <c r="D7" s="29">
        <v>18802</v>
      </c>
      <c r="E7" s="29">
        <v>18840</v>
      </c>
      <c r="F7" s="29">
        <v>34197</v>
      </c>
      <c r="G7" s="29">
        <v>18530</v>
      </c>
      <c r="H7" s="29">
        <v>15667</v>
      </c>
      <c r="I7" s="29">
        <v>3379</v>
      </c>
      <c r="J7" s="29">
        <v>225</v>
      </c>
      <c r="K7" s="29">
        <v>3154</v>
      </c>
      <c r="L7" s="29">
        <v>29</v>
      </c>
      <c r="M7" s="29">
        <v>18</v>
      </c>
      <c r="N7" s="29">
        <v>11</v>
      </c>
      <c r="O7" s="29">
        <v>1</v>
      </c>
      <c r="P7" s="29">
        <v>0</v>
      </c>
      <c r="Q7" s="29">
        <v>1</v>
      </c>
      <c r="R7" s="29">
        <v>36</v>
      </c>
      <c r="S7" s="29">
        <v>29</v>
      </c>
      <c r="T7" s="29">
        <v>7</v>
      </c>
      <c r="U7" s="29">
        <v>0</v>
      </c>
      <c r="V7" s="29">
        <v>0</v>
      </c>
      <c r="W7" s="29">
        <v>0</v>
      </c>
      <c r="X7" s="18">
        <v>56.2</v>
      </c>
      <c r="Y7" s="18">
        <v>59.8</v>
      </c>
      <c r="Z7" s="18">
        <v>52.4</v>
      </c>
      <c r="AA7" s="18">
        <v>5.6</v>
      </c>
      <c r="AB7" s="18">
        <v>0.7</v>
      </c>
      <c r="AC7" s="18">
        <v>10.6</v>
      </c>
      <c r="AD7" s="24"/>
      <c r="AE7" s="25"/>
      <c r="AF7" s="20" t="s">
        <v>23</v>
      </c>
    </row>
    <row r="8" spans="1:32" ht="18" customHeight="1">
      <c r="A8" s="15" t="s">
        <v>24</v>
      </c>
      <c r="B8" s="21"/>
      <c r="C8" s="29">
        <v>36729</v>
      </c>
      <c r="D8" s="29">
        <v>17995</v>
      </c>
      <c r="E8" s="29">
        <v>18734</v>
      </c>
      <c r="F8" s="29">
        <v>33371</v>
      </c>
      <c r="G8" s="29">
        <v>17781</v>
      </c>
      <c r="H8" s="29">
        <v>15590</v>
      </c>
      <c r="I8" s="29">
        <v>3305</v>
      </c>
      <c r="J8" s="29">
        <v>178</v>
      </c>
      <c r="K8" s="29">
        <v>3127</v>
      </c>
      <c r="L8" s="29">
        <v>35</v>
      </c>
      <c r="M8" s="29">
        <v>21</v>
      </c>
      <c r="N8" s="29">
        <v>14</v>
      </c>
      <c r="O8" s="29">
        <v>0</v>
      </c>
      <c r="P8" s="29">
        <v>0</v>
      </c>
      <c r="Q8" s="29">
        <v>0</v>
      </c>
      <c r="R8" s="29">
        <v>18</v>
      </c>
      <c r="S8" s="29">
        <v>15</v>
      </c>
      <c r="T8" s="29">
        <v>3</v>
      </c>
      <c r="U8" s="29">
        <v>0</v>
      </c>
      <c r="V8" s="29">
        <v>0</v>
      </c>
      <c r="W8" s="29">
        <v>0</v>
      </c>
      <c r="X8" s="18">
        <v>55.2</v>
      </c>
      <c r="Y8" s="18">
        <v>58.5</v>
      </c>
      <c r="Z8" s="18">
        <v>51.9</v>
      </c>
      <c r="AA8" s="18">
        <v>5.5</v>
      </c>
      <c r="AB8" s="18">
        <v>0.6</v>
      </c>
      <c r="AC8" s="18">
        <v>10.4</v>
      </c>
      <c r="AD8" s="24"/>
      <c r="AE8" s="25"/>
      <c r="AF8" s="20" t="s">
        <v>24</v>
      </c>
    </row>
    <row r="9" spans="1:32" ht="18" customHeight="1">
      <c r="A9" s="15" t="s">
        <v>207</v>
      </c>
      <c r="B9" s="21"/>
      <c r="C9" s="29">
        <v>37226</v>
      </c>
      <c r="D9" s="29">
        <v>18511</v>
      </c>
      <c r="E9" s="29">
        <v>18715</v>
      </c>
      <c r="F9" s="29">
        <v>34088</v>
      </c>
      <c r="G9" s="29">
        <v>18317</v>
      </c>
      <c r="H9" s="29">
        <v>15771</v>
      </c>
      <c r="I9" s="29">
        <v>3091</v>
      </c>
      <c r="J9" s="29">
        <v>165</v>
      </c>
      <c r="K9" s="29">
        <v>2926</v>
      </c>
      <c r="L9" s="29">
        <v>26</v>
      </c>
      <c r="M9" s="29">
        <v>13</v>
      </c>
      <c r="N9" s="29">
        <v>13</v>
      </c>
      <c r="O9" s="29">
        <v>4</v>
      </c>
      <c r="P9" s="29">
        <v>2</v>
      </c>
      <c r="Q9" s="29">
        <v>2</v>
      </c>
      <c r="R9" s="29">
        <v>17</v>
      </c>
      <c r="S9" s="29">
        <v>14</v>
      </c>
      <c r="T9" s="29">
        <v>3</v>
      </c>
      <c r="U9" s="29">
        <v>0</v>
      </c>
      <c r="V9" s="29">
        <v>0</v>
      </c>
      <c r="W9" s="29">
        <v>0</v>
      </c>
      <c r="X9" s="18">
        <v>55.5</v>
      </c>
      <c r="Y9" s="18">
        <v>59.1</v>
      </c>
      <c r="Z9" s="18">
        <v>51.8</v>
      </c>
      <c r="AA9" s="18">
        <v>5</v>
      </c>
      <c r="AB9" s="18">
        <v>0.5</v>
      </c>
      <c r="AC9" s="18">
        <v>9.6</v>
      </c>
      <c r="AD9" s="24"/>
      <c r="AE9" s="25"/>
      <c r="AF9" s="20" t="s">
        <v>207</v>
      </c>
    </row>
    <row r="10" spans="1:32" ht="12" customHeight="1">
      <c r="A10" s="15"/>
      <c r="B10" s="21"/>
      <c r="C10" s="29"/>
      <c r="D10" s="29"/>
      <c r="E10" s="29"/>
      <c r="F10" s="29"/>
      <c r="G10" s="29"/>
      <c r="H10" s="29"/>
      <c r="I10" s="29"/>
      <c r="J10" s="29"/>
      <c r="K10" s="29"/>
      <c r="L10" s="29"/>
      <c r="M10" s="29"/>
      <c r="N10" s="29"/>
      <c r="O10" s="29"/>
      <c r="P10" s="29"/>
      <c r="Q10" s="29"/>
      <c r="R10" s="29"/>
      <c r="S10" s="29"/>
      <c r="T10" s="29"/>
      <c r="U10" s="29"/>
      <c r="V10" s="29"/>
      <c r="W10" s="29"/>
      <c r="X10" s="18"/>
      <c r="Y10" s="18"/>
      <c r="Z10" s="18"/>
      <c r="AA10" s="18"/>
      <c r="AB10" s="18"/>
      <c r="AC10" s="18"/>
      <c r="AD10" s="24"/>
      <c r="AE10" s="25"/>
      <c r="AF10" s="20"/>
    </row>
    <row r="11" spans="1:32" ht="15.75" customHeight="1">
      <c r="A11" s="15" t="s">
        <v>26</v>
      </c>
      <c r="B11" s="21"/>
      <c r="C11" s="29">
        <v>15342</v>
      </c>
      <c r="D11" s="29">
        <v>7638</v>
      </c>
      <c r="E11" s="29">
        <v>7704</v>
      </c>
      <c r="F11" s="29">
        <v>14352</v>
      </c>
      <c r="G11" s="29">
        <v>7584</v>
      </c>
      <c r="H11" s="29">
        <v>6768</v>
      </c>
      <c r="I11" s="29">
        <v>975</v>
      </c>
      <c r="J11" s="29">
        <v>46</v>
      </c>
      <c r="K11" s="29">
        <v>929</v>
      </c>
      <c r="L11" s="29">
        <v>14</v>
      </c>
      <c r="M11" s="29">
        <v>8</v>
      </c>
      <c r="N11" s="29">
        <v>6</v>
      </c>
      <c r="O11" s="29">
        <v>0</v>
      </c>
      <c r="P11" s="29">
        <v>0</v>
      </c>
      <c r="Q11" s="29">
        <v>0</v>
      </c>
      <c r="R11" s="29">
        <v>1</v>
      </c>
      <c r="S11" s="29">
        <v>0</v>
      </c>
      <c r="T11" s="29">
        <v>1</v>
      </c>
      <c r="U11" s="29">
        <v>0</v>
      </c>
      <c r="V11" s="29">
        <v>0</v>
      </c>
      <c r="W11" s="29">
        <v>0</v>
      </c>
      <c r="X11" s="18">
        <v>59.4</v>
      </c>
      <c r="Y11" s="18">
        <v>63</v>
      </c>
      <c r="Z11" s="18">
        <v>55.8</v>
      </c>
      <c r="AA11" s="18">
        <v>4</v>
      </c>
      <c r="AB11" s="18">
        <v>0.4</v>
      </c>
      <c r="AC11" s="18">
        <v>7.7</v>
      </c>
      <c r="AD11" s="24"/>
      <c r="AE11" s="25"/>
      <c r="AF11" s="20" t="s">
        <v>26</v>
      </c>
    </row>
    <row r="12" spans="1:32" ht="15.75" customHeight="1">
      <c r="A12" s="15" t="s">
        <v>27</v>
      </c>
      <c r="B12" s="21"/>
      <c r="C12" s="29">
        <v>1197</v>
      </c>
      <c r="D12" s="29">
        <v>400</v>
      </c>
      <c r="E12" s="29">
        <v>797</v>
      </c>
      <c r="F12" s="29">
        <v>1112</v>
      </c>
      <c r="G12" s="29">
        <v>398</v>
      </c>
      <c r="H12" s="29">
        <v>714</v>
      </c>
      <c r="I12" s="29">
        <v>85</v>
      </c>
      <c r="J12" s="29">
        <v>2</v>
      </c>
      <c r="K12" s="29">
        <v>83</v>
      </c>
      <c r="L12" s="29">
        <v>0</v>
      </c>
      <c r="M12" s="29">
        <v>0</v>
      </c>
      <c r="N12" s="29">
        <v>0</v>
      </c>
      <c r="O12" s="29">
        <v>0</v>
      </c>
      <c r="P12" s="29">
        <v>0</v>
      </c>
      <c r="Q12" s="29">
        <v>0</v>
      </c>
      <c r="R12" s="29">
        <v>0</v>
      </c>
      <c r="S12" s="29">
        <v>0</v>
      </c>
      <c r="T12" s="29">
        <v>0</v>
      </c>
      <c r="U12" s="29">
        <v>0</v>
      </c>
      <c r="V12" s="29">
        <v>0</v>
      </c>
      <c r="W12" s="29">
        <v>0</v>
      </c>
      <c r="X12" s="18">
        <v>61.6</v>
      </c>
      <c r="Y12" s="18">
        <v>64.7</v>
      </c>
      <c r="Z12" s="18">
        <v>60</v>
      </c>
      <c r="AA12" s="18">
        <v>4.7</v>
      </c>
      <c r="AB12" s="18">
        <v>0.3</v>
      </c>
      <c r="AC12" s="18">
        <v>7</v>
      </c>
      <c r="AD12" s="24"/>
      <c r="AE12" s="25"/>
      <c r="AF12" s="20" t="s">
        <v>27</v>
      </c>
    </row>
    <row r="13" spans="1:32" ht="15.75" customHeight="1">
      <c r="A13" s="15" t="s">
        <v>28</v>
      </c>
      <c r="B13" s="21"/>
      <c r="C13" s="29">
        <v>1414</v>
      </c>
      <c r="D13" s="29">
        <v>554</v>
      </c>
      <c r="E13" s="29">
        <v>860</v>
      </c>
      <c r="F13" s="29">
        <v>1323</v>
      </c>
      <c r="G13" s="29">
        <v>553</v>
      </c>
      <c r="H13" s="29">
        <v>770</v>
      </c>
      <c r="I13" s="29">
        <v>91</v>
      </c>
      <c r="J13" s="29">
        <v>1</v>
      </c>
      <c r="K13" s="29">
        <v>90</v>
      </c>
      <c r="L13" s="29">
        <v>0</v>
      </c>
      <c r="M13" s="29">
        <v>0</v>
      </c>
      <c r="N13" s="29">
        <v>0</v>
      </c>
      <c r="O13" s="29">
        <v>0</v>
      </c>
      <c r="P13" s="29">
        <v>0</v>
      </c>
      <c r="Q13" s="29">
        <v>0</v>
      </c>
      <c r="R13" s="29">
        <v>0</v>
      </c>
      <c r="S13" s="29">
        <v>0</v>
      </c>
      <c r="T13" s="29">
        <v>0</v>
      </c>
      <c r="U13" s="29">
        <v>0</v>
      </c>
      <c r="V13" s="29">
        <v>0</v>
      </c>
      <c r="W13" s="29">
        <v>0</v>
      </c>
      <c r="X13" s="18">
        <v>57.3</v>
      </c>
      <c r="Y13" s="18">
        <v>49.1</v>
      </c>
      <c r="Z13" s="18">
        <v>65.2</v>
      </c>
      <c r="AA13" s="18">
        <v>3.9</v>
      </c>
      <c r="AB13" s="18">
        <v>0.1</v>
      </c>
      <c r="AC13" s="18">
        <v>7.6</v>
      </c>
      <c r="AD13" s="24"/>
      <c r="AE13" s="25"/>
      <c r="AF13" s="20" t="s">
        <v>28</v>
      </c>
    </row>
    <row r="14" spans="1:32" ht="15.75" customHeight="1">
      <c r="A14" s="15" t="s">
        <v>29</v>
      </c>
      <c r="B14" s="21"/>
      <c r="C14" s="29">
        <v>275</v>
      </c>
      <c r="D14" s="29">
        <v>79</v>
      </c>
      <c r="E14" s="29">
        <v>196</v>
      </c>
      <c r="F14" s="29">
        <v>269</v>
      </c>
      <c r="G14" s="29">
        <v>79</v>
      </c>
      <c r="H14" s="29">
        <v>190</v>
      </c>
      <c r="I14" s="29">
        <v>6</v>
      </c>
      <c r="J14" s="29">
        <v>0</v>
      </c>
      <c r="K14" s="29">
        <v>6</v>
      </c>
      <c r="L14" s="29">
        <v>0</v>
      </c>
      <c r="M14" s="29">
        <v>0</v>
      </c>
      <c r="N14" s="29">
        <v>0</v>
      </c>
      <c r="O14" s="29">
        <v>0</v>
      </c>
      <c r="P14" s="29">
        <v>0</v>
      </c>
      <c r="Q14" s="29">
        <v>0</v>
      </c>
      <c r="R14" s="29">
        <v>0</v>
      </c>
      <c r="S14" s="29">
        <v>0</v>
      </c>
      <c r="T14" s="29">
        <v>0</v>
      </c>
      <c r="U14" s="29">
        <v>0</v>
      </c>
      <c r="V14" s="29">
        <v>0</v>
      </c>
      <c r="W14" s="29">
        <v>0</v>
      </c>
      <c r="X14" s="18">
        <v>84.3</v>
      </c>
      <c r="Y14" s="18">
        <v>83.2</v>
      </c>
      <c r="Z14" s="18">
        <v>84.8</v>
      </c>
      <c r="AA14" s="18">
        <v>1.9</v>
      </c>
      <c r="AB14" s="18">
        <v>0</v>
      </c>
      <c r="AC14" s="18">
        <v>2.7</v>
      </c>
      <c r="AD14" s="24"/>
      <c r="AE14" s="25"/>
      <c r="AF14" s="20" t="s">
        <v>29</v>
      </c>
    </row>
    <row r="15" spans="1:32" ht="15.75" customHeight="1">
      <c r="A15" s="15" t="s">
        <v>30</v>
      </c>
      <c r="B15" s="21"/>
      <c r="C15" s="29">
        <v>1202</v>
      </c>
      <c r="D15" s="29">
        <v>306</v>
      </c>
      <c r="E15" s="29">
        <v>896</v>
      </c>
      <c r="F15" s="29">
        <v>1152</v>
      </c>
      <c r="G15" s="29">
        <v>303</v>
      </c>
      <c r="H15" s="29">
        <v>849</v>
      </c>
      <c r="I15" s="29">
        <v>48</v>
      </c>
      <c r="J15" s="29">
        <v>3</v>
      </c>
      <c r="K15" s="29">
        <v>45</v>
      </c>
      <c r="L15" s="29">
        <v>2</v>
      </c>
      <c r="M15" s="29">
        <v>0</v>
      </c>
      <c r="N15" s="29">
        <v>2</v>
      </c>
      <c r="O15" s="29">
        <v>0</v>
      </c>
      <c r="P15" s="29">
        <v>0</v>
      </c>
      <c r="Q15" s="29">
        <v>0</v>
      </c>
      <c r="R15" s="29">
        <v>0</v>
      </c>
      <c r="S15" s="29">
        <v>0</v>
      </c>
      <c r="T15" s="29">
        <v>0</v>
      </c>
      <c r="U15" s="29">
        <v>0</v>
      </c>
      <c r="V15" s="29">
        <v>0</v>
      </c>
      <c r="W15" s="29">
        <v>0</v>
      </c>
      <c r="X15" s="18">
        <v>66.599999999999994</v>
      </c>
      <c r="Y15" s="18">
        <v>61.1</v>
      </c>
      <c r="Z15" s="18">
        <v>68.8</v>
      </c>
      <c r="AA15" s="18">
        <v>2.8</v>
      </c>
      <c r="AB15" s="18">
        <v>0.6</v>
      </c>
      <c r="AC15" s="18">
        <v>3.6</v>
      </c>
      <c r="AD15" s="24"/>
      <c r="AE15" s="25"/>
      <c r="AF15" s="20" t="s">
        <v>30</v>
      </c>
    </row>
    <row r="16" spans="1:32" ht="15.75" customHeight="1">
      <c r="A16" s="15" t="s">
        <v>31</v>
      </c>
      <c r="B16" s="21"/>
      <c r="C16" s="29">
        <v>706</v>
      </c>
      <c r="D16" s="29">
        <v>230</v>
      </c>
      <c r="E16" s="29">
        <v>476</v>
      </c>
      <c r="F16" s="29">
        <v>640</v>
      </c>
      <c r="G16" s="29">
        <v>225</v>
      </c>
      <c r="H16" s="29">
        <v>415</v>
      </c>
      <c r="I16" s="29">
        <v>66</v>
      </c>
      <c r="J16" s="29">
        <v>5</v>
      </c>
      <c r="K16" s="29">
        <v>61</v>
      </c>
      <c r="L16" s="29">
        <v>0</v>
      </c>
      <c r="M16" s="29">
        <v>0</v>
      </c>
      <c r="N16" s="29">
        <v>0</v>
      </c>
      <c r="O16" s="29">
        <v>0</v>
      </c>
      <c r="P16" s="29">
        <v>0</v>
      </c>
      <c r="Q16" s="29">
        <v>0</v>
      </c>
      <c r="R16" s="29">
        <v>0</v>
      </c>
      <c r="S16" s="29">
        <v>0</v>
      </c>
      <c r="T16" s="29">
        <v>0</v>
      </c>
      <c r="U16" s="29">
        <v>0</v>
      </c>
      <c r="V16" s="29">
        <v>0</v>
      </c>
      <c r="W16" s="29">
        <v>0</v>
      </c>
      <c r="X16" s="18">
        <v>59.9</v>
      </c>
      <c r="Y16" s="18">
        <v>62.5</v>
      </c>
      <c r="Z16" s="18">
        <v>58.5</v>
      </c>
      <c r="AA16" s="18">
        <v>6.2</v>
      </c>
      <c r="AB16" s="18">
        <v>1.4</v>
      </c>
      <c r="AC16" s="18">
        <v>8.6</v>
      </c>
      <c r="AD16" s="24"/>
      <c r="AE16" s="25"/>
      <c r="AF16" s="20" t="s">
        <v>31</v>
      </c>
    </row>
    <row r="17" spans="1:32" ht="15.75" customHeight="1">
      <c r="A17" s="15" t="s">
        <v>32</v>
      </c>
      <c r="B17" s="21"/>
      <c r="C17" s="29">
        <v>685</v>
      </c>
      <c r="D17" s="29">
        <v>385</v>
      </c>
      <c r="E17" s="29">
        <v>300</v>
      </c>
      <c r="F17" s="29">
        <v>642</v>
      </c>
      <c r="G17" s="29">
        <v>383</v>
      </c>
      <c r="H17" s="29">
        <v>259</v>
      </c>
      <c r="I17" s="29">
        <v>43</v>
      </c>
      <c r="J17" s="29">
        <v>2</v>
      </c>
      <c r="K17" s="29">
        <v>41</v>
      </c>
      <c r="L17" s="29">
        <v>0</v>
      </c>
      <c r="M17" s="29">
        <v>0</v>
      </c>
      <c r="N17" s="29">
        <v>0</v>
      </c>
      <c r="O17" s="29">
        <v>0</v>
      </c>
      <c r="P17" s="29">
        <v>0</v>
      </c>
      <c r="Q17" s="29">
        <v>0</v>
      </c>
      <c r="R17" s="29">
        <v>0</v>
      </c>
      <c r="S17" s="29">
        <v>0</v>
      </c>
      <c r="T17" s="29">
        <v>0</v>
      </c>
      <c r="U17" s="29">
        <v>0</v>
      </c>
      <c r="V17" s="29">
        <v>0</v>
      </c>
      <c r="W17" s="29">
        <v>0</v>
      </c>
      <c r="X17" s="18">
        <v>49.5</v>
      </c>
      <c r="Y17" s="18">
        <v>54.3</v>
      </c>
      <c r="Z17" s="18">
        <v>43.7</v>
      </c>
      <c r="AA17" s="18">
        <v>3.3</v>
      </c>
      <c r="AB17" s="18">
        <v>0.3</v>
      </c>
      <c r="AC17" s="18">
        <v>6.9</v>
      </c>
      <c r="AD17" s="24"/>
      <c r="AE17" s="25"/>
      <c r="AF17" s="15" t="s">
        <v>32</v>
      </c>
    </row>
    <row r="18" spans="1:32" ht="15.75" customHeight="1">
      <c r="A18" s="15" t="s">
        <v>33</v>
      </c>
      <c r="B18" s="21"/>
      <c r="C18" s="29">
        <v>426</v>
      </c>
      <c r="D18" s="29">
        <v>252</v>
      </c>
      <c r="E18" s="29">
        <v>174</v>
      </c>
      <c r="F18" s="29">
        <v>380</v>
      </c>
      <c r="G18" s="29">
        <v>245</v>
      </c>
      <c r="H18" s="29">
        <v>135</v>
      </c>
      <c r="I18" s="29">
        <v>46</v>
      </c>
      <c r="J18" s="29">
        <v>7</v>
      </c>
      <c r="K18" s="29">
        <v>39</v>
      </c>
      <c r="L18" s="29">
        <v>0</v>
      </c>
      <c r="M18" s="29">
        <v>0</v>
      </c>
      <c r="N18" s="29">
        <v>0</v>
      </c>
      <c r="O18" s="29">
        <v>0</v>
      </c>
      <c r="P18" s="29">
        <v>0</v>
      </c>
      <c r="Q18" s="29">
        <v>0</v>
      </c>
      <c r="R18" s="29">
        <v>0</v>
      </c>
      <c r="S18" s="29">
        <v>0</v>
      </c>
      <c r="T18" s="29">
        <v>0</v>
      </c>
      <c r="U18" s="29">
        <v>0</v>
      </c>
      <c r="V18" s="29">
        <v>0</v>
      </c>
      <c r="W18" s="29">
        <v>0</v>
      </c>
      <c r="X18" s="18">
        <v>37.200000000000003</v>
      </c>
      <c r="Y18" s="18">
        <v>38.299999999999997</v>
      </c>
      <c r="Z18" s="18">
        <v>35.4</v>
      </c>
      <c r="AA18" s="18">
        <v>4.5</v>
      </c>
      <c r="AB18" s="18">
        <v>1.1000000000000001</v>
      </c>
      <c r="AC18" s="18">
        <v>10.199999999999999</v>
      </c>
      <c r="AD18" s="24"/>
      <c r="AE18" s="25"/>
      <c r="AF18" s="20" t="s">
        <v>33</v>
      </c>
    </row>
    <row r="19" spans="1:32" ht="15.75" customHeight="1">
      <c r="A19" s="15" t="s">
        <v>34</v>
      </c>
      <c r="B19" s="21"/>
      <c r="C19" s="29">
        <v>997</v>
      </c>
      <c r="D19" s="29">
        <v>643</v>
      </c>
      <c r="E19" s="29">
        <v>354</v>
      </c>
      <c r="F19" s="29">
        <v>938</v>
      </c>
      <c r="G19" s="29">
        <v>638</v>
      </c>
      <c r="H19" s="29">
        <v>300</v>
      </c>
      <c r="I19" s="29">
        <v>58</v>
      </c>
      <c r="J19" s="29">
        <v>4</v>
      </c>
      <c r="K19" s="29">
        <v>54</v>
      </c>
      <c r="L19" s="29">
        <v>1</v>
      </c>
      <c r="M19" s="29">
        <v>1</v>
      </c>
      <c r="N19" s="29">
        <v>0</v>
      </c>
      <c r="O19" s="29">
        <v>0</v>
      </c>
      <c r="P19" s="29">
        <v>0</v>
      </c>
      <c r="Q19" s="29">
        <v>0</v>
      </c>
      <c r="R19" s="29">
        <v>0</v>
      </c>
      <c r="S19" s="29">
        <v>0</v>
      </c>
      <c r="T19" s="29">
        <v>0</v>
      </c>
      <c r="U19" s="29">
        <v>0</v>
      </c>
      <c r="V19" s="29">
        <v>0</v>
      </c>
      <c r="W19" s="29">
        <v>0</v>
      </c>
      <c r="X19" s="18">
        <v>55.3</v>
      </c>
      <c r="Y19" s="18">
        <v>60.9</v>
      </c>
      <c r="Z19" s="18">
        <v>46.4</v>
      </c>
      <c r="AA19" s="18">
        <v>3.4</v>
      </c>
      <c r="AB19" s="18">
        <v>0.4</v>
      </c>
      <c r="AC19" s="18">
        <v>8.3000000000000007</v>
      </c>
      <c r="AD19" s="24"/>
      <c r="AE19" s="25"/>
      <c r="AF19" s="20" t="s">
        <v>34</v>
      </c>
    </row>
    <row r="20" spans="1:32" ht="15.75" customHeight="1">
      <c r="A20" s="15" t="s">
        <v>35</v>
      </c>
      <c r="B20" s="21"/>
      <c r="C20" s="29">
        <v>1846</v>
      </c>
      <c r="D20" s="29">
        <v>1361</v>
      </c>
      <c r="E20" s="29">
        <v>485</v>
      </c>
      <c r="F20" s="29">
        <v>1748</v>
      </c>
      <c r="G20" s="29">
        <v>1350</v>
      </c>
      <c r="H20" s="29">
        <v>398</v>
      </c>
      <c r="I20" s="29">
        <v>97</v>
      </c>
      <c r="J20" s="29">
        <v>11</v>
      </c>
      <c r="K20" s="29">
        <v>86</v>
      </c>
      <c r="L20" s="29">
        <v>1</v>
      </c>
      <c r="M20" s="29">
        <v>0</v>
      </c>
      <c r="N20" s="29">
        <v>1</v>
      </c>
      <c r="O20" s="29">
        <v>0</v>
      </c>
      <c r="P20" s="29">
        <v>0</v>
      </c>
      <c r="Q20" s="29">
        <v>0</v>
      </c>
      <c r="R20" s="29">
        <v>0</v>
      </c>
      <c r="S20" s="29">
        <v>0</v>
      </c>
      <c r="T20" s="29">
        <v>0</v>
      </c>
      <c r="U20" s="29">
        <v>0</v>
      </c>
      <c r="V20" s="29">
        <v>0</v>
      </c>
      <c r="W20" s="29">
        <v>0</v>
      </c>
      <c r="X20" s="18">
        <v>73.099999999999994</v>
      </c>
      <c r="Y20" s="18">
        <v>82.2</v>
      </c>
      <c r="Z20" s="18">
        <v>53.1</v>
      </c>
      <c r="AA20" s="18">
        <v>4.0999999999999996</v>
      </c>
      <c r="AB20" s="18">
        <v>0.7</v>
      </c>
      <c r="AC20" s="18">
        <v>11.5</v>
      </c>
      <c r="AD20" s="24"/>
      <c r="AE20" s="25"/>
      <c r="AF20" s="20" t="s">
        <v>35</v>
      </c>
    </row>
    <row r="21" spans="1:32" ht="15.75" customHeight="1">
      <c r="A21" s="15" t="s">
        <v>37</v>
      </c>
      <c r="B21" s="21"/>
      <c r="C21" s="29">
        <v>720</v>
      </c>
      <c r="D21" s="29">
        <v>313</v>
      </c>
      <c r="E21" s="29">
        <v>407</v>
      </c>
      <c r="F21" s="29">
        <v>660</v>
      </c>
      <c r="G21" s="29">
        <v>312</v>
      </c>
      <c r="H21" s="29">
        <v>348</v>
      </c>
      <c r="I21" s="29">
        <v>59</v>
      </c>
      <c r="J21" s="29">
        <v>1</v>
      </c>
      <c r="K21" s="29">
        <v>58</v>
      </c>
      <c r="L21" s="29">
        <v>0</v>
      </c>
      <c r="M21" s="29">
        <v>0</v>
      </c>
      <c r="N21" s="29">
        <v>0</v>
      </c>
      <c r="O21" s="29">
        <v>0</v>
      </c>
      <c r="P21" s="29">
        <v>0</v>
      </c>
      <c r="Q21" s="29">
        <v>0</v>
      </c>
      <c r="R21" s="29">
        <v>1</v>
      </c>
      <c r="S21" s="29">
        <v>0</v>
      </c>
      <c r="T21" s="29">
        <v>1</v>
      </c>
      <c r="U21" s="29">
        <v>0</v>
      </c>
      <c r="V21" s="29">
        <v>0</v>
      </c>
      <c r="W21" s="29">
        <v>0</v>
      </c>
      <c r="X21" s="18">
        <v>56</v>
      </c>
      <c r="Y21" s="18">
        <v>61.1</v>
      </c>
      <c r="Z21" s="18">
        <v>52.2</v>
      </c>
      <c r="AA21" s="18">
        <v>5</v>
      </c>
      <c r="AB21" s="18">
        <v>0.2</v>
      </c>
      <c r="AC21" s="18">
        <v>8.6999999999999993</v>
      </c>
      <c r="AD21" s="24"/>
      <c r="AE21" s="25"/>
      <c r="AF21" s="20" t="s">
        <v>37</v>
      </c>
    </row>
    <row r="22" spans="1:32" ht="15.75" customHeight="1">
      <c r="A22" s="15" t="s">
        <v>38</v>
      </c>
      <c r="B22" s="21"/>
      <c r="C22" s="29">
        <v>665</v>
      </c>
      <c r="D22" s="29">
        <v>340</v>
      </c>
      <c r="E22" s="29">
        <v>325</v>
      </c>
      <c r="F22" s="29">
        <v>610</v>
      </c>
      <c r="G22" s="29">
        <v>338</v>
      </c>
      <c r="H22" s="29">
        <v>272</v>
      </c>
      <c r="I22" s="29">
        <v>55</v>
      </c>
      <c r="J22" s="29">
        <v>2</v>
      </c>
      <c r="K22" s="29">
        <v>53</v>
      </c>
      <c r="L22" s="29">
        <v>0</v>
      </c>
      <c r="M22" s="29">
        <v>0</v>
      </c>
      <c r="N22" s="29">
        <v>0</v>
      </c>
      <c r="O22" s="29">
        <v>0</v>
      </c>
      <c r="P22" s="29">
        <v>0</v>
      </c>
      <c r="Q22" s="29">
        <v>0</v>
      </c>
      <c r="R22" s="29">
        <v>0</v>
      </c>
      <c r="S22" s="29">
        <v>0</v>
      </c>
      <c r="T22" s="29">
        <v>0</v>
      </c>
      <c r="U22" s="29">
        <v>0</v>
      </c>
      <c r="V22" s="29">
        <v>0</v>
      </c>
      <c r="W22" s="29">
        <v>0</v>
      </c>
      <c r="X22" s="18">
        <v>57.8</v>
      </c>
      <c r="Y22" s="18">
        <v>66.900000000000006</v>
      </c>
      <c r="Z22" s="18">
        <v>49.4</v>
      </c>
      <c r="AA22" s="18">
        <v>5.2</v>
      </c>
      <c r="AB22" s="18">
        <v>0.4</v>
      </c>
      <c r="AC22" s="18">
        <v>9.6</v>
      </c>
      <c r="AD22" s="24"/>
      <c r="AE22" s="25"/>
      <c r="AF22" s="20" t="s">
        <v>38</v>
      </c>
    </row>
    <row r="23" spans="1:32" ht="15.75" customHeight="1">
      <c r="A23" s="15" t="s">
        <v>39</v>
      </c>
      <c r="B23" s="21"/>
      <c r="C23" s="29">
        <v>862</v>
      </c>
      <c r="D23" s="29">
        <v>486</v>
      </c>
      <c r="E23" s="29">
        <v>376</v>
      </c>
      <c r="F23" s="29">
        <v>770</v>
      </c>
      <c r="G23" s="29">
        <v>479</v>
      </c>
      <c r="H23" s="29">
        <v>291</v>
      </c>
      <c r="I23" s="29">
        <v>85</v>
      </c>
      <c r="J23" s="29">
        <v>1</v>
      </c>
      <c r="K23" s="29">
        <v>84</v>
      </c>
      <c r="L23" s="29">
        <v>7</v>
      </c>
      <c r="M23" s="29">
        <v>6</v>
      </c>
      <c r="N23" s="29">
        <v>1</v>
      </c>
      <c r="O23" s="29">
        <v>0</v>
      </c>
      <c r="P23" s="29">
        <v>0</v>
      </c>
      <c r="Q23" s="29">
        <v>0</v>
      </c>
      <c r="R23" s="29">
        <v>0</v>
      </c>
      <c r="S23" s="29">
        <v>0</v>
      </c>
      <c r="T23" s="29">
        <v>0</v>
      </c>
      <c r="U23" s="29">
        <v>0</v>
      </c>
      <c r="V23" s="29">
        <v>0</v>
      </c>
      <c r="W23" s="29">
        <v>0</v>
      </c>
      <c r="X23" s="18">
        <v>49.7</v>
      </c>
      <c r="Y23" s="18">
        <v>60.1</v>
      </c>
      <c r="Z23" s="18">
        <v>38.6</v>
      </c>
      <c r="AA23" s="18">
        <v>5.5</v>
      </c>
      <c r="AB23" s="18">
        <v>0.1</v>
      </c>
      <c r="AC23" s="18">
        <v>11.2</v>
      </c>
      <c r="AD23" s="24"/>
      <c r="AE23" s="25"/>
      <c r="AF23" s="20" t="s">
        <v>39</v>
      </c>
    </row>
    <row r="24" spans="1:32" ht="15.75" customHeight="1">
      <c r="A24" s="15" t="s">
        <v>40</v>
      </c>
      <c r="B24" s="21"/>
      <c r="C24" s="29">
        <v>592</v>
      </c>
      <c r="D24" s="29">
        <v>277</v>
      </c>
      <c r="E24" s="29">
        <v>315</v>
      </c>
      <c r="F24" s="29">
        <v>555</v>
      </c>
      <c r="G24" s="29">
        <v>277</v>
      </c>
      <c r="H24" s="29">
        <v>278</v>
      </c>
      <c r="I24" s="29">
        <v>37</v>
      </c>
      <c r="J24" s="29">
        <v>0</v>
      </c>
      <c r="K24" s="29">
        <v>37</v>
      </c>
      <c r="L24" s="29">
        <v>0</v>
      </c>
      <c r="M24" s="29">
        <v>0</v>
      </c>
      <c r="N24" s="29">
        <v>0</v>
      </c>
      <c r="O24" s="29">
        <v>0</v>
      </c>
      <c r="P24" s="29">
        <v>0</v>
      </c>
      <c r="Q24" s="29">
        <v>0</v>
      </c>
      <c r="R24" s="29">
        <v>0</v>
      </c>
      <c r="S24" s="29">
        <v>0</v>
      </c>
      <c r="T24" s="29">
        <v>0</v>
      </c>
      <c r="U24" s="29">
        <v>0</v>
      </c>
      <c r="V24" s="29">
        <v>0</v>
      </c>
      <c r="W24" s="29">
        <v>0</v>
      </c>
      <c r="X24" s="18">
        <v>54.8</v>
      </c>
      <c r="Y24" s="18">
        <v>63.1</v>
      </c>
      <c r="Z24" s="18">
        <v>48.5</v>
      </c>
      <c r="AA24" s="18">
        <v>3.7</v>
      </c>
      <c r="AB24" s="18">
        <v>0</v>
      </c>
      <c r="AC24" s="18">
        <v>6.5</v>
      </c>
      <c r="AD24" s="24"/>
      <c r="AE24" s="25"/>
      <c r="AF24" s="20" t="s">
        <v>40</v>
      </c>
    </row>
    <row r="25" spans="1:32" ht="15.75" customHeight="1">
      <c r="A25" s="15" t="s">
        <v>41</v>
      </c>
      <c r="B25" s="21"/>
      <c r="C25" s="29">
        <v>694</v>
      </c>
      <c r="D25" s="29">
        <v>391</v>
      </c>
      <c r="E25" s="29">
        <v>303</v>
      </c>
      <c r="F25" s="29">
        <v>646</v>
      </c>
      <c r="G25" s="29">
        <v>389</v>
      </c>
      <c r="H25" s="29">
        <v>257</v>
      </c>
      <c r="I25" s="29">
        <v>47</v>
      </c>
      <c r="J25" s="29">
        <v>2</v>
      </c>
      <c r="K25" s="29">
        <v>45</v>
      </c>
      <c r="L25" s="29">
        <v>1</v>
      </c>
      <c r="M25" s="29">
        <v>0</v>
      </c>
      <c r="N25" s="29">
        <v>1</v>
      </c>
      <c r="O25" s="29">
        <v>0</v>
      </c>
      <c r="P25" s="29">
        <v>0</v>
      </c>
      <c r="Q25" s="29">
        <v>0</v>
      </c>
      <c r="R25" s="29">
        <v>0</v>
      </c>
      <c r="S25" s="29">
        <v>0</v>
      </c>
      <c r="T25" s="29">
        <v>0</v>
      </c>
      <c r="U25" s="29">
        <v>0</v>
      </c>
      <c r="V25" s="29">
        <v>0</v>
      </c>
      <c r="W25" s="29">
        <v>0</v>
      </c>
      <c r="X25" s="18">
        <v>62.2</v>
      </c>
      <c r="Y25" s="18">
        <v>71.099999999999994</v>
      </c>
      <c r="Z25" s="18">
        <v>52.3</v>
      </c>
      <c r="AA25" s="18">
        <v>4.5</v>
      </c>
      <c r="AB25" s="18">
        <v>0.4</v>
      </c>
      <c r="AC25" s="18">
        <v>9.1999999999999993</v>
      </c>
      <c r="AD25" s="24"/>
      <c r="AE25" s="25"/>
      <c r="AF25" s="20" t="s">
        <v>41</v>
      </c>
    </row>
    <row r="26" spans="1:32" ht="15.75" customHeight="1">
      <c r="A26" s="15" t="s">
        <v>42</v>
      </c>
      <c r="B26" s="21"/>
      <c r="C26" s="29">
        <v>941</v>
      </c>
      <c r="D26" s="29">
        <v>504</v>
      </c>
      <c r="E26" s="29">
        <v>437</v>
      </c>
      <c r="F26" s="29">
        <v>920</v>
      </c>
      <c r="G26" s="29">
        <v>503</v>
      </c>
      <c r="H26" s="29">
        <v>417</v>
      </c>
      <c r="I26" s="29">
        <v>21</v>
      </c>
      <c r="J26" s="29">
        <v>1</v>
      </c>
      <c r="K26" s="29">
        <v>20</v>
      </c>
      <c r="L26" s="29">
        <v>0</v>
      </c>
      <c r="M26" s="29">
        <v>0</v>
      </c>
      <c r="N26" s="29">
        <v>0</v>
      </c>
      <c r="O26" s="29">
        <v>0</v>
      </c>
      <c r="P26" s="29">
        <v>0</v>
      </c>
      <c r="Q26" s="29">
        <v>0</v>
      </c>
      <c r="R26" s="29">
        <v>0</v>
      </c>
      <c r="S26" s="29">
        <v>0</v>
      </c>
      <c r="T26" s="29">
        <v>0</v>
      </c>
      <c r="U26" s="29">
        <v>0</v>
      </c>
      <c r="V26" s="29">
        <v>0</v>
      </c>
      <c r="W26" s="29">
        <v>0</v>
      </c>
      <c r="X26" s="18">
        <v>75.900000000000006</v>
      </c>
      <c r="Y26" s="18">
        <v>76.3</v>
      </c>
      <c r="Z26" s="18">
        <v>75.400000000000006</v>
      </c>
      <c r="AA26" s="18">
        <v>1.7</v>
      </c>
      <c r="AB26" s="18">
        <v>0.2</v>
      </c>
      <c r="AC26" s="18">
        <v>3.6</v>
      </c>
      <c r="AD26" s="24"/>
      <c r="AE26" s="25"/>
      <c r="AF26" s="20" t="s">
        <v>42</v>
      </c>
    </row>
    <row r="27" spans="1:32" ht="15.75" customHeight="1">
      <c r="A27" s="15" t="s">
        <v>43</v>
      </c>
      <c r="B27" s="21"/>
      <c r="C27" s="29">
        <v>300</v>
      </c>
      <c r="D27" s="29">
        <v>134</v>
      </c>
      <c r="E27" s="29">
        <v>166</v>
      </c>
      <c r="F27" s="29">
        <v>258</v>
      </c>
      <c r="G27" s="29">
        <v>133</v>
      </c>
      <c r="H27" s="29">
        <v>125</v>
      </c>
      <c r="I27" s="29">
        <v>41</v>
      </c>
      <c r="J27" s="29">
        <v>0</v>
      </c>
      <c r="K27" s="29">
        <v>41</v>
      </c>
      <c r="L27" s="29">
        <v>1</v>
      </c>
      <c r="M27" s="29">
        <v>1</v>
      </c>
      <c r="N27" s="29">
        <v>0</v>
      </c>
      <c r="O27" s="29">
        <v>0</v>
      </c>
      <c r="P27" s="29">
        <v>0</v>
      </c>
      <c r="Q27" s="29">
        <v>0</v>
      </c>
      <c r="R27" s="29">
        <v>0</v>
      </c>
      <c r="S27" s="29">
        <v>0</v>
      </c>
      <c r="T27" s="29">
        <v>0</v>
      </c>
      <c r="U27" s="29">
        <v>0</v>
      </c>
      <c r="V27" s="29">
        <v>0</v>
      </c>
      <c r="W27" s="29">
        <v>0</v>
      </c>
      <c r="X27" s="18">
        <v>55.8</v>
      </c>
      <c r="Y27" s="18">
        <v>73.5</v>
      </c>
      <c r="Z27" s="18">
        <v>44.5</v>
      </c>
      <c r="AA27" s="18">
        <v>8.9</v>
      </c>
      <c r="AB27" s="18">
        <v>0</v>
      </c>
      <c r="AC27" s="18">
        <v>14.6</v>
      </c>
      <c r="AD27" s="24"/>
      <c r="AE27" s="25"/>
      <c r="AF27" s="20" t="s">
        <v>43</v>
      </c>
    </row>
    <row r="28" spans="1:32" ht="15.75" customHeight="1">
      <c r="A28" s="15" t="s">
        <v>44</v>
      </c>
      <c r="B28" s="21"/>
      <c r="C28" s="29">
        <v>1108</v>
      </c>
      <c r="D28" s="29">
        <v>570</v>
      </c>
      <c r="E28" s="29">
        <v>538</v>
      </c>
      <c r="F28" s="29">
        <v>1074</v>
      </c>
      <c r="G28" s="29">
        <v>567</v>
      </c>
      <c r="H28" s="29">
        <v>507</v>
      </c>
      <c r="I28" s="29">
        <v>33</v>
      </c>
      <c r="J28" s="29">
        <v>3</v>
      </c>
      <c r="K28" s="29">
        <v>30</v>
      </c>
      <c r="L28" s="29">
        <v>1</v>
      </c>
      <c r="M28" s="29">
        <v>0</v>
      </c>
      <c r="N28" s="29">
        <v>1</v>
      </c>
      <c r="O28" s="29">
        <v>0</v>
      </c>
      <c r="P28" s="29">
        <v>0</v>
      </c>
      <c r="Q28" s="29">
        <v>0</v>
      </c>
      <c r="R28" s="29">
        <v>0</v>
      </c>
      <c r="S28" s="29">
        <v>0</v>
      </c>
      <c r="T28" s="29">
        <v>0</v>
      </c>
      <c r="U28" s="29">
        <v>0</v>
      </c>
      <c r="V28" s="29">
        <v>0</v>
      </c>
      <c r="W28" s="29">
        <v>0</v>
      </c>
      <c r="X28" s="18">
        <v>56.7</v>
      </c>
      <c r="Y28" s="18">
        <v>55.6</v>
      </c>
      <c r="Z28" s="18">
        <v>57.9</v>
      </c>
      <c r="AA28" s="18">
        <v>1.7</v>
      </c>
      <c r="AB28" s="18">
        <v>0.3</v>
      </c>
      <c r="AC28" s="18">
        <v>3.4</v>
      </c>
      <c r="AD28" s="24"/>
      <c r="AE28" s="25"/>
      <c r="AF28" s="20" t="s">
        <v>44</v>
      </c>
    </row>
    <row r="29" spans="1:32" ht="15.75" customHeight="1">
      <c r="A29" s="15" t="s">
        <v>46</v>
      </c>
      <c r="B29" s="21"/>
      <c r="C29" s="29">
        <v>712</v>
      </c>
      <c r="D29" s="29">
        <v>413</v>
      </c>
      <c r="E29" s="29">
        <v>299</v>
      </c>
      <c r="F29" s="29">
        <v>655</v>
      </c>
      <c r="G29" s="29">
        <v>412</v>
      </c>
      <c r="H29" s="29">
        <v>243</v>
      </c>
      <c r="I29" s="29">
        <v>57</v>
      </c>
      <c r="J29" s="29">
        <v>1</v>
      </c>
      <c r="K29" s="29">
        <v>56</v>
      </c>
      <c r="L29" s="29">
        <v>0</v>
      </c>
      <c r="M29" s="29">
        <v>0</v>
      </c>
      <c r="N29" s="29">
        <v>0</v>
      </c>
      <c r="O29" s="29">
        <v>0</v>
      </c>
      <c r="P29" s="29">
        <v>0</v>
      </c>
      <c r="Q29" s="29">
        <v>0</v>
      </c>
      <c r="R29" s="29">
        <v>0</v>
      </c>
      <c r="S29" s="29">
        <v>0</v>
      </c>
      <c r="T29" s="29">
        <v>0</v>
      </c>
      <c r="U29" s="29">
        <v>0</v>
      </c>
      <c r="V29" s="29">
        <v>0</v>
      </c>
      <c r="W29" s="29">
        <v>0</v>
      </c>
      <c r="X29" s="18">
        <v>58.7</v>
      </c>
      <c r="Y29" s="18">
        <v>64.099999999999994</v>
      </c>
      <c r="Z29" s="18">
        <v>51.4</v>
      </c>
      <c r="AA29" s="18">
        <v>5.0999999999999996</v>
      </c>
      <c r="AB29" s="18">
        <v>0.2</v>
      </c>
      <c r="AC29" s="18">
        <v>11.8</v>
      </c>
      <c r="AD29" s="24"/>
      <c r="AE29" s="25"/>
      <c r="AF29" s="20" t="s">
        <v>46</v>
      </c>
    </row>
    <row r="30" spans="1:32" ht="12" customHeight="1">
      <c r="A30" s="15"/>
      <c r="B30" s="21"/>
      <c r="C30" s="29"/>
      <c r="D30" s="29"/>
      <c r="E30" s="29"/>
      <c r="F30" s="29"/>
      <c r="G30" s="29"/>
      <c r="H30" s="29"/>
      <c r="I30" s="29"/>
      <c r="J30" s="29"/>
      <c r="K30" s="29"/>
      <c r="L30" s="29"/>
      <c r="M30" s="29"/>
      <c r="N30" s="29"/>
      <c r="O30" s="29"/>
      <c r="P30" s="29"/>
      <c r="Q30" s="29"/>
      <c r="R30" s="29"/>
      <c r="S30" s="29"/>
      <c r="T30" s="29"/>
      <c r="U30" s="29"/>
      <c r="V30" s="29"/>
      <c r="W30" s="29"/>
      <c r="X30" s="142"/>
      <c r="Y30" s="142"/>
      <c r="Z30" s="142"/>
      <c r="AA30" s="142"/>
      <c r="AB30" s="142"/>
      <c r="AC30" s="142"/>
      <c r="AD30" s="24"/>
      <c r="AE30" s="25"/>
      <c r="AF30" s="20"/>
    </row>
    <row r="31" spans="1:32" ht="15.75" customHeight="1">
      <c r="A31" s="15" t="s">
        <v>47</v>
      </c>
      <c r="B31" s="21"/>
      <c r="C31" s="29">
        <v>3977</v>
      </c>
      <c r="D31" s="29">
        <v>1855</v>
      </c>
      <c r="E31" s="29">
        <v>2122</v>
      </c>
      <c r="F31" s="29">
        <v>3668</v>
      </c>
      <c r="G31" s="29">
        <v>1842</v>
      </c>
      <c r="H31" s="29">
        <v>1826</v>
      </c>
      <c r="I31" s="29">
        <v>305</v>
      </c>
      <c r="J31" s="29">
        <v>13</v>
      </c>
      <c r="K31" s="29">
        <v>292</v>
      </c>
      <c r="L31" s="29">
        <v>4</v>
      </c>
      <c r="M31" s="29">
        <v>0</v>
      </c>
      <c r="N31" s="29">
        <v>4</v>
      </c>
      <c r="O31" s="29">
        <v>0</v>
      </c>
      <c r="P31" s="29">
        <v>0</v>
      </c>
      <c r="Q31" s="29">
        <v>0</v>
      </c>
      <c r="R31" s="29">
        <v>0</v>
      </c>
      <c r="S31" s="29">
        <v>0</v>
      </c>
      <c r="T31" s="29">
        <v>0</v>
      </c>
      <c r="U31" s="29">
        <v>0</v>
      </c>
      <c r="V31" s="29">
        <v>0</v>
      </c>
      <c r="W31" s="29">
        <v>0</v>
      </c>
      <c r="X31" s="18">
        <v>54</v>
      </c>
      <c r="Y31" s="18">
        <v>55</v>
      </c>
      <c r="Z31" s="18">
        <v>53.1</v>
      </c>
      <c r="AA31" s="18">
        <v>4.5</v>
      </c>
      <c r="AB31" s="18">
        <v>0.4</v>
      </c>
      <c r="AC31" s="18">
        <v>8.5</v>
      </c>
      <c r="AD31" s="24"/>
      <c r="AE31" s="25"/>
      <c r="AF31" s="20" t="s">
        <v>47</v>
      </c>
    </row>
    <row r="32" spans="1:32" ht="15.75" customHeight="1">
      <c r="A32" s="15" t="s">
        <v>48</v>
      </c>
      <c r="B32" s="21"/>
      <c r="C32" s="29">
        <v>242</v>
      </c>
      <c r="D32" s="29">
        <v>112</v>
      </c>
      <c r="E32" s="29">
        <v>130</v>
      </c>
      <c r="F32" s="29">
        <v>186</v>
      </c>
      <c r="G32" s="29">
        <v>111</v>
      </c>
      <c r="H32" s="29">
        <v>75</v>
      </c>
      <c r="I32" s="29">
        <v>55</v>
      </c>
      <c r="J32" s="29">
        <v>1</v>
      </c>
      <c r="K32" s="29">
        <v>54</v>
      </c>
      <c r="L32" s="29">
        <v>1</v>
      </c>
      <c r="M32" s="29">
        <v>0</v>
      </c>
      <c r="N32" s="29">
        <v>1</v>
      </c>
      <c r="O32" s="29">
        <v>0</v>
      </c>
      <c r="P32" s="29">
        <v>0</v>
      </c>
      <c r="Q32" s="29">
        <v>0</v>
      </c>
      <c r="R32" s="29">
        <v>0</v>
      </c>
      <c r="S32" s="29">
        <v>0</v>
      </c>
      <c r="T32" s="29">
        <v>0</v>
      </c>
      <c r="U32" s="29">
        <v>0</v>
      </c>
      <c r="V32" s="29">
        <v>0</v>
      </c>
      <c r="W32" s="29">
        <v>0</v>
      </c>
      <c r="X32" s="18">
        <v>25.3</v>
      </c>
      <c r="Y32" s="18">
        <v>39.5</v>
      </c>
      <c r="Z32" s="18">
        <v>16.5</v>
      </c>
      <c r="AA32" s="18">
        <v>7.5</v>
      </c>
      <c r="AB32" s="18">
        <v>0.4</v>
      </c>
      <c r="AC32" s="18">
        <v>11.9</v>
      </c>
      <c r="AD32" s="24"/>
      <c r="AE32" s="25"/>
      <c r="AF32" s="20" t="s">
        <v>48</v>
      </c>
    </row>
    <row r="33" spans="1:32" ht="15.75" customHeight="1">
      <c r="A33" s="15" t="s">
        <v>49</v>
      </c>
      <c r="B33" s="21"/>
      <c r="C33" s="29">
        <v>154</v>
      </c>
      <c r="D33" s="29">
        <v>100</v>
      </c>
      <c r="E33" s="29">
        <v>54</v>
      </c>
      <c r="F33" s="29">
        <v>138</v>
      </c>
      <c r="G33" s="29">
        <v>99</v>
      </c>
      <c r="H33" s="29">
        <v>39</v>
      </c>
      <c r="I33" s="29">
        <v>16</v>
      </c>
      <c r="J33" s="29">
        <v>1</v>
      </c>
      <c r="K33" s="29">
        <v>15</v>
      </c>
      <c r="L33" s="29">
        <v>0</v>
      </c>
      <c r="M33" s="29">
        <v>0</v>
      </c>
      <c r="N33" s="29">
        <v>0</v>
      </c>
      <c r="O33" s="29">
        <v>0</v>
      </c>
      <c r="P33" s="29">
        <v>0</v>
      </c>
      <c r="Q33" s="29">
        <v>0</v>
      </c>
      <c r="R33" s="29">
        <v>0</v>
      </c>
      <c r="S33" s="29">
        <v>0</v>
      </c>
      <c r="T33" s="29">
        <v>0</v>
      </c>
      <c r="U33" s="29">
        <v>0</v>
      </c>
      <c r="V33" s="29">
        <v>0</v>
      </c>
      <c r="W33" s="29">
        <v>0</v>
      </c>
      <c r="X33" s="18">
        <v>26.4</v>
      </c>
      <c r="Y33" s="18">
        <v>34.5</v>
      </c>
      <c r="Z33" s="18">
        <v>16.5</v>
      </c>
      <c r="AA33" s="18">
        <v>3.1</v>
      </c>
      <c r="AB33" s="18">
        <v>0.3</v>
      </c>
      <c r="AC33" s="18">
        <v>6.4</v>
      </c>
      <c r="AD33" s="24"/>
      <c r="AE33" s="25"/>
      <c r="AF33" s="20" t="s">
        <v>49</v>
      </c>
    </row>
    <row r="34" spans="1:32" ht="15.75" customHeight="1">
      <c r="A34" s="15" t="s">
        <v>50</v>
      </c>
      <c r="B34" s="21"/>
      <c r="C34" s="29">
        <v>1053</v>
      </c>
      <c r="D34" s="29">
        <v>730</v>
      </c>
      <c r="E34" s="29">
        <v>323</v>
      </c>
      <c r="F34" s="29">
        <v>996</v>
      </c>
      <c r="G34" s="29">
        <v>727</v>
      </c>
      <c r="H34" s="29">
        <v>269</v>
      </c>
      <c r="I34" s="29">
        <v>56</v>
      </c>
      <c r="J34" s="29">
        <v>3</v>
      </c>
      <c r="K34" s="29">
        <v>53</v>
      </c>
      <c r="L34" s="29">
        <v>1</v>
      </c>
      <c r="M34" s="29">
        <v>0</v>
      </c>
      <c r="N34" s="29">
        <v>1</v>
      </c>
      <c r="O34" s="29">
        <v>0</v>
      </c>
      <c r="P34" s="29">
        <v>0</v>
      </c>
      <c r="Q34" s="29">
        <v>0</v>
      </c>
      <c r="R34" s="29">
        <v>0</v>
      </c>
      <c r="S34" s="29">
        <v>0</v>
      </c>
      <c r="T34" s="29">
        <v>0</v>
      </c>
      <c r="U34" s="29">
        <v>0</v>
      </c>
      <c r="V34" s="29">
        <v>0</v>
      </c>
      <c r="W34" s="29">
        <v>0</v>
      </c>
      <c r="X34" s="18">
        <v>62.4</v>
      </c>
      <c r="Y34" s="18">
        <v>66.900000000000006</v>
      </c>
      <c r="Z34" s="18">
        <v>52.7</v>
      </c>
      <c r="AA34" s="18">
        <v>3.5</v>
      </c>
      <c r="AB34" s="18">
        <v>0.3</v>
      </c>
      <c r="AC34" s="18">
        <v>10.4</v>
      </c>
      <c r="AD34" s="24"/>
      <c r="AE34" s="25"/>
      <c r="AF34" s="20" t="s">
        <v>50</v>
      </c>
    </row>
    <row r="35" spans="1:32" ht="15.75" customHeight="1">
      <c r="A35" s="15" t="s">
        <v>51</v>
      </c>
      <c r="B35" s="21"/>
      <c r="C35" s="29">
        <v>371</v>
      </c>
      <c r="D35" s="29">
        <v>60</v>
      </c>
      <c r="E35" s="29">
        <v>311</v>
      </c>
      <c r="F35" s="29">
        <v>345</v>
      </c>
      <c r="G35" s="29">
        <v>60</v>
      </c>
      <c r="H35" s="29">
        <v>285</v>
      </c>
      <c r="I35" s="29">
        <v>25</v>
      </c>
      <c r="J35" s="29">
        <v>0</v>
      </c>
      <c r="K35" s="29">
        <v>25</v>
      </c>
      <c r="L35" s="29">
        <v>1</v>
      </c>
      <c r="M35" s="29">
        <v>0</v>
      </c>
      <c r="N35" s="29">
        <v>1</v>
      </c>
      <c r="O35" s="29">
        <v>0</v>
      </c>
      <c r="P35" s="29">
        <v>0</v>
      </c>
      <c r="Q35" s="29">
        <v>0</v>
      </c>
      <c r="R35" s="29">
        <v>0</v>
      </c>
      <c r="S35" s="29">
        <v>0</v>
      </c>
      <c r="T35" s="29">
        <v>0</v>
      </c>
      <c r="U35" s="29">
        <v>0</v>
      </c>
      <c r="V35" s="29">
        <v>0</v>
      </c>
      <c r="W35" s="29">
        <v>0</v>
      </c>
      <c r="X35" s="18">
        <v>60.7</v>
      </c>
      <c r="Y35" s="18">
        <v>44.1</v>
      </c>
      <c r="Z35" s="18">
        <v>66</v>
      </c>
      <c r="AA35" s="18">
        <v>4.4000000000000004</v>
      </c>
      <c r="AB35" s="18">
        <v>0</v>
      </c>
      <c r="AC35" s="18">
        <v>5.8</v>
      </c>
      <c r="AD35" s="24"/>
      <c r="AE35" s="25"/>
      <c r="AF35" s="20" t="s">
        <v>51</v>
      </c>
    </row>
    <row r="36" spans="1:32" ht="15.75" customHeight="1">
      <c r="A36" s="15" t="s">
        <v>52</v>
      </c>
      <c r="B36" s="21"/>
      <c r="C36" s="29">
        <v>1343</v>
      </c>
      <c r="D36" s="29">
        <v>415</v>
      </c>
      <c r="E36" s="29">
        <v>928</v>
      </c>
      <c r="F36" s="29">
        <v>1255</v>
      </c>
      <c r="G36" s="29">
        <v>413</v>
      </c>
      <c r="H36" s="29">
        <v>842</v>
      </c>
      <c r="I36" s="29">
        <v>88</v>
      </c>
      <c r="J36" s="29">
        <v>2</v>
      </c>
      <c r="K36" s="29">
        <v>86</v>
      </c>
      <c r="L36" s="29">
        <v>0</v>
      </c>
      <c r="M36" s="29">
        <v>0</v>
      </c>
      <c r="N36" s="29">
        <v>0</v>
      </c>
      <c r="O36" s="29">
        <v>0</v>
      </c>
      <c r="P36" s="29">
        <v>0</v>
      </c>
      <c r="Q36" s="29">
        <v>0</v>
      </c>
      <c r="R36" s="29">
        <v>0</v>
      </c>
      <c r="S36" s="29">
        <v>0</v>
      </c>
      <c r="T36" s="29">
        <v>0</v>
      </c>
      <c r="U36" s="29">
        <v>0</v>
      </c>
      <c r="V36" s="29">
        <v>0</v>
      </c>
      <c r="W36" s="29">
        <v>0</v>
      </c>
      <c r="X36" s="18">
        <v>60.1</v>
      </c>
      <c r="Y36" s="18">
        <v>47</v>
      </c>
      <c r="Z36" s="18">
        <v>69.599999999999994</v>
      </c>
      <c r="AA36" s="18">
        <v>4.2</v>
      </c>
      <c r="AB36" s="18">
        <v>0.2</v>
      </c>
      <c r="AC36" s="18">
        <v>7.1</v>
      </c>
      <c r="AD36" s="24"/>
      <c r="AE36" s="25"/>
      <c r="AF36" s="20" t="s">
        <v>52</v>
      </c>
    </row>
    <row r="37" spans="1:32" ht="15.75" customHeight="1">
      <c r="A37" s="15" t="s">
        <v>53</v>
      </c>
      <c r="B37" s="21"/>
      <c r="C37" s="29">
        <v>145</v>
      </c>
      <c r="D37" s="29">
        <v>79</v>
      </c>
      <c r="E37" s="29">
        <v>66</v>
      </c>
      <c r="F37" s="29">
        <v>120</v>
      </c>
      <c r="G37" s="29">
        <v>75</v>
      </c>
      <c r="H37" s="29">
        <v>45</v>
      </c>
      <c r="I37" s="29">
        <v>24</v>
      </c>
      <c r="J37" s="29">
        <v>4</v>
      </c>
      <c r="K37" s="29">
        <v>20</v>
      </c>
      <c r="L37" s="29">
        <v>1</v>
      </c>
      <c r="M37" s="29">
        <v>0</v>
      </c>
      <c r="N37" s="29">
        <v>1</v>
      </c>
      <c r="O37" s="29">
        <v>0</v>
      </c>
      <c r="P37" s="29">
        <v>0</v>
      </c>
      <c r="Q37" s="29">
        <v>0</v>
      </c>
      <c r="R37" s="29">
        <v>0</v>
      </c>
      <c r="S37" s="29">
        <v>0</v>
      </c>
      <c r="T37" s="29">
        <v>0</v>
      </c>
      <c r="U37" s="29">
        <v>0</v>
      </c>
      <c r="V37" s="29">
        <v>0</v>
      </c>
      <c r="W37" s="29">
        <v>0</v>
      </c>
      <c r="X37" s="18">
        <v>44.4</v>
      </c>
      <c r="Y37" s="18">
        <v>54</v>
      </c>
      <c r="Z37" s="18">
        <v>34.4</v>
      </c>
      <c r="AA37" s="18">
        <v>8.9</v>
      </c>
      <c r="AB37" s="18">
        <v>2.9</v>
      </c>
      <c r="AC37" s="18">
        <v>15.3</v>
      </c>
      <c r="AD37" s="24"/>
      <c r="AE37" s="25"/>
      <c r="AF37" s="20" t="s">
        <v>53</v>
      </c>
    </row>
    <row r="38" spans="1:32" ht="15.75" customHeight="1">
      <c r="A38" s="15" t="s">
        <v>54</v>
      </c>
      <c r="B38" s="21"/>
      <c r="C38" s="29">
        <v>669</v>
      </c>
      <c r="D38" s="29">
        <v>359</v>
      </c>
      <c r="E38" s="29">
        <v>310</v>
      </c>
      <c r="F38" s="29">
        <v>628</v>
      </c>
      <c r="G38" s="29">
        <v>357</v>
      </c>
      <c r="H38" s="29">
        <v>271</v>
      </c>
      <c r="I38" s="29">
        <v>41</v>
      </c>
      <c r="J38" s="29">
        <v>2</v>
      </c>
      <c r="K38" s="29">
        <v>39</v>
      </c>
      <c r="L38" s="29">
        <v>0</v>
      </c>
      <c r="M38" s="29">
        <v>0</v>
      </c>
      <c r="N38" s="29">
        <v>0</v>
      </c>
      <c r="O38" s="29">
        <v>0</v>
      </c>
      <c r="P38" s="29">
        <v>0</v>
      </c>
      <c r="Q38" s="29">
        <v>0</v>
      </c>
      <c r="R38" s="29">
        <v>0</v>
      </c>
      <c r="S38" s="29">
        <v>0</v>
      </c>
      <c r="T38" s="29">
        <v>0</v>
      </c>
      <c r="U38" s="29">
        <v>0</v>
      </c>
      <c r="V38" s="29">
        <v>0</v>
      </c>
      <c r="W38" s="29">
        <v>0</v>
      </c>
      <c r="X38" s="18">
        <v>62.1</v>
      </c>
      <c r="Y38" s="18">
        <v>65.900000000000006</v>
      </c>
      <c r="Z38" s="18">
        <v>57.8</v>
      </c>
      <c r="AA38" s="18">
        <v>4.0999999999999996</v>
      </c>
      <c r="AB38" s="18">
        <v>0.4</v>
      </c>
      <c r="AC38" s="18">
        <v>8.3000000000000007</v>
      </c>
      <c r="AD38" s="24"/>
      <c r="AE38" s="25"/>
      <c r="AF38" s="20" t="s">
        <v>54</v>
      </c>
    </row>
    <row r="39" spans="1:32" ht="12" customHeight="1">
      <c r="A39" s="15"/>
      <c r="B39" s="21"/>
      <c r="C39" s="29"/>
      <c r="D39" s="29"/>
      <c r="E39" s="29"/>
      <c r="F39" s="29"/>
      <c r="G39" s="29"/>
      <c r="H39" s="29"/>
      <c r="I39" s="29"/>
      <c r="J39" s="29"/>
      <c r="K39" s="29"/>
      <c r="L39" s="29"/>
      <c r="M39" s="29"/>
      <c r="N39" s="29"/>
      <c r="O39" s="29"/>
      <c r="P39" s="29"/>
      <c r="Q39" s="29"/>
      <c r="R39" s="29"/>
      <c r="S39" s="29"/>
      <c r="T39" s="29"/>
      <c r="U39" s="29"/>
      <c r="V39" s="29"/>
      <c r="W39" s="29"/>
      <c r="X39" s="18"/>
      <c r="Y39" s="18"/>
      <c r="Z39" s="18"/>
      <c r="AA39" s="18"/>
      <c r="AB39" s="18"/>
      <c r="AC39" s="18"/>
      <c r="AD39" s="24"/>
      <c r="AE39" s="25"/>
      <c r="AF39" s="20"/>
    </row>
    <row r="40" spans="1:32" ht="15.75" customHeight="1">
      <c r="A40" s="15" t="s">
        <v>55</v>
      </c>
      <c r="B40" s="21"/>
      <c r="C40" s="29">
        <v>3381</v>
      </c>
      <c r="D40" s="29">
        <v>1675</v>
      </c>
      <c r="E40" s="29">
        <v>1706</v>
      </c>
      <c r="F40" s="29">
        <v>3044</v>
      </c>
      <c r="G40" s="29">
        <v>1656</v>
      </c>
      <c r="H40" s="29">
        <v>1388</v>
      </c>
      <c r="I40" s="29">
        <v>335</v>
      </c>
      <c r="J40" s="29">
        <v>18</v>
      </c>
      <c r="K40" s="29">
        <v>317</v>
      </c>
      <c r="L40" s="29">
        <v>0</v>
      </c>
      <c r="M40" s="29">
        <v>0</v>
      </c>
      <c r="N40" s="29">
        <v>0</v>
      </c>
      <c r="O40" s="29">
        <v>2</v>
      </c>
      <c r="P40" s="29">
        <v>1</v>
      </c>
      <c r="Q40" s="29">
        <v>1</v>
      </c>
      <c r="R40" s="29">
        <v>0</v>
      </c>
      <c r="S40" s="29">
        <v>0</v>
      </c>
      <c r="T40" s="29">
        <v>0</v>
      </c>
      <c r="U40" s="29">
        <v>0</v>
      </c>
      <c r="V40" s="29">
        <v>0</v>
      </c>
      <c r="W40" s="29">
        <v>0</v>
      </c>
      <c r="X40" s="18">
        <v>56.7</v>
      </c>
      <c r="Y40" s="18">
        <v>63</v>
      </c>
      <c r="Z40" s="18">
        <v>50.6</v>
      </c>
      <c r="AA40" s="18">
        <v>6.2</v>
      </c>
      <c r="AB40" s="18">
        <v>0.7</v>
      </c>
      <c r="AC40" s="18">
        <v>11.6</v>
      </c>
      <c r="AD40" s="24"/>
      <c r="AE40" s="25"/>
      <c r="AF40" s="15" t="s">
        <v>55</v>
      </c>
    </row>
    <row r="41" spans="1:32" ht="15.75" customHeight="1">
      <c r="A41" s="15" t="s">
        <v>56</v>
      </c>
      <c r="B41" s="21"/>
      <c r="C41" s="29">
        <v>534</v>
      </c>
      <c r="D41" s="29">
        <v>254</v>
      </c>
      <c r="E41" s="29">
        <v>280</v>
      </c>
      <c r="F41" s="29">
        <v>424</v>
      </c>
      <c r="G41" s="29">
        <v>248</v>
      </c>
      <c r="H41" s="29">
        <v>176</v>
      </c>
      <c r="I41" s="29">
        <v>108</v>
      </c>
      <c r="J41" s="29">
        <v>5</v>
      </c>
      <c r="K41" s="29">
        <v>103</v>
      </c>
      <c r="L41" s="29">
        <v>0</v>
      </c>
      <c r="M41" s="29">
        <v>0</v>
      </c>
      <c r="N41" s="29">
        <v>0</v>
      </c>
      <c r="O41" s="29">
        <v>2</v>
      </c>
      <c r="P41" s="29">
        <v>1</v>
      </c>
      <c r="Q41" s="29">
        <v>1</v>
      </c>
      <c r="R41" s="29">
        <v>0</v>
      </c>
      <c r="S41" s="29">
        <v>0</v>
      </c>
      <c r="T41" s="29">
        <v>0</v>
      </c>
      <c r="U41" s="29">
        <v>0</v>
      </c>
      <c r="V41" s="29">
        <v>0</v>
      </c>
      <c r="W41" s="29">
        <v>0</v>
      </c>
      <c r="X41" s="18">
        <v>34.9</v>
      </c>
      <c r="Y41" s="18">
        <v>44.4</v>
      </c>
      <c r="Z41" s="18">
        <v>26.8</v>
      </c>
      <c r="AA41" s="18">
        <v>8.9</v>
      </c>
      <c r="AB41" s="18">
        <v>0.9</v>
      </c>
      <c r="AC41" s="18">
        <v>15.7</v>
      </c>
      <c r="AD41" s="24"/>
      <c r="AE41" s="25"/>
      <c r="AF41" s="15" t="s">
        <v>56</v>
      </c>
    </row>
    <row r="42" spans="1:32" ht="15.75" customHeight="1">
      <c r="A42" s="15" t="s">
        <v>57</v>
      </c>
      <c r="B42" s="21"/>
      <c r="C42" s="29">
        <v>1089</v>
      </c>
      <c r="D42" s="29">
        <v>549</v>
      </c>
      <c r="E42" s="29">
        <v>540</v>
      </c>
      <c r="F42" s="29">
        <v>1007</v>
      </c>
      <c r="G42" s="29">
        <v>543</v>
      </c>
      <c r="H42" s="29">
        <v>464</v>
      </c>
      <c r="I42" s="29">
        <v>82</v>
      </c>
      <c r="J42" s="29">
        <v>6</v>
      </c>
      <c r="K42" s="29">
        <v>76</v>
      </c>
      <c r="L42" s="29">
        <v>0</v>
      </c>
      <c r="M42" s="29">
        <v>0</v>
      </c>
      <c r="N42" s="29">
        <v>0</v>
      </c>
      <c r="O42" s="29">
        <v>0</v>
      </c>
      <c r="P42" s="29">
        <v>0</v>
      </c>
      <c r="Q42" s="29">
        <v>0</v>
      </c>
      <c r="R42" s="29">
        <v>0</v>
      </c>
      <c r="S42" s="29">
        <v>0</v>
      </c>
      <c r="T42" s="29">
        <v>0</v>
      </c>
      <c r="U42" s="29">
        <v>0</v>
      </c>
      <c r="V42" s="29">
        <v>0</v>
      </c>
      <c r="W42" s="29">
        <v>0</v>
      </c>
      <c r="X42" s="18">
        <v>64.099999999999994</v>
      </c>
      <c r="Y42" s="18">
        <v>68.3</v>
      </c>
      <c r="Z42" s="18">
        <v>59.8</v>
      </c>
      <c r="AA42" s="18">
        <v>5.2</v>
      </c>
      <c r="AB42" s="18">
        <v>0.8</v>
      </c>
      <c r="AC42" s="18">
        <v>9.8000000000000007</v>
      </c>
      <c r="AD42" s="24"/>
      <c r="AE42" s="25"/>
      <c r="AF42" s="15" t="s">
        <v>57</v>
      </c>
    </row>
    <row r="43" spans="1:32" ht="15.75" customHeight="1">
      <c r="A43" s="15" t="s">
        <v>58</v>
      </c>
      <c r="B43" s="21"/>
      <c r="C43" s="29">
        <v>1758</v>
      </c>
      <c r="D43" s="29">
        <v>872</v>
      </c>
      <c r="E43" s="29">
        <v>886</v>
      </c>
      <c r="F43" s="29">
        <v>1613</v>
      </c>
      <c r="G43" s="29">
        <v>865</v>
      </c>
      <c r="H43" s="29">
        <v>748</v>
      </c>
      <c r="I43" s="29">
        <v>145</v>
      </c>
      <c r="J43" s="29">
        <v>7</v>
      </c>
      <c r="K43" s="29">
        <v>138</v>
      </c>
      <c r="L43" s="29">
        <v>0</v>
      </c>
      <c r="M43" s="29">
        <v>0</v>
      </c>
      <c r="N43" s="29">
        <v>0</v>
      </c>
      <c r="O43" s="29">
        <v>0</v>
      </c>
      <c r="P43" s="29">
        <v>0</v>
      </c>
      <c r="Q43" s="29">
        <v>0</v>
      </c>
      <c r="R43" s="29">
        <v>0</v>
      </c>
      <c r="S43" s="29">
        <v>0</v>
      </c>
      <c r="T43" s="29">
        <v>0</v>
      </c>
      <c r="U43" s="29">
        <v>0</v>
      </c>
      <c r="V43" s="29">
        <v>0</v>
      </c>
      <c r="W43" s="29">
        <v>0</v>
      </c>
      <c r="X43" s="18">
        <v>62.4</v>
      </c>
      <c r="Y43" s="18">
        <v>67.8</v>
      </c>
      <c r="Z43" s="18">
        <v>57.1</v>
      </c>
      <c r="AA43" s="18">
        <v>5.6</v>
      </c>
      <c r="AB43" s="18">
        <v>0.5</v>
      </c>
      <c r="AC43" s="18">
        <v>10.5</v>
      </c>
      <c r="AD43" s="24"/>
      <c r="AE43" s="25"/>
      <c r="AF43" s="15" t="s">
        <v>58</v>
      </c>
    </row>
    <row r="44" spans="1:32" ht="12" customHeight="1">
      <c r="A44" s="15"/>
      <c r="B44" s="21"/>
      <c r="C44" s="29"/>
      <c r="D44" s="29"/>
      <c r="E44" s="29"/>
      <c r="F44" s="29"/>
      <c r="G44" s="29"/>
      <c r="H44" s="29"/>
      <c r="I44" s="29"/>
      <c r="J44" s="29"/>
      <c r="K44" s="29"/>
      <c r="L44" s="29"/>
      <c r="M44" s="29"/>
      <c r="N44" s="29"/>
      <c r="O44" s="29"/>
      <c r="P44" s="29"/>
      <c r="Q44" s="29"/>
      <c r="R44" s="29"/>
      <c r="S44" s="29"/>
      <c r="T44" s="29"/>
      <c r="U44" s="29"/>
      <c r="V44" s="29"/>
      <c r="W44" s="29"/>
      <c r="X44" s="142"/>
      <c r="Y44" s="142"/>
      <c r="Z44" s="142"/>
      <c r="AA44" s="142"/>
      <c r="AB44" s="142"/>
      <c r="AC44" s="142"/>
      <c r="AD44" s="24"/>
      <c r="AE44" s="25"/>
      <c r="AF44" s="20"/>
    </row>
    <row r="45" spans="1:32" ht="15.75" customHeight="1">
      <c r="A45" s="15" t="s">
        <v>59</v>
      </c>
      <c r="B45" s="21"/>
      <c r="C45" s="29">
        <v>1885</v>
      </c>
      <c r="D45" s="29">
        <v>942</v>
      </c>
      <c r="E45" s="29">
        <v>943</v>
      </c>
      <c r="F45" s="29">
        <v>1652</v>
      </c>
      <c r="G45" s="29">
        <v>918</v>
      </c>
      <c r="H45" s="29">
        <v>734</v>
      </c>
      <c r="I45" s="29">
        <v>217</v>
      </c>
      <c r="J45" s="29">
        <v>10</v>
      </c>
      <c r="K45" s="29">
        <v>207</v>
      </c>
      <c r="L45" s="29">
        <v>0</v>
      </c>
      <c r="M45" s="29">
        <v>0</v>
      </c>
      <c r="N45" s="29">
        <v>0</v>
      </c>
      <c r="O45" s="29">
        <v>0</v>
      </c>
      <c r="P45" s="29">
        <v>0</v>
      </c>
      <c r="Q45" s="29">
        <v>0</v>
      </c>
      <c r="R45" s="29">
        <v>16</v>
      </c>
      <c r="S45" s="29">
        <v>14</v>
      </c>
      <c r="T45" s="29">
        <v>2</v>
      </c>
      <c r="U45" s="29">
        <v>0</v>
      </c>
      <c r="V45" s="29">
        <v>0</v>
      </c>
      <c r="W45" s="29">
        <v>0</v>
      </c>
      <c r="X45" s="18">
        <v>46.5</v>
      </c>
      <c r="Y45" s="18">
        <v>48.6</v>
      </c>
      <c r="Z45" s="18">
        <v>44.2</v>
      </c>
      <c r="AA45" s="18">
        <v>6.1</v>
      </c>
      <c r="AB45" s="18">
        <v>0.5</v>
      </c>
      <c r="AC45" s="18">
        <v>12.5</v>
      </c>
      <c r="AD45" s="24"/>
      <c r="AE45" s="25"/>
      <c r="AF45" s="20" t="s">
        <v>59</v>
      </c>
    </row>
    <row r="46" spans="1:32" ht="15.75" customHeight="1">
      <c r="A46" s="15" t="s">
        <v>60</v>
      </c>
      <c r="B46" s="21"/>
      <c r="C46" s="29">
        <v>954</v>
      </c>
      <c r="D46" s="29">
        <v>533</v>
      </c>
      <c r="E46" s="29">
        <v>421</v>
      </c>
      <c r="F46" s="29">
        <v>847</v>
      </c>
      <c r="G46" s="29">
        <v>529</v>
      </c>
      <c r="H46" s="29">
        <v>318</v>
      </c>
      <c r="I46" s="29">
        <v>106</v>
      </c>
      <c r="J46" s="29">
        <v>3</v>
      </c>
      <c r="K46" s="29">
        <v>103</v>
      </c>
      <c r="L46" s="29">
        <v>1</v>
      </c>
      <c r="M46" s="29">
        <v>1</v>
      </c>
      <c r="N46" s="29">
        <v>0</v>
      </c>
      <c r="O46" s="29">
        <v>0</v>
      </c>
      <c r="P46" s="29">
        <v>0</v>
      </c>
      <c r="Q46" s="29">
        <v>0</v>
      </c>
      <c r="R46" s="29">
        <v>0</v>
      </c>
      <c r="S46" s="29">
        <v>0</v>
      </c>
      <c r="T46" s="29">
        <v>0</v>
      </c>
      <c r="U46" s="29">
        <v>0</v>
      </c>
      <c r="V46" s="29">
        <v>0</v>
      </c>
      <c r="W46" s="29">
        <v>0</v>
      </c>
      <c r="X46" s="18">
        <v>42.9</v>
      </c>
      <c r="Y46" s="18">
        <v>50.7</v>
      </c>
      <c r="Z46" s="18">
        <v>34.1</v>
      </c>
      <c r="AA46" s="18">
        <v>5.4</v>
      </c>
      <c r="AB46" s="18">
        <v>0.3</v>
      </c>
      <c r="AC46" s="18">
        <v>11.1</v>
      </c>
      <c r="AD46" s="24"/>
      <c r="AE46" s="25"/>
      <c r="AF46" s="20" t="s">
        <v>60</v>
      </c>
    </row>
    <row r="47" spans="1:32" ht="15.75" customHeight="1">
      <c r="A47" s="15" t="s">
        <v>61</v>
      </c>
      <c r="B47" s="21"/>
      <c r="C47" s="29">
        <v>1527</v>
      </c>
      <c r="D47" s="29">
        <v>586</v>
      </c>
      <c r="E47" s="29">
        <v>941</v>
      </c>
      <c r="F47" s="29">
        <v>1449</v>
      </c>
      <c r="G47" s="29">
        <v>585</v>
      </c>
      <c r="H47" s="29">
        <v>864</v>
      </c>
      <c r="I47" s="29">
        <v>78</v>
      </c>
      <c r="J47" s="29">
        <v>1</v>
      </c>
      <c r="K47" s="29">
        <v>77</v>
      </c>
      <c r="L47" s="29">
        <v>0</v>
      </c>
      <c r="M47" s="29">
        <v>0</v>
      </c>
      <c r="N47" s="29">
        <v>0</v>
      </c>
      <c r="O47" s="29">
        <v>0</v>
      </c>
      <c r="P47" s="29">
        <v>0</v>
      </c>
      <c r="Q47" s="29">
        <v>0</v>
      </c>
      <c r="R47" s="29">
        <v>0</v>
      </c>
      <c r="S47" s="29">
        <v>0</v>
      </c>
      <c r="T47" s="29">
        <v>0</v>
      </c>
      <c r="U47" s="29">
        <v>0</v>
      </c>
      <c r="V47" s="29">
        <v>0</v>
      </c>
      <c r="W47" s="29">
        <v>0</v>
      </c>
      <c r="X47" s="18">
        <v>69.5</v>
      </c>
      <c r="Y47" s="18">
        <v>62.2</v>
      </c>
      <c r="Z47" s="18">
        <v>75.5</v>
      </c>
      <c r="AA47" s="18">
        <v>3.7</v>
      </c>
      <c r="AB47" s="18">
        <v>0.1</v>
      </c>
      <c r="AC47" s="18">
        <v>6.7</v>
      </c>
      <c r="AD47" s="24"/>
      <c r="AE47" s="25"/>
      <c r="AF47" s="20" t="s">
        <v>61</v>
      </c>
    </row>
    <row r="48" spans="1:32" ht="15.75" customHeight="1">
      <c r="A48" s="15" t="s">
        <v>62</v>
      </c>
      <c r="B48" s="21"/>
      <c r="C48" s="29">
        <v>2780</v>
      </c>
      <c r="D48" s="29">
        <v>1419</v>
      </c>
      <c r="E48" s="29">
        <v>1361</v>
      </c>
      <c r="F48" s="29">
        <v>2594</v>
      </c>
      <c r="G48" s="29">
        <v>1399</v>
      </c>
      <c r="H48" s="29">
        <v>1195</v>
      </c>
      <c r="I48" s="29">
        <v>184</v>
      </c>
      <c r="J48" s="29">
        <v>19</v>
      </c>
      <c r="K48" s="29">
        <v>165</v>
      </c>
      <c r="L48" s="29">
        <v>1</v>
      </c>
      <c r="M48" s="29">
        <v>1</v>
      </c>
      <c r="N48" s="29">
        <v>0</v>
      </c>
      <c r="O48" s="29">
        <v>1</v>
      </c>
      <c r="P48" s="29">
        <v>0</v>
      </c>
      <c r="Q48" s="29">
        <v>1</v>
      </c>
      <c r="R48" s="29">
        <v>0</v>
      </c>
      <c r="S48" s="29">
        <v>0</v>
      </c>
      <c r="T48" s="29">
        <v>0</v>
      </c>
      <c r="U48" s="29">
        <v>0</v>
      </c>
      <c r="V48" s="29">
        <v>0</v>
      </c>
      <c r="W48" s="29">
        <v>0</v>
      </c>
      <c r="X48" s="18">
        <v>63.6</v>
      </c>
      <c r="Y48" s="18">
        <v>63.5</v>
      </c>
      <c r="Z48" s="18">
        <v>63.7</v>
      </c>
      <c r="AA48" s="18">
        <v>4.5</v>
      </c>
      <c r="AB48" s="18">
        <v>0.9</v>
      </c>
      <c r="AC48" s="18">
        <v>8.8000000000000007</v>
      </c>
      <c r="AD48" s="24"/>
      <c r="AE48" s="25"/>
      <c r="AF48" s="20" t="s">
        <v>62</v>
      </c>
    </row>
    <row r="49" spans="1:32" ht="15.75" customHeight="1">
      <c r="A49" s="15" t="s">
        <v>63</v>
      </c>
      <c r="B49" s="21"/>
      <c r="C49" s="29">
        <v>993</v>
      </c>
      <c r="D49" s="29">
        <v>575</v>
      </c>
      <c r="E49" s="29">
        <v>418</v>
      </c>
      <c r="F49" s="29">
        <v>899</v>
      </c>
      <c r="G49" s="29">
        <v>565</v>
      </c>
      <c r="H49" s="29">
        <v>334</v>
      </c>
      <c r="I49" s="29">
        <v>94</v>
      </c>
      <c r="J49" s="29">
        <v>10</v>
      </c>
      <c r="K49" s="29">
        <v>84</v>
      </c>
      <c r="L49" s="29">
        <v>0</v>
      </c>
      <c r="M49" s="29">
        <v>0</v>
      </c>
      <c r="N49" s="29">
        <v>0</v>
      </c>
      <c r="O49" s="29">
        <v>0</v>
      </c>
      <c r="P49" s="29">
        <v>0</v>
      </c>
      <c r="Q49" s="29">
        <v>0</v>
      </c>
      <c r="R49" s="29">
        <v>0</v>
      </c>
      <c r="S49" s="29">
        <v>0</v>
      </c>
      <c r="T49" s="29">
        <v>0</v>
      </c>
      <c r="U49" s="29">
        <v>0</v>
      </c>
      <c r="V49" s="29">
        <v>0</v>
      </c>
      <c r="W49" s="29">
        <v>0</v>
      </c>
      <c r="X49" s="18">
        <v>44.3</v>
      </c>
      <c r="Y49" s="18">
        <v>47.7</v>
      </c>
      <c r="Z49" s="18">
        <v>39.5</v>
      </c>
      <c r="AA49" s="18">
        <v>4.5999999999999996</v>
      </c>
      <c r="AB49" s="18">
        <v>0.8</v>
      </c>
      <c r="AC49" s="18">
        <v>9.9</v>
      </c>
      <c r="AD49" s="24"/>
      <c r="AE49" s="25"/>
      <c r="AF49" s="20" t="s">
        <v>63</v>
      </c>
    </row>
    <row r="50" spans="1:32" ht="15.75" customHeight="1">
      <c r="A50" s="15" t="s">
        <v>64</v>
      </c>
      <c r="B50" s="21"/>
      <c r="C50" s="29">
        <v>862</v>
      </c>
      <c r="D50" s="29">
        <v>416</v>
      </c>
      <c r="E50" s="29">
        <v>446</v>
      </c>
      <c r="F50" s="29">
        <v>780</v>
      </c>
      <c r="G50" s="29">
        <v>414</v>
      </c>
      <c r="H50" s="29">
        <v>366</v>
      </c>
      <c r="I50" s="29">
        <v>81</v>
      </c>
      <c r="J50" s="29">
        <v>2</v>
      </c>
      <c r="K50" s="29">
        <v>79</v>
      </c>
      <c r="L50" s="29">
        <v>1</v>
      </c>
      <c r="M50" s="29">
        <v>0</v>
      </c>
      <c r="N50" s="29">
        <v>1</v>
      </c>
      <c r="O50" s="29">
        <v>0</v>
      </c>
      <c r="P50" s="29">
        <v>0</v>
      </c>
      <c r="Q50" s="29">
        <v>0</v>
      </c>
      <c r="R50" s="29">
        <v>0</v>
      </c>
      <c r="S50" s="29">
        <v>0</v>
      </c>
      <c r="T50" s="29">
        <v>0</v>
      </c>
      <c r="U50" s="29">
        <v>0</v>
      </c>
      <c r="V50" s="29">
        <v>0</v>
      </c>
      <c r="W50" s="29">
        <v>0</v>
      </c>
      <c r="X50" s="18">
        <v>57.3</v>
      </c>
      <c r="Y50" s="18">
        <v>62.9</v>
      </c>
      <c r="Z50" s="18">
        <v>52</v>
      </c>
      <c r="AA50" s="18">
        <v>5.9</v>
      </c>
      <c r="AB50" s="18">
        <v>0.3</v>
      </c>
      <c r="AC50" s="18">
        <v>11.2</v>
      </c>
      <c r="AD50" s="24"/>
      <c r="AE50" s="25"/>
      <c r="AF50" s="20" t="s">
        <v>64</v>
      </c>
    </row>
    <row r="51" spans="1:32" ht="15.75" customHeight="1">
      <c r="A51" s="15" t="s">
        <v>65</v>
      </c>
      <c r="B51" s="21"/>
      <c r="C51" s="29">
        <v>489</v>
      </c>
      <c r="D51" s="29">
        <v>338</v>
      </c>
      <c r="E51" s="29">
        <v>151</v>
      </c>
      <c r="F51" s="29">
        <v>447</v>
      </c>
      <c r="G51" s="29">
        <v>336</v>
      </c>
      <c r="H51" s="29">
        <v>111</v>
      </c>
      <c r="I51" s="29">
        <v>41</v>
      </c>
      <c r="J51" s="29">
        <v>1</v>
      </c>
      <c r="K51" s="29">
        <v>40</v>
      </c>
      <c r="L51" s="29">
        <v>0</v>
      </c>
      <c r="M51" s="29">
        <v>0</v>
      </c>
      <c r="N51" s="29">
        <v>0</v>
      </c>
      <c r="O51" s="29">
        <v>1</v>
      </c>
      <c r="P51" s="29">
        <v>1</v>
      </c>
      <c r="Q51" s="29">
        <v>0</v>
      </c>
      <c r="R51" s="29">
        <v>0</v>
      </c>
      <c r="S51" s="29">
        <v>0</v>
      </c>
      <c r="T51" s="29">
        <v>0</v>
      </c>
      <c r="U51" s="29">
        <v>0</v>
      </c>
      <c r="V51" s="29">
        <v>0</v>
      </c>
      <c r="W51" s="29">
        <v>0</v>
      </c>
      <c r="X51" s="18">
        <v>54.6</v>
      </c>
      <c r="Y51" s="18">
        <v>61.7</v>
      </c>
      <c r="Z51" s="18">
        <v>40.5</v>
      </c>
      <c r="AA51" s="18">
        <v>5</v>
      </c>
      <c r="AB51" s="18">
        <v>0.2</v>
      </c>
      <c r="AC51" s="18">
        <v>14.6</v>
      </c>
      <c r="AD51" s="24"/>
      <c r="AE51" s="25"/>
      <c r="AF51" s="20" t="s">
        <v>65</v>
      </c>
    </row>
    <row r="52" spans="1:32" ht="15.75" customHeight="1">
      <c r="A52" s="15" t="s">
        <v>66</v>
      </c>
      <c r="B52" s="21"/>
      <c r="C52" s="29">
        <v>45</v>
      </c>
      <c r="D52" s="29">
        <v>14</v>
      </c>
      <c r="E52" s="29">
        <v>31</v>
      </c>
      <c r="F52" s="29">
        <v>26</v>
      </c>
      <c r="G52" s="29">
        <v>13</v>
      </c>
      <c r="H52" s="29">
        <v>13</v>
      </c>
      <c r="I52" s="29">
        <v>19</v>
      </c>
      <c r="J52" s="29">
        <v>1</v>
      </c>
      <c r="K52" s="29">
        <v>18</v>
      </c>
      <c r="L52" s="29">
        <v>0</v>
      </c>
      <c r="M52" s="29">
        <v>0</v>
      </c>
      <c r="N52" s="29">
        <v>0</v>
      </c>
      <c r="O52" s="29">
        <v>0</v>
      </c>
      <c r="P52" s="29">
        <v>0</v>
      </c>
      <c r="Q52" s="29">
        <v>0</v>
      </c>
      <c r="R52" s="29">
        <v>0</v>
      </c>
      <c r="S52" s="29">
        <v>0</v>
      </c>
      <c r="T52" s="29">
        <v>0</v>
      </c>
      <c r="U52" s="29">
        <v>0</v>
      </c>
      <c r="V52" s="29">
        <v>0</v>
      </c>
      <c r="W52" s="29">
        <v>0</v>
      </c>
      <c r="X52" s="18">
        <v>10.5</v>
      </c>
      <c r="Y52" s="18">
        <v>17.100000000000001</v>
      </c>
      <c r="Z52" s="18">
        <v>7.6</v>
      </c>
      <c r="AA52" s="18">
        <v>7.7</v>
      </c>
      <c r="AB52" s="18">
        <v>1.3</v>
      </c>
      <c r="AC52" s="18">
        <v>10.5</v>
      </c>
      <c r="AD52" s="24"/>
      <c r="AE52" s="25"/>
      <c r="AF52" s="20" t="s">
        <v>66</v>
      </c>
    </row>
    <row r="53" spans="1:32" ht="15.75" customHeight="1">
      <c r="A53" s="15" t="s">
        <v>67</v>
      </c>
      <c r="B53" s="21"/>
      <c r="C53" s="29">
        <v>540</v>
      </c>
      <c r="D53" s="29">
        <v>264</v>
      </c>
      <c r="E53" s="29">
        <v>276</v>
      </c>
      <c r="F53" s="29">
        <v>456</v>
      </c>
      <c r="G53" s="29">
        <v>260</v>
      </c>
      <c r="H53" s="29">
        <v>196</v>
      </c>
      <c r="I53" s="29">
        <v>84</v>
      </c>
      <c r="J53" s="29">
        <v>4</v>
      </c>
      <c r="K53" s="29">
        <v>80</v>
      </c>
      <c r="L53" s="29">
        <v>0</v>
      </c>
      <c r="M53" s="29">
        <v>0</v>
      </c>
      <c r="N53" s="29">
        <v>0</v>
      </c>
      <c r="O53" s="29">
        <v>0</v>
      </c>
      <c r="P53" s="29">
        <v>0</v>
      </c>
      <c r="Q53" s="29">
        <v>0</v>
      </c>
      <c r="R53" s="29">
        <v>0</v>
      </c>
      <c r="S53" s="29">
        <v>0</v>
      </c>
      <c r="T53" s="29">
        <v>0</v>
      </c>
      <c r="U53" s="29">
        <v>0</v>
      </c>
      <c r="V53" s="29">
        <v>0</v>
      </c>
      <c r="W53" s="29">
        <v>0</v>
      </c>
      <c r="X53" s="18">
        <v>52.8</v>
      </c>
      <c r="Y53" s="18">
        <v>60.3</v>
      </c>
      <c r="Z53" s="18">
        <v>45.4</v>
      </c>
      <c r="AA53" s="18">
        <v>9.6999999999999993</v>
      </c>
      <c r="AB53" s="18">
        <v>0.9</v>
      </c>
      <c r="AC53" s="18">
        <v>18.5</v>
      </c>
      <c r="AD53" s="24"/>
      <c r="AE53" s="25"/>
      <c r="AF53" s="20" t="s">
        <v>67</v>
      </c>
    </row>
    <row r="54" spans="1:32" ht="15.75" customHeight="1">
      <c r="A54" s="15" t="s">
        <v>68</v>
      </c>
      <c r="B54" s="21"/>
      <c r="C54" s="29">
        <v>905</v>
      </c>
      <c r="D54" s="29">
        <v>464</v>
      </c>
      <c r="E54" s="29">
        <v>441</v>
      </c>
      <c r="F54" s="29">
        <v>768</v>
      </c>
      <c r="G54" s="29">
        <v>453</v>
      </c>
      <c r="H54" s="29">
        <v>315</v>
      </c>
      <c r="I54" s="29">
        <v>136</v>
      </c>
      <c r="J54" s="29">
        <v>10</v>
      </c>
      <c r="K54" s="29">
        <v>126</v>
      </c>
      <c r="L54" s="29">
        <v>1</v>
      </c>
      <c r="M54" s="29">
        <v>1</v>
      </c>
      <c r="N54" s="29">
        <v>0</v>
      </c>
      <c r="O54" s="29">
        <v>0</v>
      </c>
      <c r="P54" s="29">
        <v>0</v>
      </c>
      <c r="Q54" s="29">
        <v>0</v>
      </c>
      <c r="R54" s="29">
        <v>0</v>
      </c>
      <c r="S54" s="29">
        <v>0</v>
      </c>
      <c r="T54" s="29">
        <v>0</v>
      </c>
      <c r="U54" s="29">
        <v>0</v>
      </c>
      <c r="V54" s="29">
        <v>0</v>
      </c>
      <c r="W54" s="29">
        <v>0</v>
      </c>
      <c r="X54" s="18">
        <v>46.2</v>
      </c>
      <c r="Y54" s="18">
        <v>57.3</v>
      </c>
      <c r="Z54" s="18">
        <v>36.1</v>
      </c>
      <c r="AA54" s="18">
        <v>8.1999999999999993</v>
      </c>
      <c r="AB54" s="18">
        <v>1.3</v>
      </c>
      <c r="AC54" s="18">
        <v>14.4</v>
      </c>
      <c r="AD54" s="24"/>
      <c r="AE54" s="25"/>
      <c r="AF54" s="20" t="s">
        <v>68</v>
      </c>
    </row>
    <row r="55" spans="1:32" ht="15.75" customHeight="1">
      <c r="A55" s="15" t="s">
        <v>69</v>
      </c>
      <c r="B55" s="21"/>
      <c r="C55" s="29">
        <v>871</v>
      </c>
      <c r="D55" s="29">
        <v>372</v>
      </c>
      <c r="E55" s="29">
        <v>499</v>
      </c>
      <c r="F55" s="29">
        <v>794</v>
      </c>
      <c r="G55" s="29">
        <v>367</v>
      </c>
      <c r="H55" s="29">
        <v>427</v>
      </c>
      <c r="I55" s="29">
        <v>75</v>
      </c>
      <c r="J55" s="29">
        <v>3</v>
      </c>
      <c r="K55" s="29">
        <v>72</v>
      </c>
      <c r="L55" s="29">
        <v>2</v>
      </c>
      <c r="M55" s="29">
        <v>2</v>
      </c>
      <c r="N55" s="29">
        <v>0</v>
      </c>
      <c r="O55" s="29">
        <v>0</v>
      </c>
      <c r="P55" s="29">
        <v>0</v>
      </c>
      <c r="Q55" s="29">
        <v>0</v>
      </c>
      <c r="R55" s="29">
        <v>0</v>
      </c>
      <c r="S55" s="29">
        <v>0</v>
      </c>
      <c r="T55" s="29">
        <v>0</v>
      </c>
      <c r="U55" s="29">
        <v>0</v>
      </c>
      <c r="V55" s="29">
        <v>0</v>
      </c>
      <c r="W55" s="29">
        <v>0</v>
      </c>
      <c r="X55" s="18">
        <v>59.1</v>
      </c>
      <c r="Y55" s="18">
        <v>59.5</v>
      </c>
      <c r="Z55" s="18">
        <v>58.7</v>
      </c>
      <c r="AA55" s="18">
        <v>5.6</v>
      </c>
      <c r="AB55" s="18">
        <v>0.5</v>
      </c>
      <c r="AC55" s="18">
        <v>9.9</v>
      </c>
      <c r="AD55" s="24"/>
      <c r="AE55" s="25"/>
      <c r="AF55" s="20" t="s">
        <v>69</v>
      </c>
    </row>
    <row r="56" spans="1:32" ht="15.75" customHeight="1">
      <c r="A56" s="15" t="s">
        <v>70</v>
      </c>
      <c r="B56" s="21"/>
      <c r="C56" s="29">
        <v>658</v>
      </c>
      <c r="D56" s="29">
        <v>370</v>
      </c>
      <c r="E56" s="29">
        <v>288</v>
      </c>
      <c r="F56" s="29">
        <v>600</v>
      </c>
      <c r="G56" s="29">
        <v>367</v>
      </c>
      <c r="H56" s="29">
        <v>233</v>
      </c>
      <c r="I56" s="29">
        <v>58</v>
      </c>
      <c r="J56" s="29">
        <v>3</v>
      </c>
      <c r="K56" s="29">
        <v>55</v>
      </c>
      <c r="L56" s="29">
        <v>0</v>
      </c>
      <c r="M56" s="29">
        <v>0</v>
      </c>
      <c r="N56" s="29">
        <v>0</v>
      </c>
      <c r="O56" s="29">
        <v>0</v>
      </c>
      <c r="P56" s="29">
        <v>0</v>
      </c>
      <c r="Q56" s="29">
        <v>0</v>
      </c>
      <c r="R56" s="29">
        <v>0</v>
      </c>
      <c r="S56" s="29">
        <v>0</v>
      </c>
      <c r="T56" s="29">
        <v>0</v>
      </c>
      <c r="U56" s="29">
        <v>0</v>
      </c>
      <c r="V56" s="29">
        <v>0</v>
      </c>
      <c r="W56" s="29">
        <v>0</v>
      </c>
      <c r="X56" s="18">
        <v>59.1</v>
      </c>
      <c r="Y56" s="18">
        <v>66.2</v>
      </c>
      <c r="Z56" s="18">
        <v>50.5</v>
      </c>
      <c r="AA56" s="18">
        <v>5.7</v>
      </c>
      <c r="AB56" s="18">
        <v>0.5</v>
      </c>
      <c r="AC56" s="18">
        <v>11.9</v>
      </c>
      <c r="AD56" s="24"/>
      <c r="AE56" s="25"/>
      <c r="AF56" s="20" t="s">
        <v>70</v>
      </c>
    </row>
    <row r="57" spans="1:32" ht="15.75" customHeight="1">
      <c r="A57" s="15" t="s">
        <v>71</v>
      </c>
      <c r="B57" s="21"/>
      <c r="C57" s="29">
        <v>490</v>
      </c>
      <c r="D57" s="29">
        <v>220</v>
      </c>
      <c r="E57" s="29">
        <v>270</v>
      </c>
      <c r="F57" s="29">
        <v>431</v>
      </c>
      <c r="G57" s="29">
        <v>215</v>
      </c>
      <c r="H57" s="29">
        <v>216</v>
      </c>
      <c r="I57" s="29">
        <v>59</v>
      </c>
      <c r="J57" s="29">
        <v>5</v>
      </c>
      <c r="K57" s="29">
        <v>54</v>
      </c>
      <c r="L57" s="29">
        <v>0</v>
      </c>
      <c r="M57" s="29">
        <v>0</v>
      </c>
      <c r="N57" s="29">
        <v>0</v>
      </c>
      <c r="O57" s="29">
        <v>0</v>
      </c>
      <c r="P57" s="29">
        <v>0</v>
      </c>
      <c r="Q57" s="29">
        <v>0</v>
      </c>
      <c r="R57" s="29">
        <v>0</v>
      </c>
      <c r="S57" s="29">
        <v>0</v>
      </c>
      <c r="T57" s="29">
        <v>0</v>
      </c>
      <c r="U57" s="29">
        <v>0</v>
      </c>
      <c r="V57" s="29">
        <v>0</v>
      </c>
      <c r="W57" s="29">
        <v>0</v>
      </c>
      <c r="X57" s="18">
        <v>55</v>
      </c>
      <c r="Y57" s="18">
        <v>61.6</v>
      </c>
      <c r="Z57" s="18">
        <v>49.7</v>
      </c>
      <c r="AA57" s="18">
        <v>7.5</v>
      </c>
      <c r="AB57" s="18">
        <v>1.4</v>
      </c>
      <c r="AC57" s="18">
        <v>12.4</v>
      </c>
      <c r="AD57" s="24"/>
      <c r="AE57" s="25"/>
      <c r="AF57" s="20" t="s">
        <v>71</v>
      </c>
    </row>
    <row r="58" spans="1:32" ht="15.75" customHeight="1">
      <c r="A58" s="15" t="s">
        <v>72</v>
      </c>
      <c r="B58" s="21"/>
      <c r="C58" s="29">
        <v>326</v>
      </c>
      <c r="D58" s="29">
        <v>149</v>
      </c>
      <c r="E58" s="29">
        <v>177</v>
      </c>
      <c r="F58" s="29">
        <v>291</v>
      </c>
      <c r="G58" s="29">
        <v>147</v>
      </c>
      <c r="H58" s="29">
        <v>144</v>
      </c>
      <c r="I58" s="29">
        <v>35</v>
      </c>
      <c r="J58" s="29">
        <v>2</v>
      </c>
      <c r="K58" s="29">
        <v>33</v>
      </c>
      <c r="L58" s="29">
        <v>0</v>
      </c>
      <c r="M58" s="29">
        <v>0</v>
      </c>
      <c r="N58" s="29">
        <v>0</v>
      </c>
      <c r="O58" s="29">
        <v>0</v>
      </c>
      <c r="P58" s="29">
        <v>0</v>
      </c>
      <c r="Q58" s="29">
        <v>0</v>
      </c>
      <c r="R58" s="29">
        <v>0</v>
      </c>
      <c r="S58" s="29">
        <v>0</v>
      </c>
      <c r="T58" s="29">
        <v>0</v>
      </c>
      <c r="U58" s="29">
        <v>0</v>
      </c>
      <c r="V58" s="29">
        <v>0</v>
      </c>
      <c r="W58" s="29">
        <v>0</v>
      </c>
      <c r="X58" s="18">
        <v>58.4</v>
      </c>
      <c r="Y58" s="18">
        <v>65.900000000000006</v>
      </c>
      <c r="Z58" s="18">
        <v>52.4</v>
      </c>
      <c r="AA58" s="18">
        <v>7</v>
      </c>
      <c r="AB58" s="18">
        <v>0.9</v>
      </c>
      <c r="AC58" s="18">
        <v>12</v>
      </c>
      <c r="AD58" s="24"/>
      <c r="AE58" s="25"/>
      <c r="AF58" s="20" t="s">
        <v>72</v>
      </c>
    </row>
    <row r="59" spans="1:32" ht="15.75" customHeight="1">
      <c r="A59" s="15" t="s">
        <v>73</v>
      </c>
      <c r="B59" s="21"/>
      <c r="C59" s="29">
        <v>158</v>
      </c>
      <c r="D59" s="29">
        <v>98</v>
      </c>
      <c r="E59" s="29">
        <v>60</v>
      </c>
      <c r="F59" s="29">
        <v>135</v>
      </c>
      <c r="G59" s="29">
        <v>97</v>
      </c>
      <c r="H59" s="29">
        <v>38</v>
      </c>
      <c r="I59" s="29">
        <v>23</v>
      </c>
      <c r="J59" s="29">
        <v>1</v>
      </c>
      <c r="K59" s="29">
        <v>22</v>
      </c>
      <c r="L59" s="29">
        <v>0</v>
      </c>
      <c r="M59" s="29">
        <v>0</v>
      </c>
      <c r="N59" s="29">
        <v>0</v>
      </c>
      <c r="O59" s="29">
        <v>0</v>
      </c>
      <c r="P59" s="29">
        <v>0</v>
      </c>
      <c r="Q59" s="29">
        <v>0</v>
      </c>
      <c r="R59" s="29">
        <v>0</v>
      </c>
      <c r="S59" s="29">
        <v>0</v>
      </c>
      <c r="T59" s="29">
        <v>0</v>
      </c>
      <c r="U59" s="29">
        <v>0</v>
      </c>
      <c r="V59" s="29">
        <v>0</v>
      </c>
      <c r="W59" s="29">
        <v>0</v>
      </c>
      <c r="X59" s="18">
        <v>56.7</v>
      </c>
      <c r="Y59" s="18">
        <v>69.3</v>
      </c>
      <c r="Z59" s="18">
        <v>38.799999999999997</v>
      </c>
      <c r="AA59" s="18">
        <v>9.6999999999999993</v>
      </c>
      <c r="AB59" s="18">
        <v>0.7</v>
      </c>
      <c r="AC59" s="18">
        <v>22.4</v>
      </c>
      <c r="AD59" s="24"/>
      <c r="AE59" s="25"/>
      <c r="AF59" s="20" t="s">
        <v>73</v>
      </c>
    </row>
    <row r="60" spans="1:32" ht="15.75" customHeight="1">
      <c r="A60" s="15" t="s">
        <v>74</v>
      </c>
      <c r="B60" s="21"/>
      <c r="C60" s="29">
        <v>171</v>
      </c>
      <c r="D60" s="29">
        <v>97</v>
      </c>
      <c r="E60" s="29">
        <v>74</v>
      </c>
      <c r="F60" s="29">
        <v>125</v>
      </c>
      <c r="G60" s="29">
        <v>97</v>
      </c>
      <c r="H60" s="29">
        <v>28</v>
      </c>
      <c r="I60" s="29">
        <v>46</v>
      </c>
      <c r="J60" s="29">
        <v>0</v>
      </c>
      <c r="K60" s="29">
        <v>46</v>
      </c>
      <c r="L60" s="29">
        <v>0</v>
      </c>
      <c r="M60" s="29">
        <v>0</v>
      </c>
      <c r="N60" s="29">
        <v>0</v>
      </c>
      <c r="O60" s="29">
        <v>0</v>
      </c>
      <c r="P60" s="29">
        <v>0</v>
      </c>
      <c r="Q60" s="29">
        <v>0</v>
      </c>
      <c r="R60" s="29">
        <v>0</v>
      </c>
      <c r="S60" s="29">
        <v>0</v>
      </c>
      <c r="T60" s="29">
        <v>0</v>
      </c>
      <c r="U60" s="29">
        <v>0</v>
      </c>
      <c r="V60" s="29">
        <v>0</v>
      </c>
      <c r="W60" s="29">
        <v>0</v>
      </c>
      <c r="X60" s="18">
        <v>22.3</v>
      </c>
      <c r="Y60" s="18">
        <v>36.5</v>
      </c>
      <c r="Z60" s="18">
        <v>9.5</v>
      </c>
      <c r="AA60" s="18">
        <v>8.1999999999999993</v>
      </c>
      <c r="AB60" s="18">
        <v>0</v>
      </c>
      <c r="AC60" s="18">
        <v>15.6</v>
      </c>
      <c r="AD60" s="24"/>
      <c r="AE60" s="25"/>
      <c r="AF60" s="20" t="s">
        <v>74</v>
      </c>
    </row>
    <row r="61" spans="1:32" ht="12" customHeight="1">
      <c r="A61" s="15"/>
      <c r="B61" s="21"/>
      <c r="C61" s="29"/>
      <c r="D61" s="29"/>
      <c r="E61" s="29"/>
      <c r="F61" s="29"/>
      <c r="G61" s="29"/>
      <c r="H61" s="29"/>
      <c r="I61" s="29"/>
      <c r="J61" s="29"/>
      <c r="K61" s="29"/>
      <c r="L61" s="29"/>
      <c r="M61" s="29"/>
      <c r="N61" s="29"/>
      <c r="O61" s="29"/>
      <c r="P61" s="29"/>
      <c r="Q61" s="29"/>
      <c r="R61" s="29"/>
      <c r="S61" s="29"/>
      <c r="T61" s="29"/>
      <c r="U61" s="29"/>
      <c r="V61" s="29"/>
      <c r="W61" s="29"/>
      <c r="X61" s="142"/>
      <c r="Y61" s="142"/>
      <c r="Z61" s="142"/>
      <c r="AA61" s="142"/>
      <c r="AB61" s="142"/>
      <c r="AC61" s="142"/>
      <c r="AD61" s="24"/>
      <c r="AE61" s="25"/>
      <c r="AF61" s="20"/>
    </row>
    <row r="62" spans="1:32" ht="15.75" customHeight="1">
      <c r="A62" s="15" t="s">
        <v>75</v>
      </c>
      <c r="B62" s="21"/>
      <c r="C62" s="29">
        <v>0</v>
      </c>
      <c r="D62" s="29">
        <v>0</v>
      </c>
      <c r="E62" s="29">
        <v>0</v>
      </c>
      <c r="F62" s="29">
        <v>0</v>
      </c>
      <c r="G62" s="29">
        <v>0</v>
      </c>
      <c r="H62" s="29">
        <v>0</v>
      </c>
      <c r="I62" s="29">
        <v>0</v>
      </c>
      <c r="J62" s="29">
        <v>0</v>
      </c>
      <c r="K62" s="29">
        <v>0</v>
      </c>
      <c r="L62" s="29">
        <v>0</v>
      </c>
      <c r="M62" s="29">
        <v>0</v>
      </c>
      <c r="N62" s="29">
        <v>0</v>
      </c>
      <c r="O62" s="29">
        <v>0</v>
      </c>
      <c r="P62" s="29">
        <v>0</v>
      </c>
      <c r="Q62" s="29">
        <v>0</v>
      </c>
      <c r="R62" s="29">
        <v>0</v>
      </c>
      <c r="S62" s="29">
        <v>0</v>
      </c>
      <c r="T62" s="29">
        <v>0</v>
      </c>
      <c r="U62" s="29">
        <v>0</v>
      </c>
      <c r="V62" s="29">
        <v>0</v>
      </c>
      <c r="W62" s="29">
        <v>0</v>
      </c>
      <c r="X62" s="18">
        <v>0</v>
      </c>
      <c r="Y62" s="18">
        <v>0</v>
      </c>
      <c r="Z62" s="18">
        <v>0</v>
      </c>
      <c r="AA62" s="18">
        <v>0</v>
      </c>
      <c r="AB62" s="18">
        <v>0</v>
      </c>
      <c r="AC62" s="18">
        <v>0</v>
      </c>
      <c r="AD62" s="24"/>
      <c r="AE62" s="25"/>
      <c r="AF62" s="20" t="s">
        <v>75</v>
      </c>
    </row>
    <row r="63" spans="1:32" ht="15.75" customHeight="1">
      <c r="A63" s="15" t="s">
        <v>76</v>
      </c>
      <c r="B63" s="21"/>
      <c r="C63" s="29">
        <v>74</v>
      </c>
      <c r="D63" s="29">
        <v>43</v>
      </c>
      <c r="E63" s="29">
        <v>31</v>
      </c>
      <c r="F63" s="29">
        <v>57</v>
      </c>
      <c r="G63" s="29">
        <v>43</v>
      </c>
      <c r="H63" s="29">
        <v>14</v>
      </c>
      <c r="I63" s="29">
        <v>16</v>
      </c>
      <c r="J63" s="29">
        <v>0</v>
      </c>
      <c r="K63" s="29">
        <v>16</v>
      </c>
      <c r="L63" s="29">
        <v>1</v>
      </c>
      <c r="M63" s="29">
        <v>0</v>
      </c>
      <c r="N63" s="29">
        <v>1</v>
      </c>
      <c r="O63" s="29">
        <v>0</v>
      </c>
      <c r="P63" s="29">
        <v>0</v>
      </c>
      <c r="Q63" s="29">
        <v>0</v>
      </c>
      <c r="R63" s="29">
        <v>0</v>
      </c>
      <c r="S63" s="29">
        <v>0</v>
      </c>
      <c r="T63" s="29">
        <v>0</v>
      </c>
      <c r="U63" s="29">
        <v>0</v>
      </c>
      <c r="V63" s="29">
        <v>0</v>
      </c>
      <c r="W63" s="29">
        <v>0</v>
      </c>
      <c r="X63" s="18">
        <v>20.399999999999999</v>
      </c>
      <c r="Y63" s="18">
        <v>31.4</v>
      </c>
      <c r="Z63" s="18">
        <v>9.9</v>
      </c>
      <c r="AA63" s="18">
        <v>5.7</v>
      </c>
      <c r="AB63" s="18">
        <v>0</v>
      </c>
      <c r="AC63" s="18">
        <v>11.3</v>
      </c>
      <c r="AD63" s="24"/>
      <c r="AE63" s="25"/>
      <c r="AF63" s="20" t="s">
        <v>76</v>
      </c>
    </row>
    <row r="64" spans="1:32" ht="15.75" customHeight="1">
      <c r="A64" s="15" t="s">
        <v>77</v>
      </c>
      <c r="B64" s="21"/>
      <c r="C64" s="29">
        <v>219</v>
      </c>
      <c r="D64" s="29">
        <v>100</v>
      </c>
      <c r="E64" s="29">
        <v>119</v>
      </c>
      <c r="F64" s="29">
        <v>203</v>
      </c>
      <c r="G64" s="29">
        <v>99</v>
      </c>
      <c r="H64" s="29">
        <v>104</v>
      </c>
      <c r="I64" s="29">
        <v>15</v>
      </c>
      <c r="J64" s="29">
        <v>1</v>
      </c>
      <c r="K64" s="29">
        <v>14</v>
      </c>
      <c r="L64" s="29">
        <v>1</v>
      </c>
      <c r="M64" s="29">
        <v>0</v>
      </c>
      <c r="N64" s="29">
        <v>1</v>
      </c>
      <c r="O64" s="29">
        <v>0</v>
      </c>
      <c r="P64" s="29">
        <v>0</v>
      </c>
      <c r="Q64" s="29">
        <v>0</v>
      </c>
      <c r="R64" s="29">
        <v>0</v>
      </c>
      <c r="S64" s="29">
        <v>0</v>
      </c>
      <c r="T64" s="29">
        <v>0</v>
      </c>
      <c r="U64" s="29">
        <v>0</v>
      </c>
      <c r="V64" s="29">
        <v>0</v>
      </c>
      <c r="W64" s="29">
        <v>0</v>
      </c>
      <c r="X64" s="18">
        <v>73.3</v>
      </c>
      <c r="Y64" s="18">
        <v>76.7</v>
      </c>
      <c r="Z64" s="18">
        <v>70.3</v>
      </c>
      <c r="AA64" s="18">
        <v>5.4</v>
      </c>
      <c r="AB64" s="18">
        <v>0.8</v>
      </c>
      <c r="AC64" s="18">
        <v>9.5</v>
      </c>
      <c r="AD64" s="24"/>
      <c r="AE64" s="25"/>
      <c r="AF64" s="20" t="s">
        <v>77</v>
      </c>
    </row>
    <row r="65" spans="1:32" ht="15.75" customHeight="1">
      <c r="A65" s="15" t="s">
        <v>78</v>
      </c>
      <c r="B65" s="21"/>
      <c r="C65" s="29">
        <v>125</v>
      </c>
      <c r="D65" s="29">
        <v>80</v>
      </c>
      <c r="E65" s="29">
        <v>45</v>
      </c>
      <c r="F65" s="29">
        <v>104</v>
      </c>
      <c r="G65" s="29">
        <v>78</v>
      </c>
      <c r="H65" s="29">
        <v>26</v>
      </c>
      <c r="I65" s="29">
        <v>21</v>
      </c>
      <c r="J65" s="29">
        <v>2</v>
      </c>
      <c r="K65" s="29">
        <v>19</v>
      </c>
      <c r="L65" s="29">
        <v>0</v>
      </c>
      <c r="M65" s="29">
        <v>0</v>
      </c>
      <c r="N65" s="29">
        <v>0</v>
      </c>
      <c r="O65" s="29">
        <v>0</v>
      </c>
      <c r="P65" s="29">
        <v>0</v>
      </c>
      <c r="Q65" s="29">
        <v>0</v>
      </c>
      <c r="R65" s="29">
        <v>0</v>
      </c>
      <c r="S65" s="29">
        <v>0</v>
      </c>
      <c r="T65" s="29">
        <v>0</v>
      </c>
      <c r="U65" s="29">
        <v>0</v>
      </c>
      <c r="V65" s="29">
        <v>0</v>
      </c>
      <c r="W65" s="29">
        <v>0</v>
      </c>
      <c r="X65" s="18">
        <v>35.5</v>
      </c>
      <c r="Y65" s="18">
        <v>45.3</v>
      </c>
      <c r="Z65" s="18">
        <v>21.5</v>
      </c>
      <c r="AA65" s="18">
        <v>7.2</v>
      </c>
      <c r="AB65" s="18">
        <v>1.2</v>
      </c>
      <c r="AC65" s="18">
        <v>15.7</v>
      </c>
      <c r="AD65" s="24"/>
      <c r="AE65" s="25"/>
      <c r="AF65" s="20" t="s">
        <v>78</v>
      </c>
    </row>
    <row r="66" spans="1:32" ht="15.75" customHeight="1">
      <c r="A66" s="15" t="s">
        <v>79</v>
      </c>
      <c r="B66" s="21"/>
      <c r="C66" s="29">
        <v>0</v>
      </c>
      <c r="D66" s="29">
        <v>0</v>
      </c>
      <c r="E66" s="29">
        <v>0</v>
      </c>
      <c r="F66" s="29">
        <v>0</v>
      </c>
      <c r="G66" s="29">
        <v>0</v>
      </c>
      <c r="H66" s="29">
        <v>0</v>
      </c>
      <c r="I66" s="29">
        <v>0</v>
      </c>
      <c r="J66" s="29">
        <v>0</v>
      </c>
      <c r="K66" s="29">
        <v>0</v>
      </c>
      <c r="L66" s="29">
        <v>0</v>
      </c>
      <c r="M66" s="29">
        <v>0</v>
      </c>
      <c r="N66" s="29">
        <v>0</v>
      </c>
      <c r="O66" s="29">
        <v>0</v>
      </c>
      <c r="P66" s="29">
        <v>0</v>
      </c>
      <c r="Q66" s="29">
        <v>0</v>
      </c>
      <c r="R66" s="29">
        <v>0</v>
      </c>
      <c r="S66" s="29">
        <v>0</v>
      </c>
      <c r="T66" s="29">
        <v>0</v>
      </c>
      <c r="U66" s="29">
        <v>0</v>
      </c>
      <c r="V66" s="29">
        <v>0</v>
      </c>
      <c r="W66" s="29">
        <v>0</v>
      </c>
      <c r="X66" s="18">
        <v>0</v>
      </c>
      <c r="Y66" s="18">
        <v>0</v>
      </c>
      <c r="Z66" s="18">
        <v>0</v>
      </c>
      <c r="AA66" s="18">
        <v>0</v>
      </c>
      <c r="AB66" s="18">
        <v>0</v>
      </c>
      <c r="AC66" s="18">
        <v>0</v>
      </c>
      <c r="AD66" s="24"/>
      <c r="AE66" s="25"/>
      <c r="AF66" s="20" t="s">
        <v>79</v>
      </c>
    </row>
    <row r="67" spans="1:32" ht="15.75" customHeight="1">
      <c r="A67" s="15" t="s">
        <v>80</v>
      </c>
      <c r="B67" s="21"/>
      <c r="C67" s="29">
        <v>17</v>
      </c>
      <c r="D67" s="29">
        <v>10</v>
      </c>
      <c r="E67" s="29">
        <v>7</v>
      </c>
      <c r="F67" s="29">
        <v>13</v>
      </c>
      <c r="G67" s="29">
        <v>8</v>
      </c>
      <c r="H67" s="29">
        <v>5</v>
      </c>
      <c r="I67" s="29">
        <v>4</v>
      </c>
      <c r="J67" s="29">
        <v>2</v>
      </c>
      <c r="K67" s="29">
        <v>2</v>
      </c>
      <c r="L67" s="29">
        <v>0</v>
      </c>
      <c r="M67" s="29">
        <v>0</v>
      </c>
      <c r="N67" s="29">
        <v>0</v>
      </c>
      <c r="O67" s="29">
        <v>0</v>
      </c>
      <c r="P67" s="29">
        <v>0</v>
      </c>
      <c r="Q67" s="29">
        <v>0</v>
      </c>
      <c r="R67" s="29">
        <v>0</v>
      </c>
      <c r="S67" s="29">
        <v>0</v>
      </c>
      <c r="T67" s="29">
        <v>0</v>
      </c>
      <c r="U67" s="29">
        <v>0</v>
      </c>
      <c r="V67" s="29">
        <v>0</v>
      </c>
      <c r="W67" s="29">
        <v>0</v>
      </c>
      <c r="X67" s="18">
        <v>7</v>
      </c>
      <c r="Y67" s="18">
        <v>9.6</v>
      </c>
      <c r="Z67" s="18">
        <v>4.8</v>
      </c>
      <c r="AA67" s="18">
        <v>2.1</v>
      </c>
      <c r="AB67" s="18">
        <v>2.4</v>
      </c>
      <c r="AC67" s="18">
        <v>1.9</v>
      </c>
      <c r="AD67" s="24"/>
      <c r="AE67" s="25"/>
      <c r="AF67" s="20" t="s">
        <v>80</v>
      </c>
    </row>
    <row r="68" spans="1:32" ht="15.75" customHeight="1">
      <c r="A68" s="15" t="s">
        <v>81</v>
      </c>
      <c r="B68" s="21"/>
      <c r="C68" s="29">
        <v>227</v>
      </c>
      <c r="D68" s="29">
        <v>159</v>
      </c>
      <c r="E68" s="29">
        <v>68</v>
      </c>
      <c r="F68" s="29">
        <v>191</v>
      </c>
      <c r="G68" s="29">
        <v>153</v>
      </c>
      <c r="H68" s="29">
        <v>38</v>
      </c>
      <c r="I68" s="29">
        <v>36</v>
      </c>
      <c r="J68" s="29">
        <v>6</v>
      </c>
      <c r="K68" s="29">
        <v>30</v>
      </c>
      <c r="L68" s="29">
        <v>0</v>
      </c>
      <c r="M68" s="29">
        <v>0</v>
      </c>
      <c r="N68" s="29">
        <v>0</v>
      </c>
      <c r="O68" s="29">
        <v>0</v>
      </c>
      <c r="P68" s="29">
        <v>0</v>
      </c>
      <c r="Q68" s="29">
        <v>0</v>
      </c>
      <c r="R68" s="29">
        <v>0</v>
      </c>
      <c r="S68" s="29">
        <v>0</v>
      </c>
      <c r="T68" s="29">
        <v>0</v>
      </c>
      <c r="U68" s="29">
        <v>0</v>
      </c>
      <c r="V68" s="29">
        <v>0</v>
      </c>
      <c r="W68" s="29">
        <v>0</v>
      </c>
      <c r="X68" s="18">
        <v>53.2</v>
      </c>
      <c r="Y68" s="18">
        <v>64</v>
      </c>
      <c r="Z68" s="18">
        <v>31.7</v>
      </c>
      <c r="AA68" s="18">
        <v>10</v>
      </c>
      <c r="AB68" s="18">
        <v>2.5</v>
      </c>
      <c r="AC68" s="18">
        <v>25</v>
      </c>
      <c r="AD68" s="24"/>
      <c r="AE68" s="25"/>
      <c r="AF68" s="20" t="s">
        <v>81</v>
      </c>
    </row>
    <row r="69" spans="1:32" ht="15.75" customHeight="1">
      <c r="A69" s="15" t="s">
        <v>82</v>
      </c>
      <c r="B69" s="21"/>
      <c r="C69" s="29">
        <v>84</v>
      </c>
      <c r="D69" s="29">
        <v>54</v>
      </c>
      <c r="E69" s="29">
        <v>30</v>
      </c>
      <c r="F69" s="29">
        <v>64</v>
      </c>
      <c r="G69" s="29">
        <v>54</v>
      </c>
      <c r="H69" s="29">
        <v>10</v>
      </c>
      <c r="I69" s="29">
        <v>20</v>
      </c>
      <c r="J69" s="29">
        <v>0</v>
      </c>
      <c r="K69" s="29">
        <v>20</v>
      </c>
      <c r="L69" s="29">
        <v>0</v>
      </c>
      <c r="M69" s="29">
        <v>0</v>
      </c>
      <c r="N69" s="29">
        <v>0</v>
      </c>
      <c r="O69" s="29">
        <v>0</v>
      </c>
      <c r="P69" s="29">
        <v>0</v>
      </c>
      <c r="Q69" s="29">
        <v>0</v>
      </c>
      <c r="R69" s="29">
        <v>0</v>
      </c>
      <c r="S69" s="29">
        <v>0</v>
      </c>
      <c r="T69" s="29">
        <v>0</v>
      </c>
      <c r="U69" s="29">
        <v>0</v>
      </c>
      <c r="V69" s="29">
        <v>0</v>
      </c>
      <c r="W69" s="29">
        <v>0</v>
      </c>
      <c r="X69" s="18">
        <v>33.299999999999997</v>
      </c>
      <c r="Y69" s="18">
        <v>46.6</v>
      </c>
      <c r="Z69" s="18">
        <v>13.2</v>
      </c>
      <c r="AA69" s="18">
        <v>10.4</v>
      </c>
      <c r="AB69" s="18">
        <v>0</v>
      </c>
      <c r="AC69" s="18">
        <v>26.3</v>
      </c>
      <c r="AD69" s="24"/>
      <c r="AE69" s="25"/>
      <c r="AF69" s="20" t="s">
        <v>82</v>
      </c>
    </row>
    <row r="70" spans="1:32" ht="15.75" customHeight="1">
      <c r="A70" s="15" t="s">
        <v>83</v>
      </c>
      <c r="B70" s="21"/>
      <c r="C70" s="29">
        <v>26</v>
      </c>
      <c r="D70" s="29">
        <v>15</v>
      </c>
      <c r="E70" s="29">
        <v>11</v>
      </c>
      <c r="F70" s="29">
        <v>16</v>
      </c>
      <c r="G70" s="29">
        <v>15</v>
      </c>
      <c r="H70" s="29">
        <v>1</v>
      </c>
      <c r="I70" s="29">
        <v>10</v>
      </c>
      <c r="J70" s="29">
        <v>0</v>
      </c>
      <c r="K70" s="29">
        <v>10</v>
      </c>
      <c r="L70" s="29">
        <v>0</v>
      </c>
      <c r="M70" s="29">
        <v>0</v>
      </c>
      <c r="N70" s="29">
        <v>0</v>
      </c>
      <c r="O70" s="29">
        <v>0</v>
      </c>
      <c r="P70" s="29">
        <v>0</v>
      </c>
      <c r="Q70" s="29">
        <v>0</v>
      </c>
      <c r="R70" s="29">
        <v>0</v>
      </c>
      <c r="S70" s="29">
        <v>0</v>
      </c>
      <c r="T70" s="29">
        <v>0</v>
      </c>
      <c r="U70" s="29">
        <v>0</v>
      </c>
      <c r="V70" s="29">
        <v>0</v>
      </c>
      <c r="W70" s="29">
        <v>0</v>
      </c>
      <c r="X70" s="18">
        <v>10.1</v>
      </c>
      <c r="Y70" s="18">
        <v>17.600000000000001</v>
      </c>
      <c r="Z70" s="18">
        <v>1.4</v>
      </c>
      <c r="AA70" s="18">
        <v>6.3</v>
      </c>
      <c r="AB70" s="18">
        <v>0</v>
      </c>
      <c r="AC70" s="18">
        <v>13.5</v>
      </c>
      <c r="AD70" s="24"/>
      <c r="AE70" s="25"/>
      <c r="AF70" s="20" t="s">
        <v>83</v>
      </c>
    </row>
    <row r="71" spans="1:32" ht="15.75" customHeight="1">
      <c r="A71" s="15" t="s">
        <v>84</v>
      </c>
      <c r="B71" s="21"/>
      <c r="C71" s="29">
        <v>55</v>
      </c>
      <c r="D71" s="29">
        <v>0</v>
      </c>
      <c r="E71" s="29">
        <v>55</v>
      </c>
      <c r="F71" s="29">
        <v>51</v>
      </c>
      <c r="G71" s="29">
        <v>0</v>
      </c>
      <c r="H71" s="29">
        <v>51</v>
      </c>
      <c r="I71" s="29">
        <v>4</v>
      </c>
      <c r="J71" s="29">
        <v>0</v>
      </c>
      <c r="K71" s="29">
        <v>4</v>
      </c>
      <c r="L71" s="29">
        <v>0</v>
      </c>
      <c r="M71" s="29">
        <v>0</v>
      </c>
      <c r="N71" s="29">
        <v>0</v>
      </c>
      <c r="O71" s="29">
        <v>0</v>
      </c>
      <c r="P71" s="29">
        <v>0</v>
      </c>
      <c r="Q71" s="29">
        <v>0</v>
      </c>
      <c r="R71" s="29">
        <v>0</v>
      </c>
      <c r="S71" s="29">
        <v>0</v>
      </c>
      <c r="T71" s="29">
        <v>0</v>
      </c>
      <c r="U71" s="29">
        <v>0</v>
      </c>
      <c r="V71" s="29">
        <v>0</v>
      </c>
      <c r="W71" s="29">
        <v>0</v>
      </c>
      <c r="X71" s="18">
        <v>85</v>
      </c>
      <c r="Y71" s="18">
        <v>0</v>
      </c>
      <c r="Z71" s="18">
        <v>85</v>
      </c>
      <c r="AA71" s="18">
        <v>6.7</v>
      </c>
      <c r="AB71" s="18">
        <v>0</v>
      </c>
      <c r="AC71" s="18">
        <v>6.7</v>
      </c>
      <c r="AD71" s="24"/>
      <c r="AE71" s="25"/>
      <c r="AF71" s="20" t="s">
        <v>84</v>
      </c>
    </row>
    <row r="72" spans="1:32" ht="15.75" customHeight="1">
      <c r="A72" s="15" t="s">
        <v>85</v>
      </c>
      <c r="B72" s="21"/>
      <c r="C72" s="29">
        <v>0</v>
      </c>
      <c r="D72" s="29">
        <v>0</v>
      </c>
      <c r="E72" s="29">
        <v>0</v>
      </c>
      <c r="F72" s="29">
        <v>0</v>
      </c>
      <c r="G72" s="29">
        <v>0</v>
      </c>
      <c r="H72" s="29">
        <v>0</v>
      </c>
      <c r="I72" s="29">
        <v>0</v>
      </c>
      <c r="J72" s="29">
        <v>0</v>
      </c>
      <c r="K72" s="29">
        <v>0</v>
      </c>
      <c r="L72" s="29">
        <v>0</v>
      </c>
      <c r="M72" s="29">
        <v>0</v>
      </c>
      <c r="N72" s="29">
        <v>0</v>
      </c>
      <c r="O72" s="29">
        <v>0</v>
      </c>
      <c r="P72" s="29">
        <v>0</v>
      </c>
      <c r="Q72" s="29">
        <v>0</v>
      </c>
      <c r="R72" s="29">
        <v>0</v>
      </c>
      <c r="S72" s="29">
        <v>0</v>
      </c>
      <c r="T72" s="29">
        <v>0</v>
      </c>
      <c r="U72" s="29">
        <v>0</v>
      </c>
      <c r="V72" s="29">
        <v>0</v>
      </c>
      <c r="W72" s="29">
        <v>0</v>
      </c>
      <c r="X72" s="18">
        <v>0</v>
      </c>
      <c r="Y72" s="18">
        <v>0</v>
      </c>
      <c r="Z72" s="18">
        <v>0</v>
      </c>
      <c r="AA72" s="18">
        <v>0</v>
      </c>
      <c r="AB72" s="18">
        <v>0</v>
      </c>
      <c r="AC72" s="18">
        <v>0</v>
      </c>
      <c r="AD72" s="24"/>
      <c r="AE72" s="25"/>
      <c r="AF72" s="20" t="s">
        <v>85</v>
      </c>
    </row>
    <row r="73" spans="1:32" ht="15.75" customHeight="1">
      <c r="A73" s="15" t="s">
        <v>86</v>
      </c>
      <c r="B73" s="21"/>
      <c r="C73" s="29">
        <v>0</v>
      </c>
      <c r="D73" s="29">
        <v>0</v>
      </c>
      <c r="E73" s="29">
        <v>0</v>
      </c>
      <c r="F73" s="29">
        <v>0</v>
      </c>
      <c r="G73" s="29">
        <v>0</v>
      </c>
      <c r="H73" s="29">
        <v>0</v>
      </c>
      <c r="I73" s="29">
        <v>0</v>
      </c>
      <c r="J73" s="29">
        <v>0</v>
      </c>
      <c r="K73" s="29">
        <v>0</v>
      </c>
      <c r="L73" s="29">
        <v>0</v>
      </c>
      <c r="M73" s="29">
        <v>0</v>
      </c>
      <c r="N73" s="29">
        <v>0</v>
      </c>
      <c r="O73" s="29">
        <v>0</v>
      </c>
      <c r="P73" s="29">
        <v>0</v>
      </c>
      <c r="Q73" s="29">
        <v>0</v>
      </c>
      <c r="R73" s="29">
        <v>0</v>
      </c>
      <c r="S73" s="29">
        <v>0</v>
      </c>
      <c r="T73" s="29">
        <v>0</v>
      </c>
      <c r="U73" s="29">
        <v>0</v>
      </c>
      <c r="V73" s="29">
        <v>0</v>
      </c>
      <c r="W73" s="29">
        <v>0</v>
      </c>
      <c r="X73" s="18">
        <v>0</v>
      </c>
      <c r="Y73" s="18">
        <v>0</v>
      </c>
      <c r="Z73" s="18">
        <v>0</v>
      </c>
      <c r="AA73" s="18">
        <v>0</v>
      </c>
      <c r="AB73" s="18">
        <v>0</v>
      </c>
      <c r="AC73" s="18">
        <v>0</v>
      </c>
      <c r="AD73" s="24"/>
      <c r="AE73" s="25"/>
      <c r="AF73" s="20" t="s">
        <v>86</v>
      </c>
    </row>
    <row r="74" spans="1:32" ht="15.75" customHeight="1">
      <c r="A74" s="15" t="s">
        <v>87</v>
      </c>
      <c r="B74" s="21"/>
      <c r="C74" s="29">
        <v>45</v>
      </c>
      <c r="D74" s="29">
        <v>25</v>
      </c>
      <c r="E74" s="29">
        <v>20</v>
      </c>
      <c r="F74" s="29">
        <v>31</v>
      </c>
      <c r="G74" s="29">
        <v>23</v>
      </c>
      <c r="H74" s="29">
        <v>8</v>
      </c>
      <c r="I74" s="29">
        <v>14</v>
      </c>
      <c r="J74" s="29">
        <v>2</v>
      </c>
      <c r="K74" s="29">
        <v>12</v>
      </c>
      <c r="L74" s="29">
        <v>0</v>
      </c>
      <c r="M74" s="29">
        <v>0</v>
      </c>
      <c r="N74" s="29">
        <v>0</v>
      </c>
      <c r="O74" s="29">
        <v>0</v>
      </c>
      <c r="P74" s="29">
        <v>0</v>
      </c>
      <c r="Q74" s="29">
        <v>0</v>
      </c>
      <c r="R74" s="29">
        <v>0</v>
      </c>
      <c r="S74" s="29">
        <v>0</v>
      </c>
      <c r="T74" s="29">
        <v>0</v>
      </c>
      <c r="U74" s="29">
        <v>0</v>
      </c>
      <c r="V74" s="29">
        <v>0</v>
      </c>
      <c r="W74" s="29">
        <v>0</v>
      </c>
      <c r="X74" s="18">
        <v>16.600000000000001</v>
      </c>
      <c r="Y74" s="18">
        <v>24</v>
      </c>
      <c r="Z74" s="18">
        <v>8.8000000000000007</v>
      </c>
      <c r="AA74" s="18">
        <v>7.5</v>
      </c>
      <c r="AB74" s="18">
        <v>2.1</v>
      </c>
      <c r="AC74" s="18">
        <v>13.2</v>
      </c>
      <c r="AD74" s="24"/>
      <c r="AE74" s="25"/>
      <c r="AF74" s="20" t="s">
        <v>87</v>
      </c>
    </row>
    <row r="75" spans="1:32" ht="15.75" customHeight="1">
      <c r="A75" s="15" t="s">
        <v>88</v>
      </c>
      <c r="B75" s="21"/>
      <c r="C75" s="29">
        <v>0</v>
      </c>
      <c r="D75" s="29">
        <v>0</v>
      </c>
      <c r="E75" s="29">
        <v>0</v>
      </c>
      <c r="F75" s="29">
        <v>0</v>
      </c>
      <c r="G75" s="29">
        <v>0</v>
      </c>
      <c r="H75" s="29">
        <v>0</v>
      </c>
      <c r="I75" s="29">
        <v>0</v>
      </c>
      <c r="J75" s="29">
        <v>0</v>
      </c>
      <c r="K75" s="29">
        <v>0</v>
      </c>
      <c r="L75" s="29">
        <v>0</v>
      </c>
      <c r="M75" s="29">
        <v>0</v>
      </c>
      <c r="N75" s="29">
        <v>0</v>
      </c>
      <c r="O75" s="29">
        <v>0</v>
      </c>
      <c r="P75" s="29">
        <v>0</v>
      </c>
      <c r="Q75" s="29">
        <v>0</v>
      </c>
      <c r="R75" s="29">
        <v>0</v>
      </c>
      <c r="S75" s="29">
        <v>0</v>
      </c>
      <c r="T75" s="29">
        <v>0</v>
      </c>
      <c r="U75" s="29">
        <v>0</v>
      </c>
      <c r="V75" s="29">
        <v>0</v>
      </c>
      <c r="W75" s="29">
        <v>0</v>
      </c>
      <c r="X75" s="18">
        <v>0</v>
      </c>
      <c r="Y75" s="18">
        <v>0</v>
      </c>
      <c r="Z75" s="18">
        <v>0</v>
      </c>
      <c r="AA75" s="18">
        <v>0</v>
      </c>
      <c r="AB75" s="18">
        <v>0</v>
      </c>
      <c r="AC75" s="18">
        <v>0</v>
      </c>
      <c r="AD75" s="24"/>
      <c r="AE75" s="25"/>
      <c r="AF75" s="20" t="s">
        <v>88</v>
      </c>
    </row>
    <row r="76" spans="1:32" ht="5.25" customHeight="1" thickBot="1">
      <c r="A76" s="47"/>
      <c r="B76" s="47"/>
      <c r="C76" s="52"/>
      <c r="D76" s="49"/>
      <c r="E76" s="49"/>
      <c r="F76" s="49"/>
      <c r="G76" s="49"/>
      <c r="H76" s="50"/>
      <c r="I76" s="51"/>
      <c r="J76" s="50"/>
      <c r="K76" s="51"/>
      <c r="L76" s="51"/>
      <c r="M76" s="51"/>
      <c r="N76" s="49"/>
      <c r="O76" s="49"/>
      <c r="P76" s="49"/>
      <c r="Q76" s="49"/>
      <c r="R76" s="50"/>
      <c r="S76" s="51"/>
      <c r="T76" s="49"/>
      <c r="U76" s="49"/>
      <c r="V76" s="49"/>
      <c r="W76" s="49"/>
      <c r="X76" s="49"/>
      <c r="Y76" s="49"/>
      <c r="Z76" s="49"/>
      <c r="AA76" s="49"/>
      <c r="AB76" s="49"/>
      <c r="AC76" s="49"/>
      <c r="AD76" s="49"/>
      <c r="AE76" s="52"/>
      <c r="AF76" s="47"/>
    </row>
  </sheetData>
  <mergeCells count="11">
    <mergeCell ref="O2:Q3"/>
    <mergeCell ref="A2:B4"/>
    <mergeCell ref="C2:E3"/>
    <mergeCell ref="F2:H3"/>
    <mergeCell ref="I2:K3"/>
    <mergeCell ref="L2:N3"/>
    <mergeCell ref="R2:T3"/>
    <mergeCell ref="U2:W3"/>
    <mergeCell ref="X2:Z3"/>
    <mergeCell ref="AA2:AC3"/>
    <mergeCell ref="AE2:AF4"/>
  </mergeCells>
  <phoneticPr fontId="2"/>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明朝,標準"&amp;16卒業後の状況調査：高等学校(全日制・定時制)&amp;R&amp;"ＭＳ 明朝,標準"&amp;16卒業後の状況調査：高等学校(全日制・定時制)　</oddHeader>
    <oddFooter>&amp;L&amp;"ＭＳ 明朝,標準"&amp;16 150&amp;R&amp;"ＭＳ 明朝,標準"&amp;16 151</oddFooter>
  </headerFooter>
  <drawing r:id="rId2"/>
</worksheet>
</file>

<file path=xl/worksheets/sheet2.xml><?xml version="1.0" encoding="utf-8"?>
<worksheet xmlns="http://schemas.openxmlformats.org/spreadsheetml/2006/main" xmlns:r="http://schemas.openxmlformats.org/officeDocument/2006/relationships">
  <dimension ref="A1:O24"/>
  <sheetViews>
    <sheetView zoomScale="75" workbookViewId="0">
      <selection activeCell="AC8" sqref="AC8"/>
    </sheetView>
  </sheetViews>
  <sheetFormatPr defaultColWidth="8.875" defaultRowHeight="13.5"/>
  <cols>
    <col min="1" max="1" width="9.375" style="56" customWidth="1"/>
    <col min="2" max="2" width="5.125" style="56" customWidth="1"/>
    <col min="3" max="3" width="0.75" style="56" customWidth="1"/>
    <col min="4" max="4" width="9.75" style="3" customWidth="1"/>
    <col min="5" max="5" width="10.375" style="3" customWidth="1"/>
    <col min="6" max="6" width="11" style="3" customWidth="1"/>
    <col min="7" max="7" width="11.375" style="3" customWidth="1"/>
    <col min="8" max="8" width="11.5" style="3" customWidth="1"/>
    <col min="9" max="9" width="9" style="3" customWidth="1"/>
    <col min="10" max="10" width="9.75" style="3" customWidth="1"/>
    <col min="11" max="11" width="11.375" style="3" customWidth="1"/>
    <col min="12" max="12" width="7.25" style="3" customWidth="1"/>
    <col min="13" max="13" width="11" style="3" customWidth="1"/>
    <col min="14" max="14" width="8.5" style="3" customWidth="1"/>
    <col min="15" max="15" width="7.75" style="3" customWidth="1"/>
    <col min="16" max="16384" width="8.875" style="3"/>
  </cols>
  <sheetData>
    <row r="1" spans="1:15" s="77" customFormat="1" ht="21.75" customHeight="1" thickBot="1">
      <c r="A1" s="500" t="s">
        <v>785</v>
      </c>
      <c r="B1" s="501"/>
      <c r="C1" s="526"/>
      <c r="D1" s="527"/>
      <c r="E1" s="527"/>
      <c r="F1" s="527"/>
      <c r="G1" s="527"/>
      <c r="H1" s="527"/>
      <c r="I1" s="527"/>
      <c r="J1" s="527"/>
      <c r="K1" s="527"/>
      <c r="L1" s="527"/>
      <c r="M1" s="528"/>
      <c r="N1" s="526"/>
      <c r="O1" s="529"/>
    </row>
    <row r="2" spans="1:15" s="268" customFormat="1" ht="17.25" customHeight="1">
      <c r="A2" s="596" t="s">
        <v>770</v>
      </c>
      <c r="B2" s="596"/>
      <c r="C2" s="634"/>
      <c r="D2" s="207" t="s">
        <v>771</v>
      </c>
      <c r="E2" s="93"/>
      <c r="F2" s="93"/>
      <c r="G2" s="93"/>
      <c r="H2" s="93"/>
      <c r="I2" s="93"/>
      <c r="J2" s="93"/>
      <c r="K2" s="93"/>
      <c r="L2" s="93"/>
      <c r="M2" s="93"/>
      <c r="N2" s="505"/>
      <c r="O2" s="506"/>
    </row>
    <row r="3" spans="1:15" s="268" customFormat="1" ht="2.25" customHeight="1">
      <c r="A3" s="598"/>
      <c r="B3" s="598"/>
      <c r="C3" s="635"/>
      <c r="D3" s="530"/>
      <c r="E3" s="360"/>
      <c r="F3" s="360"/>
      <c r="G3" s="360"/>
      <c r="H3" s="360"/>
      <c r="I3" s="360"/>
      <c r="J3" s="360"/>
      <c r="K3" s="360"/>
      <c r="L3" s="361"/>
      <c r="M3" s="531" t="s">
        <v>290</v>
      </c>
      <c r="N3" s="881" t="s">
        <v>786</v>
      </c>
      <c r="O3" s="623" t="s">
        <v>518</v>
      </c>
    </row>
    <row r="4" spans="1:15" s="268" customFormat="1" ht="42" customHeight="1">
      <c r="A4" s="598"/>
      <c r="B4" s="598"/>
      <c r="C4" s="598"/>
      <c r="D4" s="512" t="s">
        <v>787</v>
      </c>
      <c r="E4" s="513" t="s">
        <v>788</v>
      </c>
      <c r="F4" s="513" t="s">
        <v>789</v>
      </c>
      <c r="G4" s="513" t="s">
        <v>790</v>
      </c>
      <c r="H4" s="513" t="s">
        <v>389</v>
      </c>
      <c r="I4" s="513" t="s">
        <v>479</v>
      </c>
      <c r="J4" s="513" t="s">
        <v>156</v>
      </c>
      <c r="K4" s="513" t="s">
        <v>791</v>
      </c>
      <c r="L4" s="511" t="s">
        <v>158</v>
      </c>
      <c r="M4" s="985" t="s">
        <v>792</v>
      </c>
      <c r="N4" s="881"/>
      <c r="O4" s="623"/>
    </row>
    <row r="5" spans="1:15" s="268" customFormat="1" ht="15" customHeight="1" thickBot="1">
      <c r="A5" s="602"/>
      <c r="B5" s="602"/>
      <c r="C5" s="602"/>
      <c r="D5" s="532"/>
      <c r="E5" s="515" t="s">
        <v>777</v>
      </c>
      <c r="F5" s="515" t="s">
        <v>778</v>
      </c>
      <c r="G5" s="515" t="s">
        <v>779</v>
      </c>
      <c r="H5" s="515" t="s">
        <v>780</v>
      </c>
      <c r="I5" s="515" t="s">
        <v>290</v>
      </c>
      <c r="J5" s="515" t="s">
        <v>290</v>
      </c>
      <c r="K5" s="515" t="s">
        <v>290</v>
      </c>
      <c r="L5" s="515" t="s">
        <v>290</v>
      </c>
      <c r="M5" s="986"/>
      <c r="N5" s="516" t="s">
        <v>781</v>
      </c>
      <c r="O5" s="516" t="s">
        <v>781</v>
      </c>
    </row>
    <row r="6" spans="1:15" s="268" customFormat="1" ht="5.25" customHeight="1">
      <c r="A6" s="194"/>
      <c r="B6" s="194"/>
      <c r="C6" s="194"/>
      <c r="D6" s="533"/>
      <c r="E6" s="518"/>
      <c r="F6" s="518"/>
      <c r="G6" s="518"/>
      <c r="H6" s="518"/>
      <c r="I6" s="518"/>
      <c r="J6" s="518"/>
      <c r="K6" s="518"/>
      <c r="L6" s="518"/>
      <c r="M6" s="518"/>
      <c r="N6" s="534"/>
      <c r="O6" s="534"/>
    </row>
    <row r="7" spans="1:15" s="268" customFormat="1" ht="15" customHeight="1">
      <c r="A7" s="763" t="s">
        <v>21</v>
      </c>
      <c r="B7" s="763"/>
      <c r="C7" s="194"/>
      <c r="D7" s="519">
        <v>59489</v>
      </c>
      <c r="E7" s="29">
        <v>35853</v>
      </c>
      <c r="F7" s="29">
        <v>8305</v>
      </c>
      <c r="G7" s="29">
        <v>4027</v>
      </c>
      <c r="H7" s="29">
        <v>285</v>
      </c>
      <c r="I7" s="29">
        <v>5873</v>
      </c>
      <c r="J7" s="29">
        <v>975</v>
      </c>
      <c r="K7" s="29">
        <v>4169</v>
      </c>
      <c r="L7" s="29">
        <v>2</v>
      </c>
      <c r="M7" s="29">
        <v>3</v>
      </c>
      <c r="N7" s="138">
        <v>60.268284893005429</v>
      </c>
      <c r="O7" s="138">
        <v>9.8774563364655652</v>
      </c>
    </row>
    <row r="8" spans="1:15" s="268" customFormat="1" ht="15" customHeight="1">
      <c r="A8" s="763" t="s">
        <v>22</v>
      </c>
      <c r="B8" s="763"/>
      <c r="C8" s="194"/>
      <c r="D8" s="519">
        <v>59025</v>
      </c>
      <c r="E8" s="29">
        <v>36123</v>
      </c>
      <c r="F8" s="29">
        <v>7941</v>
      </c>
      <c r="G8" s="29">
        <v>3747</v>
      </c>
      <c r="H8" s="29">
        <v>254</v>
      </c>
      <c r="I8" s="29">
        <v>5459</v>
      </c>
      <c r="J8" s="29">
        <v>1113</v>
      </c>
      <c r="K8" s="29">
        <v>4343</v>
      </c>
      <c r="L8" s="29">
        <v>45</v>
      </c>
      <c r="M8" s="29">
        <v>6</v>
      </c>
      <c r="N8" s="138">
        <v>61.199491740787806</v>
      </c>
      <c r="O8" s="138">
        <v>9.2587886488775943</v>
      </c>
    </row>
    <row r="9" spans="1:15" s="268" customFormat="1" ht="15" customHeight="1">
      <c r="A9" s="763" t="s">
        <v>23</v>
      </c>
      <c r="B9" s="763"/>
      <c r="C9" s="194"/>
      <c r="D9" s="519">
        <v>60868</v>
      </c>
      <c r="E9" s="29">
        <v>37642</v>
      </c>
      <c r="F9" s="29">
        <v>8034</v>
      </c>
      <c r="G9" s="29">
        <v>4070</v>
      </c>
      <c r="H9" s="29">
        <v>296</v>
      </c>
      <c r="I9" s="29">
        <v>4746</v>
      </c>
      <c r="J9" s="29">
        <v>1019</v>
      </c>
      <c r="K9" s="29">
        <v>4988</v>
      </c>
      <c r="L9" s="29">
        <v>73</v>
      </c>
      <c r="M9" s="29">
        <v>10</v>
      </c>
      <c r="N9" s="138">
        <v>61.842018794769004</v>
      </c>
      <c r="O9" s="138">
        <v>7.8136294933298283</v>
      </c>
    </row>
    <row r="10" spans="1:15" s="268" customFormat="1" ht="15" customHeight="1">
      <c r="A10" s="763" t="s">
        <v>24</v>
      </c>
      <c r="B10" s="763"/>
      <c r="C10" s="194"/>
      <c r="D10" s="519">
        <v>60440</v>
      </c>
      <c r="E10" s="29">
        <v>36729</v>
      </c>
      <c r="F10" s="29">
        <v>8687</v>
      </c>
      <c r="G10" s="29">
        <v>3397</v>
      </c>
      <c r="H10" s="29">
        <v>356</v>
      </c>
      <c r="I10" s="29">
        <v>4544</v>
      </c>
      <c r="J10" s="29">
        <v>1004</v>
      </c>
      <c r="K10" s="29">
        <v>5714</v>
      </c>
      <c r="L10" s="29">
        <v>9</v>
      </c>
      <c r="M10" s="29">
        <v>4</v>
      </c>
      <c r="N10" s="138">
        <v>60.769358041032426</v>
      </c>
      <c r="O10" s="138">
        <v>7.5248180013236272</v>
      </c>
    </row>
    <row r="11" spans="1:15" s="268" customFormat="1" ht="15" customHeight="1">
      <c r="A11" s="763" t="s">
        <v>106</v>
      </c>
      <c r="B11" s="763"/>
      <c r="C11" s="194"/>
      <c r="D11" s="519">
        <v>61420</v>
      </c>
      <c r="E11" s="29">
        <v>37226</v>
      </c>
      <c r="F11" s="29">
        <v>9644</v>
      </c>
      <c r="G11" s="29">
        <v>3235</v>
      </c>
      <c r="H11" s="29">
        <v>377</v>
      </c>
      <c r="I11" s="29">
        <v>4555</v>
      </c>
      <c r="J11" s="29">
        <v>1080</v>
      </c>
      <c r="K11" s="29">
        <v>5293</v>
      </c>
      <c r="L11" s="29">
        <v>10</v>
      </c>
      <c r="M11" s="29">
        <v>3</v>
      </c>
      <c r="N11" s="138">
        <v>60.608922175187239</v>
      </c>
      <c r="O11" s="138">
        <v>7.4210354933246503</v>
      </c>
    </row>
    <row r="12" spans="1:15" s="268" customFormat="1" ht="5.25" customHeight="1">
      <c r="A12" s="194"/>
      <c r="B12" s="194"/>
      <c r="C12" s="194"/>
      <c r="D12" s="519"/>
      <c r="E12" s="29"/>
      <c r="F12" s="29"/>
      <c r="G12" s="29"/>
      <c r="H12" s="29"/>
      <c r="I12" s="29"/>
      <c r="J12" s="29"/>
      <c r="K12" s="29"/>
      <c r="L12" s="29"/>
      <c r="M12" s="29"/>
      <c r="N12" s="138"/>
      <c r="O12" s="138"/>
    </row>
    <row r="13" spans="1:15" s="268" customFormat="1" ht="15" customHeight="1">
      <c r="A13" s="703"/>
      <c r="B13" s="194" t="s">
        <v>19</v>
      </c>
      <c r="C13" s="194"/>
      <c r="D13" s="519">
        <v>30972</v>
      </c>
      <c r="E13" s="29">
        <v>18511</v>
      </c>
      <c r="F13" s="29">
        <v>3842</v>
      </c>
      <c r="G13" s="29">
        <v>2301</v>
      </c>
      <c r="H13" s="29">
        <v>261</v>
      </c>
      <c r="I13" s="29">
        <v>2767</v>
      </c>
      <c r="J13" s="29">
        <v>365</v>
      </c>
      <c r="K13" s="29">
        <v>2919</v>
      </c>
      <c r="L13" s="29">
        <v>6</v>
      </c>
      <c r="M13" s="29">
        <v>0</v>
      </c>
      <c r="N13" s="138">
        <v>59.766886219811447</v>
      </c>
      <c r="O13" s="138">
        <v>8.9338757587498385</v>
      </c>
    </row>
    <row r="14" spans="1:15" s="24" customFormat="1" ht="15" customHeight="1">
      <c r="A14" s="703"/>
      <c r="B14" s="194" t="s">
        <v>20</v>
      </c>
      <c r="C14" s="194"/>
      <c r="D14" s="519">
        <v>30448</v>
      </c>
      <c r="E14" s="29">
        <v>18715</v>
      </c>
      <c r="F14" s="29">
        <v>5802</v>
      </c>
      <c r="G14" s="29">
        <v>934</v>
      </c>
      <c r="H14" s="29">
        <v>116</v>
      </c>
      <c r="I14" s="29">
        <v>1788</v>
      </c>
      <c r="J14" s="29">
        <v>715</v>
      </c>
      <c r="K14" s="29">
        <v>2374</v>
      </c>
      <c r="L14" s="29">
        <v>4</v>
      </c>
      <c r="M14" s="29">
        <v>3</v>
      </c>
      <c r="N14" s="138">
        <v>61.465449290593796</v>
      </c>
      <c r="O14" s="138">
        <v>5.8821597477666838</v>
      </c>
    </row>
    <row r="15" spans="1:15" s="24" customFormat="1" ht="4.5" customHeight="1">
      <c r="A15" s="194"/>
      <c r="B15" s="194"/>
      <c r="C15" s="194"/>
      <c r="D15" s="519"/>
      <c r="E15" s="29"/>
      <c r="F15" s="29"/>
      <c r="G15" s="29"/>
      <c r="H15" s="29"/>
      <c r="I15" s="29"/>
      <c r="J15" s="29"/>
      <c r="K15" s="29"/>
      <c r="L15" s="29"/>
      <c r="M15" s="29"/>
      <c r="N15" s="138"/>
      <c r="O15" s="138"/>
    </row>
    <row r="16" spans="1:15" s="24" customFormat="1" ht="15" customHeight="1">
      <c r="A16" s="598" t="s">
        <v>783</v>
      </c>
      <c r="B16" s="194" t="s">
        <v>2</v>
      </c>
      <c r="C16" s="194"/>
      <c r="D16" s="519">
        <v>40222</v>
      </c>
      <c r="E16" s="29">
        <v>21799</v>
      </c>
      <c r="F16" s="29">
        <v>7653</v>
      </c>
      <c r="G16" s="29">
        <v>1553</v>
      </c>
      <c r="H16" s="29">
        <v>358</v>
      </c>
      <c r="I16" s="29">
        <v>3979</v>
      </c>
      <c r="J16" s="29">
        <v>1042</v>
      </c>
      <c r="K16" s="29">
        <v>3832</v>
      </c>
      <c r="L16" s="29">
        <v>6</v>
      </c>
      <c r="M16" s="29">
        <v>3</v>
      </c>
      <c r="N16" s="138">
        <v>54.196708269106466</v>
      </c>
      <c r="O16" s="138">
        <v>9.900054696434788</v>
      </c>
    </row>
    <row r="17" spans="1:15" s="24" customFormat="1" ht="15" customHeight="1">
      <c r="A17" s="598"/>
      <c r="B17" s="194" t="s">
        <v>19</v>
      </c>
      <c r="C17" s="194"/>
      <c r="D17" s="519">
        <v>19650</v>
      </c>
      <c r="E17" s="29">
        <v>10603</v>
      </c>
      <c r="F17" s="29">
        <v>2933</v>
      </c>
      <c r="G17" s="29">
        <v>1048</v>
      </c>
      <c r="H17" s="29">
        <v>242</v>
      </c>
      <c r="I17" s="29">
        <v>2385</v>
      </c>
      <c r="J17" s="29">
        <v>351</v>
      </c>
      <c r="K17" s="29">
        <v>2086</v>
      </c>
      <c r="L17" s="29">
        <v>2</v>
      </c>
      <c r="M17" s="29">
        <v>0</v>
      </c>
      <c r="N17" s="138">
        <v>53.959287531806623</v>
      </c>
      <c r="O17" s="138">
        <v>12.137404580152673</v>
      </c>
    </row>
    <row r="18" spans="1:15" s="24" customFormat="1" ht="15" customHeight="1">
      <c r="A18" s="598"/>
      <c r="B18" s="194" t="s">
        <v>20</v>
      </c>
      <c r="C18" s="194"/>
      <c r="D18" s="519">
        <v>20572</v>
      </c>
      <c r="E18" s="29">
        <v>11196</v>
      </c>
      <c r="F18" s="29">
        <v>4720</v>
      </c>
      <c r="G18" s="29">
        <v>505</v>
      </c>
      <c r="H18" s="29">
        <v>116</v>
      </c>
      <c r="I18" s="29">
        <v>1594</v>
      </c>
      <c r="J18" s="29">
        <v>691</v>
      </c>
      <c r="K18" s="29">
        <v>1746</v>
      </c>
      <c r="L18" s="29">
        <v>4</v>
      </c>
      <c r="M18" s="29">
        <v>3</v>
      </c>
      <c r="N18" s="138">
        <v>54.423488236437876</v>
      </c>
      <c r="O18" s="138">
        <v>7.7629788061442735</v>
      </c>
    </row>
    <row r="19" spans="1:15" s="24" customFormat="1" ht="5.25" customHeight="1">
      <c r="A19" s="194"/>
      <c r="B19" s="194"/>
      <c r="C19" s="194"/>
      <c r="D19" s="519"/>
      <c r="E19" s="29"/>
      <c r="F19" s="29"/>
      <c r="G19" s="29"/>
      <c r="H19" s="29"/>
      <c r="I19" s="29"/>
      <c r="J19" s="29"/>
      <c r="K19" s="29"/>
      <c r="L19" s="29"/>
      <c r="M19" s="29"/>
      <c r="N19" s="138"/>
      <c r="O19" s="138"/>
    </row>
    <row r="20" spans="1:15" s="24" customFormat="1" ht="15" customHeight="1">
      <c r="A20" s="598" t="s">
        <v>784</v>
      </c>
      <c r="B20" s="194" t="s">
        <v>2</v>
      </c>
      <c r="C20" s="194"/>
      <c r="D20" s="519">
        <v>21198</v>
      </c>
      <c r="E20" s="29">
        <v>15427</v>
      </c>
      <c r="F20" s="29">
        <v>1991</v>
      </c>
      <c r="G20" s="29">
        <v>1682</v>
      </c>
      <c r="H20" s="29">
        <v>19</v>
      </c>
      <c r="I20" s="29">
        <v>576</v>
      </c>
      <c r="J20" s="29">
        <v>38</v>
      </c>
      <c r="K20" s="29">
        <v>1461</v>
      </c>
      <c r="L20" s="29">
        <v>4</v>
      </c>
      <c r="M20" s="29">
        <v>0</v>
      </c>
      <c r="N20" s="138">
        <v>72.77573355976979</v>
      </c>
      <c r="O20" s="138">
        <v>2.7172374752335129</v>
      </c>
    </row>
    <row r="21" spans="1:15" s="24" customFormat="1" ht="15" customHeight="1">
      <c r="A21" s="598"/>
      <c r="B21" s="194" t="s">
        <v>19</v>
      </c>
      <c r="C21" s="194"/>
      <c r="D21" s="519">
        <v>11322</v>
      </c>
      <c r="E21" s="29">
        <v>7908</v>
      </c>
      <c r="F21" s="29">
        <v>909</v>
      </c>
      <c r="G21" s="29">
        <v>1253</v>
      </c>
      <c r="H21" s="29">
        <v>19</v>
      </c>
      <c r="I21" s="29">
        <v>382</v>
      </c>
      <c r="J21" s="29">
        <v>14</v>
      </c>
      <c r="K21" s="29">
        <v>833</v>
      </c>
      <c r="L21" s="29">
        <v>4</v>
      </c>
      <c r="M21" s="29">
        <v>0</v>
      </c>
      <c r="N21" s="138">
        <v>69.846316905140441</v>
      </c>
      <c r="O21" s="138">
        <v>3.373962197491609</v>
      </c>
    </row>
    <row r="22" spans="1:15" s="24" customFormat="1" ht="15" customHeight="1">
      <c r="A22" s="598"/>
      <c r="B22" s="194" t="s">
        <v>20</v>
      </c>
      <c r="C22" s="194"/>
      <c r="D22" s="519">
        <v>9876</v>
      </c>
      <c r="E22" s="29">
        <v>7519</v>
      </c>
      <c r="F22" s="29">
        <v>1082</v>
      </c>
      <c r="G22" s="29">
        <v>429</v>
      </c>
      <c r="H22" s="29">
        <v>0</v>
      </c>
      <c r="I22" s="29">
        <v>194</v>
      </c>
      <c r="J22" s="29">
        <v>24</v>
      </c>
      <c r="K22" s="29">
        <v>628</v>
      </c>
      <c r="L22" s="29">
        <v>0</v>
      </c>
      <c r="M22" s="29">
        <v>0</v>
      </c>
      <c r="N22" s="138">
        <v>76.134062373430538</v>
      </c>
      <c r="O22" s="138">
        <v>1.9643580396921829</v>
      </c>
    </row>
    <row r="23" spans="1:15" s="24" customFormat="1" ht="4.5" customHeight="1" thickBot="1">
      <c r="A23" s="51"/>
      <c r="B23" s="91"/>
      <c r="C23" s="91"/>
      <c r="D23" s="535"/>
      <c r="E23" s="536"/>
      <c r="F23" s="536"/>
      <c r="G23" s="536"/>
      <c r="H23" s="536"/>
      <c r="I23" s="536"/>
      <c r="J23" s="536"/>
      <c r="K23" s="536"/>
      <c r="L23" s="536"/>
      <c r="M23" s="536"/>
      <c r="N23" s="537"/>
      <c r="O23" s="537"/>
    </row>
    <row r="24" spans="1:15" s="538" customFormat="1" ht="24" customHeight="1"/>
  </sheetData>
  <mergeCells count="12">
    <mergeCell ref="A20:A22"/>
    <mergeCell ref="A2:C5"/>
    <mergeCell ref="N3:N4"/>
    <mergeCell ref="O3:O4"/>
    <mergeCell ref="M4:M5"/>
    <mergeCell ref="A7:B7"/>
    <mergeCell ref="A8:B8"/>
    <mergeCell ref="A9:B9"/>
    <mergeCell ref="A10:B10"/>
    <mergeCell ref="A11:B11"/>
    <mergeCell ref="A13:A14"/>
    <mergeCell ref="A16:A18"/>
  </mergeCells>
  <phoneticPr fontId="2"/>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&amp;L&amp;16卒業後の状況調査：総括</oddHeader>
    <oddFooter>&amp;L&amp;"ＭＳ 明朝,標準"&amp;16 132</oddFooter>
  </headerFooter>
  <drawing r:id="rId2"/>
</worksheet>
</file>

<file path=xl/worksheets/sheet20.xml><?xml version="1.0" encoding="utf-8"?>
<worksheet xmlns="http://schemas.openxmlformats.org/spreadsheetml/2006/main" xmlns:r="http://schemas.openxmlformats.org/officeDocument/2006/relationships">
  <dimension ref="A1:AF76"/>
  <sheetViews>
    <sheetView zoomScale="75" zoomScaleNormal="75" workbookViewId="0">
      <selection activeCell="R33" sqref="R33"/>
    </sheetView>
  </sheetViews>
  <sheetFormatPr defaultRowHeight="13.5"/>
  <cols>
    <col min="1" max="1" width="16.375" style="160" customWidth="1"/>
    <col min="2" max="2" width="0.75" style="160" customWidth="1"/>
    <col min="3" max="3" width="11.5" style="160" customWidth="1"/>
    <col min="4" max="5" width="10" style="160" customWidth="1"/>
    <col min="6" max="6" width="11.5" style="160" customWidth="1"/>
    <col min="7" max="8" width="10" style="160" customWidth="1"/>
    <col min="9" max="9" width="11.5" style="160" customWidth="1"/>
    <col min="10" max="10" width="8.375" style="160" customWidth="1"/>
    <col min="11" max="11" width="9.5" style="160" customWidth="1"/>
    <col min="12" max="14" width="5.75" style="160" customWidth="1"/>
    <col min="15" max="17" width="6.625" style="160" customWidth="1"/>
    <col min="18" max="20" width="7.875" style="160" customWidth="1"/>
    <col min="21" max="23" width="5.875" style="160" customWidth="1"/>
    <col min="24" max="29" width="7.875" style="160" customWidth="1"/>
    <col min="30" max="31" width="0.75" style="160" customWidth="1"/>
    <col min="32" max="32" width="16.375" style="160" customWidth="1"/>
    <col min="33" max="16384" width="9" style="160"/>
  </cols>
  <sheetData>
    <row r="1" spans="1:32" s="146" customFormat="1" ht="30.6" customHeight="1" thickBot="1">
      <c r="A1" s="143" t="s">
        <v>208</v>
      </c>
      <c r="B1" s="144"/>
      <c r="C1" s="144"/>
      <c r="D1" s="144"/>
      <c r="E1" s="143"/>
      <c r="F1" s="143"/>
      <c r="G1" s="143"/>
      <c r="H1" s="143"/>
      <c r="I1" s="143"/>
      <c r="J1" s="143"/>
      <c r="K1" s="143"/>
      <c r="L1" s="143"/>
      <c r="M1" s="143"/>
      <c r="N1" s="143"/>
      <c r="O1" s="143"/>
      <c r="P1" s="143"/>
      <c r="Q1" s="143"/>
      <c r="R1" s="143"/>
      <c r="S1" s="143"/>
      <c r="T1" s="143"/>
      <c r="U1" s="144"/>
      <c r="V1" s="144"/>
      <c r="W1" s="144"/>
      <c r="X1" s="145"/>
      <c r="Y1" s="145"/>
      <c r="Z1" s="145"/>
      <c r="AA1" s="145"/>
      <c r="AB1" s="145"/>
      <c r="AC1" s="145"/>
    </row>
    <row r="2" spans="1:32" s="148" customFormat="1" ht="18" customHeight="1">
      <c r="A2" s="747" t="s">
        <v>123</v>
      </c>
      <c r="B2" s="752"/>
      <c r="C2" s="747" t="s">
        <v>2</v>
      </c>
      <c r="D2" s="747"/>
      <c r="E2" s="747"/>
      <c r="F2" s="756" t="s">
        <v>189</v>
      </c>
      <c r="G2" s="747"/>
      <c r="H2" s="757"/>
      <c r="I2" s="738" t="s">
        <v>190</v>
      </c>
      <c r="J2" s="738"/>
      <c r="K2" s="756"/>
      <c r="L2" s="760" t="s">
        <v>209</v>
      </c>
      <c r="M2" s="760"/>
      <c r="N2" s="740"/>
      <c r="O2" s="738" t="s">
        <v>203</v>
      </c>
      <c r="P2" s="738"/>
      <c r="Q2" s="738"/>
      <c r="R2" s="738" t="s">
        <v>193</v>
      </c>
      <c r="S2" s="738"/>
      <c r="T2" s="738"/>
      <c r="U2" s="740" t="s">
        <v>204</v>
      </c>
      <c r="V2" s="741"/>
      <c r="W2" s="741"/>
      <c r="X2" s="740" t="s">
        <v>205</v>
      </c>
      <c r="Y2" s="741"/>
      <c r="Z2" s="744"/>
      <c r="AA2" s="740" t="s">
        <v>206</v>
      </c>
      <c r="AB2" s="741"/>
      <c r="AC2" s="741"/>
      <c r="AD2" s="147"/>
      <c r="AE2" s="746" t="s">
        <v>123</v>
      </c>
      <c r="AF2" s="747"/>
    </row>
    <row r="3" spans="1:32" s="148" customFormat="1" ht="25.5" customHeight="1">
      <c r="A3" s="749"/>
      <c r="B3" s="753"/>
      <c r="C3" s="755"/>
      <c r="D3" s="755"/>
      <c r="E3" s="755"/>
      <c r="F3" s="758"/>
      <c r="G3" s="755"/>
      <c r="H3" s="759"/>
      <c r="I3" s="739"/>
      <c r="J3" s="739"/>
      <c r="K3" s="758"/>
      <c r="L3" s="761"/>
      <c r="M3" s="761"/>
      <c r="N3" s="762"/>
      <c r="O3" s="739"/>
      <c r="P3" s="739"/>
      <c r="Q3" s="739"/>
      <c r="R3" s="739"/>
      <c r="S3" s="739"/>
      <c r="T3" s="739"/>
      <c r="U3" s="742"/>
      <c r="V3" s="743"/>
      <c r="W3" s="743"/>
      <c r="X3" s="742"/>
      <c r="Y3" s="743"/>
      <c r="Z3" s="745"/>
      <c r="AA3" s="742"/>
      <c r="AB3" s="743"/>
      <c r="AC3" s="743"/>
      <c r="AD3" s="149"/>
      <c r="AE3" s="748"/>
      <c r="AF3" s="749"/>
    </row>
    <row r="4" spans="1:32" s="148" customFormat="1" ht="21" customHeight="1" thickBot="1">
      <c r="A4" s="751"/>
      <c r="B4" s="754"/>
      <c r="C4" s="150" t="s">
        <v>2</v>
      </c>
      <c r="D4" s="151" t="s">
        <v>19</v>
      </c>
      <c r="E4" s="151" t="s">
        <v>20</v>
      </c>
      <c r="F4" s="151" t="s">
        <v>2</v>
      </c>
      <c r="G4" s="151" t="s">
        <v>19</v>
      </c>
      <c r="H4" s="151" t="s">
        <v>20</v>
      </c>
      <c r="I4" s="151" t="s">
        <v>2</v>
      </c>
      <c r="J4" s="151" t="s">
        <v>19</v>
      </c>
      <c r="K4" s="152" t="s">
        <v>20</v>
      </c>
      <c r="L4" s="151" t="s">
        <v>2</v>
      </c>
      <c r="M4" s="151" t="s">
        <v>19</v>
      </c>
      <c r="N4" s="152" t="s">
        <v>20</v>
      </c>
      <c r="O4" s="151" t="s">
        <v>2</v>
      </c>
      <c r="P4" s="151" t="s">
        <v>19</v>
      </c>
      <c r="Q4" s="151" t="s">
        <v>20</v>
      </c>
      <c r="R4" s="151" t="s">
        <v>2</v>
      </c>
      <c r="S4" s="151" t="s">
        <v>19</v>
      </c>
      <c r="T4" s="151" t="s">
        <v>20</v>
      </c>
      <c r="U4" s="151" t="s">
        <v>2</v>
      </c>
      <c r="V4" s="151" t="s">
        <v>19</v>
      </c>
      <c r="W4" s="153" t="s">
        <v>20</v>
      </c>
      <c r="X4" s="151" t="s">
        <v>2</v>
      </c>
      <c r="Y4" s="151" t="s">
        <v>19</v>
      </c>
      <c r="Z4" s="153" t="s">
        <v>20</v>
      </c>
      <c r="AA4" s="151" t="s">
        <v>2</v>
      </c>
      <c r="AB4" s="151" t="s">
        <v>19</v>
      </c>
      <c r="AC4" s="153" t="s">
        <v>20</v>
      </c>
      <c r="AD4" s="154"/>
      <c r="AE4" s="750"/>
      <c r="AF4" s="751"/>
    </row>
    <row r="5" spans="1:32" ht="19.5" customHeight="1">
      <c r="A5" s="155" t="s">
        <v>21</v>
      </c>
      <c r="B5" s="156"/>
      <c r="C5" s="157">
        <v>20148</v>
      </c>
      <c r="D5" s="157">
        <v>10092</v>
      </c>
      <c r="E5" s="157">
        <v>10056</v>
      </c>
      <c r="F5" s="157">
        <v>17496</v>
      </c>
      <c r="G5" s="157">
        <v>9888</v>
      </c>
      <c r="H5" s="157">
        <v>7608</v>
      </c>
      <c r="I5" s="157">
        <v>2610</v>
      </c>
      <c r="J5" s="157">
        <v>175</v>
      </c>
      <c r="K5" s="157">
        <v>2435</v>
      </c>
      <c r="L5" s="157">
        <v>19</v>
      </c>
      <c r="M5" s="157">
        <v>8</v>
      </c>
      <c r="N5" s="157">
        <v>11</v>
      </c>
      <c r="O5" s="157">
        <v>1</v>
      </c>
      <c r="P5" s="157">
        <v>0</v>
      </c>
      <c r="Q5" s="157">
        <v>1</v>
      </c>
      <c r="R5" s="157">
        <v>21</v>
      </c>
      <c r="S5" s="157">
        <v>20</v>
      </c>
      <c r="T5" s="157">
        <v>1</v>
      </c>
      <c r="U5" s="157">
        <v>1</v>
      </c>
      <c r="V5" s="157">
        <v>1</v>
      </c>
      <c r="W5" s="157">
        <v>0</v>
      </c>
      <c r="X5" s="158">
        <v>46.4</v>
      </c>
      <c r="Y5" s="158">
        <v>52</v>
      </c>
      <c r="Z5" s="158">
        <v>40.6</v>
      </c>
      <c r="AA5" s="158">
        <v>6.9</v>
      </c>
      <c r="AB5" s="158">
        <v>0.9</v>
      </c>
      <c r="AC5" s="158">
        <v>13</v>
      </c>
      <c r="AD5" s="159"/>
      <c r="AF5" s="161" t="s">
        <v>21</v>
      </c>
    </row>
    <row r="6" spans="1:32" ht="18" customHeight="1">
      <c r="A6" s="155" t="s">
        <v>22</v>
      </c>
      <c r="B6" s="156"/>
      <c r="C6" s="157">
        <v>20536</v>
      </c>
      <c r="D6" s="157">
        <v>10140</v>
      </c>
      <c r="E6" s="157">
        <v>10396</v>
      </c>
      <c r="F6" s="157">
        <v>17883</v>
      </c>
      <c r="G6" s="157">
        <v>9941</v>
      </c>
      <c r="H6" s="157">
        <v>7942</v>
      </c>
      <c r="I6" s="157">
        <v>2604</v>
      </c>
      <c r="J6" s="157">
        <v>162</v>
      </c>
      <c r="K6" s="157">
        <v>2442</v>
      </c>
      <c r="L6" s="157">
        <v>22</v>
      </c>
      <c r="M6" s="157">
        <v>14</v>
      </c>
      <c r="N6" s="157">
        <v>8</v>
      </c>
      <c r="O6" s="157">
        <v>0</v>
      </c>
      <c r="P6" s="157">
        <v>0</v>
      </c>
      <c r="Q6" s="157">
        <v>0</v>
      </c>
      <c r="R6" s="157">
        <v>26</v>
      </c>
      <c r="S6" s="157">
        <v>22</v>
      </c>
      <c r="T6" s="157">
        <v>4</v>
      </c>
      <c r="U6" s="157">
        <v>1</v>
      </c>
      <c r="V6" s="157">
        <v>1</v>
      </c>
      <c r="W6" s="157">
        <v>0</v>
      </c>
      <c r="X6" s="158">
        <v>47.5</v>
      </c>
      <c r="Y6" s="158">
        <v>54</v>
      </c>
      <c r="Z6" s="158">
        <v>41.3</v>
      </c>
      <c r="AA6" s="158">
        <v>6.9</v>
      </c>
      <c r="AB6" s="158">
        <v>0.9</v>
      </c>
      <c r="AC6" s="158">
        <v>12.7</v>
      </c>
      <c r="AD6" s="162"/>
      <c r="AE6" s="163"/>
      <c r="AF6" s="161" t="s">
        <v>22</v>
      </c>
    </row>
    <row r="7" spans="1:32" ht="18" customHeight="1">
      <c r="A7" s="155" t="s">
        <v>23</v>
      </c>
      <c r="B7" s="156"/>
      <c r="C7" s="157">
        <v>21547</v>
      </c>
      <c r="D7" s="157">
        <v>10604</v>
      </c>
      <c r="E7" s="157">
        <v>10943</v>
      </c>
      <c r="F7" s="157">
        <v>18967</v>
      </c>
      <c r="G7" s="157">
        <v>10411</v>
      </c>
      <c r="H7" s="157">
        <v>8556</v>
      </c>
      <c r="I7" s="157">
        <v>2520</v>
      </c>
      <c r="J7" s="157">
        <v>150</v>
      </c>
      <c r="K7" s="157">
        <v>2370</v>
      </c>
      <c r="L7" s="157">
        <v>24</v>
      </c>
      <c r="M7" s="157">
        <v>14</v>
      </c>
      <c r="N7" s="157">
        <v>10</v>
      </c>
      <c r="O7" s="157">
        <v>0</v>
      </c>
      <c r="P7" s="157">
        <v>0</v>
      </c>
      <c r="Q7" s="157">
        <v>0</v>
      </c>
      <c r="R7" s="157">
        <v>36</v>
      </c>
      <c r="S7" s="157">
        <v>29</v>
      </c>
      <c r="T7" s="157">
        <v>7</v>
      </c>
      <c r="U7" s="157">
        <v>0</v>
      </c>
      <c r="V7" s="157">
        <v>0</v>
      </c>
      <c r="W7" s="157">
        <v>0</v>
      </c>
      <c r="X7" s="158">
        <v>48.4</v>
      </c>
      <c r="Y7" s="158">
        <v>53.4</v>
      </c>
      <c r="Z7" s="158">
        <v>43.4</v>
      </c>
      <c r="AA7" s="158">
        <v>6.4</v>
      </c>
      <c r="AB7" s="158">
        <v>0.8</v>
      </c>
      <c r="AC7" s="158">
        <v>12</v>
      </c>
      <c r="AD7" s="162"/>
      <c r="AE7" s="163"/>
      <c r="AF7" s="161" t="s">
        <v>23</v>
      </c>
    </row>
    <row r="8" spans="1:32" ht="18" customHeight="1">
      <c r="A8" s="155" t="s">
        <v>24</v>
      </c>
      <c r="B8" s="156"/>
      <c r="C8" s="157">
        <v>21373</v>
      </c>
      <c r="D8" s="157">
        <v>10266</v>
      </c>
      <c r="E8" s="157">
        <v>11107</v>
      </c>
      <c r="F8" s="157">
        <v>18843</v>
      </c>
      <c r="G8" s="157">
        <v>10115</v>
      </c>
      <c r="H8" s="157">
        <v>8728</v>
      </c>
      <c r="I8" s="157">
        <v>2490</v>
      </c>
      <c r="J8" s="157">
        <v>125</v>
      </c>
      <c r="K8" s="157">
        <v>2365</v>
      </c>
      <c r="L8" s="157">
        <v>24</v>
      </c>
      <c r="M8" s="157">
        <v>11</v>
      </c>
      <c r="N8" s="157">
        <v>13</v>
      </c>
      <c r="O8" s="157">
        <v>0</v>
      </c>
      <c r="P8" s="157">
        <v>0</v>
      </c>
      <c r="Q8" s="157">
        <v>0</v>
      </c>
      <c r="R8" s="157">
        <v>16</v>
      </c>
      <c r="S8" s="157">
        <v>15</v>
      </c>
      <c r="T8" s="157">
        <v>1</v>
      </c>
      <c r="U8" s="157">
        <v>0</v>
      </c>
      <c r="V8" s="157">
        <v>0</v>
      </c>
      <c r="W8" s="157">
        <v>0</v>
      </c>
      <c r="X8" s="158">
        <v>47.8</v>
      </c>
      <c r="Y8" s="158">
        <v>52.2</v>
      </c>
      <c r="Z8" s="158">
        <v>43.6</v>
      </c>
      <c r="AA8" s="158">
        <v>6.3</v>
      </c>
      <c r="AB8" s="158">
        <v>0.6</v>
      </c>
      <c r="AC8" s="158">
        <v>11.8</v>
      </c>
      <c r="AD8" s="162"/>
      <c r="AE8" s="163"/>
      <c r="AF8" s="161" t="s">
        <v>24</v>
      </c>
    </row>
    <row r="9" spans="1:32" ht="18" customHeight="1">
      <c r="A9" s="155" t="s">
        <v>210</v>
      </c>
      <c r="B9" s="156"/>
      <c r="C9" s="157">
        <v>21799</v>
      </c>
      <c r="D9" s="157">
        <v>10603</v>
      </c>
      <c r="E9" s="157">
        <v>11196</v>
      </c>
      <c r="F9" s="157">
        <v>19437</v>
      </c>
      <c r="G9" s="157">
        <v>10480</v>
      </c>
      <c r="H9" s="157">
        <v>8957</v>
      </c>
      <c r="I9" s="157">
        <v>2323</v>
      </c>
      <c r="J9" s="157">
        <v>101</v>
      </c>
      <c r="K9" s="157">
        <v>2222</v>
      </c>
      <c r="L9" s="157">
        <v>18</v>
      </c>
      <c r="M9" s="157">
        <v>6</v>
      </c>
      <c r="N9" s="157">
        <v>12</v>
      </c>
      <c r="O9" s="157">
        <v>4</v>
      </c>
      <c r="P9" s="157">
        <v>2</v>
      </c>
      <c r="Q9" s="157">
        <v>2</v>
      </c>
      <c r="R9" s="157">
        <v>17</v>
      </c>
      <c r="S9" s="157">
        <v>14</v>
      </c>
      <c r="T9" s="157">
        <v>3</v>
      </c>
      <c r="U9" s="157">
        <v>0</v>
      </c>
      <c r="V9" s="157">
        <v>0</v>
      </c>
      <c r="W9" s="157">
        <v>0</v>
      </c>
      <c r="X9" s="158">
        <v>48.3</v>
      </c>
      <c r="Y9" s="158">
        <v>53.3</v>
      </c>
      <c r="Z9" s="158">
        <v>43.5</v>
      </c>
      <c r="AA9" s="158">
        <v>5.8</v>
      </c>
      <c r="AB9" s="158">
        <v>0.5</v>
      </c>
      <c r="AC9" s="158">
        <v>10.8</v>
      </c>
      <c r="AD9" s="162"/>
      <c r="AE9" s="163"/>
      <c r="AF9" s="161" t="s">
        <v>210</v>
      </c>
    </row>
    <row r="10" spans="1:32" ht="12" customHeight="1">
      <c r="A10" s="155"/>
      <c r="B10" s="156"/>
      <c r="C10" s="157"/>
      <c r="D10" s="157"/>
      <c r="E10" s="157"/>
      <c r="F10" s="157"/>
      <c r="G10" s="157"/>
      <c r="H10" s="157"/>
      <c r="I10" s="157"/>
      <c r="J10" s="157"/>
      <c r="K10" s="157"/>
      <c r="L10" s="157"/>
      <c r="M10" s="157"/>
      <c r="N10" s="157"/>
      <c r="O10" s="157"/>
      <c r="P10" s="157"/>
      <c r="Q10" s="157"/>
      <c r="R10" s="157"/>
      <c r="S10" s="157"/>
      <c r="T10" s="157"/>
      <c r="U10" s="157"/>
      <c r="V10" s="157"/>
      <c r="W10" s="157"/>
      <c r="X10" s="158"/>
      <c r="Y10" s="158"/>
      <c r="Z10" s="158"/>
      <c r="AA10" s="158"/>
      <c r="AB10" s="158"/>
      <c r="AC10" s="158"/>
      <c r="AD10" s="162"/>
      <c r="AE10" s="163"/>
      <c r="AF10" s="161"/>
    </row>
    <row r="11" spans="1:32" ht="15.75" customHeight="1">
      <c r="A11" s="155" t="s">
        <v>26</v>
      </c>
      <c r="B11" s="156"/>
      <c r="C11" s="157">
        <v>8128</v>
      </c>
      <c r="D11" s="157">
        <v>3772</v>
      </c>
      <c r="E11" s="157">
        <v>4356</v>
      </c>
      <c r="F11" s="157">
        <v>7424</v>
      </c>
      <c r="G11" s="157">
        <v>3743</v>
      </c>
      <c r="H11" s="157">
        <v>3681</v>
      </c>
      <c r="I11" s="157">
        <v>697</v>
      </c>
      <c r="J11" s="157">
        <v>28</v>
      </c>
      <c r="K11" s="157">
        <v>669</v>
      </c>
      <c r="L11" s="157">
        <v>6</v>
      </c>
      <c r="M11" s="157">
        <v>1</v>
      </c>
      <c r="N11" s="157">
        <v>5</v>
      </c>
      <c r="O11" s="157">
        <v>0</v>
      </c>
      <c r="P11" s="157">
        <v>0</v>
      </c>
      <c r="Q11" s="157">
        <v>0</v>
      </c>
      <c r="R11" s="157">
        <v>1</v>
      </c>
      <c r="S11" s="157">
        <v>0</v>
      </c>
      <c r="T11" s="157">
        <v>1</v>
      </c>
      <c r="U11" s="157">
        <v>0</v>
      </c>
      <c r="V11" s="157">
        <v>0</v>
      </c>
      <c r="W11" s="157">
        <v>0</v>
      </c>
      <c r="X11" s="158">
        <v>51.6</v>
      </c>
      <c r="Y11" s="158">
        <v>55.9</v>
      </c>
      <c r="Z11" s="158">
        <v>47.9</v>
      </c>
      <c r="AA11" s="158">
        <v>4.8</v>
      </c>
      <c r="AB11" s="158">
        <v>0.4</v>
      </c>
      <c r="AC11" s="158">
        <v>8.6999999999999993</v>
      </c>
      <c r="AD11" s="162"/>
      <c r="AE11" s="163"/>
      <c r="AF11" s="161" t="s">
        <v>26</v>
      </c>
    </row>
    <row r="12" spans="1:32" ht="15" customHeight="1">
      <c r="A12" s="155" t="s">
        <v>27</v>
      </c>
      <c r="B12" s="156"/>
      <c r="C12" s="157">
        <v>547</v>
      </c>
      <c r="D12" s="157">
        <v>274</v>
      </c>
      <c r="E12" s="157">
        <v>273</v>
      </c>
      <c r="F12" s="157">
        <v>515</v>
      </c>
      <c r="G12" s="157">
        <v>272</v>
      </c>
      <c r="H12" s="157">
        <v>243</v>
      </c>
      <c r="I12" s="157">
        <v>32</v>
      </c>
      <c r="J12" s="157">
        <v>2</v>
      </c>
      <c r="K12" s="157">
        <v>30</v>
      </c>
      <c r="L12" s="157">
        <v>0</v>
      </c>
      <c r="M12" s="157">
        <v>0</v>
      </c>
      <c r="N12" s="157">
        <v>0</v>
      </c>
      <c r="O12" s="157">
        <v>0</v>
      </c>
      <c r="P12" s="157">
        <v>0</v>
      </c>
      <c r="Q12" s="157">
        <v>0</v>
      </c>
      <c r="R12" s="157">
        <v>0</v>
      </c>
      <c r="S12" s="157">
        <v>0</v>
      </c>
      <c r="T12" s="157">
        <v>0</v>
      </c>
      <c r="U12" s="157">
        <v>0</v>
      </c>
      <c r="V12" s="157">
        <v>0</v>
      </c>
      <c r="W12" s="157">
        <v>0</v>
      </c>
      <c r="X12" s="158">
        <v>55.9</v>
      </c>
      <c r="Y12" s="158">
        <v>61.3</v>
      </c>
      <c r="Z12" s="158">
        <v>50.8</v>
      </c>
      <c r="AA12" s="158">
        <v>3.5</v>
      </c>
      <c r="AB12" s="158">
        <v>0.5</v>
      </c>
      <c r="AC12" s="158">
        <v>6.3</v>
      </c>
      <c r="AD12" s="162"/>
      <c r="AE12" s="163"/>
      <c r="AF12" s="161" t="s">
        <v>27</v>
      </c>
    </row>
    <row r="13" spans="1:32" ht="15" customHeight="1">
      <c r="A13" s="155" t="s">
        <v>28</v>
      </c>
      <c r="B13" s="156"/>
      <c r="C13" s="157">
        <v>578</v>
      </c>
      <c r="D13" s="157">
        <v>271</v>
      </c>
      <c r="E13" s="157">
        <v>307</v>
      </c>
      <c r="F13" s="157">
        <v>542</v>
      </c>
      <c r="G13" s="157">
        <v>271</v>
      </c>
      <c r="H13" s="157">
        <v>271</v>
      </c>
      <c r="I13" s="157">
        <v>36</v>
      </c>
      <c r="J13" s="157">
        <v>0</v>
      </c>
      <c r="K13" s="157">
        <v>36</v>
      </c>
      <c r="L13" s="157">
        <v>0</v>
      </c>
      <c r="M13" s="157">
        <v>0</v>
      </c>
      <c r="N13" s="157">
        <v>0</v>
      </c>
      <c r="O13" s="157">
        <v>0</v>
      </c>
      <c r="P13" s="157">
        <v>0</v>
      </c>
      <c r="Q13" s="157">
        <v>0</v>
      </c>
      <c r="R13" s="157">
        <v>0</v>
      </c>
      <c r="S13" s="157">
        <v>0</v>
      </c>
      <c r="T13" s="157">
        <v>0</v>
      </c>
      <c r="U13" s="157">
        <v>0</v>
      </c>
      <c r="V13" s="157">
        <v>0</v>
      </c>
      <c r="W13" s="157">
        <v>0</v>
      </c>
      <c r="X13" s="158">
        <v>44.5</v>
      </c>
      <c r="Y13" s="158">
        <v>38.700000000000003</v>
      </c>
      <c r="Z13" s="158">
        <v>52.4</v>
      </c>
      <c r="AA13" s="158">
        <v>3</v>
      </c>
      <c r="AB13" s="158">
        <v>0</v>
      </c>
      <c r="AC13" s="158">
        <v>7</v>
      </c>
      <c r="AD13" s="162"/>
      <c r="AE13" s="163"/>
      <c r="AF13" s="161" t="s">
        <v>28</v>
      </c>
    </row>
    <row r="14" spans="1:32" ht="15" customHeight="1">
      <c r="A14" s="155" t="s">
        <v>29</v>
      </c>
      <c r="B14" s="156"/>
      <c r="C14" s="157">
        <v>275</v>
      </c>
      <c r="D14" s="157">
        <v>79</v>
      </c>
      <c r="E14" s="157">
        <v>196</v>
      </c>
      <c r="F14" s="157">
        <v>269</v>
      </c>
      <c r="G14" s="157">
        <v>79</v>
      </c>
      <c r="H14" s="157">
        <v>190</v>
      </c>
      <c r="I14" s="157">
        <v>6</v>
      </c>
      <c r="J14" s="157">
        <v>0</v>
      </c>
      <c r="K14" s="157">
        <v>6</v>
      </c>
      <c r="L14" s="157">
        <v>0</v>
      </c>
      <c r="M14" s="157">
        <v>0</v>
      </c>
      <c r="N14" s="157">
        <v>0</v>
      </c>
      <c r="O14" s="157">
        <v>0</v>
      </c>
      <c r="P14" s="157">
        <v>0</v>
      </c>
      <c r="Q14" s="157">
        <v>0</v>
      </c>
      <c r="R14" s="157">
        <v>0</v>
      </c>
      <c r="S14" s="157">
        <v>0</v>
      </c>
      <c r="T14" s="157">
        <v>0</v>
      </c>
      <c r="U14" s="157">
        <v>0</v>
      </c>
      <c r="V14" s="157">
        <v>0</v>
      </c>
      <c r="W14" s="157">
        <v>0</v>
      </c>
      <c r="X14" s="158">
        <v>84.3</v>
      </c>
      <c r="Y14" s="158">
        <v>83.2</v>
      </c>
      <c r="Z14" s="158">
        <v>84.8</v>
      </c>
      <c r="AA14" s="158">
        <v>1.9</v>
      </c>
      <c r="AB14" s="158">
        <v>0</v>
      </c>
      <c r="AC14" s="158">
        <v>2.7</v>
      </c>
      <c r="AD14" s="162"/>
      <c r="AE14" s="163"/>
      <c r="AF14" s="161" t="s">
        <v>29</v>
      </c>
    </row>
    <row r="15" spans="1:32" ht="15" customHeight="1">
      <c r="A15" s="155" t="s">
        <v>30</v>
      </c>
      <c r="B15" s="156"/>
      <c r="C15" s="157">
        <v>405</v>
      </c>
      <c r="D15" s="157">
        <v>140</v>
      </c>
      <c r="E15" s="157">
        <v>265</v>
      </c>
      <c r="F15" s="157">
        <v>370</v>
      </c>
      <c r="G15" s="157">
        <v>137</v>
      </c>
      <c r="H15" s="157">
        <v>233</v>
      </c>
      <c r="I15" s="157">
        <v>33</v>
      </c>
      <c r="J15" s="157">
        <v>3</v>
      </c>
      <c r="K15" s="157">
        <v>30</v>
      </c>
      <c r="L15" s="157">
        <v>2</v>
      </c>
      <c r="M15" s="157">
        <v>0</v>
      </c>
      <c r="N15" s="157">
        <v>2</v>
      </c>
      <c r="O15" s="157">
        <v>0</v>
      </c>
      <c r="P15" s="157">
        <v>0</v>
      </c>
      <c r="Q15" s="157">
        <v>0</v>
      </c>
      <c r="R15" s="157">
        <v>0</v>
      </c>
      <c r="S15" s="157">
        <v>0</v>
      </c>
      <c r="T15" s="157">
        <v>0</v>
      </c>
      <c r="U15" s="157">
        <v>0</v>
      </c>
      <c r="V15" s="157">
        <v>0</v>
      </c>
      <c r="W15" s="157">
        <v>0</v>
      </c>
      <c r="X15" s="158">
        <v>49.9</v>
      </c>
      <c r="Y15" s="158">
        <v>51.1</v>
      </c>
      <c r="Z15" s="158">
        <v>49.3</v>
      </c>
      <c r="AA15" s="158">
        <v>4.5</v>
      </c>
      <c r="AB15" s="158">
        <v>1.1000000000000001</v>
      </c>
      <c r="AC15" s="158">
        <v>6.3</v>
      </c>
      <c r="AD15" s="162"/>
      <c r="AE15" s="163"/>
      <c r="AF15" s="161" t="s">
        <v>30</v>
      </c>
    </row>
    <row r="16" spans="1:32" ht="15" customHeight="1">
      <c r="A16" s="155" t="s">
        <v>31</v>
      </c>
      <c r="B16" s="156"/>
      <c r="C16" s="157">
        <v>385</v>
      </c>
      <c r="D16" s="157">
        <v>120</v>
      </c>
      <c r="E16" s="157">
        <v>265</v>
      </c>
      <c r="F16" s="157">
        <v>334</v>
      </c>
      <c r="G16" s="157">
        <v>117</v>
      </c>
      <c r="H16" s="157">
        <v>217</v>
      </c>
      <c r="I16" s="157">
        <v>51</v>
      </c>
      <c r="J16" s="157">
        <v>3</v>
      </c>
      <c r="K16" s="157">
        <v>48</v>
      </c>
      <c r="L16" s="157">
        <v>0</v>
      </c>
      <c r="M16" s="157">
        <v>0</v>
      </c>
      <c r="N16" s="157">
        <v>0</v>
      </c>
      <c r="O16" s="157">
        <v>0</v>
      </c>
      <c r="P16" s="157">
        <v>0</v>
      </c>
      <c r="Q16" s="157">
        <v>0</v>
      </c>
      <c r="R16" s="157">
        <v>0</v>
      </c>
      <c r="S16" s="157">
        <v>0</v>
      </c>
      <c r="T16" s="157">
        <v>0</v>
      </c>
      <c r="U16" s="157">
        <v>0</v>
      </c>
      <c r="V16" s="157">
        <v>0</v>
      </c>
      <c r="W16" s="157">
        <v>0</v>
      </c>
      <c r="X16" s="158">
        <v>50.5</v>
      </c>
      <c r="Y16" s="158">
        <v>58.5</v>
      </c>
      <c r="Z16" s="158">
        <v>47</v>
      </c>
      <c r="AA16" s="158">
        <v>7.7</v>
      </c>
      <c r="AB16" s="158">
        <v>1.5</v>
      </c>
      <c r="AC16" s="158">
        <v>10.4</v>
      </c>
      <c r="AD16" s="162"/>
      <c r="AE16" s="163"/>
      <c r="AF16" s="161" t="s">
        <v>31</v>
      </c>
    </row>
    <row r="17" spans="1:32" ht="15" customHeight="1">
      <c r="A17" s="155" t="s">
        <v>32</v>
      </c>
      <c r="B17" s="156"/>
      <c r="C17" s="157">
        <v>537</v>
      </c>
      <c r="D17" s="157">
        <v>288</v>
      </c>
      <c r="E17" s="157">
        <v>249</v>
      </c>
      <c r="F17" s="157">
        <v>512</v>
      </c>
      <c r="G17" s="157">
        <v>286</v>
      </c>
      <c r="H17" s="157">
        <v>226</v>
      </c>
      <c r="I17" s="157">
        <v>25</v>
      </c>
      <c r="J17" s="157">
        <v>2</v>
      </c>
      <c r="K17" s="157">
        <v>23</v>
      </c>
      <c r="L17" s="157">
        <v>0</v>
      </c>
      <c r="M17" s="157">
        <v>0</v>
      </c>
      <c r="N17" s="157">
        <v>0</v>
      </c>
      <c r="O17" s="157">
        <v>0</v>
      </c>
      <c r="P17" s="157">
        <v>0</v>
      </c>
      <c r="Q17" s="157">
        <v>0</v>
      </c>
      <c r="R17" s="157">
        <v>0</v>
      </c>
      <c r="S17" s="157">
        <v>0</v>
      </c>
      <c r="T17" s="157">
        <v>0</v>
      </c>
      <c r="U17" s="157">
        <v>0</v>
      </c>
      <c r="V17" s="157">
        <v>0</v>
      </c>
      <c r="W17" s="157">
        <v>0</v>
      </c>
      <c r="X17" s="158">
        <v>50.2</v>
      </c>
      <c r="Y17" s="158">
        <v>52.4</v>
      </c>
      <c r="Z17" s="158">
        <v>47.7</v>
      </c>
      <c r="AA17" s="158">
        <v>2.5</v>
      </c>
      <c r="AB17" s="158">
        <v>0.4</v>
      </c>
      <c r="AC17" s="158">
        <v>4.9000000000000004</v>
      </c>
      <c r="AD17" s="162"/>
      <c r="AE17" s="163"/>
      <c r="AF17" s="155" t="s">
        <v>32</v>
      </c>
    </row>
    <row r="18" spans="1:32" ht="15" customHeight="1">
      <c r="A18" s="155" t="s">
        <v>33</v>
      </c>
      <c r="B18" s="156"/>
      <c r="C18" s="157">
        <v>332</v>
      </c>
      <c r="D18" s="157">
        <v>185</v>
      </c>
      <c r="E18" s="157">
        <v>147</v>
      </c>
      <c r="F18" s="157">
        <v>296</v>
      </c>
      <c r="G18" s="157">
        <v>183</v>
      </c>
      <c r="H18" s="157">
        <v>113</v>
      </c>
      <c r="I18" s="157">
        <v>36</v>
      </c>
      <c r="J18" s="157">
        <v>2</v>
      </c>
      <c r="K18" s="157">
        <v>34</v>
      </c>
      <c r="L18" s="157">
        <v>0</v>
      </c>
      <c r="M18" s="157">
        <v>0</v>
      </c>
      <c r="N18" s="157">
        <v>0</v>
      </c>
      <c r="O18" s="157">
        <v>0</v>
      </c>
      <c r="P18" s="157">
        <v>0</v>
      </c>
      <c r="Q18" s="157">
        <v>0</v>
      </c>
      <c r="R18" s="157">
        <v>0</v>
      </c>
      <c r="S18" s="157">
        <v>0</v>
      </c>
      <c r="T18" s="157">
        <v>0</v>
      </c>
      <c r="U18" s="157">
        <v>0</v>
      </c>
      <c r="V18" s="157">
        <v>0</v>
      </c>
      <c r="W18" s="157">
        <v>0</v>
      </c>
      <c r="X18" s="158">
        <v>36.4</v>
      </c>
      <c r="Y18" s="158">
        <v>34.9</v>
      </c>
      <c r="Z18" s="158">
        <v>39.200000000000003</v>
      </c>
      <c r="AA18" s="158">
        <v>4.4000000000000004</v>
      </c>
      <c r="AB18" s="158">
        <v>0.4</v>
      </c>
      <c r="AC18" s="158">
        <v>11.8</v>
      </c>
      <c r="AD18" s="162"/>
      <c r="AE18" s="163"/>
      <c r="AF18" s="161" t="s">
        <v>33</v>
      </c>
    </row>
    <row r="19" spans="1:32" ht="15" customHeight="1">
      <c r="A19" s="155" t="s">
        <v>34</v>
      </c>
      <c r="B19" s="156"/>
      <c r="C19" s="157">
        <v>395</v>
      </c>
      <c r="D19" s="157">
        <v>148</v>
      </c>
      <c r="E19" s="157">
        <v>247</v>
      </c>
      <c r="F19" s="157">
        <v>351</v>
      </c>
      <c r="G19" s="157">
        <v>145</v>
      </c>
      <c r="H19" s="157">
        <v>206</v>
      </c>
      <c r="I19" s="157">
        <v>44</v>
      </c>
      <c r="J19" s="157">
        <v>3</v>
      </c>
      <c r="K19" s="157">
        <v>41</v>
      </c>
      <c r="L19" s="157">
        <v>0</v>
      </c>
      <c r="M19" s="157">
        <v>0</v>
      </c>
      <c r="N19" s="157">
        <v>0</v>
      </c>
      <c r="O19" s="157">
        <v>0</v>
      </c>
      <c r="P19" s="157">
        <v>0</v>
      </c>
      <c r="Q19" s="157">
        <v>0</v>
      </c>
      <c r="R19" s="157">
        <v>0</v>
      </c>
      <c r="S19" s="157">
        <v>0</v>
      </c>
      <c r="T19" s="157">
        <v>0</v>
      </c>
      <c r="U19" s="157">
        <v>0</v>
      </c>
      <c r="V19" s="157">
        <v>0</v>
      </c>
      <c r="W19" s="157">
        <v>0</v>
      </c>
      <c r="X19" s="158">
        <v>47.1</v>
      </c>
      <c r="Y19" s="158">
        <v>51.2</v>
      </c>
      <c r="Z19" s="158">
        <v>44.5</v>
      </c>
      <c r="AA19" s="158">
        <v>5.9</v>
      </c>
      <c r="AB19" s="158">
        <v>1.1000000000000001</v>
      </c>
      <c r="AC19" s="158">
        <v>8.9</v>
      </c>
      <c r="AD19" s="162"/>
      <c r="AE19" s="163"/>
      <c r="AF19" s="161" t="s">
        <v>34</v>
      </c>
    </row>
    <row r="20" spans="1:32" ht="15" customHeight="1">
      <c r="A20" s="155" t="s">
        <v>35</v>
      </c>
      <c r="B20" s="156"/>
      <c r="C20" s="157">
        <v>513</v>
      </c>
      <c r="D20" s="157">
        <v>250</v>
      </c>
      <c r="E20" s="157">
        <v>263</v>
      </c>
      <c r="F20" s="157">
        <v>447</v>
      </c>
      <c r="G20" s="157">
        <v>247</v>
      </c>
      <c r="H20" s="157">
        <v>200</v>
      </c>
      <c r="I20" s="157">
        <v>65</v>
      </c>
      <c r="J20" s="157">
        <v>3</v>
      </c>
      <c r="K20" s="157">
        <v>62</v>
      </c>
      <c r="L20" s="157">
        <v>1</v>
      </c>
      <c r="M20" s="157">
        <v>0</v>
      </c>
      <c r="N20" s="157">
        <v>1</v>
      </c>
      <c r="O20" s="157">
        <v>0</v>
      </c>
      <c r="P20" s="157">
        <v>0</v>
      </c>
      <c r="Q20" s="157">
        <v>0</v>
      </c>
      <c r="R20" s="157">
        <v>0</v>
      </c>
      <c r="S20" s="157">
        <v>0</v>
      </c>
      <c r="T20" s="157">
        <v>0</v>
      </c>
      <c r="U20" s="157">
        <v>0</v>
      </c>
      <c r="V20" s="157">
        <v>0</v>
      </c>
      <c r="W20" s="157">
        <v>0</v>
      </c>
      <c r="X20" s="158">
        <v>52.7</v>
      </c>
      <c r="Y20" s="158">
        <v>59.2</v>
      </c>
      <c r="Z20" s="158">
        <v>46.3</v>
      </c>
      <c r="AA20" s="158">
        <v>7.7</v>
      </c>
      <c r="AB20" s="158">
        <v>0.7</v>
      </c>
      <c r="AC20" s="158">
        <v>14.4</v>
      </c>
      <c r="AD20" s="162"/>
      <c r="AE20" s="163"/>
      <c r="AF20" s="161" t="s">
        <v>35</v>
      </c>
    </row>
    <row r="21" spans="1:32" ht="15" customHeight="1">
      <c r="A21" s="155" t="s">
        <v>37</v>
      </c>
      <c r="B21" s="156"/>
      <c r="C21" s="157">
        <v>590</v>
      </c>
      <c r="D21" s="157">
        <v>252</v>
      </c>
      <c r="E21" s="157">
        <v>338</v>
      </c>
      <c r="F21" s="157">
        <v>530</v>
      </c>
      <c r="G21" s="157">
        <v>251</v>
      </c>
      <c r="H21" s="157">
        <v>279</v>
      </c>
      <c r="I21" s="157">
        <v>59</v>
      </c>
      <c r="J21" s="157">
        <v>1</v>
      </c>
      <c r="K21" s="157">
        <v>58</v>
      </c>
      <c r="L21" s="157">
        <v>0</v>
      </c>
      <c r="M21" s="157">
        <v>0</v>
      </c>
      <c r="N21" s="157">
        <v>0</v>
      </c>
      <c r="O21" s="157">
        <v>0</v>
      </c>
      <c r="P21" s="157">
        <v>0</v>
      </c>
      <c r="Q21" s="157">
        <v>0</v>
      </c>
      <c r="R21" s="157">
        <v>1</v>
      </c>
      <c r="S21" s="157">
        <v>0</v>
      </c>
      <c r="T21" s="157">
        <v>1</v>
      </c>
      <c r="U21" s="157">
        <v>0</v>
      </c>
      <c r="V21" s="157">
        <v>0</v>
      </c>
      <c r="W21" s="157">
        <v>0</v>
      </c>
      <c r="X21" s="158">
        <v>52.3</v>
      </c>
      <c r="Y21" s="158">
        <v>58.2</v>
      </c>
      <c r="Z21" s="158">
        <v>47.9</v>
      </c>
      <c r="AA21" s="158">
        <v>5.8</v>
      </c>
      <c r="AB21" s="158">
        <v>0.2</v>
      </c>
      <c r="AC21" s="158">
        <v>9.9</v>
      </c>
      <c r="AD21" s="162"/>
      <c r="AE21" s="163"/>
      <c r="AF21" s="161" t="s">
        <v>37</v>
      </c>
    </row>
    <row r="22" spans="1:32" ht="15" customHeight="1">
      <c r="A22" s="155" t="s">
        <v>38</v>
      </c>
      <c r="B22" s="156"/>
      <c r="C22" s="157">
        <v>665</v>
      </c>
      <c r="D22" s="157">
        <v>340</v>
      </c>
      <c r="E22" s="157">
        <v>325</v>
      </c>
      <c r="F22" s="157">
        <v>610</v>
      </c>
      <c r="G22" s="157">
        <v>338</v>
      </c>
      <c r="H22" s="157">
        <v>272</v>
      </c>
      <c r="I22" s="157">
        <v>55</v>
      </c>
      <c r="J22" s="157">
        <v>2</v>
      </c>
      <c r="K22" s="157">
        <v>53</v>
      </c>
      <c r="L22" s="157">
        <v>0</v>
      </c>
      <c r="M22" s="157">
        <v>0</v>
      </c>
      <c r="N22" s="157">
        <v>0</v>
      </c>
      <c r="O22" s="157">
        <v>0</v>
      </c>
      <c r="P22" s="157">
        <v>0</v>
      </c>
      <c r="Q22" s="157">
        <v>0</v>
      </c>
      <c r="R22" s="157">
        <v>0</v>
      </c>
      <c r="S22" s="157">
        <v>0</v>
      </c>
      <c r="T22" s="157">
        <v>0</v>
      </c>
      <c r="U22" s="157">
        <v>0</v>
      </c>
      <c r="V22" s="157">
        <v>0</v>
      </c>
      <c r="W22" s="157">
        <v>0</v>
      </c>
      <c r="X22" s="158">
        <v>57.8</v>
      </c>
      <c r="Y22" s="158">
        <v>66.900000000000006</v>
      </c>
      <c r="Z22" s="158">
        <v>49.4</v>
      </c>
      <c r="AA22" s="158">
        <v>5.2</v>
      </c>
      <c r="AB22" s="158">
        <v>0.4</v>
      </c>
      <c r="AC22" s="158">
        <v>9.6</v>
      </c>
      <c r="AD22" s="162"/>
      <c r="AE22" s="163"/>
      <c r="AF22" s="161" t="s">
        <v>38</v>
      </c>
    </row>
    <row r="23" spans="1:32" ht="15" customHeight="1">
      <c r="A23" s="155" t="s">
        <v>39</v>
      </c>
      <c r="B23" s="156"/>
      <c r="C23" s="157">
        <v>494</v>
      </c>
      <c r="D23" s="157">
        <v>234</v>
      </c>
      <c r="E23" s="157">
        <v>260</v>
      </c>
      <c r="F23" s="157">
        <v>443</v>
      </c>
      <c r="G23" s="157">
        <v>234</v>
      </c>
      <c r="H23" s="157">
        <v>209</v>
      </c>
      <c r="I23" s="157">
        <v>51</v>
      </c>
      <c r="J23" s="157">
        <v>0</v>
      </c>
      <c r="K23" s="157">
        <v>51</v>
      </c>
      <c r="L23" s="157">
        <v>0</v>
      </c>
      <c r="M23" s="157">
        <v>0</v>
      </c>
      <c r="N23" s="157">
        <v>0</v>
      </c>
      <c r="O23" s="157">
        <v>0</v>
      </c>
      <c r="P23" s="157">
        <v>0</v>
      </c>
      <c r="Q23" s="157">
        <v>0</v>
      </c>
      <c r="R23" s="157">
        <v>0</v>
      </c>
      <c r="S23" s="157">
        <v>0</v>
      </c>
      <c r="T23" s="157">
        <v>0</v>
      </c>
      <c r="U23" s="157">
        <v>0</v>
      </c>
      <c r="V23" s="157">
        <v>0</v>
      </c>
      <c r="W23" s="157">
        <v>0</v>
      </c>
      <c r="X23" s="158">
        <v>46.5</v>
      </c>
      <c r="Y23" s="158">
        <v>56.9</v>
      </c>
      <c r="Z23" s="158">
        <v>38.6</v>
      </c>
      <c r="AA23" s="158">
        <v>5.4</v>
      </c>
      <c r="AB23" s="158">
        <v>0</v>
      </c>
      <c r="AC23" s="158">
        <v>9.4</v>
      </c>
      <c r="AD23" s="162"/>
      <c r="AE23" s="163"/>
      <c r="AF23" s="161" t="s">
        <v>39</v>
      </c>
    </row>
    <row r="24" spans="1:32" ht="15" customHeight="1">
      <c r="A24" s="155" t="s">
        <v>40</v>
      </c>
      <c r="B24" s="156"/>
      <c r="C24" s="157">
        <v>235</v>
      </c>
      <c r="D24" s="157">
        <v>116</v>
      </c>
      <c r="E24" s="157">
        <v>119</v>
      </c>
      <c r="F24" s="157">
        <v>208</v>
      </c>
      <c r="G24" s="157">
        <v>116</v>
      </c>
      <c r="H24" s="157">
        <v>92</v>
      </c>
      <c r="I24" s="157">
        <v>27</v>
      </c>
      <c r="J24" s="157">
        <v>0</v>
      </c>
      <c r="K24" s="157">
        <v>27</v>
      </c>
      <c r="L24" s="157">
        <v>0</v>
      </c>
      <c r="M24" s="157">
        <v>0</v>
      </c>
      <c r="N24" s="157">
        <v>0</v>
      </c>
      <c r="O24" s="157">
        <v>0</v>
      </c>
      <c r="P24" s="157">
        <v>0</v>
      </c>
      <c r="Q24" s="157">
        <v>0</v>
      </c>
      <c r="R24" s="157">
        <v>0</v>
      </c>
      <c r="S24" s="157">
        <v>0</v>
      </c>
      <c r="T24" s="157">
        <v>0</v>
      </c>
      <c r="U24" s="157">
        <v>0</v>
      </c>
      <c r="V24" s="157">
        <v>0</v>
      </c>
      <c r="W24" s="157">
        <v>0</v>
      </c>
      <c r="X24" s="158">
        <v>37.1</v>
      </c>
      <c r="Y24" s="158">
        <v>50.9</v>
      </c>
      <c r="Z24" s="158">
        <v>27.7</v>
      </c>
      <c r="AA24" s="158">
        <v>4.8</v>
      </c>
      <c r="AB24" s="158">
        <v>0</v>
      </c>
      <c r="AC24" s="158">
        <v>8.1</v>
      </c>
      <c r="AD24" s="162"/>
      <c r="AE24" s="163"/>
      <c r="AF24" s="161" t="s">
        <v>40</v>
      </c>
    </row>
    <row r="25" spans="1:32" ht="15" customHeight="1">
      <c r="A25" s="155" t="s">
        <v>41</v>
      </c>
      <c r="B25" s="156"/>
      <c r="C25" s="157">
        <v>263</v>
      </c>
      <c r="D25" s="157">
        <v>138</v>
      </c>
      <c r="E25" s="157">
        <v>125</v>
      </c>
      <c r="F25" s="157">
        <v>233</v>
      </c>
      <c r="G25" s="157">
        <v>136</v>
      </c>
      <c r="H25" s="157">
        <v>97</v>
      </c>
      <c r="I25" s="157">
        <v>29</v>
      </c>
      <c r="J25" s="157">
        <v>2</v>
      </c>
      <c r="K25" s="157">
        <v>27</v>
      </c>
      <c r="L25" s="157">
        <v>1</v>
      </c>
      <c r="M25" s="157">
        <v>0</v>
      </c>
      <c r="N25" s="157">
        <v>1</v>
      </c>
      <c r="O25" s="157">
        <v>0</v>
      </c>
      <c r="P25" s="157">
        <v>0</v>
      </c>
      <c r="Q25" s="157">
        <v>0</v>
      </c>
      <c r="R25" s="157">
        <v>0</v>
      </c>
      <c r="S25" s="157">
        <v>0</v>
      </c>
      <c r="T25" s="157">
        <v>0</v>
      </c>
      <c r="U25" s="157">
        <v>0</v>
      </c>
      <c r="V25" s="157">
        <v>0</v>
      </c>
      <c r="W25" s="157">
        <v>0</v>
      </c>
      <c r="X25" s="158">
        <v>46.4</v>
      </c>
      <c r="Y25" s="158">
        <v>63</v>
      </c>
      <c r="Z25" s="158">
        <v>33.9</v>
      </c>
      <c r="AA25" s="158">
        <v>5.8</v>
      </c>
      <c r="AB25" s="158">
        <v>0.9</v>
      </c>
      <c r="AC25" s="158">
        <v>9.4</v>
      </c>
      <c r="AD25" s="162"/>
      <c r="AE25" s="163"/>
      <c r="AF25" s="161" t="s">
        <v>41</v>
      </c>
    </row>
    <row r="26" spans="1:32" ht="15" customHeight="1">
      <c r="A26" s="155" t="s">
        <v>42</v>
      </c>
      <c r="B26" s="156"/>
      <c r="C26" s="157">
        <v>529</v>
      </c>
      <c r="D26" s="157">
        <v>294</v>
      </c>
      <c r="E26" s="157">
        <v>235</v>
      </c>
      <c r="F26" s="157">
        <v>510</v>
      </c>
      <c r="G26" s="157">
        <v>293</v>
      </c>
      <c r="H26" s="157">
        <v>217</v>
      </c>
      <c r="I26" s="157">
        <v>19</v>
      </c>
      <c r="J26" s="157">
        <v>1</v>
      </c>
      <c r="K26" s="157">
        <v>18</v>
      </c>
      <c r="L26" s="157">
        <v>0</v>
      </c>
      <c r="M26" s="157">
        <v>0</v>
      </c>
      <c r="N26" s="157">
        <v>0</v>
      </c>
      <c r="O26" s="157">
        <v>0</v>
      </c>
      <c r="P26" s="157">
        <v>0</v>
      </c>
      <c r="Q26" s="157">
        <v>0</v>
      </c>
      <c r="R26" s="157">
        <v>0</v>
      </c>
      <c r="S26" s="157">
        <v>0</v>
      </c>
      <c r="T26" s="157">
        <v>0</v>
      </c>
      <c r="U26" s="157">
        <v>0</v>
      </c>
      <c r="V26" s="157">
        <v>0</v>
      </c>
      <c r="W26" s="157">
        <v>0</v>
      </c>
      <c r="X26" s="158">
        <v>67.599999999999994</v>
      </c>
      <c r="Y26" s="158">
        <v>69.900000000000006</v>
      </c>
      <c r="Z26" s="158">
        <v>64.8</v>
      </c>
      <c r="AA26" s="158">
        <v>2.5</v>
      </c>
      <c r="AB26" s="158">
        <v>0.2</v>
      </c>
      <c r="AC26" s="158">
        <v>5.4</v>
      </c>
      <c r="AD26" s="162"/>
      <c r="AE26" s="163"/>
      <c r="AF26" s="161" t="s">
        <v>42</v>
      </c>
    </row>
    <row r="27" spans="1:32" ht="15" customHeight="1">
      <c r="A27" s="155" t="s">
        <v>43</v>
      </c>
      <c r="B27" s="156"/>
      <c r="C27" s="157">
        <v>300</v>
      </c>
      <c r="D27" s="157">
        <v>134</v>
      </c>
      <c r="E27" s="157">
        <v>166</v>
      </c>
      <c r="F27" s="157">
        <v>258</v>
      </c>
      <c r="G27" s="157">
        <v>133</v>
      </c>
      <c r="H27" s="157">
        <v>125</v>
      </c>
      <c r="I27" s="157">
        <v>41</v>
      </c>
      <c r="J27" s="157">
        <v>0</v>
      </c>
      <c r="K27" s="157">
        <v>41</v>
      </c>
      <c r="L27" s="157">
        <v>1</v>
      </c>
      <c r="M27" s="157">
        <v>1</v>
      </c>
      <c r="N27" s="157">
        <v>0</v>
      </c>
      <c r="O27" s="157">
        <v>0</v>
      </c>
      <c r="P27" s="157">
        <v>0</v>
      </c>
      <c r="Q27" s="157">
        <v>0</v>
      </c>
      <c r="R27" s="157">
        <v>0</v>
      </c>
      <c r="S27" s="157">
        <v>0</v>
      </c>
      <c r="T27" s="157">
        <v>0</v>
      </c>
      <c r="U27" s="157">
        <v>0</v>
      </c>
      <c r="V27" s="157">
        <v>0</v>
      </c>
      <c r="W27" s="157">
        <v>0</v>
      </c>
      <c r="X27" s="158">
        <v>55.8</v>
      </c>
      <c r="Y27" s="158">
        <v>73.5</v>
      </c>
      <c r="Z27" s="158">
        <v>44.5</v>
      </c>
      <c r="AA27" s="158">
        <v>8.9</v>
      </c>
      <c r="AB27" s="158">
        <v>0</v>
      </c>
      <c r="AC27" s="158">
        <v>14.6</v>
      </c>
      <c r="AD27" s="162"/>
      <c r="AE27" s="163"/>
      <c r="AF27" s="161" t="s">
        <v>43</v>
      </c>
    </row>
    <row r="28" spans="1:32" ht="15" customHeight="1">
      <c r="A28" s="155" t="s">
        <v>44</v>
      </c>
      <c r="B28" s="156"/>
      <c r="C28" s="157">
        <v>497</v>
      </c>
      <c r="D28" s="157">
        <v>220</v>
      </c>
      <c r="E28" s="157">
        <v>277</v>
      </c>
      <c r="F28" s="157">
        <v>465</v>
      </c>
      <c r="G28" s="157">
        <v>217</v>
      </c>
      <c r="H28" s="157">
        <v>248</v>
      </c>
      <c r="I28" s="157">
        <v>31</v>
      </c>
      <c r="J28" s="157">
        <v>3</v>
      </c>
      <c r="K28" s="157">
        <v>28</v>
      </c>
      <c r="L28" s="157">
        <v>1</v>
      </c>
      <c r="M28" s="157">
        <v>0</v>
      </c>
      <c r="N28" s="157">
        <v>1</v>
      </c>
      <c r="O28" s="157">
        <v>0</v>
      </c>
      <c r="P28" s="157">
        <v>0</v>
      </c>
      <c r="Q28" s="157">
        <v>0</v>
      </c>
      <c r="R28" s="157">
        <v>0</v>
      </c>
      <c r="S28" s="157">
        <v>0</v>
      </c>
      <c r="T28" s="157">
        <v>0</v>
      </c>
      <c r="U28" s="157">
        <v>0</v>
      </c>
      <c r="V28" s="157">
        <v>0</v>
      </c>
      <c r="W28" s="157">
        <v>0</v>
      </c>
      <c r="X28" s="158">
        <v>54.3</v>
      </c>
      <c r="Y28" s="158">
        <v>59.8</v>
      </c>
      <c r="Z28" s="158">
        <v>50.2</v>
      </c>
      <c r="AA28" s="158">
        <v>3.6</v>
      </c>
      <c r="AB28" s="158">
        <v>0.8</v>
      </c>
      <c r="AC28" s="158">
        <v>5.7</v>
      </c>
      <c r="AD28" s="162"/>
      <c r="AE28" s="163"/>
      <c r="AF28" s="161" t="s">
        <v>44</v>
      </c>
    </row>
    <row r="29" spans="1:32" ht="15" customHeight="1">
      <c r="A29" s="155" t="s">
        <v>46</v>
      </c>
      <c r="B29" s="156"/>
      <c r="C29" s="157">
        <v>588</v>
      </c>
      <c r="D29" s="157">
        <v>289</v>
      </c>
      <c r="E29" s="157">
        <v>299</v>
      </c>
      <c r="F29" s="157">
        <v>531</v>
      </c>
      <c r="G29" s="157">
        <v>288</v>
      </c>
      <c r="H29" s="157">
        <v>243</v>
      </c>
      <c r="I29" s="157">
        <v>57</v>
      </c>
      <c r="J29" s="157">
        <v>1</v>
      </c>
      <c r="K29" s="157">
        <v>56</v>
      </c>
      <c r="L29" s="157">
        <v>0</v>
      </c>
      <c r="M29" s="157">
        <v>0</v>
      </c>
      <c r="N29" s="157">
        <v>0</v>
      </c>
      <c r="O29" s="157">
        <v>0</v>
      </c>
      <c r="P29" s="157">
        <v>0</v>
      </c>
      <c r="Q29" s="157">
        <v>0</v>
      </c>
      <c r="R29" s="157">
        <v>0</v>
      </c>
      <c r="S29" s="157">
        <v>0</v>
      </c>
      <c r="T29" s="157">
        <v>0</v>
      </c>
      <c r="U29" s="157">
        <v>0</v>
      </c>
      <c r="V29" s="157">
        <v>0</v>
      </c>
      <c r="W29" s="157">
        <v>0</v>
      </c>
      <c r="X29" s="158">
        <v>56.7</v>
      </c>
      <c r="Y29" s="158">
        <v>62.2</v>
      </c>
      <c r="Z29" s="158">
        <v>51.4</v>
      </c>
      <c r="AA29" s="158">
        <v>6.1</v>
      </c>
      <c r="AB29" s="158">
        <v>0.2</v>
      </c>
      <c r="AC29" s="158">
        <v>11.8</v>
      </c>
      <c r="AD29" s="162"/>
      <c r="AE29" s="163"/>
      <c r="AF29" s="161" t="s">
        <v>46</v>
      </c>
    </row>
    <row r="30" spans="1:32" ht="12" customHeight="1">
      <c r="A30" s="155"/>
      <c r="B30" s="156"/>
      <c r="C30" s="157"/>
      <c r="D30" s="157"/>
      <c r="E30" s="157"/>
      <c r="F30" s="157"/>
      <c r="G30" s="157"/>
      <c r="H30" s="157"/>
      <c r="I30" s="157"/>
      <c r="J30" s="157"/>
      <c r="K30" s="157"/>
      <c r="L30" s="157"/>
      <c r="M30" s="157"/>
      <c r="N30" s="157"/>
      <c r="O30" s="157"/>
      <c r="P30" s="157"/>
      <c r="Q30" s="157"/>
      <c r="R30" s="157"/>
      <c r="S30" s="157"/>
      <c r="T30" s="157"/>
      <c r="U30" s="157"/>
      <c r="V30" s="157"/>
      <c r="W30" s="157"/>
      <c r="X30" s="164"/>
      <c r="Y30" s="164"/>
      <c r="Z30" s="164"/>
      <c r="AA30" s="164"/>
      <c r="AB30" s="164"/>
      <c r="AC30" s="164"/>
      <c r="AD30" s="162"/>
      <c r="AE30" s="163"/>
      <c r="AF30" s="161"/>
    </row>
    <row r="31" spans="1:32" ht="15.75" customHeight="1">
      <c r="A31" s="155" t="s">
        <v>47</v>
      </c>
      <c r="B31" s="156"/>
      <c r="C31" s="157">
        <v>2304</v>
      </c>
      <c r="D31" s="157">
        <v>1103</v>
      </c>
      <c r="E31" s="157">
        <v>1201</v>
      </c>
      <c r="F31" s="157">
        <v>2008</v>
      </c>
      <c r="G31" s="157">
        <v>1091</v>
      </c>
      <c r="H31" s="157">
        <v>917</v>
      </c>
      <c r="I31" s="157">
        <v>292</v>
      </c>
      <c r="J31" s="157">
        <v>12</v>
      </c>
      <c r="K31" s="157">
        <v>280</v>
      </c>
      <c r="L31" s="157">
        <v>4</v>
      </c>
      <c r="M31" s="157">
        <v>0</v>
      </c>
      <c r="N31" s="157">
        <v>4</v>
      </c>
      <c r="O31" s="157">
        <v>0</v>
      </c>
      <c r="P31" s="157">
        <v>0</v>
      </c>
      <c r="Q31" s="157">
        <v>0</v>
      </c>
      <c r="R31" s="157">
        <v>0</v>
      </c>
      <c r="S31" s="157">
        <v>0</v>
      </c>
      <c r="T31" s="157">
        <v>0</v>
      </c>
      <c r="U31" s="157">
        <v>0</v>
      </c>
      <c r="V31" s="157">
        <v>0</v>
      </c>
      <c r="W31" s="157">
        <v>0</v>
      </c>
      <c r="X31" s="158">
        <v>41.9</v>
      </c>
      <c r="Y31" s="158">
        <v>45</v>
      </c>
      <c r="Z31" s="158">
        <v>38.799999999999997</v>
      </c>
      <c r="AA31" s="158">
        <v>6.1</v>
      </c>
      <c r="AB31" s="158">
        <v>0.5</v>
      </c>
      <c r="AC31" s="158">
        <v>11.8</v>
      </c>
      <c r="AD31" s="162"/>
      <c r="AE31" s="163"/>
      <c r="AF31" s="161" t="s">
        <v>47</v>
      </c>
    </row>
    <row r="32" spans="1:32" ht="15" customHeight="1">
      <c r="A32" s="155" t="s">
        <v>48</v>
      </c>
      <c r="B32" s="156"/>
      <c r="C32" s="157">
        <v>242</v>
      </c>
      <c r="D32" s="157">
        <v>112</v>
      </c>
      <c r="E32" s="157">
        <v>130</v>
      </c>
      <c r="F32" s="157">
        <v>186</v>
      </c>
      <c r="G32" s="157">
        <v>111</v>
      </c>
      <c r="H32" s="157">
        <v>75</v>
      </c>
      <c r="I32" s="157">
        <v>55</v>
      </c>
      <c r="J32" s="157">
        <v>1</v>
      </c>
      <c r="K32" s="157">
        <v>54</v>
      </c>
      <c r="L32" s="157">
        <v>1</v>
      </c>
      <c r="M32" s="157">
        <v>0</v>
      </c>
      <c r="N32" s="157">
        <v>1</v>
      </c>
      <c r="O32" s="157">
        <v>0</v>
      </c>
      <c r="P32" s="157">
        <v>0</v>
      </c>
      <c r="Q32" s="157">
        <v>0</v>
      </c>
      <c r="R32" s="157">
        <v>0</v>
      </c>
      <c r="S32" s="157">
        <v>0</v>
      </c>
      <c r="T32" s="157">
        <v>0</v>
      </c>
      <c r="U32" s="157">
        <v>0</v>
      </c>
      <c r="V32" s="157">
        <v>0</v>
      </c>
      <c r="W32" s="157">
        <v>0</v>
      </c>
      <c r="X32" s="158">
        <v>25.3</v>
      </c>
      <c r="Y32" s="158">
        <v>39.5</v>
      </c>
      <c r="Z32" s="158">
        <v>16.5</v>
      </c>
      <c r="AA32" s="158">
        <v>7.5</v>
      </c>
      <c r="AB32" s="158">
        <v>0.4</v>
      </c>
      <c r="AC32" s="158">
        <v>11.9</v>
      </c>
      <c r="AD32" s="162"/>
      <c r="AE32" s="163"/>
      <c r="AF32" s="161" t="s">
        <v>48</v>
      </c>
    </row>
    <row r="33" spans="1:32" ht="15" customHeight="1">
      <c r="A33" s="155" t="s">
        <v>49</v>
      </c>
      <c r="B33" s="156"/>
      <c r="C33" s="157">
        <v>154</v>
      </c>
      <c r="D33" s="157">
        <v>100</v>
      </c>
      <c r="E33" s="157">
        <v>54</v>
      </c>
      <c r="F33" s="157">
        <v>138</v>
      </c>
      <c r="G33" s="157">
        <v>99</v>
      </c>
      <c r="H33" s="157">
        <v>39</v>
      </c>
      <c r="I33" s="157">
        <v>16</v>
      </c>
      <c r="J33" s="157">
        <v>1</v>
      </c>
      <c r="K33" s="157">
        <v>15</v>
      </c>
      <c r="L33" s="157">
        <v>0</v>
      </c>
      <c r="M33" s="157">
        <v>0</v>
      </c>
      <c r="N33" s="157">
        <v>0</v>
      </c>
      <c r="O33" s="157">
        <v>0</v>
      </c>
      <c r="P33" s="157">
        <v>0</v>
      </c>
      <c r="Q33" s="157">
        <v>0</v>
      </c>
      <c r="R33" s="157">
        <v>0</v>
      </c>
      <c r="S33" s="157">
        <v>0</v>
      </c>
      <c r="T33" s="157">
        <v>0</v>
      </c>
      <c r="U33" s="157">
        <v>0</v>
      </c>
      <c r="V33" s="157">
        <v>0</v>
      </c>
      <c r="W33" s="157">
        <v>0</v>
      </c>
      <c r="X33" s="158">
        <v>26.4</v>
      </c>
      <c r="Y33" s="158">
        <v>34.5</v>
      </c>
      <c r="Z33" s="158">
        <v>16.5</v>
      </c>
      <c r="AA33" s="158">
        <v>3.1</v>
      </c>
      <c r="AB33" s="158">
        <v>0.3</v>
      </c>
      <c r="AC33" s="158">
        <v>6.4</v>
      </c>
      <c r="AD33" s="162"/>
      <c r="AE33" s="163"/>
      <c r="AF33" s="161" t="s">
        <v>49</v>
      </c>
    </row>
    <row r="34" spans="1:32" ht="15" customHeight="1">
      <c r="A34" s="155" t="s">
        <v>50</v>
      </c>
      <c r="B34" s="156"/>
      <c r="C34" s="157">
        <v>571</v>
      </c>
      <c r="D34" s="157">
        <v>259</v>
      </c>
      <c r="E34" s="157">
        <v>312</v>
      </c>
      <c r="F34" s="157">
        <v>518</v>
      </c>
      <c r="G34" s="157">
        <v>257</v>
      </c>
      <c r="H34" s="157">
        <v>261</v>
      </c>
      <c r="I34" s="157">
        <v>52</v>
      </c>
      <c r="J34" s="157">
        <v>2</v>
      </c>
      <c r="K34" s="157">
        <v>50</v>
      </c>
      <c r="L34" s="157">
        <v>1</v>
      </c>
      <c r="M34" s="157">
        <v>0</v>
      </c>
      <c r="N34" s="157">
        <v>1</v>
      </c>
      <c r="O34" s="157">
        <v>0</v>
      </c>
      <c r="P34" s="157">
        <v>0</v>
      </c>
      <c r="Q34" s="157">
        <v>0</v>
      </c>
      <c r="R34" s="157">
        <v>0</v>
      </c>
      <c r="S34" s="157">
        <v>0</v>
      </c>
      <c r="T34" s="157">
        <v>0</v>
      </c>
      <c r="U34" s="157">
        <v>0</v>
      </c>
      <c r="V34" s="157">
        <v>0</v>
      </c>
      <c r="W34" s="157">
        <v>0</v>
      </c>
      <c r="X34" s="158">
        <v>52.1</v>
      </c>
      <c r="Y34" s="158">
        <v>47.2</v>
      </c>
      <c r="Z34" s="158">
        <v>58.1</v>
      </c>
      <c r="AA34" s="158">
        <v>5.2</v>
      </c>
      <c r="AB34" s="158">
        <v>0.4</v>
      </c>
      <c r="AC34" s="158">
        <v>11.1</v>
      </c>
      <c r="AD34" s="162"/>
      <c r="AE34" s="163"/>
      <c r="AF34" s="161" t="s">
        <v>50</v>
      </c>
    </row>
    <row r="35" spans="1:32" ht="15" customHeight="1">
      <c r="A35" s="155" t="s">
        <v>51</v>
      </c>
      <c r="B35" s="156"/>
      <c r="C35" s="157">
        <v>141</v>
      </c>
      <c r="D35" s="157">
        <v>60</v>
      </c>
      <c r="E35" s="157">
        <v>81</v>
      </c>
      <c r="F35" s="157">
        <v>117</v>
      </c>
      <c r="G35" s="157">
        <v>60</v>
      </c>
      <c r="H35" s="157">
        <v>57</v>
      </c>
      <c r="I35" s="157">
        <v>23</v>
      </c>
      <c r="J35" s="157">
        <v>0</v>
      </c>
      <c r="K35" s="157">
        <v>23</v>
      </c>
      <c r="L35" s="157">
        <v>1</v>
      </c>
      <c r="M35" s="157">
        <v>0</v>
      </c>
      <c r="N35" s="157">
        <v>1</v>
      </c>
      <c r="O35" s="157">
        <v>0</v>
      </c>
      <c r="P35" s="157">
        <v>0</v>
      </c>
      <c r="Q35" s="157">
        <v>0</v>
      </c>
      <c r="R35" s="157">
        <v>0</v>
      </c>
      <c r="S35" s="157">
        <v>0</v>
      </c>
      <c r="T35" s="157">
        <v>0</v>
      </c>
      <c r="U35" s="157">
        <v>0</v>
      </c>
      <c r="V35" s="157">
        <v>0</v>
      </c>
      <c r="W35" s="157">
        <v>0</v>
      </c>
      <c r="X35" s="158">
        <v>40.1</v>
      </c>
      <c r="Y35" s="158">
        <v>44.1</v>
      </c>
      <c r="Z35" s="158">
        <v>36.5</v>
      </c>
      <c r="AA35" s="158">
        <v>7.9</v>
      </c>
      <c r="AB35" s="158">
        <v>0</v>
      </c>
      <c r="AC35" s="158">
        <v>14.7</v>
      </c>
      <c r="AD35" s="162"/>
      <c r="AE35" s="163"/>
      <c r="AF35" s="161" t="s">
        <v>51</v>
      </c>
    </row>
    <row r="36" spans="1:32" ht="15" customHeight="1">
      <c r="A36" s="155" t="s">
        <v>52</v>
      </c>
      <c r="B36" s="156"/>
      <c r="C36" s="157">
        <v>830</v>
      </c>
      <c r="D36" s="157">
        <v>415</v>
      </c>
      <c r="E36" s="157">
        <v>415</v>
      </c>
      <c r="F36" s="157">
        <v>747</v>
      </c>
      <c r="G36" s="157">
        <v>413</v>
      </c>
      <c r="H36" s="157">
        <v>334</v>
      </c>
      <c r="I36" s="157">
        <v>83</v>
      </c>
      <c r="J36" s="157">
        <v>2</v>
      </c>
      <c r="K36" s="157">
        <v>81</v>
      </c>
      <c r="L36" s="157">
        <v>0</v>
      </c>
      <c r="M36" s="157">
        <v>0</v>
      </c>
      <c r="N36" s="157">
        <v>0</v>
      </c>
      <c r="O36" s="157">
        <v>0</v>
      </c>
      <c r="P36" s="157">
        <v>0</v>
      </c>
      <c r="Q36" s="157">
        <v>0</v>
      </c>
      <c r="R36" s="157">
        <v>0</v>
      </c>
      <c r="S36" s="157">
        <v>0</v>
      </c>
      <c r="T36" s="157">
        <v>0</v>
      </c>
      <c r="U36" s="157">
        <v>0</v>
      </c>
      <c r="V36" s="157">
        <v>0</v>
      </c>
      <c r="W36" s="157">
        <v>0</v>
      </c>
      <c r="X36" s="158">
        <v>48.7</v>
      </c>
      <c r="Y36" s="158">
        <v>47</v>
      </c>
      <c r="Z36" s="158">
        <v>50.9</v>
      </c>
      <c r="AA36" s="158">
        <v>5.4</v>
      </c>
      <c r="AB36" s="158">
        <v>0.2</v>
      </c>
      <c r="AC36" s="158">
        <v>12.3</v>
      </c>
      <c r="AD36" s="162"/>
      <c r="AE36" s="163"/>
      <c r="AF36" s="161" t="s">
        <v>52</v>
      </c>
    </row>
    <row r="37" spans="1:32" ht="15" customHeight="1">
      <c r="A37" s="155" t="s">
        <v>53</v>
      </c>
      <c r="B37" s="156"/>
      <c r="C37" s="157">
        <v>145</v>
      </c>
      <c r="D37" s="157">
        <v>79</v>
      </c>
      <c r="E37" s="157">
        <v>66</v>
      </c>
      <c r="F37" s="157">
        <v>120</v>
      </c>
      <c r="G37" s="157">
        <v>75</v>
      </c>
      <c r="H37" s="157">
        <v>45</v>
      </c>
      <c r="I37" s="157">
        <v>24</v>
      </c>
      <c r="J37" s="157">
        <v>4</v>
      </c>
      <c r="K37" s="157">
        <v>20</v>
      </c>
      <c r="L37" s="157">
        <v>1</v>
      </c>
      <c r="M37" s="157">
        <v>0</v>
      </c>
      <c r="N37" s="157">
        <v>1</v>
      </c>
      <c r="O37" s="157">
        <v>0</v>
      </c>
      <c r="P37" s="157">
        <v>0</v>
      </c>
      <c r="Q37" s="157">
        <v>0</v>
      </c>
      <c r="R37" s="157">
        <v>0</v>
      </c>
      <c r="S37" s="157">
        <v>0</v>
      </c>
      <c r="T37" s="157">
        <v>0</v>
      </c>
      <c r="U37" s="157">
        <v>0</v>
      </c>
      <c r="V37" s="157">
        <v>0</v>
      </c>
      <c r="W37" s="157">
        <v>0</v>
      </c>
      <c r="X37" s="158">
        <v>44.4</v>
      </c>
      <c r="Y37" s="158">
        <v>54</v>
      </c>
      <c r="Z37" s="158">
        <v>34.4</v>
      </c>
      <c r="AA37" s="158">
        <v>8.9</v>
      </c>
      <c r="AB37" s="158">
        <v>2.9</v>
      </c>
      <c r="AC37" s="158">
        <v>15.3</v>
      </c>
      <c r="AD37" s="162"/>
      <c r="AE37" s="163"/>
      <c r="AF37" s="161" t="s">
        <v>53</v>
      </c>
    </row>
    <row r="38" spans="1:32" ht="15" customHeight="1">
      <c r="A38" s="155" t="s">
        <v>54</v>
      </c>
      <c r="B38" s="156"/>
      <c r="C38" s="157">
        <v>221</v>
      </c>
      <c r="D38" s="157">
        <v>78</v>
      </c>
      <c r="E38" s="157">
        <v>143</v>
      </c>
      <c r="F38" s="157">
        <v>182</v>
      </c>
      <c r="G38" s="157">
        <v>76</v>
      </c>
      <c r="H38" s="157">
        <v>106</v>
      </c>
      <c r="I38" s="157">
        <v>39</v>
      </c>
      <c r="J38" s="157">
        <v>2</v>
      </c>
      <c r="K38" s="157">
        <v>37</v>
      </c>
      <c r="L38" s="157">
        <v>0</v>
      </c>
      <c r="M38" s="157">
        <v>0</v>
      </c>
      <c r="N38" s="157">
        <v>0</v>
      </c>
      <c r="O38" s="157">
        <v>0</v>
      </c>
      <c r="P38" s="157">
        <v>0</v>
      </c>
      <c r="Q38" s="157">
        <v>0</v>
      </c>
      <c r="R38" s="157">
        <v>0</v>
      </c>
      <c r="S38" s="157">
        <v>0</v>
      </c>
      <c r="T38" s="157">
        <v>0</v>
      </c>
      <c r="U38" s="157">
        <v>0</v>
      </c>
      <c r="V38" s="157">
        <v>0</v>
      </c>
      <c r="W38" s="157">
        <v>0</v>
      </c>
      <c r="X38" s="158">
        <v>41.4</v>
      </c>
      <c r="Y38" s="158">
        <v>48.1</v>
      </c>
      <c r="Z38" s="158">
        <v>37.6</v>
      </c>
      <c r="AA38" s="158">
        <v>8.9</v>
      </c>
      <c r="AB38" s="158">
        <v>1.3</v>
      </c>
      <c r="AC38" s="158">
        <v>13.1</v>
      </c>
      <c r="AD38" s="162"/>
      <c r="AE38" s="163"/>
      <c r="AF38" s="161" t="s">
        <v>54</v>
      </c>
    </row>
    <row r="39" spans="1:32" ht="12" customHeight="1">
      <c r="A39" s="155"/>
      <c r="B39" s="156"/>
      <c r="C39" s="157"/>
      <c r="D39" s="157"/>
      <c r="E39" s="157"/>
      <c r="F39" s="157"/>
      <c r="G39" s="157"/>
      <c r="H39" s="157"/>
      <c r="I39" s="157"/>
      <c r="J39" s="157"/>
      <c r="K39" s="157"/>
      <c r="L39" s="157"/>
      <c r="M39" s="157"/>
      <c r="N39" s="157"/>
      <c r="O39" s="157"/>
      <c r="P39" s="157"/>
      <c r="Q39" s="157"/>
      <c r="R39" s="157"/>
      <c r="S39" s="157"/>
      <c r="T39" s="157"/>
      <c r="U39" s="157"/>
      <c r="V39" s="157"/>
      <c r="W39" s="157"/>
      <c r="X39" s="158"/>
      <c r="Y39" s="158"/>
      <c r="Z39" s="158"/>
      <c r="AA39" s="158"/>
      <c r="AB39" s="158"/>
      <c r="AC39" s="158"/>
      <c r="AD39" s="162"/>
      <c r="AE39" s="163"/>
      <c r="AF39" s="161"/>
    </row>
    <row r="40" spans="1:32" ht="15.75" customHeight="1">
      <c r="A40" s="155" t="s">
        <v>55</v>
      </c>
      <c r="B40" s="156"/>
      <c r="C40" s="157">
        <v>2216</v>
      </c>
      <c r="D40" s="157">
        <v>1144</v>
      </c>
      <c r="E40" s="157">
        <v>1072</v>
      </c>
      <c r="F40" s="157">
        <v>1971</v>
      </c>
      <c r="G40" s="157">
        <v>1133</v>
      </c>
      <c r="H40" s="157">
        <v>838</v>
      </c>
      <c r="I40" s="157">
        <v>243</v>
      </c>
      <c r="J40" s="157">
        <v>10</v>
      </c>
      <c r="K40" s="157">
        <v>233</v>
      </c>
      <c r="L40" s="157">
        <v>0</v>
      </c>
      <c r="M40" s="157">
        <v>0</v>
      </c>
      <c r="N40" s="157">
        <v>0</v>
      </c>
      <c r="O40" s="157">
        <v>2</v>
      </c>
      <c r="P40" s="157">
        <v>1</v>
      </c>
      <c r="Q40" s="157">
        <v>1</v>
      </c>
      <c r="R40" s="157">
        <v>0</v>
      </c>
      <c r="S40" s="157">
        <v>0</v>
      </c>
      <c r="T40" s="157">
        <v>0</v>
      </c>
      <c r="U40" s="157">
        <v>0</v>
      </c>
      <c r="V40" s="157">
        <v>0</v>
      </c>
      <c r="W40" s="157">
        <v>0</v>
      </c>
      <c r="X40" s="158">
        <v>51.2</v>
      </c>
      <c r="Y40" s="158">
        <v>58.3</v>
      </c>
      <c r="Z40" s="158">
        <v>43.9</v>
      </c>
      <c r="AA40" s="158">
        <v>6.3</v>
      </c>
      <c r="AB40" s="158">
        <v>0.5</v>
      </c>
      <c r="AC40" s="158">
        <v>12.2</v>
      </c>
      <c r="AD40" s="162"/>
      <c r="AE40" s="163"/>
      <c r="AF40" s="155" t="s">
        <v>55</v>
      </c>
    </row>
    <row r="41" spans="1:32" ht="15" customHeight="1">
      <c r="A41" s="155" t="s">
        <v>56</v>
      </c>
      <c r="B41" s="156"/>
      <c r="C41" s="157">
        <v>534</v>
      </c>
      <c r="D41" s="157">
        <v>254</v>
      </c>
      <c r="E41" s="157">
        <v>280</v>
      </c>
      <c r="F41" s="157">
        <v>424</v>
      </c>
      <c r="G41" s="157">
        <v>248</v>
      </c>
      <c r="H41" s="157">
        <v>176</v>
      </c>
      <c r="I41" s="157">
        <v>108</v>
      </c>
      <c r="J41" s="157">
        <v>5</v>
      </c>
      <c r="K41" s="157">
        <v>103</v>
      </c>
      <c r="L41" s="157">
        <v>0</v>
      </c>
      <c r="M41" s="157">
        <v>0</v>
      </c>
      <c r="N41" s="157">
        <v>0</v>
      </c>
      <c r="O41" s="157">
        <v>2</v>
      </c>
      <c r="P41" s="157">
        <v>1</v>
      </c>
      <c r="Q41" s="157">
        <v>1</v>
      </c>
      <c r="R41" s="157">
        <v>0</v>
      </c>
      <c r="S41" s="157">
        <v>0</v>
      </c>
      <c r="T41" s="157">
        <v>0</v>
      </c>
      <c r="U41" s="157">
        <v>0</v>
      </c>
      <c r="V41" s="157">
        <v>0</v>
      </c>
      <c r="W41" s="157">
        <v>0</v>
      </c>
      <c r="X41" s="158">
        <v>34.9</v>
      </c>
      <c r="Y41" s="158">
        <v>44.4</v>
      </c>
      <c r="Z41" s="158">
        <v>26.8</v>
      </c>
      <c r="AA41" s="158">
        <v>8.9</v>
      </c>
      <c r="AB41" s="158">
        <v>0.9</v>
      </c>
      <c r="AC41" s="158">
        <v>15.7</v>
      </c>
      <c r="AD41" s="162"/>
      <c r="AE41" s="163"/>
      <c r="AF41" s="155" t="s">
        <v>56</v>
      </c>
    </row>
    <row r="42" spans="1:32" ht="15" customHeight="1">
      <c r="A42" s="155" t="s">
        <v>57</v>
      </c>
      <c r="B42" s="156"/>
      <c r="C42" s="157">
        <v>913</v>
      </c>
      <c r="D42" s="157">
        <v>468</v>
      </c>
      <c r="E42" s="157">
        <v>445</v>
      </c>
      <c r="F42" s="157">
        <v>848</v>
      </c>
      <c r="G42" s="157">
        <v>465</v>
      </c>
      <c r="H42" s="157">
        <v>383</v>
      </c>
      <c r="I42" s="157">
        <v>65</v>
      </c>
      <c r="J42" s="157">
        <v>3</v>
      </c>
      <c r="K42" s="157">
        <v>62</v>
      </c>
      <c r="L42" s="157">
        <v>0</v>
      </c>
      <c r="M42" s="157">
        <v>0</v>
      </c>
      <c r="N42" s="157">
        <v>0</v>
      </c>
      <c r="O42" s="157">
        <v>0</v>
      </c>
      <c r="P42" s="157">
        <v>0</v>
      </c>
      <c r="Q42" s="157">
        <v>0</v>
      </c>
      <c r="R42" s="157">
        <v>0</v>
      </c>
      <c r="S42" s="157">
        <v>0</v>
      </c>
      <c r="T42" s="157">
        <v>0</v>
      </c>
      <c r="U42" s="157">
        <v>0</v>
      </c>
      <c r="V42" s="157">
        <v>0</v>
      </c>
      <c r="W42" s="157">
        <v>0</v>
      </c>
      <c r="X42" s="158">
        <v>62.9</v>
      </c>
      <c r="Y42" s="158">
        <v>67.099999999999994</v>
      </c>
      <c r="Z42" s="158">
        <v>58.5</v>
      </c>
      <c r="AA42" s="158">
        <v>4.8</v>
      </c>
      <c r="AB42" s="158">
        <v>0.4</v>
      </c>
      <c r="AC42" s="158">
        <v>9.5</v>
      </c>
      <c r="AD42" s="162"/>
      <c r="AE42" s="163"/>
      <c r="AF42" s="155" t="s">
        <v>57</v>
      </c>
    </row>
    <row r="43" spans="1:32" ht="15" customHeight="1">
      <c r="A43" s="155" t="s">
        <v>58</v>
      </c>
      <c r="B43" s="156"/>
      <c r="C43" s="157">
        <v>769</v>
      </c>
      <c r="D43" s="157">
        <v>422</v>
      </c>
      <c r="E43" s="157">
        <v>347</v>
      </c>
      <c r="F43" s="157">
        <v>699</v>
      </c>
      <c r="G43" s="157">
        <v>420</v>
      </c>
      <c r="H43" s="157">
        <v>279</v>
      </c>
      <c r="I43" s="157">
        <v>70</v>
      </c>
      <c r="J43" s="157">
        <v>2</v>
      </c>
      <c r="K43" s="157">
        <v>68</v>
      </c>
      <c r="L43" s="157">
        <v>0</v>
      </c>
      <c r="M43" s="157">
        <v>0</v>
      </c>
      <c r="N43" s="157">
        <v>0</v>
      </c>
      <c r="O43" s="157">
        <v>0</v>
      </c>
      <c r="P43" s="157">
        <v>0</v>
      </c>
      <c r="Q43" s="157">
        <v>0</v>
      </c>
      <c r="R43" s="157">
        <v>0</v>
      </c>
      <c r="S43" s="157">
        <v>0</v>
      </c>
      <c r="T43" s="157">
        <v>0</v>
      </c>
      <c r="U43" s="157">
        <v>0</v>
      </c>
      <c r="V43" s="157">
        <v>0</v>
      </c>
      <c r="W43" s="157">
        <v>0</v>
      </c>
      <c r="X43" s="158">
        <v>54.3</v>
      </c>
      <c r="Y43" s="158">
        <v>60.8</v>
      </c>
      <c r="Z43" s="158">
        <v>46.8</v>
      </c>
      <c r="AA43" s="158">
        <v>5.4</v>
      </c>
      <c r="AB43" s="158">
        <v>0.3</v>
      </c>
      <c r="AC43" s="158">
        <v>11.4</v>
      </c>
      <c r="AD43" s="162"/>
      <c r="AE43" s="163"/>
      <c r="AF43" s="155" t="s">
        <v>58</v>
      </c>
    </row>
    <row r="44" spans="1:32" ht="12" customHeight="1">
      <c r="A44" s="155"/>
      <c r="B44" s="156"/>
      <c r="C44" s="157"/>
      <c r="D44" s="157"/>
      <c r="E44" s="157"/>
      <c r="F44" s="157"/>
      <c r="G44" s="157"/>
      <c r="H44" s="157"/>
      <c r="I44" s="157"/>
      <c r="J44" s="157"/>
      <c r="K44" s="157"/>
      <c r="L44" s="157"/>
      <c r="M44" s="157"/>
      <c r="N44" s="157"/>
      <c r="O44" s="157"/>
      <c r="P44" s="157"/>
      <c r="Q44" s="157"/>
      <c r="R44" s="157"/>
      <c r="S44" s="157"/>
      <c r="T44" s="157"/>
      <c r="U44" s="157"/>
      <c r="V44" s="157"/>
      <c r="W44" s="157"/>
      <c r="X44" s="164"/>
      <c r="Y44" s="164"/>
      <c r="Z44" s="164"/>
      <c r="AA44" s="164"/>
      <c r="AB44" s="164"/>
      <c r="AC44" s="164"/>
      <c r="AD44" s="162"/>
      <c r="AE44" s="163"/>
      <c r="AF44" s="161"/>
    </row>
    <row r="45" spans="1:32" ht="15" customHeight="1">
      <c r="A45" s="155" t="s">
        <v>59</v>
      </c>
      <c r="B45" s="156"/>
      <c r="C45" s="157">
        <v>1059</v>
      </c>
      <c r="D45" s="157">
        <v>536</v>
      </c>
      <c r="E45" s="157">
        <v>523</v>
      </c>
      <c r="F45" s="157">
        <v>949</v>
      </c>
      <c r="G45" s="157">
        <v>520</v>
      </c>
      <c r="H45" s="157">
        <v>429</v>
      </c>
      <c r="I45" s="157">
        <v>94</v>
      </c>
      <c r="J45" s="157">
        <v>2</v>
      </c>
      <c r="K45" s="157">
        <v>92</v>
      </c>
      <c r="L45" s="157">
        <v>0</v>
      </c>
      <c r="M45" s="157">
        <v>0</v>
      </c>
      <c r="N45" s="157">
        <v>0</v>
      </c>
      <c r="O45" s="157">
        <v>0</v>
      </c>
      <c r="P45" s="157">
        <v>0</v>
      </c>
      <c r="Q45" s="157">
        <v>0</v>
      </c>
      <c r="R45" s="157">
        <v>16</v>
      </c>
      <c r="S45" s="157">
        <v>14</v>
      </c>
      <c r="T45" s="157">
        <v>2</v>
      </c>
      <c r="U45" s="157">
        <v>0</v>
      </c>
      <c r="V45" s="157">
        <v>0</v>
      </c>
      <c r="W45" s="157">
        <v>0</v>
      </c>
      <c r="X45" s="158">
        <v>45</v>
      </c>
      <c r="Y45" s="158">
        <v>45.3</v>
      </c>
      <c r="Z45" s="158">
        <v>44.6</v>
      </c>
      <c r="AA45" s="158">
        <v>4.5</v>
      </c>
      <c r="AB45" s="158">
        <v>0.2</v>
      </c>
      <c r="AC45" s="158">
        <v>9.6</v>
      </c>
      <c r="AD45" s="162"/>
      <c r="AE45" s="163"/>
      <c r="AF45" s="161" t="s">
        <v>59</v>
      </c>
    </row>
    <row r="46" spans="1:32" ht="15" customHeight="1">
      <c r="A46" s="155" t="s">
        <v>60</v>
      </c>
      <c r="B46" s="156"/>
      <c r="C46" s="157">
        <v>591</v>
      </c>
      <c r="D46" s="157">
        <v>314</v>
      </c>
      <c r="E46" s="157">
        <v>277</v>
      </c>
      <c r="F46" s="157">
        <v>509</v>
      </c>
      <c r="G46" s="157">
        <v>310</v>
      </c>
      <c r="H46" s="157">
        <v>199</v>
      </c>
      <c r="I46" s="157">
        <v>81</v>
      </c>
      <c r="J46" s="157">
        <v>3</v>
      </c>
      <c r="K46" s="157">
        <v>78</v>
      </c>
      <c r="L46" s="157">
        <v>1</v>
      </c>
      <c r="M46" s="157">
        <v>1</v>
      </c>
      <c r="N46" s="157">
        <v>0</v>
      </c>
      <c r="O46" s="157">
        <v>0</v>
      </c>
      <c r="P46" s="157">
        <v>0</v>
      </c>
      <c r="Q46" s="157">
        <v>0</v>
      </c>
      <c r="R46" s="157">
        <v>0</v>
      </c>
      <c r="S46" s="157">
        <v>0</v>
      </c>
      <c r="T46" s="157">
        <v>0</v>
      </c>
      <c r="U46" s="157">
        <v>0</v>
      </c>
      <c r="V46" s="157">
        <v>0</v>
      </c>
      <c r="W46" s="157">
        <v>0</v>
      </c>
      <c r="X46" s="158">
        <v>33.299999999999997</v>
      </c>
      <c r="Y46" s="158">
        <v>40.799999999999997</v>
      </c>
      <c r="Z46" s="158">
        <v>25.9</v>
      </c>
      <c r="AA46" s="158">
        <v>5.3</v>
      </c>
      <c r="AB46" s="158">
        <v>0.4</v>
      </c>
      <c r="AC46" s="158">
        <v>10.199999999999999</v>
      </c>
      <c r="AD46" s="162"/>
      <c r="AE46" s="163"/>
      <c r="AF46" s="161" t="s">
        <v>60</v>
      </c>
    </row>
    <row r="47" spans="1:32" ht="15" customHeight="1">
      <c r="A47" s="155" t="s">
        <v>61</v>
      </c>
      <c r="B47" s="156"/>
      <c r="C47" s="157">
        <v>750</v>
      </c>
      <c r="D47" s="157">
        <v>341</v>
      </c>
      <c r="E47" s="157">
        <v>409</v>
      </c>
      <c r="F47" s="157">
        <v>705</v>
      </c>
      <c r="G47" s="157">
        <v>340</v>
      </c>
      <c r="H47" s="157">
        <v>365</v>
      </c>
      <c r="I47" s="157">
        <v>45</v>
      </c>
      <c r="J47" s="157">
        <v>1</v>
      </c>
      <c r="K47" s="157">
        <v>44</v>
      </c>
      <c r="L47" s="157">
        <v>0</v>
      </c>
      <c r="M47" s="157">
        <v>0</v>
      </c>
      <c r="N47" s="157">
        <v>0</v>
      </c>
      <c r="O47" s="157">
        <v>0</v>
      </c>
      <c r="P47" s="157">
        <v>0</v>
      </c>
      <c r="Q47" s="157">
        <v>0</v>
      </c>
      <c r="R47" s="157">
        <v>0</v>
      </c>
      <c r="S47" s="157">
        <v>0</v>
      </c>
      <c r="T47" s="157">
        <v>0</v>
      </c>
      <c r="U47" s="157">
        <v>0</v>
      </c>
      <c r="V47" s="157">
        <v>0</v>
      </c>
      <c r="W47" s="157">
        <v>0</v>
      </c>
      <c r="X47" s="158">
        <v>69.099999999999994</v>
      </c>
      <c r="Y47" s="158">
        <v>70.5</v>
      </c>
      <c r="Z47" s="158">
        <v>67.8</v>
      </c>
      <c r="AA47" s="158">
        <v>4.4000000000000004</v>
      </c>
      <c r="AB47" s="158">
        <v>0.2</v>
      </c>
      <c r="AC47" s="158">
        <v>8.1999999999999993</v>
      </c>
      <c r="AD47" s="162"/>
      <c r="AE47" s="163"/>
      <c r="AF47" s="161" t="s">
        <v>61</v>
      </c>
    </row>
    <row r="48" spans="1:32" ht="15" customHeight="1">
      <c r="A48" s="155" t="s">
        <v>62</v>
      </c>
      <c r="B48" s="156"/>
      <c r="C48" s="157">
        <v>861</v>
      </c>
      <c r="D48" s="157">
        <v>409</v>
      </c>
      <c r="E48" s="157">
        <v>452</v>
      </c>
      <c r="F48" s="157">
        <v>738</v>
      </c>
      <c r="G48" s="157">
        <v>401</v>
      </c>
      <c r="H48" s="157">
        <v>337</v>
      </c>
      <c r="I48" s="157">
        <v>121</v>
      </c>
      <c r="J48" s="157">
        <v>7</v>
      </c>
      <c r="K48" s="157">
        <v>114</v>
      </c>
      <c r="L48" s="157">
        <v>1</v>
      </c>
      <c r="M48" s="157">
        <v>1</v>
      </c>
      <c r="N48" s="157">
        <v>0</v>
      </c>
      <c r="O48" s="157">
        <v>1</v>
      </c>
      <c r="P48" s="157">
        <v>0</v>
      </c>
      <c r="Q48" s="157">
        <v>1</v>
      </c>
      <c r="R48" s="157">
        <v>0</v>
      </c>
      <c r="S48" s="157">
        <v>0</v>
      </c>
      <c r="T48" s="157">
        <v>0</v>
      </c>
      <c r="U48" s="157">
        <v>0</v>
      </c>
      <c r="V48" s="157">
        <v>0</v>
      </c>
      <c r="W48" s="157">
        <v>0</v>
      </c>
      <c r="X48" s="158">
        <v>45.6</v>
      </c>
      <c r="Y48" s="158">
        <v>50.2</v>
      </c>
      <c r="Z48" s="158">
        <v>41.2</v>
      </c>
      <c r="AA48" s="158">
        <v>7.5</v>
      </c>
      <c r="AB48" s="158">
        <v>0.9</v>
      </c>
      <c r="AC48" s="158">
        <v>13.9</v>
      </c>
      <c r="AD48" s="162"/>
      <c r="AE48" s="163"/>
      <c r="AF48" s="161" t="s">
        <v>62</v>
      </c>
    </row>
    <row r="49" spans="1:32" ht="15" customHeight="1">
      <c r="A49" s="155" t="s">
        <v>63</v>
      </c>
      <c r="B49" s="156"/>
      <c r="C49" s="157">
        <v>607</v>
      </c>
      <c r="D49" s="157">
        <v>358</v>
      </c>
      <c r="E49" s="157">
        <v>249</v>
      </c>
      <c r="F49" s="157">
        <v>565</v>
      </c>
      <c r="G49" s="157">
        <v>354</v>
      </c>
      <c r="H49" s="157">
        <v>211</v>
      </c>
      <c r="I49" s="157">
        <v>42</v>
      </c>
      <c r="J49" s="157">
        <v>4</v>
      </c>
      <c r="K49" s="157">
        <v>38</v>
      </c>
      <c r="L49" s="157">
        <v>0</v>
      </c>
      <c r="M49" s="157">
        <v>0</v>
      </c>
      <c r="N49" s="157">
        <v>0</v>
      </c>
      <c r="O49" s="157">
        <v>0</v>
      </c>
      <c r="P49" s="157">
        <v>0</v>
      </c>
      <c r="Q49" s="157">
        <v>0</v>
      </c>
      <c r="R49" s="157">
        <v>0</v>
      </c>
      <c r="S49" s="157">
        <v>0</v>
      </c>
      <c r="T49" s="157">
        <v>0</v>
      </c>
      <c r="U49" s="157">
        <v>0</v>
      </c>
      <c r="V49" s="157">
        <v>0</v>
      </c>
      <c r="W49" s="157">
        <v>0</v>
      </c>
      <c r="X49" s="158">
        <v>49.8</v>
      </c>
      <c r="Y49" s="158">
        <v>53</v>
      </c>
      <c r="Z49" s="158">
        <v>45.3</v>
      </c>
      <c r="AA49" s="158">
        <v>3.7</v>
      </c>
      <c r="AB49" s="158">
        <v>0.6</v>
      </c>
      <c r="AC49" s="158">
        <v>8.1999999999999993</v>
      </c>
      <c r="AD49" s="162"/>
      <c r="AE49" s="163"/>
      <c r="AF49" s="161" t="s">
        <v>63</v>
      </c>
    </row>
    <row r="50" spans="1:32" ht="15" customHeight="1">
      <c r="A50" s="155" t="s">
        <v>64</v>
      </c>
      <c r="B50" s="156"/>
      <c r="C50" s="157">
        <v>771</v>
      </c>
      <c r="D50" s="157">
        <v>363</v>
      </c>
      <c r="E50" s="157">
        <v>408</v>
      </c>
      <c r="F50" s="157">
        <v>698</v>
      </c>
      <c r="G50" s="157">
        <v>362</v>
      </c>
      <c r="H50" s="157">
        <v>336</v>
      </c>
      <c r="I50" s="157">
        <v>72</v>
      </c>
      <c r="J50" s="157">
        <v>1</v>
      </c>
      <c r="K50" s="157">
        <v>71</v>
      </c>
      <c r="L50" s="157">
        <v>1</v>
      </c>
      <c r="M50" s="157">
        <v>0</v>
      </c>
      <c r="N50" s="157">
        <v>1</v>
      </c>
      <c r="O50" s="157">
        <v>0</v>
      </c>
      <c r="P50" s="157">
        <v>0</v>
      </c>
      <c r="Q50" s="157">
        <v>0</v>
      </c>
      <c r="R50" s="157">
        <v>0</v>
      </c>
      <c r="S50" s="157">
        <v>0</v>
      </c>
      <c r="T50" s="157">
        <v>0</v>
      </c>
      <c r="U50" s="157">
        <v>0</v>
      </c>
      <c r="V50" s="157">
        <v>0</v>
      </c>
      <c r="W50" s="157">
        <v>0</v>
      </c>
      <c r="X50" s="158">
        <v>57</v>
      </c>
      <c r="Y50" s="158">
        <v>61.8</v>
      </c>
      <c r="Z50" s="158">
        <v>52.7</v>
      </c>
      <c r="AA50" s="158">
        <v>5.9</v>
      </c>
      <c r="AB50" s="158">
        <v>0.2</v>
      </c>
      <c r="AC50" s="158">
        <v>11.1</v>
      </c>
      <c r="AD50" s="162"/>
      <c r="AE50" s="163"/>
      <c r="AF50" s="161" t="s">
        <v>64</v>
      </c>
    </row>
    <row r="51" spans="1:32" ht="15" customHeight="1">
      <c r="A51" s="155" t="s">
        <v>65</v>
      </c>
      <c r="B51" s="156"/>
      <c r="C51" s="157">
        <v>258</v>
      </c>
      <c r="D51" s="157">
        <v>142</v>
      </c>
      <c r="E51" s="157">
        <v>116</v>
      </c>
      <c r="F51" s="157">
        <v>218</v>
      </c>
      <c r="G51" s="157">
        <v>140</v>
      </c>
      <c r="H51" s="157">
        <v>78</v>
      </c>
      <c r="I51" s="157">
        <v>39</v>
      </c>
      <c r="J51" s="157">
        <v>1</v>
      </c>
      <c r="K51" s="157">
        <v>38</v>
      </c>
      <c r="L51" s="157">
        <v>0</v>
      </c>
      <c r="M51" s="157">
        <v>0</v>
      </c>
      <c r="N51" s="157">
        <v>0</v>
      </c>
      <c r="O51" s="157">
        <v>1</v>
      </c>
      <c r="P51" s="157">
        <v>1</v>
      </c>
      <c r="Q51" s="157">
        <v>0</v>
      </c>
      <c r="R51" s="157">
        <v>0</v>
      </c>
      <c r="S51" s="157">
        <v>0</v>
      </c>
      <c r="T51" s="157">
        <v>0</v>
      </c>
      <c r="U51" s="157">
        <v>0</v>
      </c>
      <c r="V51" s="157">
        <v>0</v>
      </c>
      <c r="W51" s="157">
        <v>0</v>
      </c>
      <c r="X51" s="158">
        <v>43.4</v>
      </c>
      <c r="Y51" s="158">
        <v>52</v>
      </c>
      <c r="Z51" s="158">
        <v>33.5</v>
      </c>
      <c r="AA51" s="158">
        <v>7.8</v>
      </c>
      <c r="AB51" s="158">
        <v>0.4</v>
      </c>
      <c r="AC51" s="158">
        <v>16.3</v>
      </c>
      <c r="AD51" s="162"/>
      <c r="AE51" s="163"/>
      <c r="AF51" s="161" t="s">
        <v>65</v>
      </c>
    </row>
    <row r="52" spans="1:32" ht="15" customHeight="1">
      <c r="A52" s="155" t="s">
        <v>66</v>
      </c>
      <c r="B52" s="156"/>
      <c r="C52" s="157">
        <v>45</v>
      </c>
      <c r="D52" s="157">
        <v>14</v>
      </c>
      <c r="E52" s="157">
        <v>31</v>
      </c>
      <c r="F52" s="157">
        <v>26</v>
      </c>
      <c r="G52" s="157">
        <v>13</v>
      </c>
      <c r="H52" s="157">
        <v>13</v>
      </c>
      <c r="I52" s="157">
        <v>19</v>
      </c>
      <c r="J52" s="157">
        <v>1</v>
      </c>
      <c r="K52" s="157">
        <v>18</v>
      </c>
      <c r="L52" s="157">
        <v>0</v>
      </c>
      <c r="M52" s="157">
        <v>0</v>
      </c>
      <c r="N52" s="157">
        <v>0</v>
      </c>
      <c r="O52" s="157">
        <v>0</v>
      </c>
      <c r="P52" s="157">
        <v>0</v>
      </c>
      <c r="Q52" s="157">
        <v>0</v>
      </c>
      <c r="R52" s="157">
        <v>0</v>
      </c>
      <c r="S52" s="157">
        <v>0</v>
      </c>
      <c r="T52" s="157">
        <v>0</v>
      </c>
      <c r="U52" s="157">
        <v>0</v>
      </c>
      <c r="V52" s="157">
        <v>0</v>
      </c>
      <c r="W52" s="157">
        <v>0</v>
      </c>
      <c r="X52" s="158">
        <v>10.5</v>
      </c>
      <c r="Y52" s="158">
        <v>17.100000000000001</v>
      </c>
      <c r="Z52" s="158">
        <v>7.6</v>
      </c>
      <c r="AA52" s="158">
        <v>7.7</v>
      </c>
      <c r="AB52" s="158">
        <v>1.3</v>
      </c>
      <c r="AC52" s="158">
        <v>10.5</v>
      </c>
      <c r="AD52" s="162"/>
      <c r="AE52" s="163"/>
      <c r="AF52" s="161" t="s">
        <v>66</v>
      </c>
    </row>
    <row r="53" spans="1:32" ht="15" customHeight="1">
      <c r="A53" s="155" t="s">
        <v>67</v>
      </c>
      <c r="B53" s="156"/>
      <c r="C53" s="157">
        <v>540</v>
      </c>
      <c r="D53" s="157">
        <v>264</v>
      </c>
      <c r="E53" s="157">
        <v>276</v>
      </c>
      <c r="F53" s="157">
        <v>456</v>
      </c>
      <c r="G53" s="157">
        <v>260</v>
      </c>
      <c r="H53" s="157">
        <v>196</v>
      </c>
      <c r="I53" s="157">
        <v>84</v>
      </c>
      <c r="J53" s="157">
        <v>4</v>
      </c>
      <c r="K53" s="157">
        <v>80</v>
      </c>
      <c r="L53" s="157">
        <v>0</v>
      </c>
      <c r="M53" s="157">
        <v>0</v>
      </c>
      <c r="N53" s="157">
        <v>0</v>
      </c>
      <c r="O53" s="157">
        <v>0</v>
      </c>
      <c r="P53" s="157">
        <v>0</v>
      </c>
      <c r="Q53" s="157">
        <v>0</v>
      </c>
      <c r="R53" s="157">
        <v>0</v>
      </c>
      <c r="S53" s="157">
        <v>0</v>
      </c>
      <c r="T53" s="157">
        <v>0</v>
      </c>
      <c r="U53" s="157">
        <v>0</v>
      </c>
      <c r="V53" s="157">
        <v>0</v>
      </c>
      <c r="W53" s="157">
        <v>0</v>
      </c>
      <c r="X53" s="158">
        <v>52.8</v>
      </c>
      <c r="Y53" s="158">
        <v>60.3</v>
      </c>
      <c r="Z53" s="158">
        <v>45.4</v>
      </c>
      <c r="AA53" s="158">
        <v>9.6999999999999993</v>
      </c>
      <c r="AB53" s="158">
        <v>0.9</v>
      </c>
      <c r="AC53" s="158">
        <v>18.5</v>
      </c>
      <c r="AD53" s="162"/>
      <c r="AE53" s="163"/>
      <c r="AF53" s="161" t="s">
        <v>67</v>
      </c>
    </row>
    <row r="54" spans="1:32" ht="15" customHeight="1">
      <c r="A54" s="155" t="s">
        <v>68</v>
      </c>
      <c r="B54" s="156"/>
      <c r="C54" s="157">
        <v>905</v>
      </c>
      <c r="D54" s="157">
        <v>464</v>
      </c>
      <c r="E54" s="157">
        <v>441</v>
      </c>
      <c r="F54" s="157">
        <v>768</v>
      </c>
      <c r="G54" s="157">
        <v>453</v>
      </c>
      <c r="H54" s="157">
        <v>315</v>
      </c>
      <c r="I54" s="157">
        <v>136</v>
      </c>
      <c r="J54" s="157">
        <v>10</v>
      </c>
      <c r="K54" s="157">
        <v>126</v>
      </c>
      <c r="L54" s="157">
        <v>1</v>
      </c>
      <c r="M54" s="157">
        <v>1</v>
      </c>
      <c r="N54" s="157">
        <v>0</v>
      </c>
      <c r="O54" s="157">
        <v>0</v>
      </c>
      <c r="P54" s="157">
        <v>0</v>
      </c>
      <c r="Q54" s="157">
        <v>0</v>
      </c>
      <c r="R54" s="157">
        <v>0</v>
      </c>
      <c r="S54" s="157">
        <v>0</v>
      </c>
      <c r="T54" s="157">
        <v>0</v>
      </c>
      <c r="U54" s="157">
        <v>0</v>
      </c>
      <c r="V54" s="157">
        <v>0</v>
      </c>
      <c r="W54" s="157">
        <v>0</v>
      </c>
      <c r="X54" s="158">
        <v>46.2</v>
      </c>
      <c r="Y54" s="158">
        <v>57.3</v>
      </c>
      <c r="Z54" s="158">
        <v>36.1</v>
      </c>
      <c r="AA54" s="158">
        <v>8.1999999999999993</v>
      </c>
      <c r="AB54" s="158">
        <v>1.3</v>
      </c>
      <c r="AC54" s="158">
        <v>14.4</v>
      </c>
      <c r="AD54" s="162"/>
      <c r="AE54" s="163"/>
      <c r="AF54" s="161" t="s">
        <v>68</v>
      </c>
    </row>
    <row r="55" spans="1:32" ht="15" customHeight="1">
      <c r="A55" s="155" t="s">
        <v>69</v>
      </c>
      <c r="B55" s="156"/>
      <c r="C55" s="157">
        <v>690</v>
      </c>
      <c r="D55" s="157">
        <v>327</v>
      </c>
      <c r="E55" s="157">
        <v>363</v>
      </c>
      <c r="F55" s="157">
        <v>626</v>
      </c>
      <c r="G55" s="157">
        <v>323</v>
      </c>
      <c r="H55" s="157">
        <v>303</v>
      </c>
      <c r="I55" s="157">
        <v>62</v>
      </c>
      <c r="J55" s="157">
        <v>2</v>
      </c>
      <c r="K55" s="157">
        <v>60</v>
      </c>
      <c r="L55" s="157">
        <v>2</v>
      </c>
      <c r="M55" s="157">
        <v>2</v>
      </c>
      <c r="N55" s="157">
        <v>0</v>
      </c>
      <c r="O55" s="157">
        <v>0</v>
      </c>
      <c r="P55" s="157">
        <v>0</v>
      </c>
      <c r="Q55" s="157">
        <v>0</v>
      </c>
      <c r="R55" s="157">
        <v>0</v>
      </c>
      <c r="S55" s="157">
        <v>0</v>
      </c>
      <c r="T55" s="157">
        <v>0</v>
      </c>
      <c r="U55" s="157">
        <v>0</v>
      </c>
      <c r="V55" s="157">
        <v>0</v>
      </c>
      <c r="W55" s="157">
        <v>0</v>
      </c>
      <c r="X55" s="158">
        <v>59.1</v>
      </c>
      <c r="Y55" s="158">
        <v>63.5</v>
      </c>
      <c r="Z55" s="158">
        <v>55.1</v>
      </c>
      <c r="AA55" s="158">
        <v>5.9</v>
      </c>
      <c r="AB55" s="158">
        <v>0.4</v>
      </c>
      <c r="AC55" s="158">
        <v>10.9</v>
      </c>
      <c r="AD55" s="162"/>
      <c r="AE55" s="163"/>
      <c r="AF55" s="161" t="s">
        <v>69</v>
      </c>
    </row>
    <row r="56" spans="1:32" ht="15" customHeight="1">
      <c r="A56" s="155" t="s">
        <v>70</v>
      </c>
      <c r="B56" s="156"/>
      <c r="C56" s="157">
        <v>339</v>
      </c>
      <c r="D56" s="157">
        <v>161</v>
      </c>
      <c r="E56" s="157">
        <v>178</v>
      </c>
      <c r="F56" s="157">
        <v>306</v>
      </c>
      <c r="G56" s="157">
        <v>161</v>
      </c>
      <c r="H56" s="157">
        <v>145</v>
      </c>
      <c r="I56" s="157">
        <v>33</v>
      </c>
      <c r="J56" s="157">
        <v>0</v>
      </c>
      <c r="K56" s="157">
        <v>33</v>
      </c>
      <c r="L56" s="157">
        <v>0</v>
      </c>
      <c r="M56" s="157">
        <v>0</v>
      </c>
      <c r="N56" s="157">
        <v>0</v>
      </c>
      <c r="O56" s="157">
        <v>0</v>
      </c>
      <c r="P56" s="157">
        <v>0</v>
      </c>
      <c r="Q56" s="157">
        <v>0</v>
      </c>
      <c r="R56" s="157">
        <v>0</v>
      </c>
      <c r="S56" s="157">
        <v>0</v>
      </c>
      <c r="T56" s="157">
        <v>0</v>
      </c>
      <c r="U56" s="157">
        <v>0</v>
      </c>
      <c r="V56" s="157">
        <v>0</v>
      </c>
      <c r="W56" s="157">
        <v>0</v>
      </c>
      <c r="X56" s="158">
        <v>52.8</v>
      </c>
      <c r="Y56" s="158">
        <v>59</v>
      </c>
      <c r="Z56" s="158">
        <v>47.2</v>
      </c>
      <c r="AA56" s="158">
        <v>5.7</v>
      </c>
      <c r="AB56" s="158">
        <v>0</v>
      </c>
      <c r="AC56" s="158">
        <v>10.7</v>
      </c>
      <c r="AD56" s="162"/>
      <c r="AE56" s="163"/>
      <c r="AF56" s="161" t="s">
        <v>70</v>
      </c>
    </row>
    <row r="57" spans="1:32" ht="15" customHeight="1">
      <c r="A57" s="155" t="s">
        <v>71</v>
      </c>
      <c r="B57" s="156"/>
      <c r="C57" s="157">
        <v>490</v>
      </c>
      <c r="D57" s="157">
        <v>220</v>
      </c>
      <c r="E57" s="157">
        <v>270</v>
      </c>
      <c r="F57" s="157">
        <v>431</v>
      </c>
      <c r="G57" s="157">
        <v>215</v>
      </c>
      <c r="H57" s="157">
        <v>216</v>
      </c>
      <c r="I57" s="157">
        <v>59</v>
      </c>
      <c r="J57" s="157">
        <v>5</v>
      </c>
      <c r="K57" s="157">
        <v>54</v>
      </c>
      <c r="L57" s="157">
        <v>0</v>
      </c>
      <c r="M57" s="157">
        <v>0</v>
      </c>
      <c r="N57" s="157">
        <v>0</v>
      </c>
      <c r="O57" s="157">
        <v>0</v>
      </c>
      <c r="P57" s="157">
        <v>0</v>
      </c>
      <c r="Q57" s="157">
        <v>0</v>
      </c>
      <c r="R57" s="157">
        <v>0</v>
      </c>
      <c r="S57" s="157">
        <v>0</v>
      </c>
      <c r="T57" s="157">
        <v>0</v>
      </c>
      <c r="U57" s="157">
        <v>0</v>
      </c>
      <c r="V57" s="157">
        <v>0</v>
      </c>
      <c r="W57" s="157">
        <v>0</v>
      </c>
      <c r="X57" s="158">
        <v>55</v>
      </c>
      <c r="Y57" s="158">
        <v>61.6</v>
      </c>
      <c r="Z57" s="158">
        <v>49.7</v>
      </c>
      <c r="AA57" s="158">
        <v>7.5</v>
      </c>
      <c r="AB57" s="158">
        <v>1.4</v>
      </c>
      <c r="AC57" s="158">
        <v>12.4</v>
      </c>
      <c r="AD57" s="162"/>
      <c r="AE57" s="163"/>
      <c r="AF57" s="161" t="s">
        <v>71</v>
      </c>
    </row>
    <row r="58" spans="1:32" ht="15" customHeight="1">
      <c r="A58" s="155" t="s">
        <v>72</v>
      </c>
      <c r="B58" s="156"/>
      <c r="C58" s="157">
        <v>326</v>
      </c>
      <c r="D58" s="157">
        <v>149</v>
      </c>
      <c r="E58" s="157">
        <v>177</v>
      </c>
      <c r="F58" s="157">
        <v>291</v>
      </c>
      <c r="G58" s="157">
        <v>147</v>
      </c>
      <c r="H58" s="157">
        <v>144</v>
      </c>
      <c r="I58" s="157">
        <v>35</v>
      </c>
      <c r="J58" s="157">
        <v>2</v>
      </c>
      <c r="K58" s="157">
        <v>33</v>
      </c>
      <c r="L58" s="157">
        <v>0</v>
      </c>
      <c r="M58" s="157">
        <v>0</v>
      </c>
      <c r="N58" s="157">
        <v>0</v>
      </c>
      <c r="O58" s="157">
        <v>0</v>
      </c>
      <c r="P58" s="157">
        <v>0</v>
      </c>
      <c r="Q58" s="157">
        <v>0</v>
      </c>
      <c r="R58" s="157">
        <v>0</v>
      </c>
      <c r="S58" s="157">
        <v>0</v>
      </c>
      <c r="T58" s="157">
        <v>0</v>
      </c>
      <c r="U58" s="157">
        <v>0</v>
      </c>
      <c r="V58" s="157">
        <v>0</v>
      </c>
      <c r="W58" s="157">
        <v>0</v>
      </c>
      <c r="X58" s="158">
        <v>58.4</v>
      </c>
      <c r="Y58" s="158">
        <v>65.900000000000006</v>
      </c>
      <c r="Z58" s="158">
        <v>52.4</v>
      </c>
      <c r="AA58" s="158">
        <v>7</v>
      </c>
      <c r="AB58" s="158">
        <v>0.9</v>
      </c>
      <c r="AC58" s="158">
        <v>12</v>
      </c>
      <c r="AD58" s="162"/>
      <c r="AE58" s="163"/>
      <c r="AF58" s="161" t="s">
        <v>72</v>
      </c>
    </row>
    <row r="59" spans="1:32" ht="15" customHeight="1">
      <c r="A59" s="155" t="s">
        <v>73</v>
      </c>
      <c r="B59" s="156"/>
      <c r="C59" s="157">
        <v>158</v>
      </c>
      <c r="D59" s="157">
        <v>98</v>
      </c>
      <c r="E59" s="157">
        <v>60</v>
      </c>
      <c r="F59" s="157">
        <v>135</v>
      </c>
      <c r="G59" s="157">
        <v>97</v>
      </c>
      <c r="H59" s="157">
        <v>38</v>
      </c>
      <c r="I59" s="157">
        <v>23</v>
      </c>
      <c r="J59" s="157">
        <v>1</v>
      </c>
      <c r="K59" s="157">
        <v>22</v>
      </c>
      <c r="L59" s="157">
        <v>0</v>
      </c>
      <c r="M59" s="157">
        <v>0</v>
      </c>
      <c r="N59" s="157">
        <v>0</v>
      </c>
      <c r="O59" s="157">
        <v>0</v>
      </c>
      <c r="P59" s="157">
        <v>0</v>
      </c>
      <c r="Q59" s="157">
        <v>0</v>
      </c>
      <c r="R59" s="157">
        <v>0</v>
      </c>
      <c r="S59" s="157">
        <v>0</v>
      </c>
      <c r="T59" s="157">
        <v>0</v>
      </c>
      <c r="U59" s="157">
        <v>0</v>
      </c>
      <c r="V59" s="157">
        <v>0</v>
      </c>
      <c r="W59" s="157">
        <v>0</v>
      </c>
      <c r="X59" s="158">
        <v>56.7</v>
      </c>
      <c r="Y59" s="158">
        <v>69.3</v>
      </c>
      <c r="Z59" s="158">
        <v>38.799999999999997</v>
      </c>
      <c r="AA59" s="158">
        <v>9.6999999999999993</v>
      </c>
      <c r="AB59" s="158">
        <v>0.7</v>
      </c>
      <c r="AC59" s="158">
        <v>22.4</v>
      </c>
      <c r="AD59" s="162"/>
      <c r="AE59" s="163"/>
      <c r="AF59" s="161" t="s">
        <v>73</v>
      </c>
    </row>
    <row r="60" spans="1:32" ht="15" customHeight="1">
      <c r="A60" s="155" t="s">
        <v>74</v>
      </c>
      <c r="B60" s="156"/>
      <c r="C60" s="157">
        <v>171</v>
      </c>
      <c r="D60" s="157">
        <v>97</v>
      </c>
      <c r="E60" s="157">
        <v>74</v>
      </c>
      <c r="F60" s="157">
        <v>125</v>
      </c>
      <c r="G60" s="157">
        <v>97</v>
      </c>
      <c r="H60" s="157">
        <v>28</v>
      </c>
      <c r="I60" s="157">
        <v>46</v>
      </c>
      <c r="J60" s="157">
        <v>0</v>
      </c>
      <c r="K60" s="157">
        <v>46</v>
      </c>
      <c r="L60" s="157">
        <v>0</v>
      </c>
      <c r="M60" s="157">
        <v>0</v>
      </c>
      <c r="N60" s="157">
        <v>0</v>
      </c>
      <c r="O60" s="157">
        <v>0</v>
      </c>
      <c r="P60" s="157">
        <v>0</v>
      </c>
      <c r="Q60" s="157">
        <v>0</v>
      </c>
      <c r="R60" s="157">
        <v>0</v>
      </c>
      <c r="S60" s="157">
        <v>0</v>
      </c>
      <c r="T60" s="157">
        <v>0</v>
      </c>
      <c r="U60" s="157">
        <v>0</v>
      </c>
      <c r="V60" s="157">
        <v>0</v>
      </c>
      <c r="W60" s="157">
        <v>0</v>
      </c>
      <c r="X60" s="158">
        <v>22.3</v>
      </c>
      <c r="Y60" s="158">
        <v>36.5</v>
      </c>
      <c r="Z60" s="158">
        <v>9.5</v>
      </c>
      <c r="AA60" s="158">
        <v>8.1999999999999993</v>
      </c>
      <c r="AB60" s="158">
        <v>0</v>
      </c>
      <c r="AC60" s="158">
        <v>15.6</v>
      </c>
      <c r="AD60" s="162"/>
      <c r="AE60" s="163"/>
      <c r="AF60" s="161" t="s">
        <v>74</v>
      </c>
    </row>
    <row r="61" spans="1:32" ht="12" customHeight="1">
      <c r="A61" s="155"/>
      <c r="B61" s="156"/>
      <c r="C61" s="157"/>
      <c r="D61" s="157"/>
      <c r="E61" s="157"/>
      <c r="F61" s="157"/>
      <c r="G61" s="157"/>
      <c r="H61" s="157"/>
      <c r="I61" s="157"/>
      <c r="J61" s="157"/>
      <c r="K61" s="157"/>
      <c r="L61" s="157"/>
      <c r="M61" s="157"/>
      <c r="N61" s="157"/>
      <c r="O61" s="157"/>
      <c r="P61" s="157"/>
      <c r="Q61" s="157"/>
      <c r="R61" s="157"/>
      <c r="S61" s="157"/>
      <c r="T61" s="157"/>
      <c r="U61" s="157"/>
      <c r="V61" s="157"/>
      <c r="W61" s="157"/>
      <c r="X61" s="164"/>
      <c r="Y61" s="164"/>
      <c r="Z61" s="164"/>
      <c r="AA61" s="164"/>
      <c r="AB61" s="164"/>
      <c r="AC61" s="164"/>
      <c r="AD61" s="162"/>
      <c r="AE61" s="163"/>
      <c r="AF61" s="161"/>
    </row>
    <row r="62" spans="1:32" ht="15" customHeight="1">
      <c r="A62" s="155" t="s">
        <v>75</v>
      </c>
      <c r="B62" s="156"/>
      <c r="C62" s="157">
        <v>0</v>
      </c>
      <c r="D62" s="157">
        <v>0</v>
      </c>
      <c r="E62" s="157">
        <v>0</v>
      </c>
      <c r="F62" s="157">
        <v>0</v>
      </c>
      <c r="G62" s="157">
        <v>0</v>
      </c>
      <c r="H62" s="157">
        <v>0</v>
      </c>
      <c r="I62" s="157">
        <v>0</v>
      </c>
      <c r="J62" s="157">
        <v>0</v>
      </c>
      <c r="K62" s="157">
        <v>0</v>
      </c>
      <c r="L62" s="157">
        <v>0</v>
      </c>
      <c r="M62" s="157">
        <v>0</v>
      </c>
      <c r="N62" s="157">
        <v>0</v>
      </c>
      <c r="O62" s="157">
        <v>0</v>
      </c>
      <c r="P62" s="157">
        <v>0</v>
      </c>
      <c r="Q62" s="157">
        <v>0</v>
      </c>
      <c r="R62" s="157">
        <v>0</v>
      </c>
      <c r="S62" s="157">
        <v>0</v>
      </c>
      <c r="T62" s="157">
        <v>0</v>
      </c>
      <c r="U62" s="157">
        <v>0</v>
      </c>
      <c r="V62" s="157">
        <v>0</v>
      </c>
      <c r="W62" s="157">
        <v>0</v>
      </c>
      <c r="X62" s="158">
        <v>0</v>
      </c>
      <c r="Y62" s="158">
        <v>0</v>
      </c>
      <c r="Z62" s="158">
        <v>0</v>
      </c>
      <c r="AA62" s="158">
        <v>0</v>
      </c>
      <c r="AB62" s="158">
        <v>0</v>
      </c>
      <c r="AC62" s="158">
        <v>0</v>
      </c>
      <c r="AD62" s="162"/>
      <c r="AE62" s="163"/>
      <c r="AF62" s="161" t="s">
        <v>75</v>
      </c>
    </row>
    <row r="63" spans="1:32" ht="15" customHeight="1">
      <c r="A63" s="155" t="s">
        <v>76</v>
      </c>
      <c r="B63" s="156"/>
      <c r="C63" s="157">
        <v>74</v>
      </c>
      <c r="D63" s="157">
        <v>43</v>
      </c>
      <c r="E63" s="157">
        <v>31</v>
      </c>
      <c r="F63" s="157">
        <v>57</v>
      </c>
      <c r="G63" s="157">
        <v>43</v>
      </c>
      <c r="H63" s="157">
        <v>14</v>
      </c>
      <c r="I63" s="157">
        <v>16</v>
      </c>
      <c r="J63" s="157">
        <v>0</v>
      </c>
      <c r="K63" s="157">
        <v>16</v>
      </c>
      <c r="L63" s="157">
        <v>1</v>
      </c>
      <c r="M63" s="157">
        <v>0</v>
      </c>
      <c r="N63" s="157">
        <v>1</v>
      </c>
      <c r="O63" s="157">
        <v>0</v>
      </c>
      <c r="P63" s="157">
        <v>0</v>
      </c>
      <c r="Q63" s="157">
        <v>0</v>
      </c>
      <c r="R63" s="157">
        <v>0</v>
      </c>
      <c r="S63" s="157">
        <v>0</v>
      </c>
      <c r="T63" s="157">
        <v>0</v>
      </c>
      <c r="U63" s="157">
        <v>0</v>
      </c>
      <c r="V63" s="157">
        <v>0</v>
      </c>
      <c r="W63" s="157">
        <v>0</v>
      </c>
      <c r="X63" s="158">
        <v>20.399999999999999</v>
      </c>
      <c r="Y63" s="158">
        <v>31.4</v>
      </c>
      <c r="Z63" s="158">
        <v>9.9</v>
      </c>
      <c r="AA63" s="158">
        <v>5.7</v>
      </c>
      <c r="AB63" s="158">
        <v>0</v>
      </c>
      <c r="AC63" s="158">
        <v>11.3</v>
      </c>
      <c r="AD63" s="162"/>
      <c r="AE63" s="163"/>
      <c r="AF63" s="161" t="s">
        <v>76</v>
      </c>
    </row>
    <row r="64" spans="1:32" ht="15" customHeight="1">
      <c r="A64" s="155" t="s">
        <v>77</v>
      </c>
      <c r="B64" s="156"/>
      <c r="C64" s="157">
        <v>219</v>
      </c>
      <c r="D64" s="157">
        <v>100</v>
      </c>
      <c r="E64" s="157">
        <v>119</v>
      </c>
      <c r="F64" s="157">
        <v>203</v>
      </c>
      <c r="G64" s="157">
        <v>99</v>
      </c>
      <c r="H64" s="157">
        <v>104</v>
      </c>
      <c r="I64" s="157">
        <v>15</v>
      </c>
      <c r="J64" s="157">
        <v>1</v>
      </c>
      <c r="K64" s="157">
        <v>14</v>
      </c>
      <c r="L64" s="157">
        <v>1</v>
      </c>
      <c r="M64" s="157">
        <v>0</v>
      </c>
      <c r="N64" s="157">
        <v>1</v>
      </c>
      <c r="O64" s="157">
        <v>0</v>
      </c>
      <c r="P64" s="157">
        <v>0</v>
      </c>
      <c r="Q64" s="157">
        <v>0</v>
      </c>
      <c r="R64" s="157">
        <v>0</v>
      </c>
      <c r="S64" s="157">
        <v>0</v>
      </c>
      <c r="T64" s="157">
        <v>0</v>
      </c>
      <c r="U64" s="157">
        <v>0</v>
      </c>
      <c r="V64" s="157">
        <v>0</v>
      </c>
      <c r="W64" s="157">
        <v>0</v>
      </c>
      <c r="X64" s="158">
        <v>73.3</v>
      </c>
      <c r="Y64" s="158">
        <v>76.7</v>
      </c>
      <c r="Z64" s="158">
        <v>70.3</v>
      </c>
      <c r="AA64" s="158">
        <v>5.4</v>
      </c>
      <c r="AB64" s="158">
        <v>0.8</v>
      </c>
      <c r="AC64" s="158">
        <v>9.5</v>
      </c>
      <c r="AD64" s="162"/>
      <c r="AE64" s="163"/>
      <c r="AF64" s="161" t="s">
        <v>77</v>
      </c>
    </row>
    <row r="65" spans="1:32" ht="15" customHeight="1">
      <c r="A65" s="155" t="s">
        <v>78</v>
      </c>
      <c r="B65" s="156"/>
      <c r="C65" s="157">
        <v>125</v>
      </c>
      <c r="D65" s="157">
        <v>80</v>
      </c>
      <c r="E65" s="157">
        <v>45</v>
      </c>
      <c r="F65" s="157">
        <v>104</v>
      </c>
      <c r="G65" s="157">
        <v>78</v>
      </c>
      <c r="H65" s="157">
        <v>26</v>
      </c>
      <c r="I65" s="157">
        <v>21</v>
      </c>
      <c r="J65" s="157">
        <v>2</v>
      </c>
      <c r="K65" s="157">
        <v>19</v>
      </c>
      <c r="L65" s="157">
        <v>0</v>
      </c>
      <c r="M65" s="157">
        <v>0</v>
      </c>
      <c r="N65" s="157">
        <v>0</v>
      </c>
      <c r="O65" s="157">
        <v>0</v>
      </c>
      <c r="P65" s="157">
        <v>0</v>
      </c>
      <c r="Q65" s="157">
        <v>0</v>
      </c>
      <c r="R65" s="157">
        <v>0</v>
      </c>
      <c r="S65" s="157">
        <v>0</v>
      </c>
      <c r="T65" s="157">
        <v>0</v>
      </c>
      <c r="U65" s="157">
        <v>0</v>
      </c>
      <c r="V65" s="157">
        <v>0</v>
      </c>
      <c r="W65" s="157">
        <v>0</v>
      </c>
      <c r="X65" s="158">
        <v>35.5</v>
      </c>
      <c r="Y65" s="158">
        <v>45.3</v>
      </c>
      <c r="Z65" s="158">
        <v>21.5</v>
      </c>
      <c r="AA65" s="158">
        <v>7.2</v>
      </c>
      <c r="AB65" s="158">
        <v>1.2</v>
      </c>
      <c r="AC65" s="158">
        <v>15.7</v>
      </c>
      <c r="AD65" s="162"/>
      <c r="AE65" s="163"/>
      <c r="AF65" s="161" t="s">
        <v>78</v>
      </c>
    </row>
    <row r="66" spans="1:32" ht="15" customHeight="1">
      <c r="A66" s="155" t="s">
        <v>79</v>
      </c>
      <c r="B66" s="156"/>
      <c r="C66" s="157">
        <v>0</v>
      </c>
      <c r="D66" s="157">
        <v>0</v>
      </c>
      <c r="E66" s="157">
        <v>0</v>
      </c>
      <c r="F66" s="157">
        <v>0</v>
      </c>
      <c r="G66" s="157">
        <v>0</v>
      </c>
      <c r="H66" s="157">
        <v>0</v>
      </c>
      <c r="I66" s="157">
        <v>0</v>
      </c>
      <c r="J66" s="157">
        <v>0</v>
      </c>
      <c r="K66" s="157">
        <v>0</v>
      </c>
      <c r="L66" s="157">
        <v>0</v>
      </c>
      <c r="M66" s="157">
        <v>0</v>
      </c>
      <c r="N66" s="157">
        <v>0</v>
      </c>
      <c r="O66" s="157">
        <v>0</v>
      </c>
      <c r="P66" s="157">
        <v>0</v>
      </c>
      <c r="Q66" s="157">
        <v>0</v>
      </c>
      <c r="R66" s="157">
        <v>0</v>
      </c>
      <c r="S66" s="157">
        <v>0</v>
      </c>
      <c r="T66" s="157">
        <v>0</v>
      </c>
      <c r="U66" s="157">
        <v>0</v>
      </c>
      <c r="V66" s="157">
        <v>0</v>
      </c>
      <c r="W66" s="157">
        <v>0</v>
      </c>
      <c r="X66" s="158">
        <v>0</v>
      </c>
      <c r="Y66" s="158">
        <v>0</v>
      </c>
      <c r="Z66" s="158">
        <v>0</v>
      </c>
      <c r="AA66" s="158">
        <v>0</v>
      </c>
      <c r="AB66" s="158">
        <v>0</v>
      </c>
      <c r="AC66" s="158">
        <v>0</v>
      </c>
      <c r="AD66" s="162"/>
      <c r="AE66" s="163"/>
      <c r="AF66" s="161" t="s">
        <v>79</v>
      </c>
    </row>
    <row r="67" spans="1:32" ht="15" customHeight="1">
      <c r="A67" s="155" t="s">
        <v>80</v>
      </c>
      <c r="B67" s="156"/>
      <c r="C67" s="157">
        <v>17</v>
      </c>
      <c r="D67" s="157">
        <v>10</v>
      </c>
      <c r="E67" s="157">
        <v>7</v>
      </c>
      <c r="F67" s="157">
        <v>13</v>
      </c>
      <c r="G67" s="157">
        <v>8</v>
      </c>
      <c r="H67" s="157">
        <v>5</v>
      </c>
      <c r="I67" s="157">
        <v>4</v>
      </c>
      <c r="J67" s="157">
        <v>2</v>
      </c>
      <c r="K67" s="157">
        <v>2</v>
      </c>
      <c r="L67" s="157">
        <v>0</v>
      </c>
      <c r="M67" s="157">
        <v>0</v>
      </c>
      <c r="N67" s="157">
        <v>0</v>
      </c>
      <c r="O67" s="157">
        <v>0</v>
      </c>
      <c r="P67" s="157">
        <v>0</v>
      </c>
      <c r="Q67" s="157">
        <v>0</v>
      </c>
      <c r="R67" s="157">
        <v>0</v>
      </c>
      <c r="S67" s="157">
        <v>0</v>
      </c>
      <c r="T67" s="157">
        <v>0</v>
      </c>
      <c r="U67" s="157">
        <v>0</v>
      </c>
      <c r="V67" s="157">
        <v>0</v>
      </c>
      <c r="W67" s="157">
        <v>0</v>
      </c>
      <c r="X67" s="158">
        <v>7</v>
      </c>
      <c r="Y67" s="158">
        <v>9.6</v>
      </c>
      <c r="Z67" s="158">
        <v>4.8</v>
      </c>
      <c r="AA67" s="158">
        <v>2.1</v>
      </c>
      <c r="AB67" s="158">
        <v>2.4</v>
      </c>
      <c r="AC67" s="158">
        <v>1.9</v>
      </c>
      <c r="AD67" s="162"/>
      <c r="AE67" s="163"/>
      <c r="AF67" s="161" t="s">
        <v>80</v>
      </c>
    </row>
    <row r="68" spans="1:32" ht="15" customHeight="1">
      <c r="A68" s="155" t="s">
        <v>81</v>
      </c>
      <c r="B68" s="156"/>
      <c r="C68" s="157">
        <v>0</v>
      </c>
      <c r="D68" s="157">
        <v>0</v>
      </c>
      <c r="E68" s="157">
        <v>0</v>
      </c>
      <c r="F68" s="157">
        <v>0</v>
      </c>
      <c r="G68" s="157">
        <v>0</v>
      </c>
      <c r="H68" s="157">
        <v>0</v>
      </c>
      <c r="I68" s="157">
        <v>0</v>
      </c>
      <c r="J68" s="157">
        <v>0</v>
      </c>
      <c r="K68" s="157">
        <v>0</v>
      </c>
      <c r="L68" s="157">
        <v>0</v>
      </c>
      <c r="M68" s="157">
        <v>0</v>
      </c>
      <c r="N68" s="157">
        <v>0</v>
      </c>
      <c r="O68" s="157">
        <v>0</v>
      </c>
      <c r="P68" s="157">
        <v>0</v>
      </c>
      <c r="Q68" s="157">
        <v>0</v>
      </c>
      <c r="R68" s="157">
        <v>0</v>
      </c>
      <c r="S68" s="157">
        <v>0</v>
      </c>
      <c r="T68" s="157">
        <v>0</v>
      </c>
      <c r="U68" s="157">
        <v>0</v>
      </c>
      <c r="V68" s="157">
        <v>0</v>
      </c>
      <c r="W68" s="157">
        <v>0</v>
      </c>
      <c r="X68" s="158">
        <v>0</v>
      </c>
      <c r="Y68" s="158">
        <v>0</v>
      </c>
      <c r="Z68" s="158">
        <v>0</v>
      </c>
      <c r="AA68" s="158">
        <v>0</v>
      </c>
      <c r="AB68" s="158">
        <v>0</v>
      </c>
      <c r="AC68" s="158">
        <v>0</v>
      </c>
      <c r="AD68" s="162"/>
      <c r="AE68" s="163"/>
      <c r="AF68" s="161" t="s">
        <v>81</v>
      </c>
    </row>
    <row r="69" spans="1:32" ht="15" customHeight="1">
      <c r="A69" s="155" t="s">
        <v>82</v>
      </c>
      <c r="B69" s="156"/>
      <c r="C69" s="157">
        <v>84</v>
      </c>
      <c r="D69" s="157">
        <v>54</v>
      </c>
      <c r="E69" s="157">
        <v>30</v>
      </c>
      <c r="F69" s="157">
        <v>64</v>
      </c>
      <c r="G69" s="157">
        <v>54</v>
      </c>
      <c r="H69" s="157">
        <v>10</v>
      </c>
      <c r="I69" s="157">
        <v>20</v>
      </c>
      <c r="J69" s="157">
        <v>0</v>
      </c>
      <c r="K69" s="157">
        <v>20</v>
      </c>
      <c r="L69" s="157">
        <v>0</v>
      </c>
      <c r="M69" s="157">
        <v>0</v>
      </c>
      <c r="N69" s="157">
        <v>0</v>
      </c>
      <c r="O69" s="157">
        <v>0</v>
      </c>
      <c r="P69" s="157">
        <v>0</v>
      </c>
      <c r="Q69" s="157">
        <v>0</v>
      </c>
      <c r="R69" s="157">
        <v>0</v>
      </c>
      <c r="S69" s="157">
        <v>0</v>
      </c>
      <c r="T69" s="157">
        <v>0</v>
      </c>
      <c r="U69" s="157">
        <v>0</v>
      </c>
      <c r="V69" s="157">
        <v>0</v>
      </c>
      <c r="W69" s="157">
        <v>0</v>
      </c>
      <c r="X69" s="158">
        <v>33.299999999999997</v>
      </c>
      <c r="Y69" s="158">
        <v>46.6</v>
      </c>
      <c r="Z69" s="158">
        <v>13.2</v>
      </c>
      <c r="AA69" s="158">
        <v>10.4</v>
      </c>
      <c r="AB69" s="158">
        <v>0</v>
      </c>
      <c r="AC69" s="158">
        <v>26.3</v>
      </c>
      <c r="AD69" s="162"/>
      <c r="AE69" s="163"/>
      <c r="AF69" s="161" t="s">
        <v>82</v>
      </c>
    </row>
    <row r="70" spans="1:32" ht="15" customHeight="1">
      <c r="A70" s="155" t="s">
        <v>83</v>
      </c>
      <c r="B70" s="156"/>
      <c r="C70" s="157">
        <v>26</v>
      </c>
      <c r="D70" s="157">
        <v>15</v>
      </c>
      <c r="E70" s="157">
        <v>11</v>
      </c>
      <c r="F70" s="157">
        <v>16</v>
      </c>
      <c r="G70" s="157">
        <v>15</v>
      </c>
      <c r="H70" s="157">
        <v>1</v>
      </c>
      <c r="I70" s="157">
        <v>10</v>
      </c>
      <c r="J70" s="157">
        <v>0</v>
      </c>
      <c r="K70" s="157">
        <v>10</v>
      </c>
      <c r="L70" s="157">
        <v>0</v>
      </c>
      <c r="M70" s="157">
        <v>0</v>
      </c>
      <c r="N70" s="157">
        <v>0</v>
      </c>
      <c r="O70" s="157">
        <v>0</v>
      </c>
      <c r="P70" s="157">
        <v>0</v>
      </c>
      <c r="Q70" s="157">
        <v>0</v>
      </c>
      <c r="R70" s="157">
        <v>0</v>
      </c>
      <c r="S70" s="157">
        <v>0</v>
      </c>
      <c r="T70" s="157">
        <v>0</v>
      </c>
      <c r="U70" s="157">
        <v>0</v>
      </c>
      <c r="V70" s="157">
        <v>0</v>
      </c>
      <c r="W70" s="157">
        <v>0</v>
      </c>
      <c r="X70" s="158">
        <v>10.1</v>
      </c>
      <c r="Y70" s="158">
        <v>17.600000000000001</v>
      </c>
      <c r="Z70" s="158">
        <v>1.4</v>
      </c>
      <c r="AA70" s="158">
        <v>6.3</v>
      </c>
      <c r="AB70" s="158">
        <v>0</v>
      </c>
      <c r="AC70" s="158">
        <v>13.5</v>
      </c>
      <c r="AD70" s="162"/>
      <c r="AE70" s="163"/>
      <c r="AF70" s="161" t="s">
        <v>83</v>
      </c>
    </row>
    <row r="71" spans="1:32" ht="15" customHeight="1">
      <c r="A71" s="155" t="s">
        <v>84</v>
      </c>
      <c r="B71" s="156"/>
      <c r="C71" s="157">
        <v>0</v>
      </c>
      <c r="D71" s="157">
        <v>0</v>
      </c>
      <c r="E71" s="157">
        <v>0</v>
      </c>
      <c r="F71" s="157">
        <v>0</v>
      </c>
      <c r="G71" s="157">
        <v>0</v>
      </c>
      <c r="H71" s="157">
        <v>0</v>
      </c>
      <c r="I71" s="157">
        <v>0</v>
      </c>
      <c r="J71" s="157">
        <v>0</v>
      </c>
      <c r="K71" s="157">
        <v>0</v>
      </c>
      <c r="L71" s="157">
        <v>0</v>
      </c>
      <c r="M71" s="157">
        <v>0</v>
      </c>
      <c r="N71" s="157">
        <v>0</v>
      </c>
      <c r="O71" s="157">
        <v>0</v>
      </c>
      <c r="P71" s="157">
        <v>0</v>
      </c>
      <c r="Q71" s="157">
        <v>0</v>
      </c>
      <c r="R71" s="157">
        <v>0</v>
      </c>
      <c r="S71" s="157">
        <v>0</v>
      </c>
      <c r="T71" s="157">
        <v>0</v>
      </c>
      <c r="U71" s="157">
        <v>0</v>
      </c>
      <c r="V71" s="157">
        <v>0</v>
      </c>
      <c r="W71" s="157">
        <v>0</v>
      </c>
      <c r="X71" s="158">
        <v>0</v>
      </c>
      <c r="Y71" s="158">
        <v>0</v>
      </c>
      <c r="Z71" s="158">
        <v>0</v>
      </c>
      <c r="AA71" s="158">
        <v>0</v>
      </c>
      <c r="AB71" s="158">
        <v>0</v>
      </c>
      <c r="AC71" s="158">
        <v>0</v>
      </c>
      <c r="AD71" s="162"/>
      <c r="AE71" s="163"/>
      <c r="AF71" s="161" t="s">
        <v>84</v>
      </c>
    </row>
    <row r="72" spans="1:32" ht="15" customHeight="1">
      <c r="A72" s="155" t="s">
        <v>85</v>
      </c>
      <c r="B72" s="156"/>
      <c r="C72" s="157">
        <v>0</v>
      </c>
      <c r="D72" s="157">
        <v>0</v>
      </c>
      <c r="E72" s="157">
        <v>0</v>
      </c>
      <c r="F72" s="157">
        <v>0</v>
      </c>
      <c r="G72" s="157">
        <v>0</v>
      </c>
      <c r="H72" s="157">
        <v>0</v>
      </c>
      <c r="I72" s="157">
        <v>0</v>
      </c>
      <c r="J72" s="157">
        <v>0</v>
      </c>
      <c r="K72" s="157">
        <v>0</v>
      </c>
      <c r="L72" s="157">
        <v>0</v>
      </c>
      <c r="M72" s="157">
        <v>0</v>
      </c>
      <c r="N72" s="157">
        <v>0</v>
      </c>
      <c r="O72" s="157">
        <v>0</v>
      </c>
      <c r="P72" s="157">
        <v>0</v>
      </c>
      <c r="Q72" s="157">
        <v>0</v>
      </c>
      <c r="R72" s="157">
        <v>0</v>
      </c>
      <c r="S72" s="157">
        <v>0</v>
      </c>
      <c r="T72" s="157">
        <v>0</v>
      </c>
      <c r="U72" s="157">
        <v>0</v>
      </c>
      <c r="V72" s="157">
        <v>0</v>
      </c>
      <c r="W72" s="157">
        <v>0</v>
      </c>
      <c r="X72" s="158">
        <v>0</v>
      </c>
      <c r="Y72" s="158">
        <v>0</v>
      </c>
      <c r="Z72" s="158">
        <v>0</v>
      </c>
      <c r="AA72" s="158">
        <v>0</v>
      </c>
      <c r="AB72" s="158">
        <v>0</v>
      </c>
      <c r="AC72" s="158">
        <v>0</v>
      </c>
      <c r="AD72" s="162"/>
      <c r="AE72" s="163"/>
      <c r="AF72" s="161" t="s">
        <v>85</v>
      </c>
    </row>
    <row r="73" spans="1:32" ht="15" customHeight="1">
      <c r="A73" s="155" t="s">
        <v>86</v>
      </c>
      <c r="B73" s="156"/>
      <c r="C73" s="157">
        <v>0</v>
      </c>
      <c r="D73" s="157">
        <v>0</v>
      </c>
      <c r="E73" s="157">
        <v>0</v>
      </c>
      <c r="F73" s="157">
        <v>0</v>
      </c>
      <c r="G73" s="157">
        <v>0</v>
      </c>
      <c r="H73" s="157">
        <v>0</v>
      </c>
      <c r="I73" s="157">
        <v>0</v>
      </c>
      <c r="J73" s="157">
        <v>0</v>
      </c>
      <c r="K73" s="157">
        <v>0</v>
      </c>
      <c r="L73" s="157">
        <v>0</v>
      </c>
      <c r="M73" s="157">
        <v>0</v>
      </c>
      <c r="N73" s="157">
        <v>0</v>
      </c>
      <c r="O73" s="157">
        <v>0</v>
      </c>
      <c r="P73" s="157">
        <v>0</v>
      </c>
      <c r="Q73" s="157">
        <v>0</v>
      </c>
      <c r="R73" s="157">
        <v>0</v>
      </c>
      <c r="S73" s="157">
        <v>0</v>
      </c>
      <c r="T73" s="157">
        <v>0</v>
      </c>
      <c r="U73" s="157">
        <v>0</v>
      </c>
      <c r="V73" s="157">
        <v>0</v>
      </c>
      <c r="W73" s="157">
        <v>0</v>
      </c>
      <c r="X73" s="158">
        <v>0</v>
      </c>
      <c r="Y73" s="158">
        <v>0</v>
      </c>
      <c r="Z73" s="158">
        <v>0</v>
      </c>
      <c r="AA73" s="158">
        <v>0</v>
      </c>
      <c r="AB73" s="158">
        <v>0</v>
      </c>
      <c r="AC73" s="158">
        <v>0</v>
      </c>
      <c r="AD73" s="162"/>
      <c r="AE73" s="163"/>
      <c r="AF73" s="161" t="s">
        <v>86</v>
      </c>
    </row>
    <row r="74" spans="1:32" ht="15" customHeight="1">
      <c r="A74" s="155" t="s">
        <v>87</v>
      </c>
      <c r="B74" s="156"/>
      <c r="C74" s="157">
        <v>45</v>
      </c>
      <c r="D74" s="157">
        <v>25</v>
      </c>
      <c r="E74" s="157">
        <v>20</v>
      </c>
      <c r="F74" s="157">
        <v>31</v>
      </c>
      <c r="G74" s="157">
        <v>23</v>
      </c>
      <c r="H74" s="157">
        <v>8</v>
      </c>
      <c r="I74" s="157">
        <v>14</v>
      </c>
      <c r="J74" s="157">
        <v>2</v>
      </c>
      <c r="K74" s="157">
        <v>12</v>
      </c>
      <c r="L74" s="157">
        <v>0</v>
      </c>
      <c r="M74" s="157">
        <v>0</v>
      </c>
      <c r="N74" s="157">
        <v>0</v>
      </c>
      <c r="O74" s="157">
        <v>0</v>
      </c>
      <c r="P74" s="157">
        <v>0</v>
      </c>
      <c r="Q74" s="157">
        <v>0</v>
      </c>
      <c r="R74" s="157">
        <v>0</v>
      </c>
      <c r="S74" s="157">
        <v>0</v>
      </c>
      <c r="T74" s="157">
        <v>0</v>
      </c>
      <c r="U74" s="157">
        <v>0</v>
      </c>
      <c r="V74" s="157">
        <v>0</v>
      </c>
      <c r="W74" s="157">
        <v>0</v>
      </c>
      <c r="X74" s="158">
        <v>16.600000000000001</v>
      </c>
      <c r="Y74" s="158">
        <v>24</v>
      </c>
      <c r="Z74" s="158">
        <v>8.8000000000000007</v>
      </c>
      <c r="AA74" s="158">
        <v>7.5</v>
      </c>
      <c r="AB74" s="158">
        <v>2.1</v>
      </c>
      <c r="AC74" s="158">
        <v>13.2</v>
      </c>
      <c r="AD74" s="162"/>
      <c r="AE74" s="163"/>
      <c r="AF74" s="161" t="s">
        <v>87</v>
      </c>
    </row>
    <row r="75" spans="1:32" ht="15" customHeight="1">
      <c r="A75" s="155" t="s">
        <v>88</v>
      </c>
      <c r="B75" s="156"/>
      <c r="C75" s="157">
        <v>0</v>
      </c>
      <c r="D75" s="157">
        <v>0</v>
      </c>
      <c r="E75" s="157">
        <v>0</v>
      </c>
      <c r="F75" s="157">
        <v>0</v>
      </c>
      <c r="G75" s="157">
        <v>0</v>
      </c>
      <c r="H75" s="157">
        <v>0</v>
      </c>
      <c r="I75" s="157">
        <v>0</v>
      </c>
      <c r="J75" s="157">
        <v>0</v>
      </c>
      <c r="K75" s="157">
        <v>0</v>
      </c>
      <c r="L75" s="157">
        <v>0</v>
      </c>
      <c r="M75" s="157">
        <v>0</v>
      </c>
      <c r="N75" s="157">
        <v>0</v>
      </c>
      <c r="O75" s="157">
        <v>0</v>
      </c>
      <c r="P75" s="157">
        <v>0</v>
      </c>
      <c r="Q75" s="157">
        <v>0</v>
      </c>
      <c r="R75" s="157">
        <v>0</v>
      </c>
      <c r="S75" s="157">
        <v>0</v>
      </c>
      <c r="T75" s="157">
        <v>0</v>
      </c>
      <c r="U75" s="157">
        <v>0</v>
      </c>
      <c r="V75" s="157">
        <v>0</v>
      </c>
      <c r="W75" s="157">
        <v>0</v>
      </c>
      <c r="X75" s="158">
        <v>0</v>
      </c>
      <c r="Y75" s="158">
        <v>0</v>
      </c>
      <c r="Z75" s="158">
        <v>0</v>
      </c>
      <c r="AA75" s="158">
        <v>0</v>
      </c>
      <c r="AB75" s="158">
        <v>0</v>
      </c>
      <c r="AC75" s="158">
        <v>0</v>
      </c>
      <c r="AD75" s="162"/>
      <c r="AE75" s="163"/>
      <c r="AF75" s="161" t="s">
        <v>88</v>
      </c>
    </row>
    <row r="76" spans="1:32" ht="5.25" customHeight="1" thickBot="1">
      <c r="A76" s="165"/>
      <c r="B76" s="165"/>
      <c r="C76" s="166"/>
      <c r="D76" s="167"/>
      <c r="E76" s="167"/>
      <c r="F76" s="167"/>
      <c r="G76" s="167"/>
      <c r="H76" s="168"/>
      <c r="I76" s="169"/>
      <c r="J76" s="168"/>
      <c r="K76" s="169"/>
      <c r="L76" s="169"/>
      <c r="M76" s="169"/>
      <c r="N76" s="167"/>
      <c r="O76" s="167"/>
      <c r="P76" s="167"/>
      <c r="Q76" s="167"/>
      <c r="R76" s="168"/>
      <c r="S76" s="169"/>
      <c r="T76" s="167"/>
      <c r="U76" s="167"/>
      <c r="V76" s="167"/>
      <c r="W76" s="167"/>
      <c r="X76" s="167"/>
      <c r="Y76" s="167"/>
      <c r="Z76" s="167"/>
      <c r="AA76" s="167"/>
      <c r="AB76" s="167"/>
      <c r="AC76" s="167"/>
      <c r="AD76" s="167"/>
      <c r="AE76" s="166"/>
      <c r="AF76" s="165"/>
    </row>
  </sheetData>
  <mergeCells count="11">
    <mergeCell ref="O2:Q3"/>
    <mergeCell ref="A2:B4"/>
    <mergeCell ref="C2:E3"/>
    <mergeCell ref="F2:H3"/>
    <mergeCell ref="I2:K3"/>
    <mergeCell ref="L2:N3"/>
    <mergeCell ref="R2:T3"/>
    <mergeCell ref="U2:W3"/>
    <mergeCell ref="X2:Z3"/>
    <mergeCell ref="AA2:AC3"/>
    <mergeCell ref="AE2:AF4"/>
  </mergeCells>
  <phoneticPr fontId="2"/>
  <pageMargins left="0.64" right="0.25" top="0.94488188976377963" bottom="0.59055118110236227" header="0.39370078740157483" footer="0.39370078740157483"/>
  <pageSetup paperSize="9" scale="65" orientation="portrait" r:id="rId1"/>
  <headerFooter alignWithMargins="0">
    <oddHeader>&amp;L&amp;16卒業後の状況調査：高等学校（全日制・定時制）&amp;R&amp;16卒業後の状況調査：高等学校（全日制・定時制）</oddHeader>
    <oddFooter>&amp;L&amp;16 152&amp;R&amp;16 153</oddFooter>
  </headerFooter>
  <colBreaks count="1" manualBreakCount="1">
    <brk id="14" max="1048575" man="1"/>
  </colBreaks>
  <drawing r:id="rId2"/>
</worksheet>
</file>

<file path=xl/worksheets/sheet21.xml><?xml version="1.0" encoding="utf-8"?>
<worksheet xmlns="http://schemas.openxmlformats.org/spreadsheetml/2006/main" xmlns:r="http://schemas.openxmlformats.org/officeDocument/2006/relationships">
  <dimension ref="A1:AF76"/>
  <sheetViews>
    <sheetView zoomScale="75" zoomScaleNormal="75" workbookViewId="0">
      <selection activeCell="F32" sqref="F32"/>
    </sheetView>
  </sheetViews>
  <sheetFormatPr defaultRowHeight="13.5"/>
  <cols>
    <col min="1" max="1" width="16.375" style="160" customWidth="1"/>
    <col min="2" max="2" width="0.75" style="160" customWidth="1"/>
    <col min="3" max="11" width="9.125" style="160" customWidth="1"/>
    <col min="12" max="14" width="7.875" style="160" customWidth="1"/>
    <col min="15" max="17" width="6.75" style="160" customWidth="1"/>
    <col min="18" max="23" width="6.25" style="160" customWidth="1"/>
    <col min="24" max="29" width="7.875" style="160" customWidth="1"/>
    <col min="30" max="31" width="0.75" style="160" customWidth="1"/>
    <col min="32" max="32" width="16.375" style="160" customWidth="1"/>
    <col min="33" max="16384" width="9" style="160"/>
  </cols>
  <sheetData>
    <row r="1" spans="1:32" s="146" customFormat="1" ht="30.6" customHeight="1" thickBot="1">
      <c r="A1" s="143" t="s">
        <v>211</v>
      </c>
      <c r="B1" s="144"/>
      <c r="C1" s="144"/>
      <c r="D1" s="144"/>
      <c r="E1" s="143"/>
      <c r="F1" s="143"/>
      <c r="G1" s="143"/>
      <c r="H1" s="143"/>
      <c r="I1" s="143"/>
      <c r="J1" s="143"/>
      <c r="K1" s="143"/>
      <c r="L1" s="143"/>
      <c r="M1" s="143"/>
      <c r="N1" s="143"/>
      <c r="O1" s="143"/>
      <c r="P1" s="143"/>
      <c r="Q1" s="143"/>
      <c r="R1" s="143"/>
      <c r="S1" s="143"/>
      <c r="T1" s="143"/>
      <c r="U1" s="144"/>
      <c r="V1" s="144"/>
      <c r="W1" s="144"/>
      <c r="X1" s="145"/>
      <c r="Y1" s="145"/>
      <c r="Z1" s="145"/>
      <c r="AA1" s="145"/>
      <c r="AB1" s="145"/>
      <c r="AC1" s="145"/>
    </row>
    <row r="2" spans="1:32" s="148" customFormat="1" ht="18" customHeight="1">
      <c r="A2" s="747" t="s">
        <v>123</v>
      </c>
      <c r="B2" s="752"/>
      <c r="C2" s="747" t="s">
        <v>2</v>
      </c>
      <c r="D2" s="747"/>
      <c r="E2" s="747"/>
      <c r="F2" s="756" t="s">
        <v>189</v>
      </c>
      <c r="G2" s="747"/>
      <c r="H2" s="757"/>
      <c r="I2" s="738" t="s">
        <v>190</v>
      </c>
      <c r="J2" s="738"/>
      <c r="K2" s="756"/>
      <c r="L2" s="760" t="s">
        <v>202</v>
      </c>
      <c r="M2" s="760"/>
      <c r="N2" s="740"/>
      <c r="O2" s="738" t="s">
        <v>203</v>
      </c>
      <c r="P2" s="738"/>
      <c r="Q2" s="738"/>
      <c r="R2" s="738" t="s">
        <v>193</v>
      </c>
      <c r="S2" s="738"/>
      <c r="T2" s="738"/>
      <c r="U2" s="740" t="s">
        <v>204</v>
      </c>
      <c r="V2" s="741"/>
      <c r="W2" s="741"/>
      <c r="X2" s="740" t="s">
        <v>205</v>
      </c>
      <c r="Y2" s="741"/>
      <c r="Z2" s="744"/>
      <c r="AA2" s="740" t="s">
        <v>206</v>
      </c>
      <c r="AB2" s="741"/>
      <c r="AC2" s="741"/>
      <c r="AD2" s="147"/>
      <c r="AE2" s="746" t="s">
        <v>123</v>
      </c>
      <c r="AF2" s="747"/>
    </row>
    <row r="3" spans="1:32" s="148" customFormat="1" ht="18" customHeight="1">
      <c r="A3" s="749"/>
      <c r="B3" s="753"/>
      <c r="C3" s="755"/>
      <c r="D3" s="755"/>
      <c r="E3" s="755"/>
      <c r="F3" s="758"/>
      <c r="G3" s="755"/>
      <c r="H3" s="759"/>
      <c r="I3" s="739"/>
      <c r="J3" s="739"/>
      <c r="K3" s="758"/>
      <c r="L3" s="761"/>
      <c r="M3" s="761"/>
      <c r="N3" s="762"/>
      <c r="O3" s="739"/>
      <c r="P3" s="739"/>
      <c r="Q3" s="739"/>
      <c r="R3" s="739"/>
      <c r="S3" s="739"/>
      <c r="T3" s="739"/>
      <c r="U3" s="742"/>
      <c r="V3" s="743"/>
      <c r="W3" s="743"/>
      <c r="X3" s="742"/>
      <c r="Y3" s="743"/>
      <c r="Z3" s="745"/>
      <c r="AA3" s="742"/>
      <c r="AB3" s="743"/>
      <c r="AC3" s="743"/>
      <c r="AD3" s="149"/>
      <c r="AE3" s="748"/>
      <c r="AF3" s="749"/>
    </row>
    <row r="4" spans="1:32" s="148" customFormat="1" ht="21" customHeight="1" thickBot="1">
      <c r="A4" s="751"/>
      <c r="B4" s="754"/>
      <c r="C4" s="150" t="s">
        <v>2</v>
      </c>
      <c r="D4" s="151" t="s">
        <v>19</v>
      </c>
      <c r="E4" s="151" t="s">
        <v>20</v>
      </c>
      <c r="F4" s="151" t="s">
        <v>2</v>
      </c>
      <c r="G4" s="151" t="s">
        <v>19</v>
      </c>
      <c r="H4" s="151" t="s">
        <v>20</v>
      </c>
      <c r="I4" s="151" t="s">
        <v>2</v>
      </c>
      <c r="J4" s="151" t="s">
        <v>19</v>
      </c>
      <c r="K4" s="152" t="s">
        <v>20</v>
      </c>
      <c r="L4" s="151" t="s">
        <v>2</v>
      </c>
      <c r="M4" s="151" t="s">
        <v>19</v>
      </c>
      <c r="N4" s="152" t="s">
        <v>20</v>
      </c>
      <c r="O4" s="151" t="s">
        <v>2</v>
      </c>
      <c r="P4" s="151" t="s">
        <v>19</v>
      </c>
      <c r="Q4" s="151" t="s">
        <v>20</v>
      </c>
      <c r="R4" s="151" t="s">
        <v>2</v>
      </c>
      <c r="S4" s="151" t="s">
        <v>19</v>
      </c>
      <c r="T4" s="151" t="s">
        <v>20</v>
      </c>
      <c r="U4" s="151" t="s">
        <v>2</v>
      </c>
      <c r="V4" s="151" t="s">
        <v>19</v>
      </c>
      <c r="W4" s="153" t="s">
        <v>20</v>
      </c>
      <c r="X4" s="151" t="s">
        <v>2</v>
      </c>
      <c r="Y4" s="151" t="s">
        <v>19</v>
      </c>
      <c r="Z4" s="153" t="s">
        <v>20</v>
      </c>
      <c r="AA4" s="151" t="s">
        <v>2</v>
      </c>
      <c r="AB4" s="151" t="s">
        <v>19</v>
      </c>
      <c r="AC4" s="153" t="s">
        <v>20</v>
      </c>
      <c r="AD4" s="154"/>
      <c r="AE4" s="750"/>
      <c r="AF4" s="751"/>
    </row>
    <row r="5" spans="1:32" ht="19.5" customHeight="1">
      <c r="A5" s="155" t="s">
        <v>21</v>
      </c>
      <c r="B5" s="156"/>
      <c r="C5" s="157">
        <v>15705</v>
      </c>
      <c r="D5" s="157">
        <v>7972</v>
      </c>
      <c r="E5" s="157">
        <v>7733</v>
      </c>
      <c r="F5" s="157">
        <v>14598</v>
      </c>
      <c r="G5" s="157">
        <v>7890</v>
      </c>
      <c r="H5" s="157">
        <v>6708</v>
      </c>
      <c r="I5" s="157">
        <v>1101</v>
      </c>
      <c r="J5" s="157">
        <v>81</v>
      </c>
      <c r="K5" s="157">
        <v>1020</v>
      </c>
      <c r="L5" s="157">
        <v>1</v>
      </c>
      <c r="M5" s="157">
        <v>1</v>
      </c>
      <c r="N5" s="157">
        <v>0</v>
      </c>
      <c r="O5" s="157">
        <v>0</v>
      </c>
      <c r="P5" s="157">
        <v>0</v>
      </c>
      <c r="Q5" s="157">
        <v>0</v>
      </c>
      <c r="R5" s="157">
        <v>5</v>
      </c>
      <c r="S5" s="157">
        <v>0</v>
      </c>
      <c r="T5" s="157">
        <v>5</v>
      </c>
      <c r="U5" s="157">
        <v>0</v>
      </c>
      <c r="V5" s="157">
        <v>0</v>
      </c>
      <c r="W5" s="157">
        <v>0</v>
      </c>
      <c r="X5" s="158">
        <v>67.099999999999994</v>
      </c>
      <c r="Y5" s="158">
        <v>69.2</v>
      </c>
      <c r="Z5" s="158">
        <v>64.8</v>
      </c>
      <c r="AA5" s="158">
        <v>5.0999999999999996</v>
      </c>
      <c r="AB5" s="158">
        <v>0.7</v>
      </c>
      <c r="AC5" s="158">
        <v>9.9</v>
      </c>
      <c r="AD5" s="170"/>
      <c r="AE5" s="171"/>
      <c r="AF5" s="161" t="s">
        <v>21</v>
      </c>
    </row>
    <row r="6" spans="1:32" ht="18" customHeight="1">
      <c r="A6" s="155" t="s">
        <v>22</v>
      </c>
      <c r="B6" s="156"/>
      <c r="C6" s="157">
        <v>15587</v>
      </c>
      <c r="D6" s="157">
        <v>7817</v>
      </c>
      <c r="E6" s="157">
        <v>7770</v>
      </c>
      <c r="F6" s="157">
        <v>14642</v>
      </c>
      <c r="G6" s="157">
        <v>7718</v>
      </c>
      <c r="H6" s="157">
        <v>6924</v>
      </c>
      <c r="I6" s="157">
        <v>941</v>
      </c>
      <c r="J6" s="157">
        <v>96</v>
      </c>
      <c r="K6" s="157">
        <v>845</v>
      </c>
      <c r="L6" s="157">
        <v>2</v>
      </c>
      <c r="M6" s="157">
        <v>2</v>
      </c>
      <c r="N6" s="157">
        <v>0</v>
      </c>
      <c r="O6" s="157">
        <v>0</v>
      </c>
      <c r="P6" s="157">
        <v>0</v>
      </c>
      <c r="Q6" s="157">
        <v>0</v>
      </c>
      <c r="R6" s="157">
        <v>2</v>
      </c>
      <c r="S6" s="157">
        <v>1</v>
      </c>
      <c r="T6" s="157">
        <v>1</v>
      </c>
      <c r="U6" s="157">
        <v>0</v>
      </c>
      <c r="V6" s="157">
        <v>0</v>
      </c>
      <c r="W6" s="157">
        <v>0</v>
      </c>
      <c r="X6" s="158">
        <v>68.5</v>
      </c>
      <c r="Y6" s="158">
        <v>69</v>
      </c>
      <c r="Z6" s="158">
        <v>68</v>
      </c>
      <c r="AA6" s="158">
        <v>4.4000000000000004</v>
      </c>
      <c r="AB6" s="158">
        <v>0.9</v>
      </c>
      <c r="AC6" s="158">
        <v>8.3000000000000007</v>
      </c>
      <c r="AD6" s="162"/>
      <c r="AE6" s="163"/>
      <c r="AF6" s="161" t="s">
        <v>22</v>
      </c>
    </row>
    <row r="7" spans="1:32" ht="18" customHeight="1">
      <c r="A7" s="155" t="s">
        <v>23</v>
      </c>
      <c r="B7" s="156"/>
      <c r="C7" s="157">
        <v>16095</v>
      </c>
      <c r="D7" s="157">
        <v>8198</v>
      </c>
      <c r="E7" s="157">
        <v>7897</v>
      </c>
      <c r="F7" s="157">
        <v>15230</v>
      </c>
      <c r="G7" s="157">
        <v>8119</v>
      </c>
      <c r="H7" s="157">
        <v>7111</v>
      </c>
      <c r="I7" s="157">
        <v>859</v>
      </c>
      <c r="J7" s="157">
        <v>75</v>
      </c>
      <c r="K7" s="157">
        <v>784</v>
      </c>
      <c r="L7" s="157">
        <v>5</v>
      </c>
      <c r="M7" s="157">
        <v>4</v>
      </c>
      <c r="N7" s="157">
        <v>1</v>
      </c>
      <c r="O7" s="157">
        <v>1</v>
      </c>
      <c r="P7" s="157">
        <v>0</v>
      </c>
      <c r="Q7" s="157">
        <v>1</v>
      </c>
      <c r="R7" s="157">
        <v>0</v>
      </c>
      <c r="S7" s="157">
        <v>0</v>
      </c>
      <c r="T7" s="157">
        <v>0</v>
      </c>
      <c r="U7" s="157">
        <v>0</v>
      </c>
      <c r="V7" s="157">
        <v>0</v>
      </c>
      <c r="W7" s="157">
        <v>0</v>
      </c>
      <c r="X7" s="158">
        <v>70.2</v>
      </c>
      <c r="Y7" s="158">
        <v>70.5</v>
      </c>
      <c r="Z7" s="158">
        <v>69.900000000000006</v>
      </c>
      <c r="AA7" s="158">
        <v>4</v>
      </c>
      <c r="AB7" s="158">
        <v>0.7</v>
      </c>
      <c r="AC7" s="158">
        <v>7.7</v>
      </c>
      <c r="AD7" s="162"/>
      <c r="AE7" s="163"/>
      <c r="AF7" s="161" t="s">
        <v>23</v>
      </c>
    </row>
    <row r="8" spans="1:32" ht="18" customHeight="1">
      <c r="A8" s="155" t="s">
        <v>24</v>
      </c>
      <c r="B8" s="156"/>
      <c r="C8" s="157">
        <v>15356</v>
      </c>
      <c r="D8" s="157">
        <v>7729</v>
      </c>
      <c r="E8" s="157">
        <v>7627</v>
      </c>
      <c r="F8" s="157">
        <v>14528</v>
      </c>
      <c r="G8" s="157">
        <v>7666</v>
      </c>
      <c r="H8" s="157">
        <v>6862</v>
      </c>
      <c r="I8" s="157">
        <v>815</v>
      </c>
      <c r="J8" s="157">
        <v>53</v>
      </c>
      <c r="K8" s="157">
        <v>762</v>
      </c>
      <c r="L8" s="157">
        <v>11</v>
      </c>
      <c r="M8" s="157">
        <v>10</v>
      </c>
      <c r="N8" s="157">
        <v>1</v>
      </c>
      <c r="O8" s="157">
        <v>0</v>
      </c>
      <c r="P8" s="157">
        <v>0</v>
      </c>
      <c r="Q8" s="157">
        <v>0</v>
      </c>
      <c r="R8" s="157">
        <v>2</v>
      </c>
      <c r="S8" s="157">
        <v>0</v>
      </c>
      <c r="T8" s="157">
        <v>2</v>
      </c>
      <c r="U8" s="157">
        <v>0</v>
      </c>
      <c r="V8" s="157">
        <v>0</v>
      </c>
      <c r="W8" s="157">
        <v>0</v>
      </c>
      <c r="X8" s="158">
        <v>69</v>
      </c>
      <c r="Y8" s="158">
        <v>69.7</v>
      </c>
      <c r="Z8" s="158">
        <v>68.3</v>
      </c>
      <c r="AA8" s="158">
        <v>3.9</v>
      </c>
      <c r="AB8" s="158">
        <v>0.5</v>
      </c>
      <c r="AC8" s="158">
        <v>7.6</v>
      </c>
      <c r="AD8" s="162"/>
      <c r="AE8" s="163"/>
      <c r="AF8" s="161" t="s">
        <v>24</v>
      </c>
    </row>
    <row r="9" spans="1:32" ht="18" customHeight="1">
      <c r="A9" s="155" t="s">
        <v>212</v>
      </c>
      <c r="B9" s="156"/>
      <c r="C9" s="157">
        <v>15427</v>
      </c>
      <c r="D9" s="157">
        <v>7908</v>
      </c>
      <c r="E9" s="157">
        <v>7519</v>
      </c>
      <c r="F9" s="157">
        <v>14651</v>
      </c>
      <c r="G9" s="157">
        <v>7837</v>
      </c>
      <c r="H9" s="157">
        <v>6814</v>
      </c>
      <c r="I9" s="157">
        <v>768</v>
      </c>
      <c r="J9" s="157">
        <v>64</v>
      </c>
      <c r="K9" s="157">
        <v>704</v>
      </c>
      <c r="L9" s="157">
        <v>8</v>
      </c>
      <c r="M9" s="157">
        <v>7</v>
      </c>
      <c r="N9" s="157">
        <v>1</v>
      </c>
      <c r="O9" s="157">
        <v>0</v>
      </c>
      <c r="P9" s="157">
        <v>0</v>
      </c>
      <c r="Q9" s="157">
        <v>0</v>
      </c>
      <c r="R9" s="157">
        <v>0</v>
      </c>
      <c r="S9" s="157">
        <v>0</v>
      </c>
      <c r="T9" s="157">
        <v>0</v>
      </c>
      <c r="U9" s="157">
        <v>0</v>
      </c>
      <c r="V9" s="157">
        <v>0</v>
      </c>
      <c r="W9" s="157">
        <v>0</v>
      </c>
      <c r="X9" s="158">
        <v>69.099999999999994</v>
      </c>
      <c r="Y9" s="158">
        <v>69.2</v>
      </c>
      <c r="Z9" s="158">
        <v>69</v>
      </c>
      <c r="AA9" s="158">
        <v>3.6</v>
      </c>
      <c r="AB9" s="158">
        <v>0.6</v>
      </c>
      <c r="AC9" s="158">
        <v>7.1</v>
      </c>
      <c r="AD9" s="162"/>
      <c r="AE9" s="163"/>
      <c r="AF9" s="161" t="s">
        <v>212</v>
      </c>
    </row>
    <row r="10" spans="1:32" ht="12" customHeight="1">
      <c r="A10" s="155"/>
      <c r="B10" s="156"/>
      <c r="C10" s="157"/>
      <c r="D10" s="157"/>
      <c r="E10" s="157"/>
      <c r="F10" s="157"/>
      <c r="G10" s="157"/>
      <c r="H10" s="157"/>
      <c r="I10" s="157"/>
      <c r="J10" s="157"/>
      <c r="K10" s="157"/>
      <c r="L10" s="157"/>
      <c r="M10" s="157"/>
      <c r="N10" s="157"/>
      <c r="O10" s="157"/>
      <c r="P10" s="157"/>
      <c r="Q10" s="157"/>
      <c r="R10" s="157"/>
      <c r="S10" s="157"/>
      <c r="T10" s="157"/>
      <c r="U10" s="157"/>
      <c r="V10" s="157"/>
      <c r="W10" s="157"/>
      <c r="X10" s="158"/>
      <c r="Y10" s="158"/>
      <c r="Z10" s="158"/>
      <c r="AA10" s="158"/>
      <c r="AB10" s="158"/>
      <c r="AC10" s="158"/>
      <c r="AD10" s="162"/>
      <c r="AE10" s="163"/>
      <c r="AF10" s="161"/>
    </row>
    <row r="11" spans="1:32" ht="15.75" customHeight="1">
      <c r="A11" s="155" t="s">
        <v>26</v>
      </c>
      <c r="B11" s="156"/>
      <c r="C11" s="157">
        <v>7214</v>
      </c>
      <c r="D11" s="157">
        <v>3866</v>
      </c>
      <c r="E11" s="157">
        <v>3348</v>
      </c>
      <c r="F11" s="157">
        <v>6928</v>
      </c>
      <c r="G11" s="157">
        <v>3841</v>
      </c>
      <c r="H11" s="157">
        <v>3087</v>
      </c>
      <c r="I11" s="157">
        <v>278</v>
      </c>
      <c r="J11" s="157">
        <v>18</v>
      </c>
      <c r="K11" s="157">
        <v>260</v>
      </c>
      <c r="L11" s="157">
        <v>8</v>
      </c>
      <c r="M11" s="157">
        <v>7</v>
      </c>
      <c r="N11" s="157">
        <v>1</v>
      </c>
      <c r="O11" s="157">
        <v>0</v>
      </c>
      <c r="P11" s="157">
        <v>0</v>
      </c>
      <c r="Q11" s="157">
        <v>0</v>
      </c>
      <c r="R11" s="157">
        <v>0</v>
      </c>
      <c r="S11" s="157">
        <v>0</v>
      </c>
      <c r="T11" s="157">
        <v>0</v>
      </c>
      <c r="U11" s="157">
        <v>0</v>
      </c>
      <c r="V11" s="157">
        <v>0</v>
      </c>
      <c r="W11" s="157">
        <v>0</v>
      </c>
      <c r="X11" s="158">
        <v>70.900000000000006</v>
      </c>
      <c r="Y11" s="158">
        <v>72</v>
      </c>
      <c r="Z11" s="158">
        <v>69.599999999999994</v>
      </c>
      <c r="AA11" s="158">
        <v>2.8</v>
      </c>
      <c r="AB11" s="158">
        <v>0.3</v>
      </c>
      <c r="AC11" s="158">
        <v>5.9</v>
      </c>
      <c r="AD11" s="162"/>
      <c r="AE11" s="163"/>
      <c r="AF11" s="161" t="s">
        <v>26</v>
      </c>
    </row>
    <row r="12" spans="1:32" ht="15.6" customHeight="1">
      <c r="A12" s="155" t="s">
        <v>27</v>
      </c>
      <c r="B12" s="156"/>
      <c r="C12" s="157">
        <v>650</v>
      </c>
      <c r="D12" s="157">
        <v>126</v>
      </c>
      <c r="E12" s="157">
        <v>524</v>
      </c>
      <c r="F12" s="157">
        <v>597</v>
      </c>
      <c r="G12" s="157">
        <v>126</v>
      </c>
      <c r="H12" s="157">
        <v>471</v>
      </c>
      <c r="I12" s="157">
        <v>53</v>
      </c>
      <c r="J12" s="157">
        <v>0</v>
      </c>
      <c r="K12" s="157">
        <v>53</v>
      </c>
      <c r="L12" s="157">
        <v>0</v>
      </c>
      <c r="M12" s="157">
        <v>0</v>
      </c>
      <c r="N12" s="157">
        <v>0</v>
      </c>
      <c r="O12" s="157">
        <v>0</v>
      </c>
      <c r="P12" s="157">
        <v>0</v>
      </c>
      <c r="Q12" s="157">
        <v>0</v>
      </c>
      <c r="R12" s="157">
        <v>0</v>
      </c>
      <c r="S12" s="157">
        <v>0</v>
      </c>
      <c r="T12" s="157">
        <v>0</v>
      </c>
      <c r="U12" s="157">
        <v>0</v>
      </c>
      <c r="V12" s="157">
        <v>0</v>
      </c>
      <c r="W12" s="157">
        <v>0</v>
      </c>
      <c r="X12" s="158">
        <v>67.599999999999994</v>
      </c>
      <c r="Y12" s="158">
        <v>73.7</v>
      </c>
      <c r="Z12" s="158">
        <v>66.2</v>
      </c>
      <c r="AA12" s="158">
        <v>6</v>
      </c>
      <c r="AB12" s="158">
        <v>0</v>
      </c>
      <c r="AC12" s="158">
        <v>7.4</v>
      </c>
      <c r="AD12" s="162"/>
      <c r="AE12" s="163"/>
      <c r="AF12" s="161" t="s">
        <v>27</v>
      </c>
    </row>
    <row r="13" spans="1:32" ht="15.6" customHeight="1">
      <c r="A13" s="155" t="s">
        <v>28</v>
      </c>
      <c r="B13" s="156"/>
      <c r="C13" s="157">
        <v>836</v>
      </c>
      <c r="D13" s="157">
        <v>283</v>
      </c>
      <c r="E13" s="157">
        <v>553</v>
      </c>
      <c r="F13" s="157">
        <v>781</v>
      </c>
      <c r="G13" s="157">
        <v>282</v>
      </c>
      <c r="H13" s="157">
        <v>499</v>
      </c>
      <c r="I13" s="157">
        <v>55</v>
      </c>
      <c r="J13" s="157">
        <v>1</v>
      </c>
      <c r="K13" s="157">
        <v>54</v>
      </c>
      <c r="L13" s="157">
        <v>0</v>
      </c>
      <c r="M13" s="157">
        <v>0</v>
      </c>
      <c r="N13" s="157">
        <v>0</v>
      </c>
      <c r="O13" s="157">
        <v>0</v>
      </c>
      <c r="P13" s="157">
        <v>0</v>
      </c>
      <c r="Q13" s="157">
        <v>0</v>
      </c>
      <c r="R13" s="157">
        <v>0</v>
      </c>
      <c r="S13" s="157">
        <v>0</v>
      </c>
      <c r="T13" s="157">
        <v>0</v>
      </c>
      <c r="U13" s="157">
        <v>0</v>
      </c>
      <c r="V13" s="157">
        <v>0</v>
      </c>
      <c r="W13" s="157">
        <v>0</v>
      </c>
      <c r="X13" s="158">
        <v>71.7</v>
      </c>
      <c r="Y13" s="158">
        <v>66.400000000000006</v>
      </c>
      <c r="Z13" s="158">
        <v>75.2</v>
      </c>
      <c r="AA13" s="158">
        <v>5.0999999999999996</v>
      </c>
      <c r="AB13" s="158">
        <v>0.2</v>
      </c>
      <c r="AC13" s="158">
        <v>8.1</v>
      </c>
      <c r="AD13" s="162"/>
      <c r="AE13" s="163"/>
      <c r="AF13" s="161" t="s">
        <v>28</v>
      </c>
    </row>
    <row r="14" spans="1:32" ht="15.6" customHeight="1">
      <c r="A14" s="155" t="s">
        <v>29</v>
      </c>
      <c r="B14" s="156"/>
      <c r="C14" s="157">
        <v>0</v>
      </c>
      <c r="D14" s="157">
        <v>0</v>
      </c>
      <c r="E14" s="157">
        <v>0</v>
      </c>
      <c r="F14" s="157">
        <v>0</v>
      </c>
      <c r="G14" s="157">
        <v>0</v>
      </c>
      <c r="H14" s="157">
        <v>0</v>
      </c>
      <c r="I14" s="157">
        <v>0</v>
      </c>
      <c r="J14" s="157">
        <v>0</v>
      </c>
      <c r="K14" s="157">
        <v>0</v>
      </c>
      <c r="L14" s="157">
        <v>0</v>
      </c>
      <c r="M14" s="157">
        <v>0</v>
      </c>
      <c r="N14" s="157">
        <v>0</v>
      </c>
      <c r="O14" s="157">
        <v>0</v>
      </c>
      <c r="P14" s="157">
        <v>0</v>
      </c>
      <c r="Q14" s="157">
        <v>0</v>
      </c>
      <c r="R14" s="157">
        <v>0</v>
      </c>
      <c r="S14" s="157">
        <v>0</v>
      </c>
      <c r="T14" s="157">
        <v>0</v>
      </c>
      <c r="U14" s="157">
        <v>0</v>
      </c>
      <c r="V14" s="157">
        <v>0</v>
      </c>
      <c r="W14" s="157">
        <v>0</v>
      </c>
      <c r="X14" s="158">
        <v>0</v>
      </c>
      <c r="Y14" s="158">
        <v>0</v>
      </c>
      <c r="Z14" s="158">
        <v>0</v>
      </c>
      <c r="AA14" s="158">
        <v>0</v>
      </c>
      <c r="AB14" s="158">
        <v>0</v>
      </c>
      <c r="AC14" s="158">
        <v>0</v>
      </c>
      <c r="AD14" s="162"/>
      <c r="AE14" s="163"/>
      <c r="AF14" s="161" t="s">
        <v>29</v>
      </c>
    </row>
    <row r="15" spans="1:32" ht="15.6" customHeight="1">
      <c r="A15" s="155" t="s">
        <v>30</v>
      </c>
      <c r="B15" s="156"/>
      <c r="C15" s="157">
        <v>797</v>
      </c>
      <c r="D15" s="157">
        <v>166</v>
      </c>
      <c r="E15" s="157">
        <v>631</v>
      </c>
      <c r="F15" s="157">
        <v>782</v>
      </c>
      <c r="G15" s="157">
        <v>166</v>
      </c>
      <c r="H15" s="157">
        <v>616</v>
      </c>
      <c r="I15" s="157">
        <v>15</v>
      </c>
      <c r="J15" s="157">
        <v>0</v>
      </c>
      <c r="K15" s="157">
        <v>15</v>
      </c>
      <c r="L15" s="157">
        <v>0</v>
      </c>
      <c r="M15" s="157">
        <v>0</v>
      </c>
      <c r="N15" s="157">
        <v>0</v>
      </c>
      <c r="O15" s="157">
        <v>0</v>
      </c>
      <c r="P15" s="157">
        <v>0</v>
      </c>
      <c r="Q15" s="157">
        <v>0</v>
      </c>
      <c r="R15" s="157">
        <v>0</v>
      </c>
      <c r="S15" s="157">
        <v>0</v>
      </c>
      <c r="T15" s="157">
        <v>0</v>
      </c>
      <c r="U15" s="157">
        <v>0</v>
      </c>
      <c r="V15" s="157">
        <v>0</v>
      </c>
      <c r="W15" s="157">
        <v>0</v>
      </c>
      <c r="X15" s="158">
        <v>79.099999999999994</v>
      </c>
      <c r="Y15" s="158">
        <v>72.8</v>
      </c>
      <c r="Z15" s="158">
        <v>80.900000000000006</v>
      </c>
      <c r="AA15" s="158">
        <v>1.5</v>
      </c>
      <c r="AB15" s="158">
        <v>0</v>
      </c>
      <c r="AC15" s="158">
        <v>2</v>
      </c>
      <c r="AD15" s="162"/>
      <c r="AE15" s="163"/>
      <c r="AF15" s="161" t="s">
        <v>30</v>
      </c>
    </row>
    <row r="16" spans="1:32" ht="15.6" customHeight="1">
      <c r="A16" s="155" t="s">
        <v>31</v>
      </c>
      <c r="B16" s="156"/>
      <c r="C16" s="157">
        <v>321</v>
      </c>
      <c r="D16" s="157">
        <v>110</v>
      </c>
      <c r="E16" s="157">
        <v>211</v>
      </c>
      <c r="F16" s="157">
        <v>306</v>
      </c>
      <c r="G16" s="157">
        <v>108</v>
      </c>
      <c r="H16" s="157">
        <v>198</v>
      </c>
      <c r="I16" s="157">
        <v>15</v>
      </c>
      <c r="J16" s="157">
        <v>2</v>
      </c>
      <c r="K16" s="157">
        <v>13</v>
      </c>
      <c r="L16" s="157">
        <v>0</v>
      </c>
      <c r="M16" s="157">
        <v>0</v>
      </c>
      <c r="N16" s="157">
        <v>0</v>
      </c>
      <c r="O16" s="157">
        <v>0</v>
      </c>
      <c r="P16" s="157">
        <v>0</v>
      </c>
      <c r="Q16" s="157">
        <v>0</v>
      </c>
      <c r="R16" s="157">
        <v>0</v>
      </c>
      <c r="S16" s="157">
        <v>0</v>
      </c>
      <c r="T16" s="157">
        <v>0</v>
      </c>
      <c r="U16" s="157">
        <v>0</v>
      </c>
      <c r="V16" s="157">
        <v>0</v>
      </c>
      <c r="W16" s="157">
        <v>0</v>
      </c>
      <c r="X16" s="158">
        <v>75.2</v>
      </c>
      <c r="Y16" s="158">
        <v>67.5</v>
      </c>
      <c r="Z16" s="158">
        <v>80.2</v>
      </c>
      <c r="AA16" s="158">
        <v>3.7</v>
      </c>
      <c r="AB16" s="158">
        <v>1.3</v>
      </c>
      <c r="AC16" s="158">
        <v>5.3</v>
      </c>
      <c r="AD16" s="162"/>
      <c r="AE16" s="163"/>
      <c r="AF16" s="161" t="s">
        <v>31</v>
      </c>
    </row>
    <row r="17" spans="1:32" ht="15.6" customHeight="1">
      <c r="A17" s="155" t="s">
        <v>32</v>
      </c>
      <c r="B17" s="156"/>
      <c r="C17" s="157">
        <v>148</v>
      </c>
      <c r="D17" s="157">
        <v>97</v>
      </c>
      <c r="E17" s="157">
        <v>51</v>
      </c>
      <c r="F17" s="157">
        <v>130</v>
      </c>
      <c r="G17" s="157">
        <v>97</v>
      </c>
      <c r="H17" s="157">
        <v>33</v>
      </c>
      <c r="I17" s="157">
        <v>18</v>
      </c>
      <c r="J17" s="157">
        <v>0</v>
      </c>
      <c r="K17" s="157">
        <v>18</v>
      </c>
      <c r="L17" s="157">
        <v>0</v>
      </c>
      <c r="M17" s="157">
        <v>0</v>
      </c>
      <c r="N17" s="157">
        <v>0</v>
      </c>
      <c r="O17" s="157">
        <v>0</v>
      </c>
      <c r="P17" s="157">
        <v>0</v>
      </c>
      <c r="Q17" s="157">
        <v>0</v>
      </c>
      <c r="R17" s="157">
        <v>0</v>
      </c>
      <c r="S17" s="157">
        <v>0</v>
      </c>
      <c r="T17" s="157">
        <v>0</v>
      </c>
      <c r="U17" s="157">
        <v>0</v>
      </c>
      <c r="V17" s="157">
        <v>0</v>
      </c>
      <c r="W17" s="157">
        <v>0</v>
      </c>
      <c r="X17" s="158">
        <v>46.8</v>
      </c>
      <c r="Y17" s="158">
        <v>61</v>
      </c>
      <c r="Z17" s="158">
        <v>27.7</v>
      </c>
      <c r="AA17" s="158">
        <v>6.5</v>
      </c>
      <c r="AB17" s="158">
        <v>0</v>
      </c>
      <c r="AC17" s="158">
        <v>15.1</v>
      </c>
      <c r="AD17" s="162"/>
      <c r="AE17" s="163"/>
      <c r="AF17" s="155" t="s">
        <v>32</v>
      </c>
    </row>
    <row r="18" spans="1:32" ht="15.6" customHeight="1">
      <c r="A18" s="155" t="s">
        <v>33</v>
      </c>
      <c r="B18" s="156"/>
      <c r="C18" s="157">
        <v>94</v>
      </c>
      <c r="D18" s="157">
        <v>67</v>
      </c>
      <c r="E18" s="157">
        <v>27</v>
      </c>
      <c r="F18" s="157">
        <v>84</v>
      </c>
      <c r="G18" s="157">
        <v>62</v>
      </c>
      <c r="H18" s="157">
        <v>22</v>
      </c>
      <c r="I18" s="157">
        <v>10</v>
      </c>
      <c r="J18" s="157">
        <v>5</v>
      </c>
      <c r="K18" s="157">
        <v>5</v>
      </c>
      <c r="L18" s="157">
        <v>0</v>
      </c>
      <c r="M18" s="157">
        <v>0</v>
      </c>
      <c r="N18" s="157">
        <v>0</v>
      </c>
      <c r="O18" s="157">
        <v>0</v>
      </c>
      <c r="P18" s="157">
        <v>0</v>
      </c>
      <c r="Q18" s="157">
        <v>0</v>
      </c>
      <c r="R18" s="157">
        <v>0</v>
      </c>
      <c r="S18" s="157">
        <v>0</v>
      </c>
      <c r="T18" s="157">
        <v>0</v>
      </c>
      <c r="U18" s="157">
        <v>0</v>
      </c>
      <c r="V18" s="157">
        <v>0</v>
      </c>
      <c r="W18" s="157">
        <v>0</v>
      </c>
      <c r="X18" s="158">
        <v>40.4</v>
      </c>
      <c r="Y18" s="158">
        <v>53.9</v>
      </c>
      <c r="Z18" s="158">
        <v>23.7</v>
      </c>
      <c r="AA18" s="158">
        <v>4.8</v>
      </c>
      <c r="AB18" s="158">
        <v>4.3</v>
      </c>
      <c r="AC18" s="158">
        <v>5.4</v>
      </c>
      <c r="AD18" s="162"/>
      <c r="AE18" s="163"/>
      <c r="AF18" s="161" t="s">
        <v>33</v>
      </c>
    </row>
    <row r="19" spans="1:32" ht="15.6" customHeight="1">
      <c r="A19" s="155" t="s">
        <v>34</v>
      </c>
      <c r="B19" s="156"/>
      <c r="C19" s="157">
        <v>602</v>
      </c>
      <c r="D19" s="157">
        <v>495</v>
      </c>
      <c r="E19" s="157">
        <v>107</v>
      </c>
      <c r="F19" s="157">
        <v>587</v>
      </c>
      <c r="G19" s="157">
        <v>493</v>
      </c>
      <c r="H19" s="157">
        <v>94</v>
      </c>
      <c r="I19" s="157">
        <v>14</v>
      </c>
      <c r="J19" s="157">
        <v>1</v>
      </c>
      <c r="K19" s="157">
        <v>13</v>
      </c>
      <c r="L19" s="157">
        <v>1</v>
      </c>
      <c r="M19" s="157">
        <v>1</v>
      </c>
      <c r="N19" s="157">
        <v>0</v>
      </c>
      <c r="O19" s="157">
        <v>0</v>
      </c>
      <c r="P19" s="157">
        <v>0</v>
      </c>
      <c r="Q19" s="157">
        <v>0</v>
      </c>
      <c r="R19" s="157">
        <v>0</v>
      </c>
      <c r="S19" s="157">
        <v>0</v>
      </c>
      <c r="T19" s="157">
        <v>0</v>
      </c>
      <c r="U19" s="157">
        <v>0</v>
      </c>
      <c r="V19" s="157">
        <v>0</v>
      </c>
      <c r="W19" s="157">
        <v>0</v>
      </c>
      <c r="X19" s="158">
        <v>61.9</v>
      </c>
      <c r="Y19" s="158">
        <v>64.400000000000006</v>
      </c>
      <c r="Z19" s="158">
        <v>51.1</v>
      </c>
      <c r="AA19" s="158">
        <v>1.5</v>
      </c>
      <c r="AB19" s="158">
        <v>0.1</v>
      </c>
      <c r="AC19" s="158">
        <v>7.1</v>
      </c>
      <c r="AD19" s="162"/>
      <c r="AE19" s="163"/>
      <c r="AF19" s="161" t="s">
        <v>34</v>
      </c>
    </row>
    <row r="20" spans="1:32" ht="15.6" customHeight="1">
      <c r="A20" s="155" t="s">
        <v>35</v>
      </c>
      <c r="B20" s="156"/>
      <c r="C20" s="157">
        <v>1333</v>
      </c>
      <c r="D20" s="157">
        <v>1111</v>
      </c>
      <c r="E20" s="157">
        <v>222</v>
      </c>
      <c r="F20" s="157">
        <v>1301</v>
      </c>
      <c r="G20" s="157">
        <v>1103</v>
      </c>
      <c r="H20" s="157">
        <v>198</v>
      </c>
      <c r="I20" s="157">
        <v>32</v>
      </c>
      <c r="J20" s="157">
        <v>8</v>
      </c>
      <c r="K20" s="157">
        <v>24</v>
      </c>
      <c r="L20" s="157">
        <v>0</v>
      </c>
      <c r="M20" s="157">
        <v>0</v>
      </c>
      <c r="N20" s="157">
        <v>0</v>
      </c>
      <c r="O20" s="157">
        <v>0</v>
      </c>
      <c r="P20" s="157">
        <v>0</v>
      </c>
      <c r="Q20" s="157">
        <v>0</v>
      </c>
      <c r="R20" s="157">
        <v>0</v>
      </c>
      <c r="S20" s="157">
        <v>0</v>
      </c>
      <c r="T20" s="157">
        <v>0</v>
      </c>
      <c r="U20" s="157">
        <v>0</v>
      </c>
      <c r="V20" s="157">
        <v>0</v>
      </c>
      <c r="W20" s="157">
        <v>0</v>
      </c>
      <c r="X20" s="158">
        <v>84.3</v>
      </c>
      <c r="Y20" s="158">
        <v>90</v>
      </c>
      <c r="Z20" s="158">
        <v>62.5</v>
      </c>
      <c r="AA20" s="158">
        <v>2.1</v>
      </c>
      <c r="AB20" s="158">
        <v>0.7</v>
      </c>
      <c r="AC20" s="158">
        <v>7.6</v>
      </c>
      <c r="AD20" s="162"/>
      <c r="AE20" s="163"/>
      <c r="AF20" s="161" t="s">
        <v>35</v>
      </c>
    </row>
    <row r="21" spans="1:32" ht="15.6" customHeight="1">
      <c r="A21" s="155" t="s">
        <v>37</v>
      </c>
      <c r="B21" s="156"/>
      <c r="C21" s="157">
        <v>130</v>
      </c>
      <c r="D21" s="157">
        <v>61</v>
      </c>
      <c r="E21" s="157">
        <v>69</v>
      </c>
      <c r="F21" s="157">
        <v>130</v>
      </c>
      <c r="G21" s="157">
        <v>61</v>
      </c>
      <c r="H21" s="157">
        <v>69</v>
      </c>
      <c r="I21" s="157">
        <v>0</v>
      </c>
      <c r="J21" s="157">
        <v>0</v>
      </c>
      <c r="K21" s="157">
        <v>0</v>
      </c>
      <c r="L21" s="157">
        <v>0</v>
      </c>
      <c r="M21" s="157">
        <v>0</v>
      </c>
      <c r="N21" s="157">
        <v>0</v>
      </c>
      <c r="O21" s="157">
        <v>0</v>
      </c>
      <c r="P21" s="157">
        <v>0</v>
      </c>
      <c r="Q21" s="157">
        <v>0</v>
      </c>
      <c r="R21" s="157">
        <v>0</v>
      </c>
      <c r="S21" s="157">
        <v>0</v>
      </c>
      <c r="T21" s="157">
        <v>0</v>
      </c>
      <c r="U21" s="157">
        <v>0</v>
      </c>
      <c r="V21" s="157">
        <v>0</v>
      </c>
      <c r="W21" s="157">
        <v>0</v>
      </c>
      <c r="X21" s="158">
        <v>79.3</v>
      </c>
      <c r="Y21" s="158">
        <v>76.3</v>
      </c>
      <c r="Z21" s="158">
        <v>82.1</v>
      </c>
      <c r="AA21" s="158">
        <v>0</v>
      </c>
      <c r="AB21" s="158">
        <v>0</v>
      </c>
      <c r="AC21" s="158">
        <v>0</v>
      </c>
      <c r="AD21" s="162"/>
      <c r="AE21" s="163"/>
      <c r="AF21" s="161" t="s">
        <v>37</v>
      </c>
    </row>
    <row r="22" spans="1:32" ht="15.6" customHeight="1">
      <c r="A22" s="155" t="s">
        <v>38</v>
      </c>
      <c r="B22" s="156"/>
      <c r="C22" s="157">
        <v>0</v>
      </c>
      <c r="D22" s="157">
        <v>0</v>
      </c>
      <c r="E22" s="157">
        <v>0</v>
      </c>
      <c r="F22" s="157">
        <v>0</v>
      </c>
      <c r="G22" s="157">
        <v>0</v>
      </c>
      <c r="H22" s="157">
        <v>0</v>
      </c>
      <c r="I22" s="157">
        <v>0</v>
      </c>
      <c r="J22" s="157">
        <v>0</v>
      </c>
      <c r="K22" s="157">
        <v>0</v>
      </c>
      <c r="L22" s="157">
        <v>0</v>
      </c>
      <c r="M22" s="157">
        <v>0</v>
      </c>
      <c r="N22" s="157">
        <v>0</v>
      </c>
      <c r="O22" s="157">
        <v>0</v>
      </c>
      <c r="P22" s="157">
        <v>0</v>
      </c>
      <c r="Q22" s="157">
        <v>0</v>
      </c>
      <c r="R22" s="157">
        <v>0</v>
      </c>
      <c r="S22" s="157">
        <v>0</v>
      </c>
      <c r="T22" s="157">
        <v>0</v>
      </c>
      <c r="U22" s="157">
        <v>0</v>
      </c>
      <c r="V22" s="157">
        <v>0</v>
      </c>
      <c r="W22" s="157">
        <v>0</v>
      </c>
      <c r="X22" s="158">
        <v>0</v>
      </c>
      <c r="Y22" s="158">
        <v>0</v>
      </c>
      <c r="Z22" s="158">
        <v>0</v>
      </c>
      <c r="AA22" s="158">
        <v>0</v>
      </c>
      <c r="AB22" s="158">
        <v>0</v>
      </c>
      <c r="AC22" s="158">
        <v>0</v>
      </c>
      <c r="AD22" s="162"/>
      <c r="AE22" s="163"/>
      <c r="AF22" s="161" t="s">
        <v>38</v>
      </c>
    </row>
    <row r="23" spans="1:32" ht="15.6" customHeight="1">
      <c r="A23" s="155" t="s">
        <v>39</v>
      </c>
      <c r="B23" s="156"/>
      <c r="C23" s="157">
        <v>368</v>
      </c>
      <c r="D23" s="157">
        <v>252</v>
      </c>
      <c r="E23" s="157">
        <v>116</v>
      </c>
      <c r="F23" s="157">
        <v>327</v>
      </c>
      <c r="G23" s="157">
        <v>245</v>
      </c>
      <c r="H23" s="157">
        <v>82</v>
      </c>
      <c r="I23" s="157">
        <v>34</v>
      </c>
      <c r="J23" s="157">
        <v>1</v>
      </c>
      <c r="K23" s="157">
        <v>33</v>
      </c>
      <c r="L23" s="157">
        <v>7</v>
      </c>
      <c r="M23" s="157">
        <v>6</v>
      </c>
      <c r="N23" s="157">
        <v>1</v>
      </c>
      <c r="O23" s="157">
        <v>0</v>
      </c>
      <c r="P23" s="157">
        <v>0</v>
      </c>
      <c r="Q23" s="157">
        <v>0</v>
      </c>
      <c r="R23" s="157">
        <v>0</v>
      </c>
      <c r="S23" s="157">
        <v>0</v>
      </c>
      <c r="T23" s="157">
        <v>0</v>
      </c>
      <c r="U23" s="157">
        <v>0</v>
      </c>
      <c r="V23" s="157">
        <v>0</v>
      </c>
      <c r="W23" s="157">
        <v>0</v>
      </c>
      <c r="X23" s="158">
        <v>54.7</v>
      </c>
      <c r="Y23" s="158">
        <v>63.5</v>
      </c>
      <c r="Z23" s="158">
        <v>38.700000000000003</v>
      </c>
      <c r="AA23" s="158">
        <v>5.7</v>
      </c>
      <c r="AB23" s="158">
        <v>0.3</v>
      </c>
      <c r="AC23" s="158">
        <v>15.6</v>
      </c>
      <c r="AD23" s="162"/>
      <c r="AE23" s="163"/>
      <c r="AF23" s="161" t="s">
        <v>39</v>
      </c>
    </row>
    <row r="24" spans="1:32" ht="15.6" customHeight="1">
      <c r="A24" s="155" t="s">
        <v>40</v>
      </c>
      <c r="B24" s="156"/>
      <c r="C24" s="157">
        <v>357</v>
      </c>
      <c r="D24" s="157">
        <v>161</v>
      </c>
      <c r="E24" s="157">
        <v>196</v>
      </c>
      <c r="F24" s="157">
        <v>347</v>
      </c>
      <c r="G24" s="157">
        <v>161</v>
      </c>
      <c r="H24" s="157">
        <v>186</v>
      </c>
      <c r="I24" s="157">
        <v>10</v>
      </c>
      <c r="J24" s="157">
        <v>0</v>
      </c>
      <c r="K24" s="157">
        <v>10</v>
      </c>
      <c r="L24" s="157">
        <v>0</v>
      </c>
      <c r="M24" s="157">
        <v>0</v>
      </c>
      <c r="N24" s="157">
        <v>0</v>
      </c>
      <c r="O24" s="157">
        <v>0</v>
      </c>
      <c r="P24" s="157">
        <v>0</v>
      </c>
      <c r="Q24" s="157">
        <v>0</v>
      </c>
      <c r="R24" s="157">
        <v>0</v>
      </c>
      <c r="S24" s="157">
        <v>0</v>
      </c>
      <c r="T24" s="157">
        <v>0</v>
      </c>
      <c r="U24" s="157">
        <v>0</v>
      </c>
      <c r="V24" s="157">
        <v>0</v>
      </c>
      <c r="W24" s="157">
        <v>0</v>
      </c>
      <c r="X24" s="158">
        <v>76.8</v>
      </c>
      <c r="Y24" s="158">
        <v>76.3</v>
      </c>
      <c r="Z24" s="158">
        <v>77.2</v>
      </c>
      <c r="AA24" s="158">
        <v>2.2000000000000002</v>
      </c>
      <c r="AB24" s="158">
        <v>0</v>
      </c>
      <c r="AC24" s="158">
        <v>4.0999999999999996</v>
      </c>
      <c r="AD24" s="162"/>
      <c r="AE24" s="163"/>
      <c r="AF24" s="161" t="s">
        <v>40</v>
      </c>
    </row>
    <row r="25" spans="1:32" ht="15.6" customHeight="1">
      <c r="A25" s="155" t="s">
        <v>41</v>
      </c>
      <c r="B25" s="156"/>
      <c r="C25" s="157">
        <v>431</v>
      </c>
      <c r="D25" s="157">
        <v>253</v>
      </c>
      <c r="E25" s="157">
        <v>178</v>
      </c>
      <c r="F25" s="157">
        <v>413</v>
      </c>
      <c r="G25" s="157">
        <v>253</v>
      </c>
      <c r="H25" s="157">
        <v>160</v>
      </c>
      <c r="I25" s="157">
        <v>18</v>
      </c>
      <c r="J25" s="157">
        <v>0</v>
      </c>
      <c r="K25" s="157">
        <v>18</v>
      </c>
      <c r="L25" s="157">
        <v>0</v>
      </c>
      <c r="M25" s="157">
        <v>0</v>
      </c>
      <c r="N25" s="157">
        <v>0</v>
      </c>
      <c r="O25" s="157">
        <v>0</v>
      </c>
      <c r="P25" s="157">
        <v>0</v>
      </c>
      <c r="Q25" s="157">
        <v>0</v>
      </c>
      <c r="R25" s="157">
        <v>0</v>
      </c>
      <c r="S25" s="157">
        <v>0</v>
      </c>
      <c r="T25" s="157">
        <v>0</v>
      </c>
      <c r="U25" s="157">
        <v>0</v>
      </c>
      <c r="V25" s="157">
        <v>0</v>
      </c>
      <c r="W25" s="157">
        <v>0</v>
      </c>
      <c r="X25" s="158">
        <v>77.099999999999994</v>
      </c>
      <c r="Y25" s="158">
        <v>76.400000000000006</v>
      </c>
      <c r="Z25" s="158">
        <v>78</v>
      </c>
      <c r="AA25" s="158">
        <v>3.4</v>
      </c>
      <c r="AB25" s="158">
        <v>0</v>
      </c>
      <c r="AC25" s="158">
        <v>8.8000000000000007</v>
      </c>
      <c r="AD25" s="162"/>
      <c r="AE25" s="163"/>
      <c r="AF25" s="161" t="s">
        <v>41</v>
      </c>
    </row>
    <row r="26" spans="1:32" ht="15.6" customHeight="1">
      <c r="A26" s="155" t="s">
        <v>42</v>
      </c>
      <c r="B26" s="156"/>
      <c r="C26" s="157">
        <v>412</v>
      </c>
      <c r="D26" s="157">
        <v>210</v>
      </c>
      <c r="E26" s="157">
        <v>202</v>
      </c>
      <c r="F26" s="157">
        <v>410</v>
      </c>
      <c r="G26" s="157">
        <v>210</v>
      </c>
      <c r="H26" s="157">
        <v>200</v>
      </c>
      <c r="I26" s="157">
        <v>2</v>
      </c>
      <c r="J26" s="157">
        <v>0</v>
      </c>
      <c r="K26" s="157">
        <v>2</v>
      </c>
      <c r="L26" s="157">
        <v>0</v>
      </c>
      <c r="M26" s="157">
        <v>0</v>
      </c>
      <c r="N26" s="157">
        <v>0</v>
      </c>
      <c r="O26" s="157">
        <v>0</v>
      </c>
      <c r="P26" s="157">
        <v>0</v>
      </c>
      <c r="Q26" s="157">
        <v>0</v>
      </c>
      <c r="R26" s="157">
        <v>0</v>
      </c>
      <c r="S26" s="157">
        <v>0</v>
      </c>
      <c r="T26" s="157">
        <v>0</v>
      </c>
      <c r="U26" s="157">
        <v>0</v>
      </c>
      <c r="V26" s="157">
        <v>0</v>
      </c>
      <c r="W26" s="157">
        <v>0</v>
      </c>
      <c r="X26" s="158">
        <v>89.5</v>
      </c>
      <c r="Y26" s="158">
        <v>87.5</v>
      </c>
      <c r="Z26" s="158">
        <v>91.7</v>
      </c>
      <c r="AA26" s="158">
        <v>0.4</v>
      </c>
      <c r="AB26" s="158">
        <v>0</v>
      </c>
      <c r="AC26" s="158">
        <v>0.9</v>
      </c>
      <c r="AD26" s="162"/>
      <c r="AE26" s="163"/>
      <c r="AF26" s="161" t="s">
        <v>42</v>
      </c>
    </row>
    <row r="27" spans="1:32" ht="15.6" customHeight="1">
      <c r="A27" s="155" t="s">
        <v>43</v>
      </c>
      <c r="B27" s="156"/>
      <c r="C27" s="157">
        <v>0</v>
      </c>
      <c r="D27" s="157">
        <v>0</v>
      </c>
      <c r="E27" s="157">
        <v>0</v>
      </c>
      <c r="F27" s="157">
        <v>0</v>
      </c>
      <c r="G27" s="157">
        <v>0</v>
      </c>
      <c r="H27" s="157">
        <v>0</v>
      </c>
      <c r="I27" s="157">
        <v>0</v>
      </c>
      <c r="J27" s="157">
        <v>0</v>
      </c>
      <c r="K27" s="157">
        <v>0</v>
      </c>
      <c r="L27" s="157">
        <v>0</v>
      </c>
      <c r="M27" s="157">
        <v>0</v>
      </c>
      <c r="N27" s="157">
        <v>0</v>
      </c>
      <c r="O27" s="157">
        <v>0</v>
      </c>
      <c r="P27" s="157">
        <v>0</v>
      </c>
      <c r="Q27" s="157">
        <v>0</v>
      </c>
      <c r="R27" s="157">
        <v>0</v>
      </c>
      <c r="S27" s="157">
        <v>0</v>
      </c>
      <c r="T27" s="157">
        <v>0</v>
      </c>
      <c r="U27" s="157">
        <v>0</v>
      </c>
      <c r="V27" s="157">
        <v>0</v>
      </c>
      <c r="W27" s="157">
        <v>0</v>
      </c>
      <c r="X27" s="158">
        <v>0</v>
      </c>
      <c r="Y27" s="158">
        <v>0</v>
      </c>
      <c r="Z27" s="158">
        <v>0</v>
      </c>
      <c r="AA27" s="158">
        <v>0</v>
      </c>
      <c r="AB27" s="158">
        <v>0</v>
      </c>
      <c r="AC27" s="158">
        <v>0</v>
      </c>
      <c r="AD27" s="162"/>
      <c r="AE27" s="163"/>
      <c r="AF27" s="161" t="s">
        <v>43</v>
      </c>
    </row>
    <row r="28" spans="1:32" ht="15.6" customHeight="1">
      <c r="A28" s="155" t="s">
        <v>44</v>
      </c>
      <c r="B28" s="156"/>
      <c r="C28" s="157">
        <v>611</v>
      </c>
      <c r="D28" s="157">
        <v>350</v>
      </c>
      <c r="E28" s="157">
        <v>261</v>
      </c>
      <c r="F28" s="157">
        <v>609</v>
      </c>
      <c r="G28" s="157">
        <v>350</v>
      </c>
      <c r="H28" s="157">
        <v>259</v>
      </c>
      <c r="I28" s="157">
        <v>2</v>
      </c>
      <c r="J28" s="157">
        <v>0</v>
      </c>
      <c r="K28" s="157">
        <v>2</v>
      </c>
      <c r="L28" s="157">
        <v>0</v>
      </c>
      <c r="M28" s="157">
        <v>0</v>
      </c>
      <c r="N28" s="157">
        <v>0</v>
      </c>
      <c r="O28" s="157">
        <v>0</v>
      </c>
      <c r="P28" s="157">
        <v>0</v>
      </c>
      <c r="Q28" s="157">
        <v>0</v>
      </c>
      <c r="R28" s="157">
        <v>0</v>
      </c>
      <c r="S28" s="157">
        <v>0</v>
      </c>
      <c r="T28" s="157">
        <v>0</v>
      </c>
      <c r="U28" s="157">
        <v>0</v>
      </c>
      <c r="V28" s="157">
        <v>0</v>
      </c>
      <c r="W28" s="157">
        <v>0</v>
      </c>
      <c r="X28" s="158">
        <v>58.7</v>
      </c>
      <c r="Y28" s="158">
        <v>53.4</v>
      </c>
      <c r="Z28" s="158">
        <v>68</v>
      </c>
      <c r="AA28" s="158">
        <v>0.2</v>
      </c>
      <c r="AB28" s="158">
        <v>0</v>
      </c>
      <c r="AC28" s="158">
        <v>0.5</v>
      </c>
      <c r="AD28" s="162"/>
      <c r="AE28" s="163"/>
      <c r="AF28" s="161" t="s">
        <v>44</v>
      </c>
    </row>
    <row r="29" spans="1:32" ht="15.6" customHeight="1">
      <c r="A29" s="155" t="s">
        <v>46</v>
      </c>
      <c r="B29" s="156"/>
      <c r="C29" s="157">
        <v>124</v>
      </c>
      <c r="D29" s="157">
        <v>124</v>
      </c>
      <c r="E29" s="157">
        <v>0</v>
      </c>
      <c r="F29" s="157">
        <v>124</v>
      </c>
      <c r="G29" s="157">
        <v>124</v>
      </c>
      <c r="H29" s="157">
        <v>0</v>
      </c>
      <c r="I29" s="157">
        <v>0</v>
      </c>
      <c r="J29" s="157">
        <v>0</v>
      </c>
      <c r="K29" s="157">
        <v>0</v>
      </c>
      <c r="L29" s="157">
        <v>0</v>
      </c>
      <c r="M29" s="157">
        <v>0</v>
      </c>
      <c r="N29" s="157">
        <v>0</v>
      </c>
      <c r="O29" s="157">
        <v>0</v>
      </c>
      <c r="P29" s="157">
        <v>0</v>
      </c>
      <c r="Q29" s="157">
        <v>0</v>
      </c>
      <c r="R29" s="157">
        <v>0</v>
      </c>
      <c r="S29" s="157">
        <v>0</v>
      </c>
      <c r="T29" s="157">
        <v>0</v>
      </c>
      <c r="U29" s="157">
        <v>0</v>
      </c>
      <c r="V29" s="157">
        <v>0</v>
      </c>
      <c r="W29" s="157">
        <v>0</v>
      </c>
      <c r="X29" s="158">
        <v>68.900000000000006</v>
      </c>
      <c r="Y29" s="158">
        <v>68.900000000000006</v>
      </c>
      <c r="Z29" s="158">
        <v>0</v>
      </c>
      <c r="AA29" s="158">
        <v>0</v>
      </c>
      <c r="AB29" s="158">
        <v>0</v>
      </c>
      <c r="AC29" s="158">
        <v>0</v>
      </c>
      <c r="AD29" s="162"/>
      <c r="AE29" s="163"/>
      <c r="AF29" s="161" t="s">
        <v>46</v>
      </c>
    </row>
    <row r="30" spans="1:32" ht="12" customHeight="1">
      <c r="A30" s="155"/>
      <c r="B30" s="156"/>
      <c r="C30" s="157"/>
      <c r="D30" s="157"/>
      <c r="E30" s="157"/>
      <c r="F30" s="157"/>
      <c r="G30" s="157"/>
      <c r="H30" s="157"/>
      <c r="I30" s="157"/>
      <c r="J30" s="157"/>
      <c r="K30" s="157"/>
      <c r="L30" s="157"/>
      <c r="M30" s="157"/>
      <c r="N30" s="157"/>
      <c r="O30" s="157"/>
      <c r="P30" s="157"/>
      <c r="Q30" s="157"/>
      <c r="R30" s="157"/>
      <c r="S30" s="157"/>
      <c r="T30" s="157"/>
      <c r="U30" s="157"/>
      <c r="V30" s="157"/>
      <c r="W30" s="157"/>
      <c r="X30" s="164"/>
      <c r="Y30" s="164"/>
      <c r="Z30" s="164"/>
      <c r="AA30" s="164"/>
      <c r="AB30" s="164"/>
      <c r="AC30" s="164"/>
      <c r="AD30" s="162"/>
      <c r="AE30" s="163"/>
      <c r="AF30" s="161"/>
    </row>
    <row r="31" spans="1:32" ht="15.75" customHeight="1">
      <c r="A31" s="155" t="s">
        <v>47</v>
      </c>
      <c r="B31" s="156"/>
      <c r="C31" s="157">
        <v>1673</v>
      </c>
      <c r="D31" s="157">
        <v>752</v>
      </c>
      <c r="E31" s="157">
        <v>921</v>
      </c>
      <c r="F31" s="157">
        <v>1660</v>
      </c>
      <c r="G31" s="157">
        <v>751</v>
      </c>
      <c r="H31" s="157">
        <v>909</v>
      </c>
      <c r="I31" s="157">
        <v>13</v>
      </c>
      <c r="J31" s="157">
        <v>1</v>
      </c>
      <c r="K31" s="157">
        <v>12</v>
      </c>
      <c r="L31" s="157">
        <v>0</v>
      </c>
      <c r="M31" s="157">
        <v>0</v>
      </c>
      <c r="N31" s="157">
        <v>0</v>
      </c>
      <c r="O31" s="157">
        <v>0</v>
      </c>
      <c r="P31" s="157">
        <v>0</v>
      </c>
      <c r="Q31" s="157">
        <v>0</v>
      </c>
      <c r="R31" s="157">
        <v>0</v>
      </c>
      <c r="S31" s="157">
        <v>0</v>
      </c>
      <c r="T31" s="157">
        <v>0</v>
      </c>
      <c r="U31" s="157">
        <v>0</v>
      </c>
      <c r="V31" s="157">
        <v>0</v>
      </c>
      <c r="W31" s="157">
        <v>0</v>
      </c>
      <c r="X31" s="158">
        <v>82.9</v>
      </c>
      <c r="Y31" s="158">
        <v>81.2</v>
      </c>
      <c r="Z31" s="158">
        <v>84.3</v>
      </c>
      <c r="AA31" s="158">
        <v>0.6</v>
      </c>
      <c r="AB31" s="158">
        <v>0.1</v>
      </c>
      <c r="AC31" s="158">
        <v>1.1000000000000001</v>
      </c>
      <c r="AD31" s="162"/>
      <c r="AE31" s="163"/>
      <c r="AF31" s="161" t="s">
        <v>47</v>
      </c>
    </row>
    <row r="32" spans="1:32" ht="15" customHeight="1">
      <c r="A32" s="155" t="s">
        <v>48</v>
      </c>
      <c r="B32" s="156"/>
      <c r="C32" s="157">
        <v>0</v>
      </c>
      <c r="D32" s="157">
        <v>0</v>
      </c>
      <c r="E32" s="157">
        <v>0</v>
      </c>
      <c r="F32" s="157">
        <v>0</v>
      </c>
      <c r="G32" s="157">
        <v>0</v>
      </c>
      <c r="H32" s="157">
        <v>0</v>
      </c>
      <c r="I32" s="157">
        <v>0</v>
      </c>
      <c r="J32" s="157">
        <v>0</v>
      </c>
      <c r="K32" s="157">
        <v>0</v>
      </c>
      <c r="L32" s="157">
        <v>0</v>
      </c>
      <c r="M32" s="157">
        <v>0</v>
      </c>
      <c r="N32" s="157">
        <v>0</v>
      </c>
      <c r="O32" s="157">
        <v>0</v>
      </c>
      <c r="P32" s="157">
        <v>0</v>
      </c>
      <c r="Q32" s="157">
        <v>0</v>
      </c>
      <c r="R32" s="157">
        <v>0</v>
      </c>
      <c r="S32" s="157">
        <v>0</v>
      </c>
      <c r="T32" s="157">
        <v>0</v>
      </c>
      <c r="U32" s="157">
        <v>0</v>
      </c>
      <c r="V32" s="157">
        <v>0</v>
      </c>
      <c r="W32" s="157">
        <v>0</v>
      </c>
      <c r="X32" s="158">
        <v>0</v>
      </c>
      <c r="Y32" s="158">
        <v>0</v>
      </c>
      <c r="Z32" s="158">
        <v>0</v>
      </c>
      <c r="AA32" s="158">
        <v>0</v>
      </c>
      <c r="AB32" s="158">
        <v>0</v>
      </c>
      <c r="AC32" s="158">
        <v>0</v>
      </c>
      <c r="AD32" s="162"/>
      <c r="AE32" s="163"/>
      <c r="AF32" s="161" t="s">
        <v>48</v>
      </c>
    </row>
    <row r="33" spans="1:32" ht="15" customHeight="1">
      <c r="A33" s="155" t="s">
        <v>49</v>
      </c>
      <c r="B33" s="156"/>
      <c r="C33" s="157">
        <v>0</v>
      </c>
      <c r="D33" s="157">
        <v>0</v>
      </c>
      <c r="E33" s="157">
        <v>0</v>
      </c>
      <c r="F33" s="157">
        <v>0</v>
      </c>
      <c r="G33" s="157">
        <v>0</v>
      </c>
      <c r="H33" s="157">
        <v>0</v>
      </c>
      <c r="I33" s="157">
        <v>0</v>
      </c>
      <c r="J33" s="157">
        <v>0</v>
      </c>
      <c r="K33" s="157">
        <v>0</v>
      </c>
      <c r="L33" s="157">
        <v>0</v>
      </c>
      <c r="M33" s="157">
        <v>0</v>
      </c>
      <c r="N33" s="157">
        <v>0</v>
      </c>
      <c r="O33" s="157">
        <v>0</v>
      </c>
      <c r="P33" s="157">
        <v>0</v>
      </c>
      <c r="Q33" s="157">
        <v>0</v>
      </c>
      <c r="R33" s="157">
        <v>0</v>
      </c>
      <c r="S33" s="157">
        <v>0</v>
      </c>
      <c r="T33" s="157">
        <v>0</v>
      </c>
      <c r="U33" s="157">
        <v>0</v>
      </c>
      <c r="V33" s="157">
        <v>0</v>
      </c>
      <c r="W33" s="157">
        <v>0</v>
      </c>
      <c r="X33" s="158">
        <v>0</v>
      </c>
      <c r="Y33" s="158">
        <v>0</v>
      </c>
      <c r="Z33" s="158">
        <v>0</v>
      </c>
      <c r="AA33" s="158">
        <v>0</v>
      </c>
      <c r="AB33" s="158">
        <v>0</v>
      </c>
      <c r="AC33" s="158">
        <v>0</v>
      </c>
      <c r="AD33" s="162"/>
      <c r="AE33" s="163"/>
      <c r="AF33" s="161" t="s">
        <v>49</v>
      </c>
    </row>
    <row r="34" spans="1:32" ht="15" customHeight="1">
      <c r="A34" s="155" t="s">
        <v>50</v>
      </c>
      <c r="B34" s="156"/>
      <c r="C34" s="157">
        <v>482</v>
      </c>
      <c r="D34" s="157">
        <v>471</v>
      </c>
      <c r="E34" s="157">
        <v>11</v>
      </c>
      <c r="F34" s="157">
        <v>478</v>
      </c>
      <c r="G34" s="157">
        <v>470</v>
      </c>
      <c r="H34" s="157">
        <v>8</v>
      </c>
      <c r="I34" s="157">
        <v>4</v>
      </c>
      <c r="J34" s="157">
        <v>1</v>
      </c>
      <c r="K34" s="157">
        <v>3</v>
      </c>
      <c r="L34" s="157">
        <v>0</v>
      </c>
      <c r="M34" s="157">
        <v>0</v>
      </c>
      <c r="N34" s="157">
        <v>0</v>
      </c>
      <c r="O34" s="157">
        <v>0</v>
      </c>
      <c r="P34" s="157">
        <v>0</v>
      </c>
      <c r="Q34" s="157">
        <v>0</v>
      </c>
      <c r="R34" s="157">
        <v>0</v>
      </c>
      <c r="S34" s="157">
        <v>0</v>
      </c>
      <c r="T34" s="157">
        <v>0</v>
      </c>
      <c r="U34" s="157">
        <v>0</v>
      </c>
      <c r="V34" s="157">
        <v>0</v>
      </c>
      <c r="W34" s="157">
        <v>0</v>
      </c>
      <c r="X34" s="158">
        <v>79.400000000000006</v>
      </c>
      <c r="Y34" s="158">
        <v>86.9</v>
      </c>
      <c r="Z34" s="158">
        <v>13.1</v>
      </c>
      <c r="AA34" s="158">
        <v>0.7</v>
      </c>
      <c r="AB34" s="158">
        <v>0.2</v>
      </c>
      <c r="AC34" s="158">
        <v>4.9000000000000004</v>
      </c>
      <c r="AD34" s="162"/>
      <c r="AE34" s="163"/>
      <c r="AF34" s="161" t="s">
        <v>50</v>
      </c>
    </row>
    <row r="35" spans="1:32" ht="15" customHeight="1">
      <c r="A35" s="155" t="s">
        <v>51</v>
      </c>
      <c r="B35" s="156"/>
      <c r="C35" s="157">
        <v>230</v>
      </c>
      <c r="D35" s="157">
        <v>0</v>
      </c>
      <c r="E35" s="157">
        <v>230</v>
      </c>
      <c r="F35" s="157">
        <v>228</v>
      </c>
      <c r="G35" s="157">
        <v>0</v>
      </c>
      <c r="H35" s="157">
        <v>228</v>
      </c>
      <c r="I35" s="157">
        <v>2</v>
      </c>
      <c r="J35" s="157">
        <v>0</v>
      </c>
      <c r="K35" s="157">
        <v>2</v>
      </c>
      <c r="L35" s="157">
        <v>0</v>
      </c>
      <c r="M35" s="157">
        <v>0</v>
      </c>
      <c r="N35" s="157">
        <v>0</v>
      </c>
      <c r="O35" s="157">
        <v>0</v>
      </c>
      <c r="P35" s="157">
        <v>0</v>
      </c>
      <c r="Q35" s="157">
        <v>0</v>
      </c>
      <c r="R35" s="157">
        <v>0</v>
      </c>
      <c r="S35" s="157">
        <v>0</v>
      </c>
      <c r="T35" s="157">
        <v>0</v>
      </c>
      <c r="U35" s="157">
        <v>0</v>
      </c>
      <c r="V35" s="157">
        <v>0</v>
      </c>
      <c r="W35" s="157">
        <v>0</v>
      </c>
      <c r="X35" s="158">
        <v>82.6</v>
      </c>
      <c r="Y35" s="158">
        <v>0</v>
      </c>
      <c r="Z35" s="158">
        <v>82.6</v>
      </c>
      <c r="AA35" s="158">
        <v>0.7</v>
      </c>
      <c r="AB35" s="158">
        <v>0</v>
      </c>
      <c r="AC35" s="158">
        <v>0.7</v>
      </c>
      <c r="AD35" s="162"/>
      <c r="AE35" s="163"/>
      <c r="AF35" s="161" t="s">
        <v>51</v>
      </c>
    </row>
    <row r="36" spans="1:32" ht="15" customHeight="1">
      <c r="A36" s="155" t="s">
        <v>52</v>
      </c>
      <c r="B36" s="156"/>
      <c r="C36" s="157">
        <v>513</v>
      </c>
      <c r="D36" s="157">
        <v>0</v>
      </c>
      <c r="E36" s="157">
        <v>513</v>
      </c>
      <c r="F36" s="157">
        <v>508</v>
      </c>
      <c r="G36" s="157">
        <v>0</v>
      </c>
      <c r="H36" s="157">
        <v>508</v>
      </c>
      <c r="I36" s="157">
        <v>5</v>
      </c>
      <c r="J36" s="157">
        <v>0</v>
      </c>
      <c r="K36" s="157">
        <v>5</v>
      </c>
      <c r="L36" s="157">
        <v>0</v>
      </c>
      <c r="M36" s="157">
        <v>0</v>
      </c>
      <c r="N36" s="157">
        <v>0</v>
      </c>
      <c r="O36" s="157">
        <v>0</v>
      </c>
      <c r="P36" s="157">
        <v>0</v>
      </c>
      <c r="Q36" s="157">
        <v>0</v>
      </c>
      <c r="R36" s="157">
        <v>0</v>
      </c>
      <c r="S36" s="157">
        <v>0</v>
      </c>
      <c r="T36" s="157">
        <v>0</v>
      </c>
      <c r="U36" s="157">
        <v>0</v>
      </c>
      <c r="V36" s="157">
        <v>0</v>
      </c>
      <c r="W36" s="157">
        <v>0</v>
      </c>
      <c r="X36" s="158">
        <v>91.7</v>
      </c>
      <c r="Y36" s="158">
        <v>0</v>
      </c>
      <c r="Z36" s="158">
        <v>91.7</v>
      </c>
      <c r="AA36" s="158">
        <v>0.9</v>
      </c>
      <c r="AB36" s="158">
        <v>0</v>
      </c>
      <c r="AC36" s="158">
        <v>0.9</v>
      </c>
      <c r="AD36" s="162"/>
      <c r="AE36" s="163"/>
      <c r="AF36" s="161" t="s">
        <v>52</v>
      </c>
    </row>
    <row r="37" spans="1:32" ht="15" customHeight="1">
      <c r="A37" s="155" t="s">
        <v>53</v>
      </c>
      <c r="B37" s="156"/>
      <c r="C37" s="157">
        <v>0</v>
      </c>
      <c r="D37" s="157">
        <v>0</v>
      </c>
      <c r="E37" s="157">
        <v>0</v>
      </c>
      <c r="F37" s="157">
        <v>0</v>
      </c>
      <c r="G37" s="157">
        <v>0</v>
      </c>
      <c r="H37" s="157">
        <v>0</v>
      </c>
      <c r="I37" s="157">
        <v>0</v>
      </c>
      <c r="J37" s="157">
        <v>0</v>
      </c>
      <c r="K37" s="157">
        <v>0</v>
      </c>
      <c r="L37" s="157">
        <v>0</v>
      </c>
      <c r="M37" s="157">
        <v>0</v>
      </c>
      <c r="N37" s="157">
        <v>0</v>
      </c>
      <c r="O37" s="157">
        <v>0</v>
      </c>
      <c r="P37" s="157">
        <v>0</v>
      </c>
      <c r="Q37" s="157">
        <v>0</v>
      </c>
      <c r="R37" s="157">
        <v>0</v>
      </c>
      <c r="S37" s="157">
        <v>0</v>
      </c>
      <c r="T37" s="157">
        <v>0</v>
      </c>
      <c r="U37" s="157">
        <v>0</v>
      </c>
      <c r="V37" s="157">
        <v>0</v>
      </c>
      <c r="W37" s="157">
        <v>0</v>
      </c>
      <c r="X37" s="158">
        <v>0</v>
      </c>
      <c r="Y37" s="158">
        <v>0</v>
      </c>
      <c r="Z37" s="158">
        <v>0</v>
      </c>
      <c r="AA37" s="158">
        <v>0</v>
      </c>
      <c r="AB37" s="158">
        <v>0</v>
      </c>
      <c r="AC37" s="158">
        <v>0</v>
      </c>
      <c r="AD37" s="162"/>
      <c r="AE37" s="163"/>
      <c r="AF37" s="161" t="s">
        <v>53</v>
      </c>
    </row>
    <row r="38" spans="1:32" ht="15" customHeight="1">
      <c r="A38" s="155" t="s">
        <v>54</v>
      </c>
      <c r="B38" s="156"/>
      <c r="C38" s="157">
        <v>448</v>
      </c>
      <c r="D38" s="157">
        <v>281</v>
      </c>
      <c r="E38" s="157">
        <v>167</v>
      </c>
      <c r="F38" s="157">
        <v>446</v>
      </c>
      <c r="G38" s="157">
        <v>281</v>
      </c>
      <c r="H38" s="157">
        <v>165</v>
      </c>
      <c r="I38" s="157">
        <v>2</v>
      </c>
      <c r="J38" s="157">
        <v>0</v>
      </c>
      <c r="K38" s="157">
        <v>2</v>
      </c>
      <c r="L38" s="157">
        <v>0</v>
      </c>
      <c r="M38" s="157">
        <v>0</v>
      </c>
      <c r="N38" s="157">
        <v>0</v>
      </c>
      <c r="O38" s="157">
        <v>0</v>
      </c>
      <c r="P38" s="157">
        <v>0</v>
      </c>
      <c r="Q38" s="157">
        <v>0</v>
      </c>
      <c r="R38" s="157">
        <v>0</v>
      </c>
      <c r="S38" s="157">
        <v>0</v>
      </c>
      <c r="T38" s="157">
        <v>0</v>
      </c>
      <c r="U38" s="157">
        <v>0</v>
      </c>
      <c r="V38" s="157">
        <v>0</v>
      </c>
      <c r="W38" s="157">
        <v>0</v>
      </c>
      <c r="X38" s="158">
        <v>78.099999999999994</v>
      </c>
      <c r="Y38" s="158">
        <v>73.2</v>
      </c>
      <c r="Z38" s="158">
        <v>88.2</v>
      </c>
      <c r="AA38" s="158">
        <v>0.4</v>
      </c>
      <c r="AB38" s="158">
        <v>0</v>
      </c>
      <c r="AC38" s="158">
        <v>1.1000000000000001</v>
      </c>
      <c r="AD38" s="162"/>
      <c r="AE38" s="163"/>
      <c r="AF38" s="161" t="s">
        <v>54</v>
      </c>
    </row>
    <row r="39" spans="1:32" ht="12" customHeight="1">
      <c r="A39" s="155"/>
      <c r="B39" s="156"/>
      <c r="C39" s="157"/>
      <c r="D39" s="157"/>
      <c r="E39" s="157"/>
      <c r="F39" s="157"/>
      <c r="G39" s="157"/>
      <c r="H39" s="157"/>
      <c r="I39" s="157"/>
      <c r="J39" s="157"/>
      <c r="K39" s="157"/>
      <c r="L39" s="157"/>
      <c r="M39" s="157"/>
      <c r="N39" s="157"/>
      <c r="O39" s="157"/>
      <c r="P39" s="157"/>
      <c r="Q39" s="157"/>
      <c r="R39" s="157"/>
      <c r="S39" s="157"/>
      <c r="T39" s="157"/>
      <c r="U39" s="157"/>
      <c r="V39" s="157"/>
      <c r="W39" s="157"/>
      <c r="X39" s="158"/>
      <c r="Y39" s="158"/>
      <c r="Z39" s="158"/>
      <c r="AA39" s="158"/>
      <c r="AB39" s="158"/>
      <c r="AC39" s="158"/>
      <c r="AD39" s="162"/>
      <c r="AE39" s="163"/>
      <c r="AF39" s="161"/>
    </row>
    <row r="40" spans="1:32" ht="15.75" customHeight="1">
      <c r="A40" s="155" t="s">
        <v>55</v>
      </c>
      <c r="B40" s="156"/>
      <c r="C40" s="157">
        <v>1165</v>
      </c>
      <c r="D40" s="157">
        <v>531</v>
      </c>
      <c r="E40" s="157">
        <v>634</v>
      </c>
      <c r="F40" s="157">
        <v>1073</v>
      </c>
      <c r="G40" s="157">
        <v>523</v>
      </c>
      <c r="H40" s="157">
        <v>550</v>
      </c>
      <c r="I40" s="157">
        <v>92</v>
      </c>
      <c r="J40" s="157">
        <v>8</v>
      </c>
      <c r="K40" s="157">
        <v>84</v>
      </c>
      <c r="L40" s="157">
        <v>0</v>
      </c>
      <c r="M40" s="157">
        <v>0</v>
      </c>
      <c r="N40" s="157">
        <v>0</v>
      </c>
      <c r="O40" s="157">
        <v>0</v>
      </c>
      <c r="P40" s="157">
        <v>0</v>
      </c>
      <c r="Q40" s="157">
        <v>0</v>
      </c>
      <c r="R40" s="157">
        <v>0</v>
      </c>
      <c r="S40" s="157">
        <v>0</v>
      </c>
      <c r="T40" s="157">
        <v>0</v>
      </c>
      <c r="U40" s="157">
        <v>0</v>
      </c>
      <c r="V40" s="157">
        <v>0</v>
      </c>
      <c r="W40" s="157">
        <v>0</v>
      </c>
      <c r="X40" s="158">
        <v>70.5</v>
      </c>
      <c r="Y40" s="158">
        <v>76.099999999999994</v>
      </c>
      <c r="Z40" s="158">
        <v>65.900000000000006</v>
      </c>
      <c r="AA40" s="158">
        <v>6</v>
      </c>
      <c r="AB40" s="158">
        <v>1.2</v>
      </c>
      <c r="AC40" s="158">
        <v>10.1</v>
      </c>
      <c r="AD40" s="162"/>
      <c r="AE40" s="163"/>
      <c r="AF40" s="155" t="s">
        <v>55</v>
      </c>
    </row>
    <row r="41" spans="1:32" ht="15" customHeight="1">
      <c r="A41" s="155" t="s">
        <v>56</v>
      </c>
      <c r="B41" s="156"/>
      <c r="C41" s="157">
        <v>0</v>
      </c>
      <c r="D41" s="157">
        <v>0</v>
      </c>
      <c r="E41" s="157">
        <v>0</v>
      </c>
      <c r="F41" s="157">
        <v>0</v>
      </c>
      <c r="G41" s="157">
        <v>0</v>
      </c>
      <c r="H41" s="157">
        <v>0</v>
      </c>
      <c r="I41" s="157">
        <v>0</v>
      </c>
      <c r="J41" s="157">
        <v>0</v>
      </c>
      <c r="K41" s="157">
        <v>0</v>
      </c>
      <c r="L41" s="157">
        <v>0</v>
      </c>
      <c r="M41" s="157">
        <v>0</v>
      </c>
      <c r="N41" s="157">
        <v>0</v>
      </c>
      <c r="O41" s="157">
        <v>0</v>
      </c>
      <c r="P41" s="157">
        <v>0</v>
      </c>
      <c r="Q41" s="157">
        <v>0</v>
      </c>
      <c r="R41" s="157">
        <v>0</v>
      </c>
      <c r="S41" s="157">
        <v>0</v>
      </c>
      <c r="T41" s="157">
        <v>0</v>
      </c>
      <c r="U41" s="157">
        <v>0</v>
      </c>
      <c r="V41" s="157">
        <v>0</v>
      </c>
      <c r="W41" s="157">
        <v>0</v>
      </c>
      <c r="X41" s="158">
        <v>0</v>
      </c>
      <c r="Y41" s="158">
        <v>0</v>
      </c>
      <c r="Z41" s="158">
        <v>0</v>
      </c>
      <c r="AA41" s="158">
        <v>0</v>
      </c>
      <c r="AB41" s="158">
        <v>0</v>
      </c>
      <c r="AC41" s="158">
        <v>0</v>
      </c>
      <c r="AD41" s="162"/>
      <c r="AE41" s="163"/>
      <c r="AF41" s="155" t="s">
        <v>56</v>
      </c>
    </row>
    <row r="42" spans="1:32" ht="15" customHeight="1">
      <c r="A42" s="155" t="s">
        <v>57</v>
      </c>
      <c r="B42" s="156"/>
      <c r="C42" s="157">
        <v>176</v>
      </c>
      <c r="D42" s="157">
        <v>81</v>
      </c>
      <c r="E42" s="157">
        <v>95</v>
      </c>
      <c r="F42" s="157">
        <v>159</v>
      </c>
      <c r="G42" s="157">
        <v>78</v>
      </c>
      <c r="H42" s="157">
        <v>81</v>
      </c>
      <c r="I42" s="157">
        <v>17</v>
      </c>
      <c r="J42" s="157">
        <v>3</v>
      </c>
      <c r="K42" s="157">
        <v>14</v>
      </c>
      <c r="L42" s="157">
        <v>0</v>
      </c>
      <c r="M42" s="157">
        <v>0</v>
      </c>
      <c r="N42" s="157">
        <v>0</v>
      </c>
      <c r="O42" s="157">
        <v>0</v>
      </c>
      <c r="P42" s="157">
        <v>0</v>
      </c>
      <c r="Q42" s="157">
        <v>0</v>
      </c>
      <c r="R42" s="157">
        <v>0</v>
      </c>
      <c r="S42" s="157">
        <v>0</v>
      </c>
      <c r="T42" s="157">
        <v>0</v>
      </c>
      <c r="U42" s="157">
        <v>0</v>
      </c>
      <c r="V42" s="157">
        <v>0</v>
      </c>
      <c r="W42" s="157">
        <v>0</v>
      </c>
      <c r="X42" s="158">
        <v>71.3</v>
      </c>
      <c r="Y42" s="158">
        <v>76.5</v>
      </c>
      <c r="Z42" s="158">
        <v>66.900000000000006</v>
      </c>
      <c r="AA42" s="158">
        <v>7.6</v>
      </c>
      <c r="AB42" s="158">
        <v>2.9</v>
      </c>
      <c r="AC42" s="158">
        <v>11.6</v>
      </c>
      <c r="AD42" s="162"/>
      <c r="AE42" s="163"/>
      <c r="AF42" s="155" t="s">
        <v>57</v>
      </c>
    </row>
    <row r="43" spans="1:32" ht="15" customHeight="1">
      <c r="A43" s="155" t="s">
        <v>58</v>
      </c>
      <c r="B43" s="156"/>
      <c r="C43" s="157">
        <v>989</v>
      </c>
      <c r="D43" s="157">
        <v>450</v>
      </c>
      <c r="E43" s="157">
        <v>539</v>
      </c>
      <c r="F43" s="157">
        <v>914</v>
      </c>
      <c r="G43" s="157">
        <v>445</v>
      </c>
      <c r="H43" s="157">
        <v>469</v>
      </c>
      <c r="I43" s="157">
        <v>75</v>
      </c>
      <c r="J43" s="157">
        <v>5</v>
      </c>
      <c r="K43" s="157">
        <v>70</v>
      </c>
      <c r="L43" s="157">
        <v>0</v>
      </c>
      <c r="M43" s="157">
        <v>0</v>
      </c>
      <c r="N43" s="157">
        <v>0</v>
      </c>
      <c r="O43" s="157">
        <v>0</v>
      </c>
      <c r="P43" s="157">
        <v>0</v>
      </c>
      <c r="Q43" s="157">
        <v>0</v>
      </c>
      <c r="R43" s="157">
        <v>0</v>
      </c>
      <c r="S43" s="157">
        <v>0</v>
      </c>
      <c r="T43" s="157">
        <v>0</v>
      </c>
      <c r="U43" s="157">
        <v>0</v>
      </c>
      <c r="V43" s="157">
        <v>0</v>
      </c>
      <c r="W43" s="157">
        <v>0</v>
      </c>
      <c r="X43" s="158">
        <v>70.400000000000006</v>
      </c>
      <c r="Y43" s="158">
        <v>76.099999999999994</v>
      </c>
      <c r="Z43" s="158">
        <v>65.8</v>
      </c>
      <c r="AA43" s="158">
        <v>5.8</v>
      </c>
      <c r="AB43" s="158">
        <v>0.9</v>
      </c>
      <c r="AC43" s="158">
        <v>9.8000000000000007</v>
      </c>
      <c r="AD43" s="162"/>
      <c r="AE43" s="163"/>
      <c r="AF43" s="155" t="s">
        <v>58</v>
      </c>
    </row>
    <row r="44" spans="1:32" ht="12" customHeight="1">
      <c r="A44" s="155"/>
      <c r="B44" s="156"/>
      <c r="C44" s="157"/>
      <c r="D44" s="157"/>
      <c r="E44" s="157"/>
      <c r="F44" s="157"/>
      <c r="G44" s="157"/>
      <c r="H44" s="157"/>
      <c r="I44" s="157"/>
      <c r="J44" s="157"/>
      <c r="K44" s="157"/>
      <c r="L44" s="157"/>
      <c r="M44" s="157"/>
      <c r="N44" s="157"/>
      <c r="O44" s="157"/>
      <c r="P44" s="157"/>
      <c r="Q44" s="157"/>
      <c r="R44" s="157"/>
      <c r="S44" s="157"/>
      <c r="T44" s="157"/>
      <c r="U44" s="157"/>
      <c r="V44" s="157"/>
      <c r="W44" s="157"/>
      <c r="X44" s="164"/>
      <c r="Y44" s="164"/>
      <c r="Z44" s="164"/>
      <c r="AA44" s="164"/>
      <c r="AB44" s="164"/>
      <c r="AC44" s="164"/>
      <c r="AD44" s="162"/>
      <c r="AE44" s="163"/>
      <c r="AF44" s="161"/>
    </row>
    <row r="45" spans="1:32" ht="15" customHeight="1">
      <c r="A45" s="155" t="s">
        <v>59</v>
      </c>
      <c r="B45" s="156"/>
      <c r="C45" s="157">
        <v>826</v>
      </c>
      <c r="D45" s="157">
        <v>406</v>
      </c>
      <c r="E45" s="157">
        <v>420</v>
      </c>
      <c r="F45" s="157">
        <v>703</v>
      </c>
      <c r="G45" s="157">
        <v>398</v>
      </c>
      <c r="H45" s="157">
        <v>305</v>
      </c>
      <c r="I45" s="157">
        <v>123</v>
      </c>
      <c r="J45" s="157">
        <v>8</v>
      </c>
      <c r="K45" s="157">
        <v>115</v>
      </c>
      <c r="L45" s="157">
        <v>0</v>
      </c>
      <c r="M45" s="157">
        <v>0</v>
      </c>
      <c r="N45" s="157">
        <v>0</v>
      </c>
      <c r="O45" s="157">
        <v>0</v>
      </c>
      <c r="P45" s="157">
        <v>0</v>
      </c>
      <c r="Q45" s="157">
        <v>0</v>
      </c>
      <c r="R45" s="157">
        <v>0</v>
      </c>
      <c r="S45" s="157">
        <v>0</v>
      </c>
      <c r="T45" s="157">
        <v>0</v>
      </c>
      <c r="U45" s="157">
        <v>0</v>
      </c>
      <c r="V45" s="157">
        <v>0</v>
      </c>
      <c r="W45" s="157">
        <v>0</v>
      </c>
      <c r="X45" s="158">
        <v>48.9</v>
      </c>
      <c r="Y45" s="158">
        <v>53.9</v>
      </c>
      <c r="Z45" s="158">
        <v>43.5</v>
      </c>
      <c r="AA45" s="158">
        <v>8.5</v>
      </c>
      <c r="AB45" s="158">
        <v>1.1000000000000001</v>
      </c>
      <c r="AC45" s="158">
        <v>16.399999999999999</v>
      </c>
      <c r="AD45" s="162"/>
      <c r="AE45" s="163"/>
      <c r="AF45" s="161" t="s">
        <v>59</v>
      </c>
    </row>
    <row r="46" spans="1:32" ht="15" customHeight="1">
      <c r="A46" s="155" t="s">
        <v>60</v>
      </c>
      <c r="B46" s="156"/>
      <c r="C46" s="157">
        <v>363</v>
      </c>
      <c r="D46" s="157">
        <v>219</v>
      </c>
      <c r="E46" s="157">
        <v>144</v>
      </c>
      <c r="F46" s="157">
        <v>338</v>
      </c>
      <c r="G46" s="157">
        <v>219</v>
      </c>
      <c r="H46" s="157">
        <v>119</v>
      </c>
      <c r="I46" s="157">
        <v>25</v>
      </c>
      <c r="J46" s="157">
        <v>0</v>
      </c>
      <c r="K46" s="157">
        <v>25</v>
      </c>
      <c r="L46" s="157">
        <v>0</v>
      </c>
      <c r="M46" s="157">
        <v>0</v>
      </c>
      <c r="N46" s="157">
        <v>0</v>
      </c>
      <c r="O46" s="157">
        <v>0</v>
      </c>
      <c r="P46" s="157">
        <v>0</v>
      </c>
      <c r="Q46" s="157">
        <v>0</v>
      </c>
      <c r="R46" s="157">
        <v>0</v>
      </c>
      <c r="S46" s="157">
        <v>0</v>
      </c>
      <c r="T46" s="157">
        <v>0</v>
      </c>
      <c r="U46" s="157">
        <v>0</v>
      </c>
      <c r="V46" s="157">
        <v>0</v>
      </c>
      <c r="W46" s="157">
        <v>0</v>
      </c>
      <c r="X46" s="158">
        <v>75.3</v>
      </c>
      <c r="Y46" s="158">
        <v>77.099999999999994</v>
      </c>
      <c r="Z46" s="158">
        <v>72.099999999999994</v>
      </c>
      <c r="AA46" s="158">
        <v>5.6</v>
      </c>
      <c r="AB46" s="158">
        <v>0</v>
      </c>
      <c r="AC46" s="158">
        <v>15.2</v>
      </c>
      <c r="AD46" s="162"/>
      <c r="AE46" s="163"/>
      <c r="AF46" s="161" t="s">
        <v>60</v>
      </c>
    </row>
    <row r="47" spans="1:32" ht="15" customHeight="1">
      <c r="A47" s="155" t="s">
        <v>61</v>
      </c>
      <c r="B47" s="156"/>
      <c r="C47" s="157">
        <v>777</v>
      </c>
      <c r="D47" s="157">
        <v>245</v>
      </c>
      <c r="E47" s="157">
        <v>532</v>
      </c>
      <c r="F47" s="157">
        <v>744</v>
      </c>
      <c r="G47" s="157">
        <v>245</v>
      </c>
      <c r="H47" s="157">
        <v>499</v>
      </c>
      <c r="I47" s="157">
        <v>33</v>
      </c>
      <c r="J47" s="157">
        <v>0</v>
      </c>
      <c r="K47" s="157">
        <v>33</v>
      </c>
      <c r="L47" s="157">
        <v>0</v>
      </c>
      <c r="M47" s="157">
        <v>0</v>
      </c>
      <c r="N47" s="157">
        <v>0</v>
      </c>
      <c r="O47" s="157">
        <v>0</v>
      </c>
      <c r="P47" s="157">
        <v>0</v>
      </c>
      <c r="Q47" s="157">
        <v>0</v>
      </c>
      <c r="R47" s="157">
        <v>0</v>
      </c>
      <c r="S47" s="157">
        <v>0</v>
      </c>
      <c r="T47" s="157">
        <v>0</v>
      </c>
      <c r="U47" s="157">
        <v>0</v>
      </c>
      <c r="V47" s="157">
        <v>0</v>
      </c>
      <c r="W47" s="157">
        <v>0</v>
      </c>
      <c r="X47" s="158">
        <v>69.900000000000006</v>
      </c>
      <c r="Y47" s="158">
        <v>53.4</v>
      </c>
      <c r="Z47" s="158">
        <v>82.3</v>
      </c>
      <c r="AA47" s="158">
        <v>3.1</v>
      </c>
      <c r="AB47" s="158">
        <v>0</v>
      </c>
      <c r="AC47" s="158">
        <v>5.4</v>
      </c>
      <c r="AD47" s="162"/>
      <c r="AE47" s="163"/>
      <c r="AF47" s="161" t="s">
        <v>61</v>
      </c>
    </row>
    <row r="48" spans="1:32" ht="15" customHeight="1">
      <c r="A48" s="155" t="s">
        <v>62</v>
      </c>
      <c r="B48" s="156"/>
      <c r="C48" s="157">
        <v>1919</v>
      </c>
      <c r="D48" s="157">
        <v>1010</v>
      </c>
      <c r="E48" s="157">
        <v>909</v>
      </c>
      <c r="F48" s="157">
        <v>1856</v>
      </c>
      <c r="G48" s="157">
        <v>998</v>
      </c>
      <c r="H48" s="157">
        <v>858</v>
      </c>
      <c r="I48" s="157">
        <v>63</v>
      </c>
      <c r="J48" s="157">
        <v>12</v>
      </c>
      <c r="K48" s="157">
        <v>51</v>
      </c>
      <c r="L48" s="157">
        <v>0</v>
      </c>
      <c r="M48" s="157">
        <v>0</v>
      </c>
      <c r="N48" s="157">
        <v>0</v>
      </c>
      <c r="O48" s="157">
        <v>0</v>
      </c>
      <c r="P48" s="157">
        <v>0</v>
      </c>
      <c r="Q48" s="157">
        <v>0</v>
      </c>
      <c r="R48" s="157">
        <v>0</v>
      </c>
      <c r="S48" s="157">
        <v>0</v>
      </c>
      <c r="T48" s="157">
        <v>0</v>
      </c>
      <c r="U48" s="157">
        <v>0</v>
      </c>
      <c r="V48" s="157">
        <v>0</v>
      </c>
      <c r="W48" s="157">
        <v>0</v>
      </c>
      <c r="X48" s="158">
        <v>75.400000000000006</v>
      </c>
      <c r="Y48" s="158">
        <v>71.099999999999994</v>
      </c>
      <c r="Z48" s="158">
        <v>81.2</v>
      </c>
      <c r="AA48" s="158">
        <v>2.6</v>
      </c>
      <c r="AB48" s="158">
        <v>0.9</v>
      </c>
      <c r="AC48" s="158">
        <v>4.8</v>
      </c>
      <c r="AD48" s="162"/>
      <c r="AE48" s="163"/>
      <c r="AF48" s="161" t="s">
        <v>62</v>
      </c>
    </row>
    <row r="49" spans="1:32" ht="15" customHeight="1">
      <c r="A49" s="155" t="s">
        <v>63</v>
      </c>
      <c r="B49" s="156"/>
      <c r="C49" s="157">
        <v>386</v>
      </c>
      <c r="D49" s="157">
        <v>217</v>
      </c>
      <c r="E49" s="157">
        <v>169</v>
      </c>
      <c r="F49" s="157">
        <v>334</v>
      </c>
      <c r="G49" s="157">
        <v>211</v>
      </c>
      <c r="H49" s="157">
        <v>123</v>
      </c>
      <c r="I49" s="157">
        <v>52</v>
      </c>
      <c r="J49" s="157">
        <v>6</v>
      </c>
      <c r="K49" s="157">
        <v>46</v>
      </c>
      <c r="L49" s="157">
        <v>0</v>
      </c>
      <c r="M49" s="157">
        <v>0</v>
      </c>
      <c r="N49" s="157">
        <v>0</v>
      </c>
      <c r="O49" s="157">
        <v>0</v>
      </c>
      <c r="P49" s="157">
        <v>0</v>
      </c>
      <c r="Q49" s="157">
        <v>0</v>
      </c>
      <c r="R49" s="157">
        <v>0</v>
      </c>
      <c r="S49" s="157">
        <v>0</v>
      </c>
      <c r="T49" s="157">
        <v>0</v>
      </c>
      <c r="U49" s="157">
        <v>0</v>
      </c>
      <c r="V49" s="157">
        <v>0</v>
      </c>
      <c r="W49" s="157">
        <v>0</v>
      </c>
      <c r="X49" s="158">
        <v>37.299999999999997</v>
      </c>
      <c r="Y49" s="158">
        <v>40.9</v>
      </c>
      <c r="Z49" s="158">
        <v>32.5</v>
      </c>
      <c r="AA49" s="158">
        <v>5.8</v>
      </c>
      <c r="AB49" s="158">
        <v>1.2</v>
      </c>
      <c r="AC49" s="158">
        <v>12.1</v>
      </c>
      <c r="AD49" s="162"/>
      <c r="AE49" s="163"/>
      <c r="AF49" s="161" t="s">
        <v>63</v>
      </c>
    </row>
    <row r="50" spans="1:32" ht="15" customHeight="1">
      <c r="A50" s="155" t="s">
        <v>64</v>
      </c>
      <c r="B50" s="156"/>
      <c r="C50" s="157">
        <v>91</v>
      </c>
      <c r="D50" s="157">
        <v>53</v>
      </c>
      <c r="E50" s="157">
        <v>38</v>
      </c>
      <c r="F50" s="157">
        <v>82</v>
      </c>
      <c r="G50" s="157">
        <v>52</v>
      </c>
      <c r="H50" s="157">
        <v>30</v>
      </c>
      <c r="I50" s="157">
        <v>9</v>
      </c>
      <c r="J50" s="157">
        <v>1</v>
      </c>
      <c r="K50" s="157">
        <v>8</v>
      </c>
      <c r="L50" s="157">
        <v>0</v>
      </c>
      <c r="M50" s="157">
        <v>0</v>
      </c>
      <c r="N50" s="157">
        <v>0</v>
      </c>
      <c r="O50" s="157">
        <v>0</v>
      </c>
      <c r="P50" s="157">
        <v>0</v>
      </c>
      <c r="Q50" s="157">
        <v>0</v>
      </c>
      <c r="R50" s="157">
        <v>0</v>
      </c>
      <c r="S50" s="157">
        <v>0</v>
      </c>
      <c r="T50" s="157">
        <v>0</v>
      </c>
      <c r="U50" s="157">
        <v>0</v>
      </c>
      <c r="V50" s="157">
        <v>0</v>
      </c>
      <c r="W50" s="157">
        <v>0</v>
      </c>
      <c r="X50" s="158">
        <v>59.4</v>
      </c>
      <c r="Y50" s="158">
        <v>72.2</v>
      </c>
      <c r="Z50" s="158">
        <v>45.5</v>
      </c>
      <c r="AA50" s="158">
        <v>6.5</v>
      </c>
      <c r="AB50" s="158">
        <v>1.4</v>
      </c>
      <c r="AC50" s="158">
        <v>12.1</v>
      </c>
      <c r="AD50" s="162"/>
      <c r="AE50" s="163"/>
      <c r="AF50" s="161" t="s">
        <v>64</v>
      </c>
    </row>
    <row r="51" spans="1:32" ht="15" customHeight="1">
      <c r="A51" s="155" t="s">
        <v>65</v>
      </c>
      <c r="B51" s="156"/>
      <c r="C51" s="157">
        <v>231</v>
      </c>
      <c r="D51" s="157">
        <v>196</v>
      </c>
      <c r="E51" s="157">
        <v>35</v>
      </c>
      <c r="F51" s="157">
        <v>229</v>
      </c>
      <c r="G51" s="157">
        <v>196</v>
      </c>
      <c r="H51" s="157">
        <v>33</v>
      </c>
      <c r="I51" s="157">
        <v>2</v>
      </c>
      <c r="J51" s="157">
        <v>0</v>
      </c>
      <c r="K51" s="157">
        <v>2</v>
      </c>
      <c r="L51" s="157">
        <v>0</v>
      </c>
      <c r="M51" s="157">
        <v>0</v>
      </c>
      <c r="N51" s="157">
        <v>0</v>
      </c>
      <c r="O51" s="157">
        <v>0</v>
      </c>
      <c r="P51" s="157">
        <v>0</v>
      </c>
      <c r="Q51" s="157">
        <v>0</v>
      </c>
      <c r="R51" s="157">
        <v>0</v>
      </c>
      <c r="S51" s="157">
        <v>0</v>
      </c>
      <c r="T51" s="157">
        <v>0</v>
      </c>
      <c r="U51" s="157">
        <v>0</v>
      </c>
      <c r="V51" s="157">
        <v>0</v>
      </c>
      <c r="W51" s="157">
        <v>0</v>
      </c>
      <c r="X51" s="158">
        <v>72.2</v>
      </c>
      <c r="Y51" s="158">
        <v>71</v>
      </c>
      <c r="Z51" s="158">
        <v>80.5</v>
      </c>
      <c r="AA51" s="158">
        <v>0.6</v>
      </c>
      <c r="AB51" s="158">
        <v>0</v>
      </c>
      <c r="AC51" s="158">
        <v>4.9000000000000004</v>
      </c>
      <c r="AD51" s="162"/>
      <c r="AE51" s="163"/>
      <c r="AF51" s="161" t="s">
        <v>65</v>
      </c>
    </row>
    <row r="52" spans="1:32" ht="15" customHeight="1">
      <c r="A52" s="155" t="s">
        <v>66</v>
      </c>
      <c r="B52" s="156"/>
      <c r="C52" s="157">
        <v>0</v>
      </c>
      <c r="D52" s="157">
        <v>0</v>
      </c>
      <c r="E52" s="157">
        <v>0</v>
      </c>
      <c r="F52" s="157">
        <v>0</v>
      </c>
      <c r="G52" s="157">
        <v>0</v>
      </c>
      <c r="H52" s="157">
        <v>0</v>
      </c>
      <c r="I52" s="157">
        <v>0</v>
      </c>
      <c r="J52" s="157">
        <v>0</v>
      </c>
      <c r="K52" s="157">
        <v>0</v>
      </c>
      <c r="L52" s="157">
        <v>0</v>
      </c>
      <c r="M52" s="157">
        <v>0</v>
      </c>
      <c r="N52" s="157">
        <v>0</v>
      </c>
      <c r="O52" s="157">
        <v>0</v>
      </c>
      <c r="P52" s="157">
        <v>0</v>
      </c>
      <c r="Q52" s="157">
        <v>0</v>
      </c>
      <c r="R52" s="157">
        <v>0</v>
      </c>
      <c r="S52" s="157">
        <v>0</v>
      </c>
      <c r="T52" s="157">
        <v>0</v>
      </c>
      <c r="U52" s="157">
        <v>0</v>
      </c>
      <c r="V52" s="157">
        <v>0</v>
      </c>
      <c r="W52" s="157">
        <v>0</v>
      </c>
      <c r="X52" s="158">
        <v>0</v>
      </c>
      <c r="Y52" s="158">
        <v>0</v>
      </c>
      <c r="Z52" s="158">
        <v>0</v>
      </c>
      <c r="AA52" s="158">
        <v>0</v>
      </c>
      <c r="AB52" s="158">
        <v>0</v>
      </c>
      <c r="AC52" s="158">
        <v>0</v>
      </c>
      <c r="AD52" s="162"/>
      <c r="AE52" s="163"/>
      <c r="AF52" s="161" t="s">
        <v>66</v>
      </c>
    </row>
    <row r="53" spans="1:32" ht="15" customHeight="1">
      <c r="A53" s="155" t="s">
        <v>67</v>
      </c>
      <c r="B53" s="156"/>
      <c r="C53" s="157">
        <v>0</v>
      </c>
      <c r="D53" s="157">
        <v>0</v>
      </c>
      <c r="E53" s="157">
        <v>0</v>
      </c>
      <c r="F53" s="157">
        <v>0</v>
      </c>
      <c r="G53" s="157">
        <v>0</v>
      </c>
      <c r="H53" s="157">
        <v>0</v>
      </c>
      <c r="I53" s="157">
        <v>0</v>
      </c>
      <c r="J53" s="157">
        <v>0</v>
      </c>
      <c r="K53" s="157">
        <v>0</v>
      </c>
      <c r="L53" s="157">
        <v>0</v>
      </c>
      <c r="M53" s="157">
        <v>0</v>
      </c>
      <c r="N53" s="157">
        <v>0</v>
      </c>
      <c r="O53" s="157">
        <v>0</v>
      </c>
      <c r="P53" s="157">
        <v>0</v>
      </c>
      <c r="Q53" s="157">
        <v>0</v>
      </c>
      <c r="R53" s="157">
        <v>0</v>
      </c>
      <c r="S53" s="157">
        <v>0</v>
      </c>
      <c r="T53" s="157">
        <v>0</v>
      </c>
      <c r="U53" s="157">
        <v>0</v>
      </c>
      <c r="V53" s="157">
        <v>0</v>
      </c>
      <c r="W53" s="157">
        <v>0</v>
      </c>
      <c r="X53" s="158">
        <v>0</v>
      </c>
      <c r="Y53" s="158">
        <v>0</v>
      </c>
      <c r="Z53" s="158">
        <v>0</v>
      </c>
      <c r="AA53" s="158">
        <v>0</v>
      </c>
      <c r="AB53" s="158">
        <v>0</v>
      </c>
      <c r="AC53" s="158">
        <v>0</v>
      </c>
      <c r="AD53" s="162"/>
      <c r="AE53" s="163"/>
      <c r="AF53" s="161" t="s">
        <v>67</v>
      </c>
    </row>
    <row r="54" spans="1:32" ht="15" customHeight="1">
      <c r="A54" s="155" t="s">
        <v>68</v>
      </c>
      <c r="B54" s="156"/>
      <c r="C54" s="157">
        <v>0</v>
      </c>
      <c r="D54" s="157">
        <v>0</v>
      </c>
      <c r="E54" s="157">
        <v>0</v>
      </c>
      <c r="F54" s="157">
        <v>0</v>
      </c>
      <c r="G54" s="157">
        <v>0</v>
      </c>
      <c r="H54" s="157">
        <v>0</v>
      </c>
      <c r="I54" s="157">
        <v>0</v>
      </c>
      <c r="J54" s="157">
        <v>0</v>
      </c>
      <c r="K54" s="157">
        <v>0</v>
      </c>
      <c r="L54" s="157">
        <v>0</v>
      </c>
      <c r="M54" s="157">
        <v>0</v>
      </c>
      <c r="N54" s="157">
        <v>0</v>
      </c>
      <c r="O54" s="157">
        <v>0</v>
      </c>
      <c r="P54" s="157">
        <v>0</v>
      </c>
      <c r="Q54" s="157">
        <v>0</v>
      </c>
      <c r="R54" s="157">
        <v>0</v>
      </c>
      <c r="S54" s="157">
        <v>0</v>
      </c>
      <c r="T54" s="157">
        <v>0</v>
      </c>
      <c r="U54" s="157">
        <v>0</v>
      </c>
      <c r="V54" s="157">
        <v>0</v>
      </c>
      <c r="W54" s="157">
        <v>0</v>
      </c>
      <c r="X54" s="158">
        <v>0</v>
      </c>
      <c r="Y54" s="158">
        <v>0</v>
      </c>
      <c r="Z54" s="158">
        <v>0</v>
      </c>
      <c r="AA54" s="158">
        <v>0</v>
      </c>
      <c r="AB54" s="158">
        <v>0</v>
      </c>
      <c r="AC54" s="158">
        <v>0</v>
      </c>
      <c r="AD54" s="162"/>
      <c r="AE54" s="163"/>
      <c r="AF54" s="161" t="s">
        <v>68</v>
      </c>
    </row>
    <row r="55" spans="1:32" ht="15" customHeight="1">
      <c r="A55" s="155" t="s">
        <v>69</v>
      </c>
      <c r="B55" s="156"/>
      <c r="C55" s="157">
        <v>181</v>
      </c>
      <c r="D55" s="157">
        <v>45</v>
      </c>
      <c r="E55" s="157">
        <v>136</v>
      </c>
      <c r="F55" s="157">
        <v>168</v>
      </c>
      <c r="G55" s="157">
        <v>44</v>
      </c>
      <c r="H55" s="157">
        <v>124</v>
      </c>
      <c r="I55" s="157">
        <v>13</v>
      </c>
      <c r="J55" s="157">
        <v>1</v>
      </c>
      <c r="K55" s="157">
        <v>12</v>
      </c>
      <c r="L55" s="157">
        <v>0</v>
      </c>
      <c r="M55" s="157">
        <v>0</v>
      </c>
      <c r="N55" s="157">
        <v>0</v>
      </c>
      <c r="O55" s="157">
        <v>0</v>
      </c>
      <c r="P55" s="157">
        <v>0</v>
      </c>
      <c r="Q55" s="157">
        <v>0</v>
      </c>
      <c r="R55" s="157">
        <v>0</v>
      </c>
      <c r="S55" s="157">
        <v>0</v>
      </c>
      <c r="T55" s="157">
        <v>0</v>
      </c>
      <c r="U55" s="157">
        <v>0</v>
      </c>
      <c r="V55" s="157">
        <v>0</v>
      </c>
      <c r="W55" s="157">
        <v>0</v>
      </c>
      <c r="X55" s="158">
        <v>58.9</v>
      </c>
      <c r="Y55" s="158">
        <v>40.700000000000003</v>
      </c>
      <c r="Z55" s="158">
        <v>70.099999999999994</v>
      </c>
      <c r="AA55" s="158">
        <v>4.5999999999999996</v>
      </c>
      <c r="AB55" s="158">
        <v>0.9</v>
      </c>
      <c r="AC55" s="158">
        <v>6.8</v>
      </c>
      <c r="AD55" s="162"/>
      <c r="AE55" s="163"/>
      <c r="AF55" s="161" t="s">
        <v>69</v>
      </c>
    </row>
    <row r="56" spans="1:32" ht="15" customHeight="1">
      <c r="A56" s="155" t="s">
        <v>70</v>
      </c>
      <c r="B56" s="156"/>
      <c r="C56" s="157">
        <v>319</v>
      </c>
      <c r="D56" s="157">
        <v>209</v>
      </c>
      <c r="E56" s="157">
        <v>110</v>
      </c>
      <c r="F56" s="157">
        <v>294</v>
      </c>
      <c r="G56" s="157">
        <v>206</v>
      </c>
      <c r="H56" s="157">
        <v>88</v>
      </c>
      <c r="I56" s="157">
        <v>25</v>
      </c>
      <c r="J56" s="157">
        <v>3</v>
      </c>
      <c r="K56" s="157">
        <v>22</v>
      </c>
      <c r="L56" s="157">
        <v>0</v>
      </c>
      <c r="M56" s="157">
        <v>0</v>
      </c>
      <c r="N56" s="157">
        <v>0</v>
      </c>
      <c r="O56" s="157">
        <v>0</v>
      </c>
      <c r="P56" s="157">
        <v>0</v>
      </c>
      <c r="Q56" s="157">
        <v>0</v>
      </c>
      <c r="R56" s="157">
        <v>0</v>
      </c>
      <c r="S56" s="157">
        <v>0</v>
      </c>
      <c r="T56" s="157">
        <v>0</v>
      </c>
      <c r="U56" s="157">
        <v>0</v>
      </c>
      <c r="V56" s="157">
        <v>0</v>
      </c>
      <c r="W56" s="157">
        <v>0</v>
      </c>
      <c r="X56" s="158">
        <v>67.599999999999994</v>
      </c>
      <c r="Y56" s="158">
        <v>73.3</v>
      </c>
      <c r="Z56" s="158">
        <v>57.1</v>
      </c>
      <c r="AA56" s="158">
        <v>5.7</v>
      </c>
      <c r="AB56" s="158">
        <v>1.1000000000000001</v>
      </c>
      <c r="AC56" s="158">
        <v>14.3</v>
      </c>
      <c r="AD56" s="162"/>
      <c r="AE56" s="163"/>
      <c r="AF56" s="161" t="s">
        <v>70</v>
      </c>
    </row>
    <row r="57" spans="1:32" ht="15" customHeight="1">
      <c r="A57" s="155" t="s">
        <v>71</v>
      </c>
      <c r="B57" s="156"/>
      <c r="C57" s="157">
        <v>0</v>
      </c>
      <c r="D57" s="157">
        <v>0</v>
      </c>
      <c r="E57" s="157">
        <v>0</v>
      </c>
      <c r="F57" s="157">
        <v>0</v>
      </c>
      <c r="G57" s="157">
        <v>0</v>
      </c>
      <c r="H57" s="157">
        <v>0</v>
      </c>
      <c r="I57" s="157">
        <v>0</v>
      </c>
      <c r="J57" s="157">
        <v>0</v>
      </c>
      <c r="K57" s="157">
        <v>0</v>
      </c>
      <c r="L57" s="157">
        <v>0</v>
      </c>
      <c r="M57" s="157">
        <v>0</v>
      </c>
      <c r="N57" s="157">
        <v>0</v>
      </c>
      <c r="O57" s="157">
        <v>0</v>
      </c>
      <c r="P57" s="157">
        <v>0</v>
      </c>
      <c r="Q57" s="157">
        <v>0</v>
      </c>
      <c r="R57" s="157">
        <v>0</v>
      </c>
      <c r="S57" s="157">
        <v>0</v>
      </c>
      <c r="T57" s="157">
        <v>0</v>
      </c>
      <c r="U57" s="157">
        <v>0</v>
      </c>
      <c r="V57" s="157">
        <v>0</v>
      </c>
      <c r="W57" s="157">
        <v>0</v>
      </c>
      <c r="X57" s="158">
        <v>0</v>
      </c>
      <c r="Y57" s="158">
        <v>0</v>
      </c>
      <c r="Z57" s="158">
        <v>0</v>
      </c>
      <c r="AA57" s="158">
        <v>0</v>
      </c>
      <c r="AB57" s="158">
        <v>0</v>
      </c>
      <c r="AC57" s="158">
        <v>0</v>
      </c>
      <c r="AD57" s="162"/>
      <c r="AE57" s="163"/>
      <c r="AF57" s="161" t="s">
        <v>71</v>
      </c>
    </row>
    <row r="58" spans="1:32" ht="15" customHeight="1">
      <c r="A58" s="155" t="s">
        <v>72</v>
      </c>
      <c r="B58" s="156"/>
      <c r="C58" s="157">
        <v>0</v>
      </c>
      <c r="D58" s="157">
        <v>0</v>
      </c>
      <c r="E58" s="157">
        <v>0</v>
      </c>
      <c r="F58" s="157">
        <v>0</v>
      </c>
      <c r="G58" s="157">
        <v>0</v>
      </c>
      <c r="H58" s="157">
        <v>0</v>
      </c>
      <c r="I58" s="157">
        <v>0</v>
      </c>
      <c r="J58" s="157">
        <v>0</v>
      </c>
      <c r="K58" s="157">
        <v>0</v>
      </c>
      <c r="L58" s="157">
        <v>0</v>
      </c>
      <c r="M58" s="157">
        <v>0</v>
      </c>
      <c r="N58" s="157">
        <v>0</v>
      </c>
      <c r="O58" s="157">
        <v>0</v>
      </c>
      <c r="P58" s="157">
        <v>0</v>
      </c>
      <c r="Q58" s="157">
        <v>0</v>
      </c>
      <c r="R58" s="157">
        <v>0</v>
      </c>
      <c r="S58" s="157">
        <v>0</v>
      </c>
      <c r="T58" s="157">
        <v>0</v>
      </c>
      <c r="U58" s="157">
        <v>0</v>
      </c>
      <c r="V58" s="157">
        <v>0</v>
      </c>
      <c r="W58" s="157">
        <v>0</v>
      </c>
      <c r="X58" s="158">
        <v>0</v>
      </c>
      <c r="Y58" s="158">
        <v>0</v>
      </c>
      <c r="Z58" s="158">
        <v>0</v>
      </c>
      <c r="AA58" s="158">
        <v>0</v>
      </c>
      <c r="AB58" s="158">
        <v>0</v>
      </c>
      <c r="AC58" s="158">
        <v>0</v>
      </c>
      <c r="AD58" s="162"/>
      <c r="AE58" s="163"/>
      <c r="AF58" s="161" t="s">
        <v>72</v>
      </c>
    </row>
    <row r="59" spans="1:32" ht="15" customHeight="1">
      <c r="A59" s="155" t="s">
        <v>73</v>
      </c>
      <c r="B59" s="156"/>
      <c r="C59" s="157">
        <v>0</v>
      </c>
      <c r="D59" s="157">
        <v>0</v>
      </c>
      <c r="E59" s="157">
        <v>0</v>
      </c>
      <c r="F59" s="157">
        <v>0</v>
      </c>
      <c r="G59" s="157">
        <v>0</v>
      </c>
      <c r="H59" s="157">
        <v>0</v>
      </c>
      <c r="I59" s="157">
        <v>0</v>
      </c>
      <c r="J59" s="157">
        <v>0</v>
      </c>
      <c r="K59" s="157">
        <v>0</v>
      </c>
      <c r="L59" s="157">
        <v>0</v>
      </c>
      <c r="M59" s="157">
        <v>0</v>
      </c>
      <c r="N59" s="157">
        <v>0</v>
      </c>
      <c r="O59" s="157">
        <v>0</v>
      </c>
      <c r="P59" s="157">
        <v>0</v>
      </c>
      <c r="Q59" s="157">
        <v>0</v>
      </c>
      <c r="R59" s="157">
        <v>0</v>
      </c>
      <c r="S59" s="157">
        <v>0</v>
      </c>
      <c r="T59" s="157">
        <v>0</v>
      </c>
      <c r="U59" s="157">
        <v>0</v>
      </c>
      <c r="V59" s="157">
        <v>0</v>
      </c>
      <c r="W59" s="157">
        <v>0</v>
      </c>
      <c r="X59" s="158">
        <v>0</v>
      </c>
      <c r="Y59" s="158">
        <v>0</v>
      </c>
      <c r="Z59" s="158">
        <v>0</v>
      </c>
      <c r="AA59" s="158">
        <v>0</v>
      </c>
      <c r="AB59" s="158">
        <v>0</v>
      </c>
      <c r="AC59" s="158">
        <v>0</v>
      </c>
      <c r="AD59" s="162"/>
      <c r="AE59" s="163"/>
      <c r="AF59" s="161" t="s">
        <v>73</v>
      </c>
    </row>
    <row r="60" spans="1:32" ht="15" customHeight="1">
      <c r="A60" s="155" t="s">
        <v>74</v>
      </c>
      <c r="B60" s="156"/>
      <c r="C60" s="157">
        <v>0</v>
      </c>
      <c r="D60" s="157">
        <v>0</v>
      </c>
      <c r="E60" s="157">
        <v>0</v>
      </c>
      <c r="F60" s="157">
        <v>0</v>
      </c>
      <c r="G60" s="157">
        <v>0</v>
      </c>
      <c r="H60" s="157">
        <v>0</v>
      </c>
      <c r="I60" s="157">
        <v>0</v>
      </c>
      <c r="J60" s="157">
        <v>0</v>
      </c>
      <c r="K60" s="157">
        <v>0</v>
      </c>
      <c r="L60" s="157">
        <v>0</v>
      </c>
      <c r="M60" s="157">
        <v>0</v>
      </c>
      <c r="N60" s="157">
        <v>0</v>
      </c>
      <c r="O60" s="157">
        <v>0</v>
      </c>
      <c r="P60" s="157">
        <v>0</v>
      </c>
      <c r="Q60" s="157">
        <v>0</v>
      </c>
      <c r="R60" s="157">
        <v>0</v>
      </c>
      <c r="S60" s="157">
        <v>0</v>
      </c>
      <c r="T60" s="157">
        <v>0</v>
      </c>
      <c r="U60" s="157">
        <v>0</v>
      </c>
      <c r="V60" s="157">
        <v>0</v>
      </c>
      <c r="W60" s="157">
        <v>0</v>
      </c>
      <c r="X60" s="158">
        <v>0</v>
      </c>
      <c r="Y60" s="158">
        <v>0</v>
      </c>
      <c r="Z60" s="158">
        <v>0</v>
      </c>
      <c r="AA60" s="158">
        <v>0</v>
      </c>
      <c r="AB60" s="158">
        <v>0</v>
      </c>
      <c r="AC60" s="158">
        <v>0</v>
      </c>
      <c r="AD60" s="162"/>
      <c r="AE60" s="163"/>
      <c r="AF60" s="161" t="s">
        <v>74</v>
      </c>
    </row>
    <row r="61" spans="1:32" ht="12" customHeight="1">
      <c r="A61" s="155"/>
      <c r="B61" s="156"/>
      <c r="C61" s="157"/>
      <c r="D61" s="157"/>
      <c r="E61" s="157"/>
      <c r="F61" s="157"/>
      <c r="G61" s="157"/>
      <c r="H61" s="157"/>
      <c r="I61" s="157"/>
      <c r="J61" s="157"/>
      <c r="K61" s="157"/>
      <c r="L61" s="157"/>
      <c r="M61" s="157"/>
      <c r="N61" s="157"/>
      <c r="O61" s="157"/>
      <c r="P61" s="157"/>
      <c r="Q61" s="157"/>
      <c r="R61" s="157"/>
      <c r="S61" s="157"/>
      <c r="T61" s="157"/>
      <c r="U61" s="157"/>
      <c r="V61" s="157"/>
      <c r="W61" s="157"/>
      <c r="X61" s="164"/>
      <c r="Y61" s="164"/>
      <c r="Z61" s="164"/>
      <c r="AA61" s="164"/>
      <c r="AB61" s="164"/>
      <c r="AC61" s="164"/>
      <c r="AD61" s="162"/>
      <c r="AE61" s="163"/>
      <c r="AF61" s="161"/>
    </row>
    <row r="62" spans="1:32" ht="15" customHeight="1">
      <c r="A62" s="155" t="s">
        <v>75</v>
      </c>
      <c r="B62" s="156"/>
      <c r="C62" s="157">
        <v>0</v>
      </c>
      <c r="D62" s="157">
        <v>0</v>
      </c>
      <c r="E62" s="157">
        <v>0</v>
      </c>
      <c r="F62" s="157">
        <v>0</v>
      </c>
      <c r="G62" s="157">
        <v>0</v>
      </c>
      <c r="H62" s="157">
        <v>0</v>
      </c>
      <c r="I62" s="157">
        <v>0</v>
      </c>
      <c r="J62" s="157">
        <v>0</v>
      </c>
      <c r="K62" s="157">
        <v>0</v>
      </c>
      <c r="L62" s="157">
        <v>0</v>
      </c>
      <c r="M62" s="157">
        <v>0</v>
      </c>
      <c r="N62" s="157">
        <v>0</v>
      </c>
      <c r="O62" s="157">
        <v>0</v>
      </c>
      <c r="P62" s="157">
        <v>0</v>
      </c>
      <c r="Q62" s="157">
        <v>0</v>
      </c>
      <c r="R62" s="157">
        <v>0</v>
      </c>
      <c r="S62" s="157">
        <v>0</v>
      </c>
      <c r="T62" s="157">
        <v>0</v>
      </c>
      <c r="U62" s="157">
        <v>0</v>
      </c>
      <c r="V62" s="157">
        <v>0</v>
      </c>
      <c r="W62" s="157">
        <v>0</v>
      </c>
      <c r="X62" s="158">
        <v>0</v>
      </c>
      <c r="Y62" s="158">
        <v>0</v>
      </c>
      <c r="Z62" s="158">
        <v>0</v>
      </c>
      <c r="AA62" s="158">
        <v>0</v>
      </c>
      <c r="AB62" s="158">
        <v>0</v>
      </c>
      <c r="AC62" s="158">
        <v>0</v>
      </c>
      <c r="AD62" s="162"/>
      <c r="AE62" s="163"/>
      <c r="AF62" s="161" t="s">
        <v>75</v>
      </c>
    </row>
    <row r="63" spans="1:32" ht="15" customHeight="1">
      <c r="A63" s="155" t="s">
        <v>76</v>
      </c>
      <c r="B63" s="156"/>
      <c r="C63" s="157">
        <v>0</v>
      </c>
      <c r="D63" s="157">
        <v>0</v>
      </c>
      <c r="E63" s="157">
        <v>0</v>
      </c>
      <c r="F63" s="157">
        <v>0</v>
      </c>
      <c r="G63" s="157">
        <v>0</v>
      </c>
      <c r="H63" s="157">
        <v>0</v>
      </c>
      <c r="I63" s="157">
        <v>0</v>
      </c>
      <c r="J63" s="157">
        <v>0</v>
      </c>
      <c r="K63" s="157">
        <v>0</v>
      </c>
      <c r="L63" s="157">
        <v>0</v>
      </c>
      <c r="M63" s="157">
        <v>0</v>
      </c>
      <c r="N63" s="157">
        <v>0</v>
      </c>
      <c r="O63" s="157">
        <v>0</v>
      </c>
      <c r="P63" s="157">
        <v>0</v>
      </c>
      <c r="Q63" s="157">
        <v>0</v>
      </c>
      <c r="R63" s="157">
        <v>0</v>
      </c>
      <c r="S63" s="157">
        <v>0</v>
      </c>
      <c r="T63" s="157">
        <v>0</v>
      </c>
      <c r="U63" s="157">
        <v>0</v>
      </c>
      <c r="V63" s="157">
        <v>0</v>
      </c>
      <c r="W63" s="157">
        <v>0</v>
      </c>
      <c r="X63" s="158">
        <v>0</v>
      </c>
      <c r="Y63" s="158">
        <v>0</v>
      </c>
      <c r="Z63" s="158">
        <v>0</v>
      </c>
      <c r="AA63" s="158">
        <v>0</v>
      </c>
      <c r="AB63" s="158">
        <v>0</v>
      </c>
      <c r="AC63" s="158">
        <v>0</v>
      </c>
      <c r="AD63" s="162"/>
      <c r="AE63" s="163"/>
      <c r="AF63" s="161" t="s">
        <v>76</v>
      </c>
    </row>
    <row r="64" spans="1:32" ht="15" customHeight="1">
      <c r="A64" s="155" t="s">
        <v>77</v>
      </c>
      <c r="B64" s="156"/>
      <c r="C64" s="157">
        <v>0</v>
      </c>
      <c r="D64" s="157">
        <v>0</v>
      </c>
      <c r="E64" s="157">
        <v>0</v>
      </c>
      <c r="F64" s="157">
        <v>0</v>
      </c>
      <c r="G64" s="157">
        <v>0</v>
      </c>
      <c r="H64" s="157">
        <v>0</v>
      </c>
      <c r="I64" s="157">
        <v>0</v>
      </c>
      <c r="J64" s="157">
        <v>0</v>
      </c>
      <c r="K64" s="157">
        <v>0</v>
      </c>
      <c r="L64" s="157">
        <v>0</v>
      </c>
      <c r="M64" s="157">
        <v>0</v>
      </c>
      <c r="N64" s="157">
        <v>0</v>
      </c>
      <c r="O64" s="157">
        <v>0</v>
      </c>
      <c r="P64" s="157">
        <v>0</v>
      </c>
      <c r="Q64" s="157">
        <v>0</v>
      </c>
      <c r="R64" s="157">
        <v>0</v>
      </c>
      <c r="S64" s="157">
        <v>0</v>
      </c>
      <c r="T64" s="157">
        <v>0</v>
      </c>
      <c r="U64" s="157">
        <v>0</v>
      </c>
      <c r="V64" s="157">
        <v>0</v>
      </c>
      <c r="W64" s="157">
        <v>0</v>
      </c>
      <c r="X64" s="158">
        <v>0</v>
      </c>
      <c r="Y64" s="158">
        <v>0</v>
      </c>
      <c r="Z64" s="158">
        <v>0</v>
      </c>
      <c r="AA64" s="158">
        <v>0</v>
      </c>
      <c r="AB64" s="158">
        <v>0</v>
      </c>
      <c r="AC64" s="158">
        <v>0</v>
      </c>
      <c r="AD64" s="162"/>
      <c r="AE64" s="163"/>
      <c r="AF64" s="161" t="s">
        <v>77</v>
      </c>
    </row>
    <row r="65" spans="1:32" ht="15" customHeight="1">
      <c r="A65" s="155" t="s">
        <v>78</v>
      </c>
      <c r="B65" s="156"/>
      <c r="C65" s="157">
        <v>0</v>
      </c>
      <c r="D65" s="157">
        <v>0</v>
      </c>
      <c r="E65" s="157">
        <v>0</v>
      </c>
      <c r="F65" s="157">
        <v>0</v>
      </c>
      <c r="G65" s="157">
        <v>0</v>
      </c>
      <c r="H65" s="157">
        <v>0</v>
      </c>
      <c r="I65" s="157">
        <v>0</v>
      </c>
      <c r="J65" s="157">
        <v>0</v>
      </c>
      <c r="K65" s="157">
        <v>0</v>
      </c>
      <c r="L65" s="157">
        <v>0</v>
      </c>
      <c r="M65" s="157">
        <v>0</v>
      </c>
      <c r="N65" s="157">
        <v>0</v>
      </c>
      <c r="O65" s="157">
        <v>0</v>
      </c>
      <c r="P65" s="157">
        <v>0</v>
      </c>
      <c r="Q65" s="157">
        <v>0</v>
      </c>
      <c r="R65" s="157">
        <v>0</v>
      </c>
      <c r="S65" s="157">
        <v>0</v>
      </c>
      <c r="T65" s="157">
        <v>0</v>
      </c>
      <c r="U65" s="157">
        <v>0</v>
      </c>
      <c r="V65" s="157">
        <v>0</v>
      </c>
      <c r="W65" s="157">
        <v>0</v>
      </c>
      <c r="X65" s="158">
        <v>0</v>
      </c>
      <c r="Y65" s="158">
        <v>0</v>
      </c>
      <c r="Z65" s="158">
        <v>0</v>
      </c>
      <c r="AA65" s="158">
        <v>0</v>
      </c>
      <c r="AB65" s="158">
        <v>0</v>
      </c>
      <c r="AC65" s="158">
        <v>0</v>
      </c>
      <c r="AD65" s="162"/>
      <c r="AE65" s="163"/>
      <c r="AF65" s="161" t="s">
        <v>78</v>
      </c>
    </row>
    <row r="66" spans="1:32" ht="15" customHeight="1">
      <c r="A66" s="155" t="s">
        <v>79</v>
      </c>
      <c r="B66" s="156"/>
      <c r="C66" s="157">
        <v>0</v>
      </c>
      <c r="D66" s="157">
        <v>0</v>
      </c>
      <c r="E66" s="157">
        <v>0</v>
      </c>
      <c r="F66" s="157">
        <v>0</v>
      </c>
      <c r="G66" s="157">
        <v>0</v>
      </c>
      <c r="H66" s="157">
        <v>0</v>
      </c>
      <c r="I66" s="157">
        <v>0</v>
      </c>
      <c r="J66" s="157">
        <v>0</v>
      </c>
      <c r="K66" s="157">
        <v>0</v>
      </c>
      <c r="L66" s="157">
        <v>0</v>
      </c>
      <c r="M66" s="157">
        <v>0</v>
      </c>
      <c r="N66" s="157">
        <v>0</v>
      </c>
      <c r="O66" s="157">
        <v>0</v>
      </c>
      <c r="P66" s="157">
        <v>0</v>
      </c>
      <c r="Q66" s="157">
        <v>0</v>
      </c>
      <c r="R66" s="157">
        <v>0</v>
      </c>
      <c r="S66" s="157">
        <v>0</v>
      </c>
      <c r="T66" s="157">
        <v>0</v>
      </c>
      <c r="U66" s="157">
        <v>0</v>
      </c>
      <c r="V66" s="157">
        <v>0</v>
      </c>
      <c r="W66" s="157">
        <v>0</v>
      </c>
      <c r="X66" s="158">
        <v>0</v>
      </c>
      <c r="Y66" s="158">
        <v>0</v>
      </c>
      <c r="Z66" s="158">
        <v>0</v>
      </c>
      <c r="AA66" s="158">
        <v>0</v>
      </c>
      <c r="AB66" s="158">
        <v>0</v>
      </c>
      <c r="AC66" s="158">
        <v>0</v>
      </c>
      <c r="AD66" s="162"/>
      <c r="AE66" s="163"/>
      <c r="AF66" s="161" t="s">
        <v>79</v>
      </c>
    </row>
    <row r="67" spans="1:32" ht="15" customHeight="1">
      <c r="A67" s="155" t="s">
        <v>80</v>
      </c>
      <c r="B67" s="156"/>
      <c r="C67" s="157">
        <v>0</v>
      </c>
      <c r="D67" s="157">
        <v>0</v>
      </c>
      <c r="E67" s="157">
        <v>0</v>
      </c>
      <c r="F67" s="157">
        <v>0</v>
      </c>
      <c r="G67" s="157">
        <v>0</v>
      </c>
      <c r="H67" s="157">
        <v>0</v>
      </c>
      <c r="I67" s="157">
        <v>0</v>
      </c>
      <c r="J67" s="157">
        <v>0</v>
      </c>
      <c r="K67" s="157">
        <v>0</v>
      </c>
      <c r="L67" s="157">
        <v>0</v>
      </c>
      <c r="M67" s="157">
        <v>0</v>
      </c>
      <c r="N67" s="157">
        <v>0</v>
      </c>
      <c r="O67" s="157">
        <v>0</v>
      </c>
      <c r="P67" s="157">
        <v>0</v>
      </c>
      <c r="Q67" s="157">
        <v>0</v>
      </c>
      <c r="R67" s="157">
        <v>0</v>
      </c>
      <c r="S67" s="157">
        <v>0</v>
      </c>
      <c r="T67" s="157">
        <v>0</v>
      </c>
      <c r="U67" s="157">
        <v>0</v>
      </c>
      <c r="V67" s="157">
        <v>0</v>
      </c>
      <c r="W67" s="157">
        <v>0</v>
      </c>
      <c r="X67" s="158">
        <v>0</v>
      </c>
      <c r="Y67" s="158">
        <v>0</v>
      </c>
      <c r="Z67" s="158">
        <v>0</v>
      </c>
      <c r="AA67" s="158">
        <v>0</v>
      </c>
      <c r="AB67" s="158">
        <v>0</v>
      </c>
      <c r="AC67" s="158">
        <v>0</v>
      </c>
      <c r="AD67" s="162"/>
      <c r="AE67" s="163"/>
      <c r="AF67" s="161" t="s">
        <v>80</v>
      </c>
    </row>
    <row r="68" spans="1:32" ht="15" customHeight="1">
      <c r="A68" s="155" t="s">
        <v>81</v>
      </c>
      <c r="B68" s="156"/>
      <c r="C68" s="157">
        <v>227</v>
      </c>
      <c r="D68" s="157">
        <v>159</v>
      </c>
      <c r="E68" s="157">
        <v>68</v>
      </c>
      <c r="F68" s="157">
        <v>191</v>
      </c>
      <c r="G68" s="157">
        <v>153</v>
      </c>
      <c r="H68" s="157">
        <v>38</v>
      </c>
      <c r="I68" s="157">
        <v>36</v>
      </c>
      <c r="J68" s="157">
        <v>6</v>
      </c>
      <c r="K68" s="157">
        <v>30</v>
      </c>
      <c r="L68" s="157">
        <v>0</v>
      </c>
      <c r="M68" s="157">
        <v>0</v>
      </c>
      <c r="N68" s="157">
        <v>0</v>
      </c>
      <c r="O68" s="157">
        <v>0</v>
      </c>
      <c r="P68" s="157">
        <v>0</v>
      </c>
      <c r="Q68" s="157">
        <v>0</v>
      </c>
      <c r="R68" s="157">
        <v>0</v>
      </c>
      <c r="S68" s="157">
        <v>0</v>
      </c>
      <c r="T68" s="157">
        <v>0</v>
      </c>
      <c r="U68" s="157">
        <v>0</v>
      </c>
      <c r="V68" s="157">
        <v>0</v>
      </c>
      <c r="W68" s="157">
        <v>0</v>
      </c>
      <c r="X68" s="158">
        <v>53.2</v>
      </c>
      <c r="Y68" s="158">
        <v>64</v>
      </c>
      <c r="Z68" s="158">
        <v>31.7</v>
      </c>
      <c r="AA68" s="158">
        <v>10</v>
      </c>
      <c r="AB68" s="158">
        <v>2.5</v>
      </c>
      <c r="AC68" s="158">
        <v>25</v>
      </c>
      <c r="AD68" s="162"/>
      <c r="AE68" s="163"/>
      <c r="AF68" s="161" t="s">
        <v>81</v>
      </c>
    </row>
    <row r="69" spans="1:32" ht="15" customHeight="1">
      <c r="A69" s="155" t="s">
        <v>82</v>
      </c>
      <c r="B69" s="156"/>
      <c r="C69" s="157">
        <v>0</v>
      </c>
      <c r="D69" s="157">
        <v>0</v>
      </c>
      <c r="E69" s="157">
        <v>0</v>
      </c>
      <c r="F69" s="157">
        <v>0</v>
      </c>
      <c r="G69" s="157">
        <v>0</v>
      </c>
      <c r="H69" s="157">
        <v>0</v>
      </c>
      <c r="I69" s="157">
        <v>0</v>
      </c>
      <c r="J69" s="157">
        <v>0</v>
      </c>
      <c r="K69" s="157">
        <v>0</v>
      </c>
      <c r="L69" s="157">
        <v>0</v>
      </c>
      <c r="M69" s="157">
        <v>0</v>
      </c>
      <c r="N69" s="157">
        <v>0</v>
      </c>
      <c r="O69" s="157">
        <v>0</v>
      </c>
      <c r="P69" s="157">
        <v>0</v>
      </c>
      <c r="Q69" s="157">
        <v>0</v>
      </c>
      <c r="R69" s="157">
        <v>0</v>
      </c>
      <c r="S69" s="157">
        <v>0</v>
      </c>
      <c r="T69" s="157">
        <v>0</v>
      </c>
      <c r="U69" s="157">
        <v>0</v>
      </c>
      <c r="V69" s="157">
        <v>0</v>
      </c>
      <c r="W69" s="157">
        <v>0</v>
      </c>
      <c r="X69" s="158">
        <v>0</v>
      </c>
      <c r="Y69" s="158">
        <v>0</v>
      </c>
      <c r="Z69" s="158">
        <v>0</v>
      </c>
      <c r="AA69" s="158">
        <v>0</v>
      </c>
      <c r="AB69" s="158">
        <v>0</v>
      </c>
      <c r="AC69" s="158">
        <v>0</v>
      </c>
      <c r="AD69" s="162"/>
      <c r="AE69" s="163"/>
      <c r="AF69" s="161" t="s">
        <v>82</v>
      </c>
    </row>
    <row r="70" spans="1:32" ht="15" customHeight="1">
      <c r="A70" s="155" t="s">
        <v>83</v>
      </c>
      <c r="B70" s="156"/>
      <c r="C70" s="157">
        <v>0</v>
      </c>
      <c r="D70" s="157">
        <v>0</v>
      </c>
      <c r="E70" s="157">
        <v>0</v>
      </c>
      <c r="F70" s="157">
        <v>0</v>
      </c>
      <c r="G70" s="157">
        <v>0</v>
      </c>
      <c r="H70" s="157">
        <v>0</v>
      </c>
      <c r="I70" s="157">
        <v>0</v>
      </c>
      <c r="J70" s="157">
        <v>0</v>
      </c>
      <c r="K70" s="157">
        <v>0</v>
      </c>
      <c r="L70" s="157">
        <v>0</v>
      </c>
      <c r="M70" s="157">
        <v>0</v>
      </c>
      <c r="N70" s="157">
        <v>0</v>
      </c>
      <c r="O70" s="157">
        <v>0</v>
      </c>
      <c r="P70" s="157">
        <v>0</v>
      </c>
      <c r="Q70" s="157">
        <v>0</v>
      </c>
      <c r="R70" s="157">
        <v>0</v>
      </c>
      <c r="S70" s="157">
        <v>0</v>
      </c>
      <c r="T70" s="157">
        <v>0</v>
      </c>
      <c r="U70" s="157">
        <v>0</v>
      </c>
      <c r="V70" s="157">
        <v>0</v>
      </c>
      <c r="W70" s="157">
        <v>0</v>
      </c>
      <c r="X70" s="158">
        <v>0</v>
      </c>
      <c r="Y70" s="158">
        <v>0</v>
      </c>
      <c r="Z70" s="158">
        <v>0</v>
      </c>
      <c r="AA70" s="158">
        <v>0</v>
      </c>
      <c r="AB70" s="158">
        <v>0</v>
      </c>
      <c r="AC70" s="158">
        <v>0</v>
      </c>
      <c r="AD70" s="162"/>
      <c r="AE70" s="163"/>
      <c r="AF70" s="161" t="s">
        <v>83</v>
      </c>
    </row>
    <row r="71" spans="1:32" ht="15" customHeight="1">
      <c r="A71" s="155" t="s">
        <v>84</v>
      </c>
      <c r="B71" s="156"/>
      <c r="C71" s="157">
        <v>55</v>
      </c>
      <c r="D71" s="157">
        <v>0</v>
      </c>
      <c r="E71" s="157">
        <v>55</v>
      </c>
      <c r="F71" s="157">
        <v>51</v>
      </c>
      <c r="G71" s="157">
        <v>0</v>
      </c>
      <c r="H71" s="157">
        <v>51</v>
      </c>
      <c r="I71" s="157">
        <v>4</v>
      </c>
      <c r="J71" s="157">
        <v>0</v>
      </c>
      <c r="K71" s="157">
        <v>4</v>
      </c>
      <c r="L71" s="157">
        <v>0</v>
      </c>
      <c r="M71" s="157">
        <v>0</v>
      </c>
      <c r="N71" s="157">
        <v>0</v>
      </c>
      <c r="O71" s="157">
        <v>0</v>
      </c>
      <c r="P71" s="157">
        <v>0</v>
      </c>
      <c r="Q71" s="157">
        <v>0</v>
      </c>
      <c r="R71" s="157">
        <v>0</v>
      </c>
      <c r="S71" s="157">
        <v>0</v>
      </c>
      <c r="T71" s="157">
        <v>0</v>
      </c>
      <c r="U71" s="157">
        <v>0</v>
      </c>
      <c r="V71" s="157">
        <v>0</v>
      </c>
      <c r="W71" s="157">
        <v>0</v>
      </c>
      <c r="X71" s="158">
        <v>85</v>
      </c>
      <c r="Y71" s="158">
        <v>0</v>
      </c>
      <c r="Z71" s="158">
        <v>85</v>
      </c>
      <c r="AA71" s="158">
        <v>6.7</v>
      </c>
      <c r="AB71" s="158">
        <v>0</v>
      </c>
      <c r="AC71" s="158">
        <v>6.7</v>
      </c>
      <c r="AD71" s="162"/>
      <c r="AE71" s="163"/>
      <c r="AF71" s="161" t="s">
        <v>84</v>
      </c>
    </row>
    <row r="72" spans="1:32" ht="15" customHeight="1">
      <c r="A72" s="155" t="s">
        <v>85</v>
      </c>
      <c r="B72" s="156"/>
      <c r="C72" s="157">
        <v>0</v>
      </c>
      <c r="D72" s="157">
        <v>0</v>
      </c>
      <c r="E72" s="157">
        <v>0</v>
      </c>
      <c r="F72" s="157">
        <v>0</v>
      </c>
      <c r="G72" s="157">
        <v>0</v>
      </c>
      <c r="H72" s="157">
        <v>0</v>
      </c>
      <c r="I72" s="157">
        <v>0</v>
      </c>
      <c r="J72" s="157">
        <v>0</v>
      </c>
      <c r="K72" s="157">
        <v>0</v>
      </c>
      <c r="L72" s="157">
        <v>0</v>
      </c>
      <c r="M72" s="157">
        <v>0</v>
      </c>
      <c r="N72" s="157">
        <v>0</v>
      </c>
      <c r="O72" s="157">
        <v>0</v>
      </c>
      <c r="P72" s="157">
        <v>0</v>
      </c>
      <c r="Q72" s="157">
        <v>0</v>
      </c>
      <c r="R72" s="157">
        <v>0</v>
      </c>
      <c r="S72" s="157">
        <v>0</v>
      </c>
      <c r="T72" s="157">
        <v>0</v>
      </c>
      <c r="U72" s="157">
        <v>0</v>
      </c>
      <c r="V72" s="157">
        <v>0</v>
      </c>
      <c r="W72" s="157">
        <v>0</v>
      </c>
      <c r="X72" s="158">
        <v>0</v>
      </c>
      <c r="Y72" s="158">
        <v>0</v>
      </c>
      <c r="Z72" s="158">
        <v>0</v>
      </c>
      <c r="AA72" s="158">
        <v>0</v>
      </c>
      <c r="AB72" s="158">
        <v>0</v>
      </c>
      <c r="AC72" s="158">
        <v>0</v>
      </c>
      <c r="AD72" s="162"/>
      <c r="AE72" s="163"/>
      <c r="AF72" s="161" t="s">
        <v>85</v>
      </c>
    </row>
    <row r="73" spans="1:32" ht="15" customHeight="1">
      <c r="A73" s="155" t="s">
        <v>86</v>
      </c>
      <c r="B73" s="156"/>
      <c r="C73" s="157">
        <v>0</v>
      </c>
      <c r="D73" s="157">
        <v>0</v>
      </c>
      <c r="E73" s="157">
        <v>0</v>
      </c>
      <c r="F73" s="157">
        <v>0</v>
      </c>
      <c r="G73" s="157">
        <v>0</v>
      </c>
      <c r="H73" s="157">
        <v>0</v>
      </c>
      <c r="I73" s="157">
        <v>0</v>
      </c>
      <c r="J73" s="157">
        <v>0</v>
      </c>
      <c r="K73" s="157">
        <v>0</v>
      </c>
      <c r="L73" s="157">
        <v>0</v>
      </c>
      <c r="M73" s="157">
        <v>0</v>
      </c>
      <c r="N73" s="157">
        <v>0</v>
      </c>
      <c r="O73" s="157">
        <v>0</v>
      </c>
      <c r="P73" s="157">
        <v>0</v>
      </c>
      <c r="Q73" s="157">
        <v>0</v>
      </c>
      <c r="R73" s="157">
        <v>0</v>
      </c>
      <c r="S73" s="157">
        <v>0</v>
      </c>
      <c r="T73" s="157">
        <v>0</v>
      </c>
      <c r="U73" s="157">
        <v>0</v>
      </c>
      <c r="V73" s="157">
        <v>0</v>
      </c>
      <c r="W73" s="157">
        <v>0</v>
      </c>
      <c r="X73" s="158">
        <v>0</v>
      </c>
      <c r="Y73" s="158">
        <v>0</v>
      </c>
      <c r="Z73" s="158">
        <v>0</v>
      </c>
      <c r="AA73" s="158">
        <v>0</v>
      </c>
      <c r="AB73" s="158">
        <v>0</v>
      </c>
      <c r="AC73" s="158">
        <v>0</v>
      </c>
      <c r="AD73" s="162"/>
      <c r="AE73" s="163"/>
      <c r="AF73" s="161" t="s">
        <v>86</v>
      </c>
    </row>
    <row r="74" spans="1:32" ht="15" customHeight="1">
      <c r="A74" s="155" t="s">
        <v>87</v>
      </c>
      <c r="B74" s="156"/>
      <c r="C74" s="157">
        <v>0</v>
      </c>
      <c r="D74" s="157">
        <v>0</v>
      </c>
      <c r="E74" s="157">
        <v>0</v>
      </c>
      <c r="F74" s="157">
        <v>0</v>
      </c>
      <c r="G74" s="157">
        <v>0</v>
      </c>
      <c r="H74" s="157">
        <v>0</v>
      </c>
      <c r="I74" s="157">
        <v>0</v>
      </c>
      <c r="J74" s="157">
        <v>0</v>
      </c>
      <c r="K74" s="157">
        <v>0</v>
      </c>
      <c r="L74" s="157">
        <v>0</v>
      </c>
      <c r="M74" s="157">
        <v>0</v>
      </c>
      <c r="N74" s="157">
        <v>0</v>
      </c>
      <c r="O74" s="157">
        <v>0</v>
      </c>
      <c r="P74" s="157">
        <v>0</v>
      </c>
      <c r="Q74" s="157">
        <v>0</v>
      </c>
      <c r="R74" s="157">
        <v>0</v>
      </c>
      <c r="S74" s="157">
        <v>0</v>
      </c>
      <c r="T74" s="157">
        <v>0</v>
      </c>
      <c r="U74" s="157">
        <v>0</v>
      </c>
      <c r="V74" s="157">
        <v>0</v>
      </c>
      <c r="W74" s="157">
        <v>0</v>
      </c>
      <c r="X74" s="158">
        <v>0</v>
      </c>
      <c r="Y74" s="158">
        <v>0</v>
      </c>
      <c r="Z74" s="158">
        <v>0</v>
      </c>
      <c r="AA74" s="158">
        <v>0</v>
      </c>
      <c r="AB74" s="158">
        <v>0</v>
      </c>
      <c r="AC74" s="158">
        <v>0</v>
      </c>
      <c r="AD74" s="162"/>
      <c r="AE74" s="163"/>
      <c r="AF74" s="161" t="s">
        <v>87</v>
      </c>
    </row>
    <row r="75" spans="1:32" ht="15" customHeight="1">
      <c r="A75" s="155" t="s">
        <v>88</v>
      </c>
      <c r="B75" s="156"/>
      <c r="C75" s="157">
        <v>0</v>
      </c>
      <c r="D75" s="157">
        <v>0</v>
      </c>
      <c r="E75" s="157">
        <v>0</v>
      </c>
      <c r="F75" s="157">
        <v>0</v>
      </c>
      <c r="G75" s="157">
        <v>0</v>
      </c>
      <c r="H75" s="157">
        <v>0</v>
      </c>
      <c r="I75" s="157">
        <v>0</v>
      </c>
      <c r="J75" s="157">
        <v>0</v>
      </c>
      <c r="K75" s="157">
        <v>0</v>
      </c>
      <c r="L75" s="157">
        <v>0</v>
      </c>
      <c r="M75" s="157">
        <v>0</v>
      </c>
      <c r="N75" s="157">
        <v>0</v>
      </c>
      <c r="O75" s="157">
        <v>0</v>
      </c>
      <c r="P75" s="157">
        <v>0</v>
      </c>
      <c r="Q75" s="157">
        <v>0</v>
      </c>
      <c r="R75" s="157">
        <v>0</v>
      </c>
      <c r="S75" s="157">
        <v>0</v>
      </c>
      <c r="T75" s="157">
        <v>0</v>
      </c>
      <c r="U75" s="157">
        <v>0</v>
      </c>
      <c r="V75" s="157">
        <v>0</v>
      </c>
      <c r="W75" s="157">
        <v>0</v>
      </c>
      <c r="X75" s="158">
        <v>0</v>
      </c>
      <c r="Y75" s="158">
        <v>0</v>
      </c>
      <c r="Z75" s="158">
        <v>0</v>
      </c>
      <c r="AA75" s="158">
        <v>0</v>
      </c>
      <c r="AB75" s="158">
        <v>0</v>
      </c>
      <c r="AC75" s="158">
        <v>0</v>
      </c>
      <c r="AD75" s="162"/>
      <c r="AE75" s="163"/>
      <c r="AF75" s="161" t="s">
        <v>88</v>
      </c>
    </row>
    <row r="76" spans="1:32" ht="5.25" customHeight="1" thickBot="1">
      <c r="A76" s="165"/>
      <c r="B76" s="165"/>
      <c r="C76" s="166"/>
      <c r="D76" s="167"/>
      <c r="E76" s="167"/>
      <c r="F76" s="167"/>
      <c r="G76" s="167"/>
      <c r="H76" s="168"/>
      <c r="I76" s="169"/>
      <c r="J76" s="168"/>
      <c r="K76" s="169"/>
      <c r="L76" s="169"/>
      <c r="M76" s="169"/>
      <c r="N76" s="167"/>
      <c r="O76" s="167"/>
      <c r="P76" s="167"/>
      <c r="Q76" s="167"/>
      <c r="R76" s="168"/>
      <c r="S76" s="169"/>
      <c r="T76" s="167"/>
      <c r="U76" s="167"/>
      <c r="V76" s="167"/>
      <c r="W76" s="167"/>
      <c r="X76" s="167"/>
      <c r="Y76" s="167"/>
      <c r="Z76" s="167"/>
      <c r="AA76" s="167"/>
      <c r="AB76" s="167"/>
      <c r="AC76" s="167"/>
      <c r="AD76" s="167"/>
      <c r="AE76" s="166"/>
      <c r="AF76" s="165"/>
    </row>
  </sheetData>
  <mergeCells count="11">
    <mergeCell ref="O2:Q3"/>
    <mergeCell ref="A2:B4"/>
    <mergeCell ref="C2:E3"/>
    <mergeCell ref="F2:H3"/>
    <mergeCell ref="I2:K3"/>
    <mergeCell ref="L2:N3"/>
    <mergeCell ref="R2:T3"/>
    <mergeCell ref="U2:W3"/>
    <mergeCell ref="X2:Z3"/>
    <mergeCell ref="AA2:AC3"/>
    <mergeCell ref="AE2:AF4"/>
  </mergeCells>
  <phoneticPr fontId="2"/>
  <pageMargins left="0.69" right="0.69" top="0.94488188976377963" bottom="0.59055118110236227" header="0.39370078740157483" footer="0.39370078740157483"/>
  <pageSetup paperSize="9" scale="65" orientation="portrait" r:id="rId1"/>
  <headerFooter alignWithMargins="0">
    <oddHeader>&amp;L&amp;16卒業後の状況調査：高等学校（全日制・定時制）&amp;R&amp;16卒業後の状況調査：高等学校（全日制・定時制）</oddHeader>
    <oddFooter>&amp;L&amp;16 154&amp;R&amp;16 155</oddFooter>
  </headerFooter>
  <colBreaks count="1" manualBreakCount="1">
    <brk id="14" max="1048575" man="1"/>
  </colBreaks>
  <drawing r:id="rId2"/>
</worksheet>
</file>

<file path=xl/worksheets/sheet22.xml><?xml version="1.0" encoding="utf-8"?>
<worksheet xmlns="http://schemas.openxmlformats.org/spreadsheetml/2006/main" xmlns:r="http://schemas.openxmlformats.org/officeDocument/2006/relationships">
  <dimension ref="A1:M47"/>
  <sheetViews>
    <sheetView zoomScale="75" zoomScaleNormal="100" workbookViewId="0">
      <selection activeCell="Q5" sqref="Q5"/>
    </sheetView>
  </sheetViews>
  <sheetFormatPr defaultRowHeight="13.5"/>
  <cols>
    <col min="1" max="1" width="2.625" style="3" customWidth="1"/>
    <col min="2" max="2" width="13.625" style="3" customWidth="1"/>
    <col min="3" max="3" width="1.625" style="3" customWidth="1"/>
    <col min="4" max="6" width="13.125" style="3" customWidth="1"/>
    <col min="7" max="12" width="12.625" style="3" customWidth="1"/>
    <col min="13" max="16384" width="9" style="3"/>
  </cols>
  <sheetData>
    <row r="1" spans="1:13" ht="30.6" customHeight="1" thickBot="1">
      <c r="A1" s="172" t="s">
        <v>213</v>
      </c>
      <c r="B1" s="172"/>
      <c r="C1" s="172"/>
      <c r="D1" s="1"/>
      <c r="E1" s="1"/>
      <c r="F1" s="1"/>
      <c r="G1" s="1"/>
      <c r="H1" s="1"/>
      <c r="I1" s="1"/>
      <c r="J1" s="1"/>
      <c r="K1" s="1"/>
      <c r="L1" s="1"/>
    </row>
    <row r="2" spans="1:13" s="6" customFormat="1" ht="19.899999999999999" customHeight="1">
      <c r="A2" s="596" t="s">
        <v>123</v>
      </c>
      <c r="B2" s="596"/>
      <c r="C2" s="634"/>
      <c r="D2" s="596" t="s">
        <v>2</v>
      </c>
      <c r="E2" s="596"/>
      <c r="F2" s="610"/>
      <c r="G2" s="659" t="s">
        <v>214</v>
      </c>
      <c r="H2" s="660"/>
      <c r="I2" s="660"/>
      <c r="J2" s="659" t="s">
        <v>215</v>
      </c>
      <c r="K2" s="660"/>
      <c r="L2" s="660"/>
    </row>
    <row r="3" spans="1:13" s="6" customFormat="1" ht="19.899999999999999" customHeight="1" thickBot="1">
      <c r="A3" s="602"/>
      <c r="B3" s="602"/>
      <c r="C3" s="636"/>
      <c r="D3" s="173" t="s">
        <v>2</v>
      </c>
      <c r="E3" s="13" t="s">
        <v>19</v>
      </c>
      <c r="F3" s="12" t="s">
        <v>20</v>
      </c>
      <c r="G3" s="79" t="s">
        <v>2</v>
      </c>
      <c r="H3" s="60" t="s">
        <v>19</v>
      </c>
      <c r="I3" s="79" t="s">
        <v>20</v>
      </c>
      <c r="J3" s="79" t="s">
        <v>2</v>
      </c>
      <c r="K3" s="60" t="s">
        <v>19</v>
      </c>
      <c r="L3" s="13" t="s">
        <v>20</v>
      </c>
      <c r="M3" s="174"/>
    </row>
    <row r="4" spans="1:13" ht="25.5" customHeight="1">
      <c r="A4" s="764" t="s">
        <v>21</v>
      </c>
      <c r="B4" s="764"/>
      <c r="C4" s="21"/>
      <c r="D4" s="29">
        <v>4027</v>
      </c>
      <c r="E4" s="29">
        <v>2790</v>
      </c>
      <c r="F4" s="29">
        <v>1237</v>
      </c>
      <c r="G4" s="29">
        <v>3095</v>
      </c>
      <c r="H4" s="29">
        <v>2267</v>
      </c>
      <c r="I4" s="29">
        <v>828</v>
      </c>
      <c r="J4" s="29">
        <v>932</v>
      </c>
      <c r="K4" s="29">
        <v>523</v>
      </c>
      <c r="L4" s="29">
        <v>409</v>
      </c>
    </row>
    <row r="5" spans="1:13" ht="24.75" customHeight="1">
      <c r="A5" s="763" t="s">
        <v>22</v>
      </c>
      <c r="B5" s="763"/>
      <c r="C5" s="21"/>
      <c r="D5" s="29">
        <v>3747</v>
      </c>
      <c r="E5" s="29">
        <v>2658</v>
      </c>
      <c r="F5" s="29">
        <v>1089</v>
      </c>
      <c r="G5" s="29">
        <v>2964</v>
      </c>
      <c r="H5" s="29">
        <v>2221</v>
      </c>
      <c r="I5" s="29">
        <v>743</v>
      </c>
      <c r="J5" s="29">
        <v>783</v>
      </c>
      <c r="K5" s="29">
        <v>437</v>
      </c>
      <c r="L5" s="29">
        <v>346</v>
      </c>
    </row>
    <row r="6" spans="1:13" ht="24.75" customHeight="1">
      <c r="A6" s="763" t="s">
        <v>23</v>
      </c>
      <c r="B6" s="763"/>
      <c r="C6" s="21"/>
      <c r="D6" s="29">
        <v>4070</v>
      </c>
      <c r="E6" s="29">
        <v>2857</v>
      </c>
      <c r="F6" s="29">
        <v>1213</v>
      </c>
      <c r="G6" s="29">
        <v>3239</v>
      </c>
      <c r="H6" s="29">
        <v>2339</v>
      </c>
      <c r="I6" s="29">
        <v>900</v>
      </c>
      <c r="J6" s="29">
        <v>831</v>
      </c>
      <c r="K6" s="29">
        <v>518</v>
      </c>
      <c r="L6" s="29">
        <v>313</v>
      </c>
    </row>
    <row r="7" spans="1:13" ht="24.75" customHeight="1">
      <c r="A7" s="763" t="s">
        <v>24</v>
      </c>
      <c r="B7" s="763"/>
      <c r="C7" s="21"/>
      <c r="D7" s="29">
        <v>3397</v>
      </c>
      <c r="E7" s="29">
        <v>2397</v>
      </c>
      <c r="F7" s="29">
        <v>1000</v>
      </c>
      <c r="G7" s="29">
        <v>2671</v>
      </c>
      <c r="H7" s="29">
        <v>1893</v>
      </c>
      <c r="I7" s="29">
        <v>778</v>
      </c>
      <c r="J7" s="29">
        <v>726</v>
      </c>
      <c r="K7" s="29">
        <v>504</v>
      </c>
      <c r="L7" s="29">
        <v>222</v>
      </c>
    </row>
    <row r="8" spans="1:13" ht="24.75" customHeight="1">
      <c r="A8" s="763" t="s">
        <v>106</v>
      </c>
      <c r="B8" s="763"/>
      <c r="C8" s="21"/>
      <c r="D8" s="29">
        <v>3235</v>
      </c>
      <c r="E8" s="29">
        <v>2301</v>
      </c>
      <c r="F8" s="29">
        <v>934</v>
      </c>
      <c r="G8" s="29">
        <v>2692</v>
      </c>
      <c r="H8" s="29">
        <v>1959</v>
      </c>
      <c r="I8" s="29">
        <v>733</v>
      </c>
      <c r="J8" s="29">
        <v>543</v>
      </c>
      <c r="K8" s="29">
        <v>342</v>
      </c>
      <c r="L8" s="29">
        <v>201</v>
      </c>
    </row>
    <row r="9" spans="1:13" ht="29.25" customHeight="1">
      <c r="A9" s="15"/>
      <c r="B9" s="15"/>
      <c r="C9" s="21"/>
      <c r="D9" s="29"/>
      <c r="E9" s="29"/>
      <c r="F9" s="29"/>
      <c r="G9" s="29"/>
      <c r="H9" s="29"/>
      <c r="I9" s="29"/>
      <c r="J9" s="29"/>
      <c r="K9" s="29"/>
      <c r="L9" s="29"/>
    </row>
    <row r="10" spans="1:13" ht="24.75" customHeight="1">
      <c r="A10" s="23"/>
      <c r="B10" s="15" t="s">
        <v>167</v>
      </c>
      <c r="C10" s="21"/>
      <c r="D10" s="29">
        <v>2860</v>
      </c>
      <c r="E10" s="29">
        <v>2025</v>
      </c>
      <c r="F10" s="29">
        <v>835</v>
      </c>
      <c r="G10" s="29">
        <v>2377</v>
      </c>
      <c r="H10" s="29">
        <v>1703</v>
      </c>
      <c r="I10" s="29">
        <v>674</v>
      </c>
      <c r="J10" s="29">
        <v>483</v>
      </c>
      <c r="K10" s="29">
        <v>322</v>
      </c>
      <c r="L10" s="29">
        <v>161</v>
      </c>
    </row>
    <row r="11" spans="1:13" ht="24.75" customHeight="1">
      <c r="A11" s="23"/>
      <c r="B11" s="15" t="s">
        <v>168</v>
      </c>
      <c r="C11" s="21"/>
      <c r="D11" s="29">
        <v>6</v>
      </c>
      <c r="E11" s="29">
        <v>2</v>
      </c>
      <c r="F11" s="29">
        <v>4</v>
      </c>
      <c r="G11" s="29">
        <v>0</v>
      </c>
      <c r="H11" s="29">
        <v>0</v>
      </c>
      <c r="I11" s="29">
        <v>0</v>
      </c>
      <c r="J11" s="29">
        <v>6</v>
      </c>
      <c r="K11" s="29">
        <v>2</v>
      </c>
      <c r="L11" s="29">
        <v>4</v>
      </c>
    </row>
    <row r="12" spans="1:13" ht="24.75" customHeight="1">
      <c r="A12" s="23"/>
      <c r="B12" s="15" t="s">
        <v>169</v>
      </c>
      <c r="C12" s="21"/>
      <c r="D12" s="29">
        <v>12</v>
      </c>
      <c r="E12" s="29">
        <v>12</v>
      </c>
      <c r="F12" s="29">
        <v>0</v>
      </c>
      <c r="G12" s="29">
        <v>2</v>
      </c>
      <c r="H12" s="29">
        <v>2</v>
      </c>
      <c r="I12" s="29">
        <v>0</v>
      </c>
      <c r="J12" s="29">
        <v>10</v>
      </c>
      <c r="K12" s="29">
        <v>10</v>
      </c>
      <c r="L12" s="29">
        <v>0</v>
      </c>
    </row>
    <row r="13" spans="1:13" ht="24.75" customHeight="1">
      <c r="A13" s="23"/>
      <c r="B13" s="15" t="s">
        <v>170</v>
      </c>
      <c r="C13" s="21"/>
      <c r="D13" s="29">
        <v>8</v>
      </c>
      <c r="E13" s="29">
        <v>0</v>
      </c>
      <c r="F13" s="29">
        <v>8</v>
      </c>
      <c r="G13" s="29">
        <v>0</v>
      </c>
      <c r="H13" s="29">
        <v>0</v>
      </c>
      <c r="I13" s="29">
        <v>0</v>
      </c>
      <c r="J13" s="29">
        <v>8</v>
      </c>
      <c r="K13" s="29">
        <v>0</v>
      </c>
      <c r="L13" s="29">
        <v>8</v>
      </c>
    </row>
    <row r="14" spans="1:13" ht="24.75" customHeight="1">
      <c r="A14" s="23"/>
      <c r="B14" s="15" t="s">
        <v>171</v>
      </c>
      <c r="C14" s="21"/>
      <c r="D14" s="29">
        <v>0</v>
      </c>
      <c r="E14" s="29">
        <v>0</v>
      </c>
      <c r="F14" s="29">
        <v>0</v>
      </c>
      <c r="G14" s="29">
        <v>0</v>
      </c>
      <c r="H14" s="29">
        <v>0</v>
      </c>
      <c r="I14" s="29">
        <v>0</v>
      </c>
      <c r="J14" s="29">
        <v>0</v>
      </c>
      <c r="K14" s="29">
        <v>0</v>
      </c>
      <c r="L14" s="29">
        <v>0</v>
      </c>
    </row>
    <row r="15" spans="1:13" ht="24.75" customHeight="1">
      <c r="A15" s="23"/>
      <c r="B15" s="15" t="s">
        <v>172</v>
      </c>
      <c r="C15" s="21"/>
      <c r="D15" s="29">
        <v>11</v>
      </c>
      <c r="E15" s="29">
        <v>0</v>
      </c>
      <c r="F15" s="29">
        <v>11</v>
      </c>
      <c r="G15" s="29">
        <v>0</v>
      </c>
      <c r="H15" s="29">
        <v>0</v>
      </c>
      <c r="I15" s="29">
        <v>0</v>
      </c>
      <c r="J15" s="29">
        <v>11</v>
      </c>
      <c r="K15" s="29">
        <v>0</v>
      </c>
      <c r="L15" s="29">
        <v>11</v>
      </c>
    </row>
    <row r="16" spans="1:13" ht="24.75" customHeight="1">
      <c r="A16" s="23"/>
      <c r="B16" s="15" t="s">
        <v>173</v>
      </c>
      <c r="C16" s="21"/>
      <c r="D16" s="29">
        <v>0</v>
      </c>
      <c r="E16" s="29">
        <v>0</v>
      </c>
      <c r="F16" s="29">
        <v>0</v>
      </c>
      <c r="G16" s="29">
        <v>0</v>
      </c>
      <c r="H16" s="29">
        <v>0</v>
      </c>
      <c r="I16" s="29">
        <v>0</v>
      </c>
      <c r="J16" s="29">
        <v>0</v>
      </c>
      <c r="K16" s="29">
        <v>0</v>
      </c>
      <c r="L16" s="29">
        <v>0</v>
      </c>
    </row>
    <row r="17" spans="1:12" ht="24.75" customHeight="1">
      <c r="A17" s="23"/>
      <c r="B17" s="15" t="s">
        <v>174</v>
      </c>
      <c r="C17" s="21"/>
      <c r="D17" s="29">
        <v>0</v>
      </c>
      <c r="E17" s="29">
        <v>0</v>
      </c>
      <c r="F17" s="29">
        <v>0</v>
      </c>
      <c r="G17" s="29">
        <v>0</v>
      </c>
      <c r="H17" s="29">
        <v>0</v>
      </c>
      <c r="I17" s="29">
        <v>0</v>
      </c>
      <c r="J17" s="29">
        <v>0</v>
      </c>
      <c r="K17" s="29">
        <v>0</v>
      </c>
      <c r="L17" s="29">
        <v>0</v>
      </c>
    </row>
    <row r="18" spans="1:12" ht="24.75" customHeight="1">
      <c r="A18" s="23"/>
      <c r="B18" s="15" t="s">
        <v>175</v>
      </c>
      <c r="C18" s="21"/>
      <c r="D18" s="29">
        <v>2</v>
      </c>
      <c r="E18" s="29">
        <v>0</v>
      </c>
      <c r="F18" s="29">
        <v>2</v>
      </c>
      <c r="G18" s="29">
        <v>0</v>
      </c>
      <c r="H18" s="29">
        <v>0</v>
      </c>
      <c r="I18" s="29">
        <v>0</v>
      </c>
      <c r="J18" s="29">
        <v>2</v>
      </c>
      <c r="K18" s="29">
        <v>0</v>
      </c>
      <c r="L18" s="29">
        <v>2</v>
      </c>
    </row>
    <row r="19" spans="1:12" ht="24.75" customHeight="1">
      <c r="A19" s="23"/>
      <c r="B19" s="15" t="s">
        <v>176</v>
      </c>
      <c r="C19" s="21"/>
      <c r="D19" s="29">
        <v>199</v>
      </c>
      <c r="E19" s="29">
        <v>178</v>
      </c>
      <c r="F19" s="29">
        <v>21</v>
      </c>
      <c r="G19" s="29">
        <v>197</v>
      </c>
      <c r="H19" s="29">
        <v>178</v>
      </c>
      <c r="I19" s="29">
        <v>19</v>
      </c>
      <c r="J19" s="29">
        <v>2</v>
      </c>
      <c r="K19" s="29">
        <v>0</v>
      </c>
      <c r="L19" s="29">
        <v>2</v>
      </c>
    </row>
    <row r="20" spans="1:12" ht="24.75" customHeight="1">
      <c r="A20" s="23"/>
      <c r="B20" s="15" t="s">
        <v>177</v>
      </c>
      <c r="C20" s="21"/>
      <c r="D20" s="29">
        <v>137</v>
      </c>
      <c r="E20" s="29">
        <v>84</v>
      </c>
      <c r="F20" s="29">
        <v>53</v>
      </c>
      <c r="G20" s="29">
        <v>116</v>
      </c>
      <c r="H20" s="29">
        <v>76</v>
      </c>
      <c r="I20" s="29">
        <v>40</v>
      </c>
      <c r="J20" s="29">
        <v>21</v>
      </c>
      <c r="K20" s="29">
        <v>8</v>
      </c>
      <c r="L20" s="29">
        <v>13</v>
      </c>
    </row>
    <row r="21" spans="1:12" ht="40.5" customHeight="1">
      <c r="A21" s="23"/>
      <c r="B21" s="15"/>
      <c r="C21" s="21"/>
      <c r="D21" s="29"/>
      <c r="E21" s="29"/>
      <c r="F21" s="29"/>
      <c r="G21" s="29"/>
      <c r="H21" s="29"/>
      <c r="I21" s="29"/>
      <c r="J21" s="29"/>
      <c r="K21" s="29"/>
      <c r="L21" s="29"/>
    </row>
    <row r="22" spans="1:12" ht="25.9" customHeight="1">
      <c r="A22" s="701" t="s">
        <v>178</v>
      </c>
      <c r="B22" s="701"/>
      <c r="C22" s="21"/>
      <c r="D22" s="29">
        <v>3223</v>
      </c>
      <c r="E22" s="29">
        <v>2294</v>
      </c>
      <c r="F22" s="29">
        <v>929</v>
      </c>
      <c r="G22" s="29">
        <v>2684</v>
      </c>
      <c r="H22" s="29">
        <v>1953</v>
      </c>
      <c r="I22" s="29">
        <v>731</v>
      </c>
      <c r="J22" s="29">
        <v>539</v>
      </c>
      <c r="K22" s="29">
        <v>341</v>
      </c>
      <c r="L22" s="29">
        <v>198</v>
      </c>
    </row>
    <row r="23" spans="1:12" ht="24.75" customHeight="1">
      <c r="A23" s="23"/>
      <c r="B23" s="15" t="s">
        <v>167</v>
      </c>
      <c r="C23" s="21"/>
      <c r="D23" s="29">
        <v>2851</v>
      </c>
      <c r="E23" s="29">
        <v>2020</v>
      </c>
      <c r="F23" s="29">
        <v>831</v>
      </c>
      <c r="G23" s="29">
        <v>2371</v>
      </c>
      <c r="H23" s="29">
        <v>1699</v>
      </c>
      <c r="I23" s="29">
        <v>672</v>
      </c>
      <c r="J23" s="29">
        <v>480</v>
      </c>
      <c r="K23" s="29">
        <v>321</v>
      </c>
      <c r="L23" s="29">
        <v>159</v>
      </c>
    </row>
    <row r="24" spans="1:12" ht="24.75" customHeight="1">
      <c r="A24" s="23"/>
      <c r="B24" s="15" t="s">
        <v>168</v>
      </c>
      <c r="C24" s="21"/>
      <c r="D24" s="29">
        <v>6</v>
      </c>
      <c r="E24" s="29">
        <v>2</v>
      </c>
      <c r="F24" s="29">
        <v>4</v>
      </c>
      <c r="G24" s="29">
        <v>0</v>
      </c>
      <c r="H24" s="29">
        <v>0</v>
      </c>
      <c r="I24" s="29">
        <v>0</v>
      </c>
      <c r="J24" s="29">
        <v>6</v>
      </c>
      <c r="K24" s="29">
        <v>2</v>
      </c>
      <c r="L24" s="29">
        <v>4</v>
      </c>
    </row>
    <row r="25" spans="1:12" ht="24.75" customHeight="1">
      <c r="A25" s="23"/>
      <c r="B25" s="15" t="s">
        <v>169</v>
      </c>
      <c r="C25" s="21"/>
      <c r="D25" s="29">
        <v>10</v>
      </c>
      <c r="E25" s="29">
        <v>10</v>
      </c>
      <c r="F25" s="29">
        <v>0</v>
      </c>
      <c r="G25" s="29">
        <v>0</v>
      </c>
      <c r="H25" s="29">
        <v>0</v>
      </c>
      <c r="I25" s="29">
        <v>0</v>
      </c>
      <c r="J25" s="29">
        <v>10</v>
      </c>
      <c r="K25" s="29">
        <v>10</v>
      </c>
      <c r="L25" s="29">
        <v>0</v>
      </c>
    </row>
    <row r="26" spans="1:12" ht="24.75" customHeight="1">
      <c r="A26" s="23"/>
      <c r="B26" s="15" t="s">
        <v>170</v>
      </c>
      <c r="C26" s="21"/>
      <c r="D26" s="29">
        <v>8</v>
      </c>
      <c r="E26" s="29">
        <v>0</v>
      </c>
      <c r="F26" s="29">
        <v>8</v>
      </c>
      <c r="G26" s="29">
        <v>0</v>
      </c>
      <c r="H26" s="29">
        <v>0</v>
      </c>
      <c r="I26" s="29">
        <v>0</v>
      </c>
      <c r="J26" s="29">
        <v>8</v>
      </c>
      <c r="K26" s="29">
        <v>0</v>
      </c>
      <c r="L26" s="29">
        <v>8</v>
      </c>
    </row>
    <row r="27" spans="1:12" ht="24.75" customHeight="1">
      <c r="A27" s="23"/>
      <c r="B27" s="15" t="s">
        <v>171</v>
      </c>
      <c r="C27" s="21"/>
      <c r="D27" s="29">
        <v>0</v>
      </c>
      <c r="E27" s="29">
        <v>0</v>
      </c>
      <c r="F27" s="29">
        <v>0</v>
      </c>
      <c r="G27" s="29">
        <v>0</v>
      </c>
      <c r="H27" s="29">
        <v>0</v>
      </c>
      <c r="I27" s="29">
        <v>0</v>
      </c>
      <c r="J27" s="29">
        <v>0</v>
      </c>
      <c r="K27" s="29">
        <v>0</v>
      </c>
      <c r="L27" s="29">
        <v>0</v>
      </c>
    </row>
    <row r="28" spans="1:12" ht="24.75" customHeight="1">
      <c r="A28" s="23"/>
      <c r="B28" s="15" t="s">
        <v>172</v>
      </c>
      <c r="C28" s="21"/>
      <c r="D28" s="29">
        <v>11</v>
      </c>
      <c r="E28" s="29">
        <v>0</v>
      </c>
      <c r="F28" s="29">
        <v>11</v>
      </c>
      <c r="G28" s="29">
        <v>0</v>
      </c>
      <c r="H28" s="29">
        <v>0</v>
      </c>
      <c r="I28" s="29">
        <v>0</v>
      </c>
      <c r="J28" s="29">
        <v>11</v>
      </c>
      <c r="K28" s="29">
        <v>0</v>
      </c>
      <c r="L28" s="29">
        <v>11</v>
      </c>
    </row>
    <row r="29" spans="1:12" ht="24.75" customHeight="1">
      <c r="A29" s="23"/>
      <c r="B29" s="15" t="s">
        <v>173</v>
      </c>
      <c r="C29" s="21"/>
      <c r="D29" s="29">
        <v>0</v>
      </c>
      <c r="E29" s="29">
        <v>0</v>
      </c>
      <c r="F29" s="29">
        <v>0</v>
      </c>
      <c r="G29" s="29">
        <v>0</v>
      </c>
      <c r="H29" s="29">
        <v>0</v>
      </c>
      <c r="I29" s="29">
        <v>0</v>
      </c>
      <c r="J29" s="29">
        <v>0</v>
      </c>
      <c r="K29" s="29">
        <v>0</v>
      </c>
      <c r="L29" s="29">
        <v>0</v>
      </c>
    </row>
    <row r="30" spans="1:12" ht="24.75" customHeight="1">
      <c r="A30" s="23"/>
      <c r="B30" s="15" t="s">
        <v>174</v>
      </c>
      <c r="C30" s="21"/>
      <c r="D30" s="29">
        <v>0</v>
      </c>
      <c r="E30" s="29">
        <v>0</v>
      </c>
      <c r="F30" s="29">
        <v>0</v>
      </c>
      <c r="G30" s="29">
        <v>0</v>
      </c>
      <c r="H30" s="29">
        <v>0</v>
      </c>
      <c r="I30" s="29">
        <v>0</v>
      </c>
      <c r="J30" s="29">
        <v>0</v>
      </c>
      <c r="K30" s="29">
        <v>0</v>
      </c>
      <c r="L30" s="29">
        <v>0</v>
      </c>
    </row>
    <row r="31" spans="1:12" ht="24.75" customHeight="1">
      <c r="A31" s="23"/>
      <c r="B31" s="15" t="s">
        <v>175</v>
      </c>
      <c r="C31" s="21"/>
      <c r="D31" s="29">
        <v>2</v>
      </c>
      <c r="E31" s="29">
        <v>0</v>
      </c>
      <c r="F31" s="29">
        <v>2</v>
      </c>
      <c r="G31" s="29">
        <v>0</v>
      </c>
      <c r="H31" s="29">
        <v>0</v>
      </c>
      <c r="I31" s="29">
        <v>0</v>
      </c>
      <c r="J31" s="29">
        <v>2</v>
      </c>
      <c r="K31" s="29">
        <v>0</v>
      </c>
      <c r="L31" s="29">
        <v>2</v>
      </c>
    </row>
    <row r="32" spans="1:12" ht="24.75" customHeight="1">
      <c r="A32" s="23"/>
      <c r="B32" s="15" t="s">
        <v>176</v>
      </c>
      <c r="C32" s="21"/>
      <c r="D32" s="29">
        <v>199</v>
      </c>
      <c r="E32" s="29">
        <v>178</v>
      </c>
      <c r="F32" s="29">
        <v>21</v>
      </c>
      <c r="G32" s="29">
        <v>197</v>
      </c>
      <c r="H32" s="29">
        <v>178</v>
      </c>
      <c r="I32" s="29">
        <v>19</v>
      </c>
      <c r="J32" s="29">
        <v>2</v>
      </c>
      <c r="K32" s="29">
        <v>0</v>
      </c>
      <c r="L32" s="29">
        <v>2</v>
      </c>
    </row>
    <row r="33" spans="1:12" ht="24.75" customHeight="1">
      <c r="A33" s="23"/>
      <c r="B33" s="15" t="s">
        <v>177</v>
      </c>
      <c r="C33" s="21"/>
      <c r="D33" s="29">
        <v>136</v>
      </c>
      <c r="E33" s="29">
        <v>84</v>
      </c>
      <c r="F33" s="29">
        <v>52</v>
      </c>
      <c r="G33" s="29">
        <v>116</v>
      </c>
      <c r="H33" s="29">
        <v>76</v>
      </c>
      <c r="I33" s="29">
        <v>40</v>
      </c>
      <c r="J33" s="29">
        <v>20</v>
      </c>
      <c r="K33" s="29">
        <v>8</v>
      </c>
      <c r="L33" s="29">
        <v>12</v>
      </c>
    </row>
    <row r="34" spans="1:12" ht="37.9" customHeight="1">
      <c r="A34" s="23"/>
      <c r="B34" s="15"/>
      <c r="C34" s="21"/>
      <c r="D34" s="29"/>
      <c r="E34" s="29"/>
      <c r="F34" s="29"/>
      <c r="G34" s="29"/>
      <c r="H34" s="29"/>
      <c r="I34" s="29"/>
      <c r="J34" s="29"/>
      <c r="K34" s="29"/>
      <c r="L34" s="29"/>
    </row>
    <row r="35" spans="1:12" ht="25.9" customHeight="1">
      <c r="A35" s="701" t="s">
        <v>179</v>
      </c>
      <c r="B35" s="701"/>
      <c r="C35" s="21"/>
      <c r="D35" s="29">
        <v>12</v>
      </c>
      <c r="E35" s="29">
        <v>7</v>
      </c>
      <c r="F35" s="29">
        <v>5</v>
      </c>
      <c r="G35" s="29">
        <v>8</v>
      </c>
      <c r="H35" s="29">
        <v>6</v>
      </c>
      <c r="I35" s="29">
        <v>2</v>
      </c>
      <c r="J35" s="29">
        <v>4</v>
      </c>
      <c r="K35" s="29">
        <v>1</v>
      </c>
      <c r="L35" s="29">
        <v>3</v>
      </c>
    </row>
    <row r="36" spans="1:12" ht="24.75" customHeight="1">
      <c r="A36" s="23"/>
      <c r="B36" s="15" t="s">
        <v>167</v>
      </c>
      <c r="C36" s="21"/>
      <c r="D36" s="29">
        <v>9</v>
      </c>
      <c r="E36" s="29">
        <v>5</v>
      </c>
      <c r="F36" s="29">
        <v>4</v>
      </c>
      <c r="G36" s="29">
        <v>6</v>
      </c>
      <c r="H36" s="29">
        <v>4</v>
      </c>
      <c r="I36" s="29">
        <v>2</v>
      </c>
      <c r="J36" s="29">
        <v>3</v>
      </c>
      <c r="K36" s="29">
        <v>1</v>
      </c>
      <c r="L36" s="29">
        <v>2</v>
      </c>
    </row>
    <row r="37" spans="1:12" ht="24.75" customHeight="1">
      <c r="A37" s="23"/>
      <c r="B37" s="15" t="s">
        <v>168</v>
      </c>
      <c r="C37" s="21"/>
      <c r="D37" s="29">
        <v>0</v>
      </c>
      <c r="E37" s="29">
        <v>0</v>
      </c>
      <c r="F37" s="29">
        <v>0</v>
      </c>
      <c r="G37" s="29">
        <v>0</v>
      </c>
      <c r="H37" s="29">
        <v>0</v>
      </c>
      <c r="I37" s="29">
        <v>0</v>
      </c>
      <c r="J37" s="29">
        <v>0</v>
      </c>
      <c r="K37" s="29">
        <v>0</v>
      </c>
      <c r="L37" s="29">
        <v>0</v>
      </c>
    </row>
    <row r="38" spans="1:12" ht="24.75" customHeight="1">
      <c r="A38" s="23"/>
      <c r="B38" s="15" t="s">
        <v>169</v>
      </c>
      <c r="C38" s="21"/>
      <c r="D38" s="29">
        <v>2</v>
      </c>
      <c r="E38" s="29">
        <v>2</v>
      </c>
      <c r="F38" s="29">
        <v>0</v>
      </c>
      <c r="G38" s="29">
        <v>2</v>
      </c>
      <c r="H38" s="29">
        <v>2</v>
      </c>
      <c r="I38" s="29">
        <v>0</v>
      </c>
      <c r="J38" s="29">
        <v>0</v>
      </c>
      <c r="K38" s="29">
        <v>0</v>
      </c>
      <c r="L38" s="29">
        <v>0</v>
      </c>
    </row>
    <row r="39" spans="1:12" ht="24.75" customHeight="1">
      <c r="A39" s="23"/>
      <c r="B39" s="15" t="s">
        <v>170</v>
      </c>
      <c r="C39" s="21"/>
      <c r="D39" s="29">
        <v>0</v>
      </c>
      <c r="E39" s="29">
        <v>0</v>
      </c>
      <c r="F39" s="29">
        <v>0</v>
      </c>
      <c r="G39" s="29">
        <v>0</v>
      </c>
      <c r="H39" s="29">
        <v>0</v>
      </c>
      <c r="I39" s="29">
        <v>0</v>
      </c>
      <c r="J39" s="29">
        <v>0</v>
      </c>
      <c r="K39" s="29">
        <v>0</v>
      </c>
      <c r="L39" s="29">
        <v>0</v>
      </c>
    </row>
    <row r="40" spans="1:12" ht="24.75" customHeight="1">
      <c r="A40" s="23"/>
      <c r="B40" s="15" t="s">
        <v>171</v>
      </c>
      <c r="C40" s="21"/>
      <c r="D40" s="29">
        <v>0</v>
      </c>
      <c r="E40" s="29">
        <v>0</v>
      </c>
      <c r="F40" s="29">
        <v>0</v>
      </c>
      <c r="G40" s="29">
        <v>0</v>
      </c>
      <c r="H40" s="29">
        <v>0</v>
      </c>
      <c r="I40" s="29">
        <v>0</v>
      </c>
      <c r="J40" s="29">
        <v>0</v>
      </c>
      <c r="K40" s="29">
        <v>0</v>
      </c>
      <c r="L40" s="29">
        <v>0</v>
      </c>
    </row>
    <row r="41" spans="1:12" ht="24.75" customHeight="1">
      <c r="A41" s="23"/>
      <c r="B41" s="15" t="s">
        <v>172</v>
      </c>
      <c r="C41" s="21"/>
      <c r="D41" s="29">
        <v>0</v>
      </c>
      <c r="E41" s="29">
        <v>0</v>
      </c>
      <c r="F41" s="29">
        <v>0</v>
      </c>
      <c r="G41" s="29">
        <v>0</v>
      </c>
      <c r="H41" s="29">
        <v>0</v>
      </c>
      <c r="I41" s="29">
        <v>0</v>
      </c>
      <c r="J41" s="29">
        <v>0</v>
      </c>
      <c r="K41" s="29">
        <v>0</v>
      </c>
      <c r="L41" s="29">
        <v>0</v>
      </c>
    </row>
    <row r="42" spans="1:12" ht="24.75" customHeight="1">
      <c r="A42" s="23"/>
      <c r="B42" s="15" t="s">
        <v>173</v>
      </c>
      <c r="C42" s="21"/>
      <c r="D42" s="29">
        <v>0</v>
      </c>
      <c r="E42" s="29">
        <v>0</v>
      </c>
      <c r="F42" s="29">
        <v>0</v>
      </c>
      <c r="G42" s="29">
        <v>0</v>
      </c>
      <c r="H42" s="29">
        <v>0</v>
      </c>
      <c r="I42" s="29">
        <v>0</v>
      </c>
      <c r="J42" s="29">
        <v>0</v>
      </c>
      <c r="K42" s="29">
        <v>0</v>
      </c>
      <c r="L42" s="29">
        <v>0</v>
      </c>
    </row>
    <row r="43" spans="1:12" ht="24.75" customHeight="1">
      <c r="A43" s="23"/>
      <c r="B43" s="15" t="s">
        <v>174</v>
      </c>
      <c r="C43" s="21"/>
      <c r="D43" s="29">
        <v>0</v>
      </c>
      <c r="E43" s="29">
        <v>0</v>
      </c>
      <c r="F43" s="29">
        <v>0</v>
      </c>
      <c r="G43" s="29">
        <v>0</v>
      </c>
      <c r="H43" s="29">
        <v>0</v>
      </c>
      <c r="I43" s="29">
        <v>0</v>
      </c>
      <c r="J43" s="29">
        <v>0</v>
      </c>
      <c r="K43" s="29">
        <v>0</v>
      </c>
      <c r="L43" s="29">
        <v>0</v>
      </c>
    </row>
    <row r="44" spans="1:12" ht="24.75" customHeight="1">
      <c r="A44" s="23"/>
      <c r="B44" s="15" t="s">
        <v>175</v>
      </c>
      <c r="C44" s="21"/>
      <c r="D44" s="29">
        <v>0</v>
      </c>
      <c r="E44" s="29">
        <v>0</v>
      </c>
      <c r="F44" s="29">
        <v>0</v>
      </c>
      <c r="G44" s="29">
        <v>0</v>
      </c>
      <c r="H44" s="29">
        <v>0</v>
      </c>
      <c r="I44" s="29">
        <v>0</v>
      </c>
      <c r="J44" s="29">
        <v>0</v>
      </c>
      <c r="K44" s="29">
        <v>0</v>
      </c>
      <c r="L44" s="29">
        <v>0</v>
      </c>
    </row>
    <row r="45" spans="1:12" ht="24.75" customHeight="1">
      <c r="A45" s="23"/>
      <c r="B45" s="15" t="s">
        <v>176</v>
      </c>
      <c r="C45" s="21"/>
      <c r="D45" s="29">
        <v>0</v>
      </c>
      <c r="E45" s="29">
        <v>0</v>
      </c>
      <c r="F45" s="29">
        <v>0</v>
      </c>
      <c r="G45" s="29">
        <v>0</v>
      </c>
      <c r="H45" s="29">
        <v>0</v>
      </c>
      <c r="I45" s="29">
        <v>0</v>
      </c>
      <c r="J45" s="29">
        <v>0</v>
      </c>
      <c r="K45" s="29">
        <v>0</v>
      </c>
      <c r="L45" s="29">
        <v>0</v>
      </c>
    </row>
    <row r="46" spans="1:12" ht="24.75" customHeight="1">
      <c r="A46" s="23"/>
      <c r="B46" s="15" t="s">
        <v>177</v>
      </c>
      <c r="C46" s="21"/>
      <c r="D46" s="29">
        <v>1</v>
      </c>
      <c r="E46" s="29">
        <v>0</v>
      </c>
      <c r="F46" s="29">
        <v>1</v>
      </c>
      <c r="G46" s="29">
        <v>0</v>
      </c>
      <c r="H46" s="29">
        <v>0</v>
      </c>
      <c r="I46" s="29">
        <v>0</v>
      </c>
      <c r="J46" s="29">
        <v>1</v>
      </c>
      <c r="K46" s="29">
        <v>0</v>
      </c>
      <c r="L46" s="29">
        <v>1</v>
      </c>
    </row>
    <row r="47" spans="1:12" ht="3.75" customHeight="1" thickBot="1">
      <c r="A47" s="47"/>
      <c r="B47" s="47"/>
      <c r="C47" s="48"/>
      <c r="D47" s="64"/>
      <c r="E47" s="64"/>
      <c r="F47" s="64"/>
      <c r="G47" s="64"/>
      <c r="H47" s="64"/>
      <c r="I47" s="64"/>
      <c r="J47" s="64"/>
      <c r="K47" s="64"/>
      <c r="L47" s="64"/>
    </row>
  </sheetData>
  <mergeCells count="11">
    <mergeCell ref="A5:B5"/>
    <mergeCell ref="A2:C3"/>
    <mergeCell ref="D2:F2"/>
    <mergeCell ref="G2:I2"/>
    <mergeCell ref="J2:L2"/>
    <mergeCell ref="A4:B4"/>
    <mergeCell ref="A6:B6"/>
    <mergeCell ref="A7:B7"/>
    <mergeCell ref="A8:B8"/>
    <mergeCell ref="A22:B22"/>
    <mergeCell ref="A35:B35"/>
  </mergeCells>
  <phoneticPr fontId="2"/>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明朝,標準"&amp;16卒業後の状況調査：高等学校(全日制・定時制)</oddHeader>
    <oddFooter xml:space="preserve">&amp;L&amp;"ＭＳ 明朝,標準"&amp;16 156&amp;R&amp;"ＭＳ 明朝,標準"&amp;16 </oddFooter>
  </headerFooter>
</worksheet>
</file>

<file path=xl/worksheets/sheet23.xml><?xml version="1.0" encoding="utf-8"?>
<worksheet xmlns="http://schemas.openxmlformats.org/spreadsheetml/2006/main" xmlns:r="http://schemas.openxmlformats.org/officeDocument/2006/relationships">
  <dimension ref="A1:K70"/>
  <sheetViews>
    <sheetView zoomScale="70" zoomScaleNormal="100" workbookViewId="0">
      <selection activeCell="O20" sqref="O20"/>
    </sheetView>
  </sheetViews>
  <sheetFormatPr defaultRowHeight="13.5"/>
  <cols>
    <col min="1" max="1" width="17.375" style="3" customWidth="1"/>
    <col min="2" max="2" width="1.25" style="3" customWidth="1"/>
    <col min="3" max="5" width="13.125" style="3" customWidth="1"/>
    <col min="6" max="11" width="12.625" style="3" customWidth="1"/>
    <col min="12" max="16384" width="9" style="3"/>
  </cols>
  <sheetData>
    <row r="1" spans="1:11" ht="30.6" customHeight="1" thickBot="1">
      <c r="A1" s="1" t="s">
        <v>216</v>
      </c>
      <c r="B1" s="1"/>
      <c r="C1" s="1"/>
      <c r="D1" s="1"/>
      <c r="E1" s="1"/>
      <c r="F1" s="1"/>
      <c r="G1" s="1"/>
      <c r="H1" s="1"/>
      <c r="I1" s="1"/>
      <c r="J1" s="1"/>
      <c r="K1" s="1"/>
    </row>
    <row r="2" spans="1:11" s="175" customFormat="1" ht="19.899999999999999" customHeight="1">
      <c r="A2" s="596" t="s">
        <v>123</v>
      </c>
      <c r="B2" s="634"/>
      <c r="C2" s="596" t="s">
        <v>2</v>
      </c>
      <c r="D2" s="596"/>
      <c r="E2" s="610"/>
      <c r="F2" s="659" t="s">
        <v>214</v>
      </c>
      <c r="G2" s="660"/>
      <c r="H2" s="660"/>
      <c r="I2" s="659" t="s">
        <v>215</v>
      </c>
      <c r="J2" s="660"/>
      <c r="K2" s="660"/>
    </row>
    <row r="3" spans="1:11" s="175" customFormat="1" ht="19.899999999999999" customHeight="1" thickBot="1">
      <c r="A3" s="602"/>
      <c r="B3" s="636"/>
      <c r="C3" s="173" t="s">
        <v>2</v>
      </c>
      <c r="D3" s="13" t="s">
        <v>19</v>
      </c>
      <c r="E3" s="12" t="s">
        <v>20</v>
      </c>
      <c r="F3" s="79" t="s">
        <v>2</v>
      </c>
      <c r="G3" s="60" t="s">
        <v>19</v>
      </c>
      <c r="H3" s="79" t="s">
        <v>20</v>
      </c>
      <c r="I3" s="79" t="s">
        <v>2</v>
      </c>
      <c r="J3" s="60" t="s">
        <v>19</v>
      </c>
      <c r="K3" s="60" t="s">
        <v>20</v>
      </c>
    </row>
    <row r="4" spans="1:11" ht="19.5" customHeight="1">
      <c r="A4" s="15" t="s">
        <v>21</v>
      </c>
      <c r="B4" s="21"/>
      <c r="C4" s="176">
        <v>4027</v>
      </c>
      <c r="D4" s="176">
        <v>2790</v>
      </c>
      <c r="E4" s="176">
        <v>1237</v>
      </c>
      <c r="F4" s="176">
        <v>3095</v>
      </c>
      <c r="G4" s="176">
        <v>2267</v>
      </c>
      <c r="H4" s="176">
        <v>828</v>
      </c>
      <c r="I4" s="176">
        <v>932</v>
      </c>
      <c r="J4" s="176">
        <v>523</v>
      </c>
      <c r="K4" s="176">
        <v>409</v>
      </c>
    </row>
    <row r="5" spans="1:11" ht="20.25" customHeight="1">
      <c r="A5" s="15" t="s">
        <v>22</v>
      </c>
      <c r="B5" s="21"/>
      <c r="C5" s="176">
        <v>3747</v>
      </c>
      <c r="D5" s="176">
        <v>2658</v>
      </c>
      <c r="E5" s="176">
        <v>1089</v>
      </c>
      <c r="F5" s="176">
        <v>2964</v>
      </c>
      <c r="G5" s="176">
        <v>2221</v>
      </c>
      <c r="H5" s="176">
        <v>743</v>
      </c>
      <c r="I5" s="176">
        <v>783</v>
      </c>
      <c r="J5" s="176">
        <v>437</v>
      </c>
      <c r="K5" s="176">
        <v>346</v>
      </c>
    </row>
    <row r="6" spans="1:11" ht="20.25" customHeight="1">
      <c r="A6" s="15" t="s">
        <v>23</v>
      </c>
      <c r="B6" s="21"/>
      <c r="C6" s="176">
        <v>4070</v>
      </c>
      <c r="D6" s="176">
        <v>2857</v>
      </c>
      <c r="E6" s="176">
        <v>1213</v>
      </c>
      <c r="F6" s="176">
        <v>3239</v>
      </c>
      <c r="G6" s="176">
        <v>2339</v>
      </c>
      <c r="H6" s="176">
        <v>900</v>
      </c>
      <c r="I6" s="176">
        <v>831</v>
      </c>
      <c r="J6" s="176">
        <v>518</v>
      </c>
      <c r="K6" s="176">
        <v>313</v>
      </c>
    </row>
    <row r="7" spans="1:11" ht="20.25" customHeight="1">
      <c r="A7" s="15" t="s">
        <v>24</v>
      </c>
      <c r="B7" s="21"/>
      <c r="C7" s="176">
        <v>3397</v>
      </c>
      <c r="D7" s="176">
        <v>2397</v>
      </c>
      <c r="E7" s="176">
        <v>1000</v>
      </c>
      <c r="F7" s="176">
        <v>2671</v>
      </c>
      <c r="G7" s="176">
        <v>1893</v>
      </c>
      <c r="H7" s="176">
        <v>778</v>
      </c>
      <c r="I7" s="176">
        <v>726</v>
      </c>
      <c r="J7" s="176">
        <v>504</v>
      </c>
      <c r="K7" s="176">
        <v>222</v>
      </c>
    </row>
    <row r="8" spans="1:11" ht="20.25" customHeight="1">
      <c r="A8" s="15" t="s">
        <v>106</v>
      </c>
      <c r="B8" s="21"/>
      <c r="C8" s="176">
        <v>3235</v>
      </c>
      <c r="D8" s="176">
        <v>2301</v>
      </c>
      <c r="E8" s="176">
        <v>934</v>
      </c>
      <c r="F8" s="176">
        <v>2692</v>
      </c>
      <c r="G8" s="176">
        <v>1959</v>
      </c>
      <c r="H8" s="176">
        <v>733</v>
      </c>
      <c r="I8" s="176">
        <v>543</v>
      </c>
      <c r="J8" s="176">
        <v>342</v>
      </c>
      <c r="K8" s="176">
        <v>201</v>
      </c>
    </row>
    <row r="9" spans="1:11" ht="24.95" customHeight="1">
      <c r="A9" s="15" t="s">
        <v>26</v>
      </c>
      <c r="B9" s="21"/>
      <c r="C9" s="17">
        <v>1579</v>
      </c>
      <c r="D9" s="17">
        <v>1134</v>
      </c>
      <c r="E9" s="17">
        <v>445</v>
      </c>
      <c r="F9" s="17">
        <v>1408</v>
      </c>
      <c r="G9" s="17">
        <v>1003</v>
      </c>
      <c r="H9" s="17">
        <v>405</v>
      </c>
      <c r="I9" s="17">
        <v>171</v>
      </c>
      <c r="J9" s="17">
        <v>131</v>
      </c>
      <c r="K9" s="17">
        <v>40</v>
      </c>
    </row>
    <row r="10" spans="1:11" ht="15" customHeight="1">
      <c r="A10" s="15" t="s">
        <v>217</v>
      </c>
      <c r="B10" s="21"/>
      <c r="C10" s="176">
        <v>102</v>
      </c>
      <c r="D10" s="176">
        <v>72</v>
      </c>
      <c r="E10" s="176">
        <v>30</v>
      </c>
      <c r="F10" s="176">
        <v>100</v>
      </c>
      <c r="G10" s="176">
        <v>72</v>
      </c>
      <c r="H10" s="176">
        <v>28</v>
      </c>
      <c r="I10" s="176">
        <v>2</v>
      </c>
      <c r="J10" s="176">
        <v>0</v>
      </c>
      <c r="K10" s="176">
        <v>2</v>
      </c>
    </row>
    <row r="11" spans="1:11" ht="15" customHeight="1">
      <c r="A11" s="15" t="s">
        <v>218</v>
      </c>
      <c r="B11" s="21"/>
      <c r="C11" s="176">
        <v>246</v>
      </c>
      <c r="D11" s="176">
        <v>193</v>
      </c>
      <c r="E11" s="176">
        <v>53</v>
      </c>
      <c r="F11" s="176">
        <v>235</v>
      </c>
      <c r="G11" s="176">
        <v>183</v>
      </c>
      <c r="H11" s="176">
        <v>52</v>
      </c>
      <c r="I11" s="176">
        <v>11</v>
      </c>
      <c r="J11" s="176">
        <v>10</v>
      </c>
      <c r="K11" s="176">
        <v>1</v>
      </c>
    </row>
    <row r="12" spans="1:11" ht="15" customHeight="1">
      <c r="A12" s="15" t="s">
        <v>219</v>
      </c>
      <c r="B12" s="21"/>
      <c r="C12" s="176">
        <v>10</v>
      </c>
      <c r="D12" s="176">
        <v>5</v>
      </c>
      <c r="E12" s="176">
        <v>5</v>
      </c>
      <c r="F12" s="176">
        <v>10</v>
      </c>
      <c r="G12" s="176">
        <v>5</v>
      </c>
      <c r="H12" s="176">
        <v>5</v>
      </c>
      <c r="I12" s="176">
        <v>0</v>
      </c>
      <c r="J12" s="176">
        <v>0</v>
      </c>
      <c r="K12" s="176">
        <v>0</v>
      </c>
    </row>
    <row r="13" spans="1:11" ht="15" customHeight="1">
      <c r="A13" s="15" t="s">
        <v>220</v>
      </c>
      <c r="B13" s="21"/>
      <c r="C13" s="176">
        <v>161</v>
      </c>
      <c r="D13" s="176">
        <v>87</v>
      </c>
      <c r="E13" s="176">
        <v>74</v>
      </c>
      <c r="F13" s="176">
        <v>159</v>
      </c>
      <c r="G13" s="176">
        <v>87</v>
      </c>
      <c r="H13" s="176">
        <v>72</v>
      </c>
      <c r="I13" s="176">
        <v>2</v>
      </c>
      <c r="J13" s="176">
        <v>0</v>
      </c>
      <c r="K13" s="176">
        <v>2</v>
      </c>
    </row>
    <row r="14" spans="1:11" ht="15" customHeight="1">
      <c r="A14" s="15" t="s">
        <v>221</v>
      </c>
      <c r="B14" s="21"/>
      <c r="C14" s="176">
        <v>1</v>
      </c>
      <c r="D14" s="176">
        <v>0</v>
      </c>
      <c r="E14" s="176">
        <v>1</v>
      </c>
      <c r="F14" s="176">
        <v>0</v>
      </c>
      <c r="G14" s="176">
        <v>0</v>
      </c>
      <c r="H14" s="176">
        <v>0</v>
      </c>
      <c r="I14" s="176">
        <v>1</v>
      </c>
      <c r="J14" s="176">
        <v>0</v>
      </c>
      <c r="K14" s="176">
        <v>1</v>
      </c>
    </row>
    <row r="15" spans="1:11" ht="15" customHeight="1">
      <c r="A15" s="15" t="s">
        <v>222</v>
      </c>
      <c r="B15" s="21"/>
      <c r="C15" s="176">
        <v>65</v>
      </c>
      <c r="D15" s="176">
        <v>41</v>
      </c>
      <c r="E15" s="176">
        <v>24</v>
      </c>
      <c r="F15" s="176">
        <v>61</v>
      </c>
      <c r="G15" s="176">
        <v>41</v>
      </c>
      <c r="H15" s="176">
        <v>20</v>
      </c>
      <c r="I15" s="176">
        <v>4</v>
      </c>
      <c r="J15" s="176">
        <v>0</v>
      </c>
      <c r="K15" s="176">
        <v>4</v>
      </c>
    </row>
    <row r="16" spans="1:11" ht="15" customHeight="1">
      <c r="A16" s="15" t="s">
        <v>223</v>
      </c>
      <c r="B16" s="21"/>
      <c r="C16" s="176">
        <v>6</v>
      </c>
      <c r="D16" s="176">
        <v>3</v>
      </c>
      <c r="E16" s="176">
        <v>3</v>
      </c>
      <c r="F16" s="176">
        <v>6</v>
      </c>
      <c r="G16" s="176">
        <v>3</v>
      </c>
      <c r="H16" s="176">
        <v>3</v>
      </c>
      <c r="I16" s="176">
        <v>0</v>
      </c>
      <c r="J16" s="176">
        <v>0</v>
      </c>
      <c r="K16" s="176">
        <v>0</v>
      </c>
    </row>
    <row r="17" spans="1:11" ht="15" customHeight="1">
      <c r="A17" s="15" t="s">
        <v>224</v>
      </c>
      <c r="B17" s="21"/>
      <c r="C17" s="176">
        <v>111</v>
      </c>
      <c r="D17" s="176">
        <v>105</v>
      </c>
      <c r="E17" s="176">
        <v>6</v>
      </c>
      <c r="F17" s="176">
        <v>10</v>
      </c>
      <c r="G17" s="176">
        <v>7</v>
      </c>
      <c r="H17" s="176">
        <v>3</v>
      </c>
      <c r="I17" s="176">
        <v>101</v>
      </c>
      <c r="J17" s="176">
        <v>98</v>
      </c>
      <c r="K17" s="176">
        <v>3</v>
      </c>
    </row>
    <row r="18" spans="1:11" ht="15" customHeight="1">
      <c r="A18" s="15" t="s">
        <v>225</v>
      </c>
      <c r="B18" s="21"/>
      <c r="C18" s="176">
        <v>27</v>
      </c>
      <c r="D18" s="176">
        <v>23</v>
      </c>
      <c r="E18" s="176">
        <v>4</v>
      </c>
      <c r="F18" s="176">
        <v>25</v>
      </c>
      <c r="G18" s="176">
        <v>21</v>
      </c>
      <c r="H18" s="176">
        <v>4</v>
      </c>
      <c r="I18" s="176">
        <v>2</v>
      </c>
      <c r="J18" s="176">
        <v>2</v>
      </c>
      <c r="K18" s="176">
        <v>0</v>
      </c>
    </row>
    <row r="19" spans="1:11" ht="15" customHeight="1">
      <c r="A19" s="15" t="s">
        <v>226</v>
      </c>
      <c r="B19" s="21"/>
      <c r="C19" s="176">
        <v>46</v>
      </c>
      <c r="D19" s="176">
        <v>28</v>
      </c>
      <c r="E19" s="176">
        <v>18</v>
      </c>
      <c r="F19" s="176">
        <v>41</v>
      </c>
      <c r="G19" s="176">
        <v>26</v>
      </c>
      <c r="H19" s="176">
        <v>15</v>
      </c>
      <c r="I19" s="176">
        <v>5</v>
      </c>
      <c r="J19" s="176">
        <v>2</v>
      </c>
      <c r="K19" s="176">
        <v>3</v>
      </c>
    </row>
    <row r="20" spans="1:11" ht="15" customHeight="1">
      <c r="A20" s="15" t="s">
        <v>227</v>
      </c>
      <c r="B20" s="21"/>
      <c r="C20" s="176">
        <v>42</v>
      </c>
      <c r="D20" s="176">
        <v>25</v>
      </c>
      <c r="E20" s="176">
        <v>17</v>
      </c>
      <c r="F20" s="176">
        <v>36</v>
      </c>
      <c r="G20" s="176">
        <v>20</v>
      </c>
      <c r="H20" s="176">
        <v>16</v>
      </c>
      <c r="I20" s="176">
        <v>6</v>
      </c>
      <c r="J20" s="176">
        <v>5</v>
      </c>
      <c r="K20" s="176">
        <v>1</v>
      </c>
    </row>
    <row r="21" spans="1:11" ht="15" customHeight="1">
      <c r="A21" s="15" t="s">
        <v>228</v>
      </c>
      <c r="B21" s="21"/>
      <c r="C21" s="176">
        <v>29</v>
      </c>
      <c r="D21" s="176">
        <v>18</v>
      </c>
      <c r="E21" s="176">
        <v>11</v>
      </c>
      <c r="F21" s="176">
        <v>21</v>
      </c>
      <c r="G21" s="176">
        <v>14</v>
      </c>
      <c r="H21" s="176">
        <v>7</v>
      </c>
      <c r="I21" s="176">
        <v>8</v>
      </c>
      <c r="J21" s="176">
        <v>4</v>
      </c>
      <c r="K21" s="176">
        <v>4</v>
      </c>
    </row>
    <row r="22" spans="1:11" ht="15" customHeight="1">
      <c r="A22" s="15" t="s">
        <v>229</v>
      </c>
      <c r="B22" s="21"/>
      <c r="C22" s="176">
        <v>10</v>
      </c>
      <c r="D22" s="176">
        <v>0</v>
      </c>
      <c r="E22" s="176">
        <v>10</v>
      </c>
      <c r="F22" s="176">
        <v>8</v>
      </c>
      <c r="G22" s="176">
        <v>0</v>
      </c>
      <c r="H22" s="176">
        <v>8</v>
      </c>
      <c r="I22" s="176">
        <v>2</v>
      </c>
      <c r="J22" s="176">
        <v>0</v>
      </c>
      <c r="K22" s="176">
        <v>2</v>
      </c>
    </row>
    <row r="23" spans="1:11" ht="15" customHeight="1">
      <c r="A23" s="15" t="s">
        <v>230</v>
      </c>
      <c r="B23" s="21"/>
      <c r="C23" s="176">
        <v>37</v>
      </c>
      <c r="D23" s="176">
        <v>28</v>
      </c>
      <c r="E23" s="176">
        <v>9</v>
      </c>
      <c r="F23" s="176">
        <v>35</v>
      </c>
      <c r="G23" s="176">
        <v>28</v>
      </c>
      <c r="H23" s="176">
        <v>7</v>
      </c>
      <c r="I23" s="176">
        <v>2</v>
      </c>
      <c r="J23" s="176">
        <v>0</v>
      </c>
      <c r="K23" s="176">
        <v>2</v>
      </c>
    </row>
    <row r="24" spans="1:11" ht="15" customHeight="1">
      <c r="A24" s="15" t="s">
        <v>231</v>
      </c>
      <c r="B24" s="21"/>
      <c r="C24" s="176">
        <v>146</v>
      </c>
      <c r="D24" s="176">
        <v>102</v>
      </c>
      <c r="E24" s="176">
        <v>44</v>
      </c>
      <c r="F24" s="176">
        <v>138</v>
      </c>
      <c r="G24" s="176">
        <v>97</v>
      </c>
      <c r="H24" s="176">
        <v>41</v>
      </c>
      <c r="I24" s="176">
        <v>8</v>
      </c>
      <c r="J24" s="176">
        <v>5</v>
      </c>
      <c r="K24" s="176">
        <v>3</v>
      </c>
    </row>
    <row r="25" spans="1:11" ht="15" customHeight="1">
      <c r="A25" s="15" t="s">
        <v>232</v>
      </c>
      <c r="B25" s="21"/>
      <c r="C25" s="176">
        <v>3</v>
      </c>
      <c r="D25" s="176">
        <v>0</v>
      </c>
      <c r="E25" s="176">
        <v>3</v>
      </c>
      <c r="F25" s="176">
        <v>1</v>
      </c>
      <c r="G25" s="176">
        <v>0</v>
      </c>
      <c r="H25" s="176">
        <v>1</v>
      </c>
      <c r="I25" s="176">
        <v>2</v>
      </c>
      <c r="J25" s="176">
        <v>0</v>
      </c>
      <c r="K25" s="176">
        <v>2</v>
      </c>
    </row>
    <row r="26" spans="1:11" ht="15" customHeight="1">
      <c r="A26" s="15" t="s">
        <v>233</v>
      </c>
      <c r="B26" s="21"/>
      <c r="C26" s="176">
        <v>410</v>
      </c>
      <c r="D26" s="176">
        <v>303</v>
      </c>
      <c r="E26" s="176">
        <v>107</v>
      </c>
      <c r="F26" s="176">
        <v>409</v>
      </c>
      <c r="G26" s="176">
        <v>302</v>
      </c>
      <c r="H26" s="176">
        <v>107</v>
      </c>
      <c r="I26" s="176">
        <v>1</v>
      </c>
      <c r="J26" s="176">
        <v>1</v>
      </c>
      <c r="K26" s="176">
        <v>0</v>
      </c>
    </row>
    <row r="27" spans="1:11" ht="15" customHeight="1">
      <c r="A27" s="15" t="s">
        <v>234</v>
      </c>
      <c r="B27" s="21"/>
      <c r="C27" s="176">
        <v>127</v>
      </c>
      <c r="D27" s="176">
        <v>101</v>
      </c>
      <c r="E27" s="176">
        <v>26</v>
      </c>
      <c r="F27" s="176">
        <v>113</v>
      </c>
      <c r="G27" s="176">
        <v>97</v>
      </c>
      <c r="H27" s="176">
        <v>16</v>
      </c>
      <c r="I27" s="176">
        <v>14</v>
      </c>
      <c r="J27" s="176">
        <v>4</v>
      </c>
      <c r="K27" s="176">
        <v>10</v>
      </c>
    </row>
    <row r="28" spans="1:11" ht="24.95" customHeight="1">
      <c r="A28" s="15" t="s">
        <v>47</v>
      </c>
      <c r="B28" s="21"/>
      <c r="C28" s="176">
        <v>390</v>
      </c>
      <c r="D28" s="176">
        <v>250</v>
      </c>
      <c r="E28" s="176">
        <v>140</v>
      </c>
      <c r="F28" s="176">
        <v>306</v>
      </c>
      <c r="G28" s="17">
        <v>230</v>
      </c>
      <c r="H28" s="17">
        <v>76</v>
      </c>
      <c r="I28" s="176">
        <v>84</v>
      </c>
      <c r="J28" s="17">
        <v>20</v>
      </c>
      <c r="K28" s="17">
        <v>64</v>
      </c>
    </row>
    <row r="29" spans="1:11" ht="15" customHeight="1">
      <c r="A29" s="15" t="s">
        <v>235</v>
      </c>
      <c r="B29" s="21"/>
      <c r="C29" s="176">
        <v>1</v>
      </c>
      <c r="D29" s="176">
        <v>0</v>
      </c>
      <c r="E29" s="176">
        <v>1</v>
      </c>
      <c r="F29" s="176">
        <v>0</v>
      </c>
      <c r="G29" s="176">
        <v>0</v>
      </c>
      <c r="H29" s="176">
        <v>0</v>
      </c>
      <c r="I29" s="176">
        <v>1</v>
      </c>
      <c r="J29" s="176">
        <v>0</v>
      </c>
      <c r="K29" s="176">
        <v>1</v>
      </c>
    </row>
    <row r="30" spans="1:11" ht="15" customHeight="1">
      <c r="A30" s="15" t="s">
        <v>236</v>
      </c>
      <c r="B30" s="21"/>
      <c r="C30" s="176">
        <v>4</v>
      </c>
      <c r="D30" s="176">
        <v>3</v>
      </c>
      <c r="E30" s="176">
        <v>1</v>
      </c>
      <c r="F30" s="176">
        <v>2</v>
      </c>
      <c r="G30" s="176">
        <v>2</v>
      </c>
      <c r="H30" s="176">
        <v>0</v>
      </c>
      <c r="I30" s="176">
        <v>2</v>
      </c>
      <c r="J30" s="176">
        <v>1</v>
      </c>
      <c r="K30" s="176">
        <v>1</v>
      </c>
    </row>
    <row r="31" spans="1:11" ht="15" customHeight="1">
      <c r="A31" s="15" t="s">
        <v>237</v>
      </c>
      <c r="B31" s="21"/>
      <c r="C31" s="176">
        <v>62</v>
      </c>
      <c r="D31" s="176">
        <v>23</v>
      </c>
      <c r="E31" s="176">
        <v>39</v>
      </c>
      <c r="F31" s="176">
        <v>24</v>
      </c>
      <c r="G31" s="176">
        <v>18</v>
      </c>
      <c r="H31" s="176">
        <v>6</v>
      </c>
      <c r="I31" s="176">
        <v>38</v>
      </c>
      <c r="J31" s="176">
        <v>5</v>
      </c>
      <c r="K31" s="176">
        <v>33</v>
      </c>
    </row>
    <row r="32" spans="1:11" ht="15" customHeight="1">
      <c r="A32" s="15" t="s">
        <v>238</v>
      </c>
      <c r="B32" s="21"/>
      <c r="C32" s="176">
        <v>6</v>
      </c>
      <c r="D32" s="176">
        <v>6</v>
      </c>
      <c r="E32" s="176">
        <v>0</v>
      </c>
      <c r="F32" s="176">
        <v>6</v>
      </c>
      <c r="G32" s="176">
        <v>6</v>
      </c>
      <c r="H32" s="176">
        <v>0</v>
      </c>
      <c r="I32" s="176">
        <v>0</v>
      </c>
      <c r="J32" s="176">
        <v>0</v>
      </c>
      <c r="K32" s="176">
        <v>0</v>
      </c>
    </row>
    <row r="33" spans="1:11" ht="15" customHeight="1">
      <c r="A33" s="15" t="s">
        <v>239</v>
      </c>
      <c r="B33" s="21"/>
      <c r="C33" s="176">
        <v>193</v>
      </c>
      <c r="D33" s="176">
        <v>115</v>
      </c>
      <c r="E33" s="176">
        <v>78</v>
      </c>
      <c r="F33" s="176">
        <v>151</v>
      </c>
      <c r="G33" s="176">
        <v>102</v>
      </c>
      <c r="H33" s="176">
        <v>49</v>
      </c>
      <c r="I33" s="176">
        <v>42</v>
      </c>
      <c r="J33" s="176">
        <v>13</v>
      </c>
      <c r="K33" s="176">
        <v>29</v>
      </c>
    </row>
    <row r="34" spans="1:11" ht="15" customHeight="1">
      <c r="A34" s="15" t="s">
        <v>240</v>
      </c>
      <c r="B34" s="21"/>
      <c r="C34" s="176">
        <v>2</v>
      </c>
      <c r="D34" s="176">
        <v>1</v>
      </c>
      <c r="E34" s="176">
        <v>1</v>
      </c>
      <c r="F34" s="176">
        <v>2</v>
      </c>
      <c r="G34" s="176">
        <v>1</v>
      </c>
      <c r="H34" s="176">
        <v>1</v>
      </c>
      <c r="I34" s="176">
        <v>0</v>
      </c>
      <c r="J34" s="176">
        <v>0</v>
      </c>
      <c r="K34" s="176">
        <v>0</v>
      </c>
    </row>
    <row r="35" spans="1:11" ht="15" customHeight="1">
      <c r="A35" s="15" t="s">
        <v>241</v>
      </c>
      <c r="B35" s="21"/>
      <c r="C35" s="176">
        <v>122</v>
      </c>
      <c r="D35" s="176">
        <v>102</v>
      </c>
      <c r="E35" s="176">
        <v>20</v>
      </c>
      <c r="F35" s="176">
        <v>121</v>
      </c>
      <c r="G35" s="176">
        <v>101</v>
      </c>
      <c r="H35" s="176">
        <v>20</v>
      </c>
      <c r="I35" s="176">
        <v>1</v>
      </c>
      <c r="J35" s="176">
        <v>1</v>
      </c>
      <c r="K35" s="176">
        <v>0</v>
      </c>
    </row>
    <row r="36" spans="1:11" ht="24.95" customHeight="1">
      <c r="A36" s="15" t="s">
        <v>55</v>
      </c>
      <c r="B36" s="21"/>
      <c r="C36" s="29">
        <v>129</v>
      </c>
      <c r="D36" s="29">
        <v>80</v>
      </c>
      <c r="E36" s="29">
        <v>49</v>
      </c>
      <c r="F36" s="29">
        <v>81</v>
      </c>
      <c r="G36" s="29">
        <v>63</v>
      </c>
      <c r="H36" s="29">
        <v>18</v>
      </c>
      <c r="I36" s="29">
        <v>48</v>
      </c>
      <c r="J36" s="29">
        <v>17</v>
      </c>
      <c r="K36" s="29">
        <v>31</v>
      </c>
    </row>
    <row r="37" spans="1:11" ht="15" customHeight="1">
      <c r="A37" s="15" t="s">
        <v>56</v>
      </c>
      <c r="B37" s="21"/>
      <c r="C37" s="176">
        <v>7</v>
      </c>
      <c r="D37" s="176">
        <v>2</v>
      </c>
      <c r="E37" s="176">
        <v>5</v>
      </c>
      <c r="F37" s="176">
        <v>0</v>
      </c>
      <c r="G37" s="176">
        <v>0</v>
      </c>
      <c r="H37" s="176">
        <v>0</v>
      </c>
      <c r="I37" s="176">
        <v>7</v>
      </c>
      <c r="J37" s="176">
        <v>2</v>
      </c>
      <c r="K37" s="176">
        <v>5</v>
      </c>
    </row>
    <row r="38" spans="1:11" ht="15" customHeight="1">
      <c r="A38" s="15" t="s">
        <v>57</v>
      </c>
      <c r="B38" s="21"/>
      <c r="C38" s="176">
        <v>61</v>
      </c>
      <c r="D38" s="176">
        <v>47</v>
      </c>
      <c r="E38" s="176">
        <v>14</v>
      </c>
      <c r="F38" s="176">
        <v>61</v>
      </c>
      <c r="G38" s="176">
        <v>47</v>
      </c>
      <c r="H38" s="176">
        <v>14</v>
      </c>
      <c r="I38" s="176">
        <v>0</v>
      </c>
      <c r="J38" s="176">
        <v>0</v>
      </c>
      <c r="K38" s="176">
        <v>0</v>
      </c>
    </row>
    <row r="39" spans="1:11" ht="15" customHeight="1">
      <c r="A39" s="15" t="s">
        <v>58</v>
      </c>
      <c r="B39" s="21"/>
      <c r="C39" s="176">
        <v>61</v>
      </c>
      <c r="D39" s="176">
        <v>31</v>
      </c>
      <c r="E39" s="176">
        <v>30</v>
      </c>
      <c r="F39" s="176">
        <v>20</v>
      </c>
      <c r="G39" s="176">
        <v>16</v>
      </c>
      <c r="H39" s="176">
        <v>4</v>
      </c>
      <c r="I39" s="176">
        <v>41</v>
      </c>
      <c r="J39" s="176">
        <v>15</v>
      </c>
      <c r="K39" s="176">
        <v>26</v>
      </c>
    </row>
    <row r="40" spans="1:11" ht="24.95" customHeight="1">
      <c r="A40" s="15" t="s">
        <v>242</v>
      </c>
      <c r="B40" s="21"/>
      <c r="C40" s="176">
        <v>79</v>
      </c>
      <c r="D40" s="176">
        <v>57</v>
      </c>
      <c r="E40" s="176">
        <v>22</v>
      </c>
      <c r="F40" s="176">
        <v>73</v>
      </c>
      <c r="G40" s="176">
        <v>54</v>
      </c>
      <c r="H40" s="176">
        <v>19</v>
      </c>
      <c r="I40" s="176">
        <v>6</v>
      </c>
      <c r="J40" s="176">
        <v>3</v>
      </c>
      <c r="K40" s="176">
        <v>3</v>
      </c>
    </row>
    <row r="41" spans="1:11" ht="15" customHeight="1">
      <c r="A41" s="15" t="s">
        <v>243</v>
      </c>
      <c r="B41" s="21"/>
      <c r="C41" s="176">
        <v>57</v>
      </c>
      <c r="D41" s="176">
        <v>48</v>
      </c>
      <c r="E41" s="176">
        <v>9</v>
      </c>
      <c r="F41" s="176">
        <v>52</v>
      </c>
      <c r="G41" s="176">
        <v>44</v>
      </c>
      <c r="H41" s="176">
        <v>8</v>
      </c>
      <c r="I41" s="176">
        <v>5</v>
      </c>
      <c r="J41" s="176">
        <v>4</v>
      </c>
      <c r="K41" s="176">
        <v>1</v>
      </c>
    </row>
    <row r="42" spans="1:11" ht="15" customHeight="1">
      <c r="A42" s="15" t="s">
        <v>244</v>
      </c>
      <c r="B42" s="21"/>
      <c r="C42" s="176">
        <v>277</v>
      </c>
      <c r="D42" s="176">
        <v>234</v>
      </c>
      <c r="E42" s="176">
        <v>43</v>
      </c>
      <c r="F42" s="176">
        <v>196</v>
      </c>
      <c r="G42" s="176">
        <v>153</v>
      </c>
      <c r="H42" s="176">
        <v>43</v>
      </c>
      <c r="I42" s="176">
        <v>81</v>
      </c>
      <c r="J42" s="176">
        <v>81</v>
      </c>
      <c r="K42" s="176">
        <v>0</v>
      </c>
    </row>
    <row r="43" spans="1:11" ht="15" customHeight="1">
      <c r="A43" s="15" t="s">
        <v>245</v>
      </c>
      <c r="B43" s="21"/>
      <c r="C43" s="176">
        <v>214</v>
      </c>
      <c r="D43" s="176">
        <v>138</v>
      </c>
      <c r="E43" s="176">
        <v>76</v>
      </c>
      <c r="F43" s="176">
        <v>148</v>
      </c>
      <c r="G43" s="176">
        <v>91</v>
      </c>
      <c r="H43" s="176">
        <v>57</v>
      </c>
      <c r="I43" s="176">
        <v>66</v>
      </c>
      <c r="J43" s="176">
        <v>47</v>
      </c>
      <c r="K43" s="176">
        <v>19</v>
      </c>
    </row>
    <row r="44" spans="1:11" ht="15" customHeight="1">
      <c r="A44" s="15" t="s">
        <v>246</v>
      </c>
      <c r="B44" s="21"/>
      <c r="C44" s="176">
        <v>217</v>
      </c>
      <c r="D44" s="176">
        <v>142</v>
      </c>
      <c r="E44" s="176">
        <v>75</v>
      </c>
      <c r="F44" s="176">
        <v>210</v>
      </c>
      <c r="G44" s="176">
        <v>137</v>
      </c>
      <c r="H44" s="176">
        <v>73</v>
      </c>
      <c r="I44" s="176">
        <v>7</v>
      </c>
      <c r="J44" s="176">
        <v>5</v>
      </c>
      <c r="K44" s="176">
        <v>2</v>
      </c>
    </row>
    <row r="45" spans="1:11" ht="15" customHeight="1">
      <c r="A45" s="15" t="s">
        <v>247</v>
      </c>
      <c r="B45" s="21"/>
      <c r="C45" s="176">
        <v>26</v>
      </c>
      <c r="D45" s="176">
        <v>18</v>
      </c>
      <c r="E45" s="176">
        <v>8</v>
      </c>
      <c r="F45" s="176">
        <v>24</v>
      </c>
      <c r="G45" s="176">
        <v>17</v>
      </c>
      <c r="H45" s="176">
        <v>7</v>
      </c>
      <c r="I45" s="176">
        <v>2</v>
      </c>
      <c r="J45" s="176">
        <v>1</v>
      </c>
      <c r="K45" s="176">
        <v>1</v>
      </c>
    </row>
    <row r="46" spans="1:11" ht="15" customHeight="1">
      <c r="A46" s="15" t="s">
        <v>248</v>
      </c>
      <c r="B46" s="21"/>
      <c r="C46" s="176">
        <v>81</v>
      </c>
      <c r="D46" s="176">
        <v>78</v>
      </c>
      <c r="E46" s="176">
        <v>3</v>
      </c>
      <c r="F46" s="176">
        <v>78</v>
      </c>
      <c r="G46" s="176">
        <v>78</v>
      </c>
      <c r="H46" s="176">
        <v>0</v>
      </c>
      <c r="I46" s="176">
        <v>3</v>
      </c>
      <c r="J46" s="176">
        <v>0</v>
      </c>
      <c r="K46" s="176">
        <v>3</v>
      </c>
    </row>
    <row r="47" spans="1:11" ht="15" customHeight="1">
      <c r="A47" s="15" t="s">
        <v>249</v>
      </c>
      <c r="B47" s="21"/>
      <c r="C47" s="176">
        <v>0</v>
      </c>
      <c r="D47" s="176">
        <v>0</v>
      </c>
      <c r="E47" s="176">
        <v>0</v>
      </c>
      <c r="F47" s="176">
        <v>0</v>
      </c>
      <c r="G47" s="176">
        <v>0</v>
      </c>
      <c r="H47" s="176">
        <v>0</v>
      </c>
      <c r="I47" s="176">
        <v>0</v>
      </c>
      <c r="J47" s="176">
        <v>0</v>
      </c>
      <c r="K47" s="176">
        <v>0</v>
      </c>
    </row>
    <row r="48" spans="1:11" ht="15" customHeight="1">
      <c r="A48" s="15" t="s">
        <v>250</v>
      </c>
      <c r="B48" s="21"/>
      <c r="C48" s="176">
        <v>2</v>
      </c>
      <c r="D48" s="176">
        <v>1</v>
      </c>
      <c r="E48" s="176">
        <v>1</v>
      </c>
      <c r="F48" s="176">
        <v>1</v>
      </c>
      <c r="G48" s="176">
        <v>1</v>
      </c>
      <c r="H48" s="176">
        <v>0</v>
      </c>
      <c r="I48" s="176">
        <v>1</v>
      </c>
      <c r="J48" s="176">
        <v>0</v>
      </c>
      <c r="K48" s="176">
        <v>1</v>
      </c>
    </row>
    <row r="49" spans="1:11" ht="15" customHeight="1">
      <c r="A49" s="15" t="s">
        <v>251</v>
      </c>
      <c r="B49" s="21"/>
      <c r="C49" s="176">
        <v>74</v>
      </c>
      <c r="D49" s="176">
        <v>51</v>
      </c>
      <c r="E49" s="176">
        <v>23</v>
      </c>
      <c r="F49" s="176">
        <v>63</v>
      </c>
      <c r="G49" s="176">
        <v>49</v>
      </c>
      <c r="H49" s="176">
        <v>14</v>
      </c>
      <c r="I49" s="176">
        <v>11</v>
      </c>
      <c r="J49" s="176">
        <v>2</v>
      </c>
      <c r="K49" s="176">
        <v>9</v>
      </c>
    </row>
    <row r="50" spans="1:11" ht="15" customHeight="1">
      <c r="A50" s="15" t="s">
        <v>252</v>
      </c>
      <c r="B50" s="21"/>
      <c r="C50" s="176">
        <v>56</v>
      </c>
      <c r="D50" s="176">
        <v>36</v>
      </c>
      <c r="E50" s="176">
        <v>20</v>
      </c>
      <c r="F50" s="176">
        <v>32</v>
      </c>
      <c r="G50" s="176">
        <v>19</v>
      </c>
      <c r="H50" s="176">
        <v>13</v>
      </c>
      <c r="I50" s="176">
        <v>24</v>
      </c>
      <c r="J50" s="176">
        <v>17</v>
      </c>
      <c r="K50" s="176">
        <v>7</v>
      </c>
    </row>
    <row r="51" spans="1:11" ht="15" customHeight="1">
      <c r="A51" s="15" t="s">
        <v>253</v>
      </c>
      <c r="B51" s="21"/>
      <c r="C51" s="176">
        <v>3</v>
      </c>
      <c r="D51" s="176">
        <v>0</v>
      </c>
      <c r="E51" s="176">
        <v>3</v>
      </c>
      <c r="F51" s="176">
        <v>0</v>
      </c>
      <c r="G51" s="176">
        <v>0</v>
      </c>
      <c r="H51" s="176">
        <v>0</v>
      </c>
      <c r="I51" s="176">
        <v>3</v>
      </c>
      <c r="J51" s="176">
        <v>0</v>
      </c>
      <c r="K51" s="176">
        <v>3</v>
      </c>
    </row>
    <row r="52" spans="1:11" ht="15" customHeight="1">
      <c r="A52" s="15" t="s">
        <v>254</v>
      </c>
      <c r="B52" s="21"/>
      <c r="C52" s="176">
        <v>10</v>
      </c>
      <c r="D52" s="176">
        <v>5</v>
      </c>
      <c r="E52" s="176">
        <v>5</v>
      </c>
      <c r="F52" s="176">
        <v>3</v>
      </c>
      <c r="G52" s="176">
        <v>3</v>
      </c>
      <c r="H52" s="176">
        <v>0</v>
      </c>
      <c r="I52" s="176">
        <v>7</v>
      </c>
      <c r="J52" s="176">
        <v>2</v>
      </c>
      <c r="K52" s="176">
        <v>5</v>
      </c>
    </row>
    <row r="53" spans="1:11" ht="15" customHeight="1">
      <c r="A53" s="15" t="s">
        <v>255</v>
      </c>
      <c r="B53" s="21"/>
      <c r="C53" s="176">
        <v>16</v>
      </c>
      <c r="D53" s="176">
        <v>12</v>
      </c>
      <c r="E53" s="176">
        <v>4</v>
      </c>
      <c r="F53" s="176">
        <v>8</v>
      </c>
      <c r="G53" s="176">
        <v>8</v>
      </c>
      <c r="H53" s="176">
        <v>0</v>
      </c>
      <c r="I53" s="176">
        <v>8</v>
      </c>
      <c r="J53" s="176">
        <v>4</v>
      </c>
      <c r="K53" s="176">
        <v>4</v>
      </c>
    </row>
    <row r="54" spans="1:11" ht="15" customHeight="1">
      <c r="A54" s="15" t="s">
        <v>256</v>
      </c>
      <c r="B54" s="21"/>
      <c r="C54" s="176">
        <v>3</v>
      </c>
      <c r="D54" s="176">
        <v>3</v>
      </c>
      <c r="E54" s="176">
        <v>0</v>
      </c>
      <c r="F54" s="176">
        <v>2</v>
      </c>
      <c r="G54" s="176">
        <v>2</v>
      </c>
      <c r="H54" s="176">
        <v>0</v>
      </c>
      <c r="I54" s="176">
        <v>1</v>
      </c>
      <c r="J54" s="176">
        <v>1</v>
      </c>
      <c r="K54" s="176">
        <v>0</v>
      </c>
    </row>
    <row r="55" spans="1:11" ht="15" customHeight="1">
      <c r="A55" s="15" t="s">
        <v>257</v>
      </c>
      <c r="B55" s="21"/>
      <c r="C55" s="176">
        <v>6</v>
      </c>
      <c r="D55" s="176">
        <v>1</v>
      </c>
      <c r="E55" s="176">
        <v>5</v>
      </c>
      <c r="F55" s="176">
        <v>0</v>
      </c>
      <c r="G55" s="176">
        <v>0</v>
      </c>
      <c r="H55" s="176">
        <v>0</v>
      </c>
      <c r="I55" s="176">
        <v>6</v>
      </c>
      <c r="J55" s="176">
        <v>1</v>
      </c>
      <c r="K55" s="176">
        <v>5</v>
      </c>
    </row>
    <row r="56" spans="1:11" ht="24.95" customHeight="1">
      <c r="A56" s="15" t="s">
        <v>258</v>
      </c>
      <c r="B56" s="21"/>
      <c r="C56" s="176">
        <v>0</v>
      </c>
      <c r="D56" s="176">
        <v>0</v>
      </c>
      <c r="E56" s="176">
        <v>0</v>
      </c>
      <c r="F56" s="176">
        <v>0</v>
      </c>
      <c r="G56" s="176">
        <v>0</v>
      </c>
      <c r="H56" s="176">
        <v>0</v>
      </c>
      <c r="I56" s="176">
        <v>0</v>
      </c>
      <c r="J56" s="176">
        <v>0</v>
      </c>
      <c r="K56" s="176">
        <v>0</v>
      </c>
    </row>
    <row r="57" spans="1:11" ht="15" customHeight="1">
      <c r="A57" s="15" t="s">
        <v>259</v>
      </c>
      <c r="B57" s="21"/>
      <c r="C57" s="176">
        <v>0</v>
      </c>
      <c r="D57" s="176">
        <v>0</v>
      </c>
      <c r="E57" s="176">
        <v>0</v>
      </c>
      <c r="F57" s="176">
        <v>0</v>
      </c>
      <c r="G57" s="176">
        <v>0</v>
      </c>
      <c r="H57" s="176">
        <v>0</v>
      </c>
      <c r="I57" s="176">
        <v>0</v>
      </c>
      <c r="J57" s="176">
        <v>0</v>
      </c>
      <c r="K57" s="176">
        <v>0</v>
      </c>
    </row>
    <row r="58" spans="1:11" ht="15" customHeight="1">
      <c r="A58" s="15" t="s">
        <v>260</v>
      </c>
      <c r="B58" s="21"/>
      <c r="C58" s="176">
        <v>8</v>
      </c>
      <c r="D58" s="176">
        <v>8</v>
      </c>
      <c r="E58" s="176">
        <v>0</v>
      </c>
      <c r="F58" s="176">
        <v>7</v>
      </c>
      <c r="G58" s="176">
        <v>7</v>
      </c>
      <c r="H58" s="176">
        <v>0</v>
      </c>
      <c r="I58" s="176">
        <v>1</v>
      </c>
      <c r="J58" s="176">
        <v>1</v>
      </c>
      <c r="K58" s="176">
        <v>0</v>
      </c>
    </row>
    <row r="59" spans="1:11" ht="15" customHeight="1">
      <c r="A59" s="15" t="s">
        <v>261</v>
      </c>
      <c r="B59" s="21"/>
      <c r="C59" s="176">
        <v>0</v>
      </c>
      <c r="D59" s="176">
        <v>0</v>
      </c>
      <c r="E59" s="176">
        <v>0</v>
      </c>
      <c r="F59" s="176">
        <v>0</v>
      </c>
      <c r="G59" s="176">
        <v>0</v>
      </c>
      <c r="H59" s="176">
        <v>0</v>
      </c>
      <c r="I59" s="176">
        <v>0</v>
      </c>
      <c r="J59" s="176">
        <v>0</v>
      </c>
      <c r="K59" s="176">
        <v>0</v>
      </c>
    </row>
    <row r="60" spans="1:11" ht="15" customHeight="1">
      <c r="A60" s="15" t="s">
        <v>262</v>
      </c>
      <c r="B60" s="21"/>
      <c r="C60" s="176">
        <v>0</v>
      </c>
      <c r="D60" s="176">
        <v>0</v>
      </c>
      <c r="E60" s="176">
        <v>0</v>
      </c>
      <c r="F60" s="176">
        <v>0</v>
      </c>
      <c r="G60" s="176">
        <v>0</v>
      </c>
      <c r="H60" s="176">
        <v>0</v>
      </c>
      <c r="I60" s="176">
        <v>0</v>
      </c>
      <c r="J60" s="176">
        <v>0</v>
      </c>
      <c r="K60" s="176">
        <v>0</v>
      </c>
    </row>
    <row r="61" spans="1:11" ht="15" customHeight="1">
      <c r="A61" s="15" t="s">
        <v>263</v>
      </c>
      <c r="B61" s="21"/>
      <c r="C61" s="176">
        <v>0</v>
      </c>
      <c r="D61" s="176">
        <v>0</v>
      </c>
      <c r="E61" s="176">
        <v>0</v>
      </c>
      <c r="F61" s="176">
        <v>0</v>
      </c>
      <c r="G61" s="176">
        <v>0</v>
      </c>
      <c r="H61" s="176">
        <v>0</v>
      </c>
      <c r="I61" s="176">
        <v>0</v>
      </c>
      <c r="J61" s="176">
        <v>0</v>
      </c>
      <c r="K61" s="176">
        <v>0</v>
      </c>
    </row>
    <row r="62" spans="1:11" ht="15" customHeight="1">
      <c r="A62" s="15" t="s">
        <v>264</v>
      </c>
      <c r="B62" s="21"/>
      <c r="C62" s="176">
        <v>0</v>
      </c>
      <c r="D62" s="176">
        <v>0</v>
      </c>
      <c r="E62" s="176">
        <v>0</v>
      </c>
      <c r="F62" s="176">
        <v>0</v>
      </c>
      <c r="G62" s="176">
        <v>0</v>
      </c>
      <c r="H62" s="176">
        <v>0</v>
      </c>
      <c r="I62" s="176">
        <v>0</v>
      </c>
      <c r="J62" s="176">
        <v>0</v>
      </c>
      <c r="K62" s="176">
        <v>0</v>
      </c>
    </row>
    <row r="63" spans="1:11" ht="15" customHeight="1">
      <c r="A63" s="15" t="s">
        <v>265</v>
      </c>
      <c r="B63" s="21"/>
      <c r="C63" s="176">
        <v>7</v>
      </c>
      <c r="D63" s="176">
        <v>5</v>
      </c>
      <c r="E63" s="176">
        <v>2</v>
      </c>
      <c r="F63" s="176">
        <v>0</v>
      </c>
      <c r="G63" s="176">
        <v>0</v>
      </c>
      <c r="H63" s="176">
        <v>0</v>
      </c>
      <c r="I63" s="176">
        <v>7</v>
      </c>
      <c r="J63" s="176">
        <v>5</v>
      </c>
      <c r="K63" s="176">
        <v>2</v>
      </c>
    </row>
    <row r="64" spans="1:11" ht="15" customHeight="1">
      <c r="A64" s="15" t="s">
        <v>266</v>
      </c>
      <c r="B64" s="21"/>
      <c r="C64" s="176">
        <v>1</v>
      </c>
      <c r="D64" s="176">
        <v>0</v>
      </c>
      <c r="E64" s="176">
        <v>1</v>
      </c>
      <c r="F64" s="176">
        <v>0</v>
      </c>
      <c r="G64" s="176">
        <v>0</v>
      </c>
      <c r="H64" s="176">
        <v>0</v>
      </c>
      <c r="I64" s="176">
        <v>1</v>
      </c>
      <c r="J64" s="176">
        <v>0</v>
      </c>
      <c r="K64" s="176">
        <v>1</v>
      </c>
    </row>
    <row r="65" spans="1:11" ht="15" customHeight="1">
      <c r="A65" s="15" t="s">
        <v>267</v>
      </c>
      <c r="B65" s="21"/>
      <c r="C65" s="176">
        <v>0</v>
      </c>
      <c r="D65" s="176">
        <v>0</v>
      </c>
      <c r="E65" s="176">
        <v>0</v>
      </c>
      <c r="F65" s="176">
        <v>0</v>
      </c>
      <c r="G65" s="176">
        <v>0</v>
      </c>
      <c r="H65" s="176">
        <v>0</v>
      </c>
      <c r="I65" s="176">
        <v>0</v>
      </c>
      <c r="J65" s="176">
        <v>0</v>
      </c>
      <c r="K65" s="176">
        <v>0</v>
      </c>
    </row>
    <row r="66" spans="1:11" ht="15" customHeight="1">
      <c r="A66" s="15" t="s">
        <v>268</v>
      </c>
      <c r="B66" s="21"/>
      <c r="C66" s="176">
        <v>0</v>
      </c>
      <c r="D66" s="176">
        <v>0</v>
      </c>
      <c r="E66" s="176">
        <v>0</v>
      </c>
      <c r="F66" s="176">
        <v>0</v>
      </c>
      <c r="G66" s="176">
        <v>0</v>
      </c>
      <c r="H66" s="176">
        <v>0</v>
      </c>
      <c r="I66" s="176">
        <v>0</v>
      </c>
      <c r="J66" s="176">
        <v>0</v>
      </c>
      <c r="K66" s="176">
        <v>0</v>
      </c>
    </row>
    <row r="67" spans="1:11" ht="15" customHeight="1">
      <c r="A67" s="15" t="s">
        <v>269</v>
      </c>
      <c r="B67" s="21"/>
      <c r="C67" s="176">
        <v>0</v>
      </c>
      <c r="D67" s="176">
        <v>0</v>
      </c>
      <c r="E67" s="176">
        <v>0</v>
      </c>
      <c r="F67" s="176">
        <v>0</v>
      </c>
      <c r="G67" s="176">
        <v>0</v>
      </c>
      <c r="H67" s="176">
        <v>0</v>
      </c>
      <c r="I67" s="176">
        <v>0</v>
      </c>
      <c r="J67" s="176">
        <v>0</v>
      </c>
      <c r="K67" s="176">
        <v>0</v>
      </c>
    </row>
    <row r="68" spans="1:11" ht="15" customHeight="1">
      <c r="A68" s="15" t="s">
        <v>270</v>
      </c>
      <c r="B68" s="21"/>
      <c r="C68" s="176">
        <v>0</v>
      </c>
      <c r="D68" s="176">
        <v>0</v>
      </c>
      <c r="E68" s="176">
        <v>0</v>
      </c>
      <c r="F68" s="176">
        <v>0</v>
      </c>
      <c r="G68" s="176">
        <v>0</v>
      </c>
      <c r="H68" s="176">
        <v>0</v>
      </c>
      <c r="I68" s="176">
        <v>0</v>
      </c>
      <c r="J68" s="176">
        <v>0</v>
      </c>
      <c r="K68" s="176">
        <v>0</v>
      </c>
    </row>
    <row r="69" spans="1:11" ht="15" customHeight="1">
      <c r="A69" s="15" t="s">
        <v>271</v>
      </c>
      <c r="B69" s="21"/>
      <c r="C69" s="176">
        <v>0</v>
      </c>
      <c r="D69" s="176">
        <v>0</v>
      </c>
      <c r="E69" s="176">
        <v>0</v>
      </c>
      <c r="F69" s="176">
        <v>0</v>
      </c>
      <c r="G69" s="176">
        <v>0</v>
      </c>
      <c r="H69" s="176">
        <v>0</v>
      </c>
      <c r="I69" s="176">
        <v>0</v>
      </c>
      <c r="J69" s="176">
        <v>0</v>
      </c>
      <c r="K69" s="176">
        <v>0</v>
      </c>
    </row>
    <row r="70" spans="1:11" ht="6.75" customHeight="1" thickBot="1">
      <c r="A70" s="47"/>
      <c r="B70" s="47"/>
      <c r="C70" s="52"/>
      <c r="D70" s="49"/>
      <c r="E70" s="49"/>
      <c r="F70" s="50"/>
      <c r="G70" s="51"/>
      <c r="H70" s="50"/>
      <c r="I70" s="50"/>
      <c r="J70" s="51"/>
      <c r="K70" s="50"/>
    </row>
  </sheetData>
  <mergeCells count="4">
    <mergeCell ref="A2:B3"/>
    <mergeCell ref="C2:E2"/>
    <mergeCell ref="F2:H2"/>
    <mergeCell ref="I2:K2"/>
  </mergeCells>
  <phoneticPr fontId="2"/>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&amp;R&amp;"ＭＳ 明朝,標準"&amp;16卒業後の状況調査：高等学校(全日制・定時制)　</oddHeader>
    <oddFooter>&amp;L&amp;16 &amp;R&amp;"ＭＳ 明朝,標準"&amp;16 157</oddFooter>
  </headerFooter>
</worksheet>
</file>

<file path=xl/worksheets/sheet24.xml><?xml version="1.0" encoding="utf-8"?>
<worksheet xmlns="http://schemas.openxmlformats.org/spreadsheetml/2006/main" xmlns:r="http://schemas.openxmlformats.org/officeDocument/2006/relationships">
  <dimension ref="A1:AW49"/>
  <sheetViews>
    <sheetView zoomScale="75" zoomScaleNormal="75" workbookViewId="0">
      <selection activeCell="AY5" sqref="AY5"/>
    </sheetView>
  </sheetViews>
  <sheetFormatPr defaultRowHeight="13.5"/>
  <cols>
    <col min="1" max="1" width="2.625" style="3" customWidth="1"/>
    <col min="2" max="2" width="12" style="3" customWidth="1"/>
    <col min="3" max="3" width="0.75" style="3" customWidth="1"/>
    <col min="4" max="9" width="7.5" style="3" customWidth="1"/>
    <col min="10" max="10" width="6.375" style="3" customWidth="1"/>
    <col min="11" max="11" width="5.375" style="3" customWidth="1"/>
    <col min="12" max="12" width="6.375" style="3" customWidth="1"/>
    <col min="13" max="18" width="7.5" style="3" customWidth="1"/>
    <col min="19" max="19" width="6.375" style="3" customWidth="1"/>
    <col min="20" max="20" width="5.375" style="3" customWidth="1"/>
    <col min="21" max="21" width="6.375" style="3" customWidth="1"/>
    <col min="22" max="22" width="6.125" style="3" customWidth="1"/>
    <col min="23" max="26" width="6.25" style="3" customWidth="1"/>
    <col min="27" max="27" width="6.375" style="3" customWidth="1"/>
    <col min="28" max="28" width="4.875" style="3" customWidth="1"/>
    <col min="29" max="29" width="3.75" style="3" customWidth="1"/>
    <col min="30" max="30" width="4.875" style="3" customWidth="1"/>
    <col min="31" max="31" width="6.375" style="3" customWidth="1"/>
    <col min="32" max="32" width="6.25" style="3" customWidth="1"/>
    <col min="33" max="33" width="5" style="3" customWidth="1"/>
    <col min="34" max="34" width="6.25" style="3" customWidth="1"/>
    <col min="35" max="35" width="6.375" style="3" customWidth="1"/>
    <col min="36" max="36" width="4.75" style="3" customWidth="1"/>
    <col min="37" max="39" width="3.75" style="3" customWidth="1"/>
    <col min="40" max="45" width="5.125" style="3" customWidth="1"/>
    <col min="46" max="46" width="0.5" style="3" customWidth="1"/>
    <col min="47" max="47" width="0.375" style="3" customWidth="1"/>
    <col min="48" max="48" width="12.625" style="3" customWidth="1"/>
    <col min="49" max="49" width="1.375" style="3" customWidth="1"/>
    <col min="50" max="16384" width="9" style="3"/>
  </cols>
  <sheetData>
    <row r="1" spans="1:49" s="77" customFormat="1" ht="30.6" customHeight="1" thickBot="1">
      <c r="A1" s="172" t="s">
        <v>272</v>
      </c>
      <c r="B1" s="172"/>
      <c r="C1" s="177"/>
      <c r="D1" s="177"/>
      <c r="E1" s="177"/>
      <c r="F1" s="177"/>
      <c r="G1" s="177"/>
      <c r="H1" s="177"/>
      <c r="I1" s="177"/>
      <c r="J1" s="177"/>
      <c r="K1" s="1"/>
      <c r="L1" s="1"/>
      <c r="M1" s="1"/>
      <c r="N1" s="1"/>
      <c r="O1" s="1"/>
      <c r="P1" s="1"/>
      <c r="Q1" s="1"/>
      <c r="R1" s="1"/>
      <c r="S1" s="1"/>
      <c r="T1" s="1"/>
      <c r="U1" s="1"/>
      <c r="V1" s="1"/>
      <c r="W1" s="1"/>
      <c r="X1" s="1"/>
      <c r="Y1" s="1"/>
      <c r="Z1" s="1"/>
      <c r="AA1" s="1"/>
      <c r="AB1" s="1"/>
      <c r="AC1" s="1"/>
      <c r="AD1" s="1"/>
      <c r="AE1" s="1"/>
      <c r="AF1" s="1"/>
      <c r="AG1" s="1"/>
      <c r="AH1" s="1"/>
      <c r="AI1" s="1"/>
      <c r="AJ1" s="1"/>
      <c r="AK1" s="1"/>
      <c r="AL1" s="1"/>
      <c r="AM1" s="177"/>
      <c r="AN1" s="177"/>
      <c r="AO1" s="177"/>
      <c r="AP1" s="177"/>
      <c r="AQ1" s="177"/>
      <c r="AR1" s="177"/>
      <c r="AS1" s="177"/>
    </row>
    <row r="2" spans="1:49" s="46" customFormat="1" ht="22.15" customHeight="1">
      <c r="A2" s="596" t="s">
        <v>1</v>
      </c>
      <c r="B2" s="596"/>
      <c r="C2" s="634"/>
      <c r="D2" s="769" t="s">
        <v>2</v>
      </c>
      <c r="E2" s="660"/>
      <c r="F2" s="660"/>
      <c r="G2" s="660"/>
      <c r="H2" s="660"/>
      <c r="I2" s="660"/>
      <c r="J2" s="660"/>
      <c r="K2" s="660"/>
      <c r="L2" s="669"/>
      <c r="M2" s="659" t="s">
        <v>273</v>
      </c>
      <c r="N2" s="660"/>
      <c r="O2" s="660"/>
      <c r="P2" s="660"/>
      <c r="Q2" s="660"/>
      <c r="R2" s="660"/>
      <c r="S2" s="660"/>
      <c r="T2" s="660"/>
      <c r="U2" s="660"/>
      <c r="V2" s="659" t="s">
        <v>274</v>
      </c>
      <c r="W2" s="660"/>
      <c r="X2" s="660"/>
      <c r="Y2" s="660"/>
      <c r="Z2" s="660"/>
      <c r="AA2" s="660"/>
      <c r="AB2" s="660"/>
      <c r="AC2" s="660"/>
      <c r="AD2" s="669"/>
      <c r="AE2" s="659" t="s">
        <v>275</v>
      </c>
      <c r="AF2" s="660"/>
      <c r="AG2" s="660"/>
      <c r="AH2" s="660"/>
      <c r="AI2" s="660"/>
      <c r="AJ2" s="660"/>
      <c r="AK2" s="660"/>
      <c r="AL2" s="660"/>
      <c r="AM2" s="660"/>
      <c r="AN2" s="640" t="s">
        <v>276</v>
      </c>
      <c r="AO2" s="641"/>
      <c r="AP2" s="641"/>
      <c r="AQ2" s="640" t="s">
        <v>277</v>
      </c>
      <c r="AR2" s="641"/>
      <c r="AS2" s="641"/>
      <c r="AT2" s="178"/>
      <c r="AU2" s="599" t="s">
        <v>1</v>
      </c>
      <c r="AV2" s="596"/>
      <c r="AW2" s="596"/>
    </row>
    <row r="3" spans="1:49" s="46" customFormat="1" ht="48" customHeight="1">
      <c r="A3" s="598"/>
      <c r="B3" s="598"/>
      <c r="C3" s="635"/>
      <c r="D3" s="765" t="s">
        <v>2</v>
      </c>
      <c r="E3" s="766"/>
      <c r="F3" s="767"/>
      <c r="G3" s="768" t="s">
        <v>278</v>
      </c>
      <c r="H3" s="766"/>
      <c r="I3" s="767"/>
      <c r="J3" s="768" t="s">
        <v>279</v>
      </c>
      <c r="K3" s="766"/>
      <c r="L3" s="766"/>
      <c r="M3" s="768" t="s">
        <v>2</v>
      </c>
      <c r="N3" s="766"/>
      <c r="O3" s="767"/>
      <c r="P3" s="768" t="s">
        <v>280</v>
      </c>
      <c r="Q3" s="766"/>
      <c r="R3" s="767"/>
      <c r="S3" s="768" t="s">
        <v>279</v>
      </c>
      <c r="T3" s="766"/>
      <c r="U3" s="766"/>
      <c r="V3" s="768" t="s">
        <v>2</v>
      </c>
      <c r="W3" s="766"/>
      <c r="X3" s="767"/>
      <c r="Y3" s="768" t="s">
        <v>281</v>
      </c>
      <c r="Z3" s="766"/>
      <c r="AA3" s="767"/>
      <c r="AB3" s="768" t="s">
        <v>279</v>
      </c>
      <c r="AC3" s="766"/>
      <c r="AD3" s="767"/>
      <c r="AE3" s="768" t="s">
        <v>2</v>
      </c>
      <c r="AF3" s="766"/>
      <c r="AG3" s="767"/>
      <c r="AH3" s="768" t="s">
        <v>281</v>
      </c>
      <c r="AI3" s="766"/>
      <c r="AJ3" s="767"/>
      <c r="AK3" s="768" t="s">
        <v>279</v>
      </c>
      <c r="AL3" s="766"/>
      <c r="AM3" s="766"/>
      <c r="AN3" s="646"/>
      <c r="AO3" s="647"/>
      <c r="AP3" s="647"/>
      <c r="AQ3" s="646"/>
      <c r="AR3" s="647"/>
      <c r="AS3" s="647"/>
      <c r="AT3" s="69"/>
      <c r="AU3" s="600"/>
      <c r="AV3" s="598"/>
      <c r="AW3" s="598"/>
    </row>
    <row r="4" spans="1:49" s="46" customFormat="1" ht="22.15" customHeight="1" thickBot="1">
      <c r="A4" s="602"/>
      <c r="B4" s="602"/>
      <c r="C4" s="636"/>
      <c r="D4" s="173" t="s">
        <v>2</v>
      </c>
      <c r="E4" s="12" t="s">
        <v>19</v>
      </c>
      <c r="F4" s="12" t="s">
        <v>20</v>
      </c>
      <c r="G4" s="12" t="s">
        <v>2</v>
      </c>
      <c r="H4" s="12" t="s">
        <v>19</v>
      </c>
      <c r="I4" s="12" t="s">
        <v>20</v>
      </c>
      <c r="J4" s="12" t="s">
        <v>2</v>
      </c>
      <c r="K4" s="12" t="s">
        <v>19</v>
      </c>
      <c r="L4" s="13" t="s">
        <v>20</v>
      </c>
      <c r="M4" s="12" t="s">
        <v>2</v>
      </c>
      <c r="N4" s="12" t="s">
        <v>19</v>
      </c>
      <c r="O4" s="12" t="s">
        <v>20</v>
      </c>
      <c r="P4" s="12" t="s">
        <v>2</v>
      </c>
      <c r="Q4" s="12" t="s">
        <v>19</v>
      </c>
      <c r="R4" s="12" t="s">
        <v>20</v>
      </c>
      <c r="S4" s="12" t="s">
        <v>2</v>
      </c>
      <c r="T4" s="12" t="s">
        <v>19</v>
      </c>
      <c r="U4" s="13" t="s">
        <v>20</v>
      </c>
      <c r="V4" s="12" t="s">
        <v>2</v>
      </c>
      <c r="W4" s="12" t="s">
        <v>19</v>
      </c>
      <c r="X4" s="12" t="s">
        <v>20</v>
      </c>
      <c r="Y4" s="12" t="s">
        <v>2</v>
      </c>
      <c r="Z4" s="12" t="s">
        <v>19</v>
      </c>
      <c r="AA4" s="12" t="s">
        <v>20</v>
      </c>
      <c r="AB4" s="12" t="s">
        <v>2</v>
      </c>
      <c r="AC4" s="12" t="s">
        <v>19</v>
      </c>
      <c r="AD4" s="12" t="s">
        <v>20</v>
      </c>
      <c r="AE4" s="12" t="s">
        <v>2</v>
      </c>
      <c r="AF4" s="12" t="s">
        <v>19</v>
      </c>
      <c r="AG4" s="12" t="s">
        <v>20</v>
      </c>
      <c r="AH4" s="12" t="s">
        <v>2</v>
      </c>
      <c r="AI4" s="12" t="s">
        <v>19</v>
      </c>
      <c r="AJ4" s="12" t="s">
        <v>20</v>
      </c>
      <c r="AK4" s="12" t="s">
        <v>2</v>
      </c>
      <c r="AL4" s="12" t="s">
        <v>19</v>
      </c>
      <c r="AM4" s="13" t="s">
        <v>20</v>
      </c>
      <c r="AN4" s="12" t="s">
        <v>2</v>
      </c>
      <c r="AO4" s="12" t="s">
        <v>19</v>
      </c>
      <c r="AP4" s="13" t="s">
        <v>20</v>
      </c>
      <c r="AQ4" s="12" t="s">
        <v>2</v>
      </c>
      <c r="AR4" s="60" t="s">
        <v>19</v>
      </c>
      <c r="AS4" s="13" t="s">
        <v>20</v>
      </c>
      <c r="AT4" s="137"/>
      <c r="AU4" s="601"/>
      <c r="AV4" s="602"/>
      <c r="AW4" s="602"/>
    </row>
    <row r="5" spans="1:49" ht="26.25" customHeight="1">
      <c r="A5" s="701" t="s">
        <v>21</v>
      </c>
      <c r="B5" s="701"/>
      <c r="C5" s="21"/>
      <c r="D5" s="179">
        <v>48131</v>
      </c>
      <c r="E5" s="179">
        <v>26608</v>
      </c>
      <c r="F5" s="179">
        <v>21523</v>
      </c>
      <c r="G5" s="179">
        <v>44067</v>
      </c>
      <c r="H5" s="179">
        <v>26304</v>
      </c>
      <c r="I5" s="179">
        <v>17763</v>
      </c>
      <c r="J5" s="179">
        <v>4064</v>
      </c>
      <c r="K5" s="179">
        <v>304</v>
      </c>
      <c r="L5" s="179">
        <v>3760</v>
      </c>
      <c r="M5" s="179">
        <v>41641</v>
      </c>
      <c r="N5" s="179">
        <v>22046</v>
      </c>
      <c r="O5" s="179">
        <v>19595</v>
      </c>
      <c r="P5" s="179">
        <v>37808</v>
      </c>
      <c r="Q5" s="179">
        <v>21768</v>
      </c>
      <c r="R5" s="179">
        <v>16040</v>
      </c>
      <c r="S5" s="179">
        <v>3833</v>
      </c>
      <c r="T5" s="179">
        <v>278</v>
      </c>
      <c r="U5" s="179">
        <v>3555</v>
      </c>
      <c r="V5" s="179">
        <v>5586</v>
      </c>
      <c r="W5" s="179">
        <v>3909</v>
      </c>
      <c r="X5" s="179">
        <v>1677</v>
      </c>
      <c r="Y5" s="179">
        <v>5372</v>
      </c>
      <c r="Z5" s="179">
        <v>3885</v>
      </c>
      <c r="AA5" s="179">
        <v>1487</v>
      </c>
      <c r="AB5" s="179">
        <v>214</v>
      </c>
      <c r="AC5" s="179">
        <v>24</v>
      </c>
      <c r="AD5" s="179">
        <v>190</v>
      </c>
      <c r="AE5" s="179">
        <v>904</v>
      </c>
      <c r="AF5" s="179">
        <v>653</v>
      </c>
      <c r="AG5" s="179">
        <v>251</v>
      </c>
      <c r="AH5" s="179">
        <v>887</v>
      </c>
      <c r="AI5" s="179">
        <v>651</v>
      </c>
      <c r="AJ5" s="179">
        <v>236</v>
      </c>
      <c r="AK5" s="179">
        <v>17</v>
      </c>
      <c r="AL5" s="179">
        <v>2</v>
      </c>
      <c r="AM5" s="179">
        <v>15</v>
      </c>
      <c r="AN5" s="180">
        <v>63.554606734018051</v>
      </c>
      <c r="AO5" s="180">
        <v>71.579362730590901</v>
      </c>
      <c r="AP5" s="180">
        <v>55.161978127794207</v>
      </c>
      <c r="AQ5" s="180">
        <v>6.4432079880314008</v>
      </c>
      <c r="AR5" s="180">
        <v>0.914142908815889</v>
      </c>
      <c r="AS5" s="180">
        <v>12.225737671091547</v>
      </c>
      <c r="AT5" s="109"/>
      <c r="AU5" s="25"/>
      <c r="AV5" s="702" t="s">
        <v>21</v>
      </c>
      <c r="AW5" s="702"/>
    </row>
    <row r="6" spans="1:49" ht="26.25" customHeight="1">
      <c r="A6" s="701" t="s">
        <v>164</v>
      </c>
      <c r="B6" s="701"/>
      <c r="C6" s="21"/>
      <c r="D6" s="179">
        <v>48139</v>
      </c>
      <c r="E6" s="179">
        <v>26299</v>
      </c>
      <c r="F6" s="179">
        <v>21840</v>
      </c>
      <c r="G6" s="179">
        <v>44326</v>
      </c>
      <c r="H6" s="179">
        <v>26004</v>
      </c>
      <c r="I6" s="179">
        <v>18322</v>
      </c>
      <c r="J6" s="179">
        <v>3813</v>
      </c>
      <c r="K6" s="179">
        <v>295</v>
      </c>
      <c r="L6" s="179">
        <v>3518</v>
      </c>
      <c r="M6" s="179">
        <v>41797</v>
      </c>
      <c r="N6" s="179">
        <v>21838</v>
      </c>
      <c r="O6" s="179">
        <v>19959</v>
      </c>
      <c r="P6" s="179">
        <v>38152</v>
      </c>
      <c r="Q6" s="179">
        <v>21563</v>
      </c>
      <c r="R6" s="179">
        <v>16589</v>
      </c>
      <c r="S6" s="179">
        <v>3645</v>
      </c>
      <c r="T6" s="179">
        <v>275</v>
      </c>
      <c r="U6" s="179">
        <v>3370</v>
      </c>
      <c r="V6" s="179">
        <v>5338</v>
      </c>
      <c r="W6" s="179">
        <v>3747</v>
      </c>
      <c r="X6" s="179">
        <v>1591</v>
      </c>
      <c r="Y6" s="179">
        <v>5220</v>
      </c>
      <c r="Z6" s="179">
        <v>3735</v>
      </c>
      <c r="AA6" s="179">
        <v>1485</v>
      </c>
      <c r="AB6" s="179">
        <v>118</v>
      </c>
      <c r="AC6" s="179">
        <v>12</v>
      </c>
      <c r="AD6" s="179">
        <v>106</v>
      </c>
      <c r="AE6" s="179">
        <v>1004</v>
      </c>
      <c r="AF6" s="179">
        <v>714</v>
      </c>
      <c r="AG6" s="179">
        <v>290</v>
      </c>
      <c r="AH6" s="179">
        <v>954</v>
      </c>
      <c r="AI6" s="179">
        <v>706</v>
      </c>
      <c r="AJ6" s="179">
        <v>248</v>
      </c>
      <c r="AK6" s="179">
        <v>50</v>
      </c>
      <c r="AL6" s="179">
        <v>8</v>
      </c>
      <c r="AM6" s="179">
        <v>42</v>
      </c>
      <c r="AN6" s="180">
        <v>64.637018212621768</v>
      </c>
      <c r="AO6" s="180">
        <v>72.86766693701</v>
      </c>
      <c r="AP6" s="180">
        <v>56.361906703360177</v>
      </c>
      <c r="AQ6" s="180">
        <v>6.1753494282083858</v>
      </c>
      <c r="AR6" s="180">
        <v>0.92930521762638552</v>
      </c>
      <c r="AS6" s="180">
        <v>11.449733292562769</v>
      </c>
      <c r="AT6" s="22"/>
      <c r="AU6" s="25"/>
      <c r="AV6" s="702" t="s">
        <v>164</v>
      </c>
      <c r="AW6" s="702"/>
    </row>
    <row r="7" spans="1:49" ht="26.25" customHeight="1">
      <c r="A7" s="701" t="s">
        <v>165</v>
      </c>
      <c r="B7" s="701"/>
      <c r="C7" s="21"/>
      <c r="D7" s="179">
        <v>48384</v>
      </c>
      <c r="E7" s="179">
        <v>26403</v>
      </c>
      <c r="F7" s="179">
        <v>21981</v>
      </c>
      <c r="G7" s="179">
        <v>44790</v>
      </c>
      <c r="H7" s="179">
        <v>26151</v>
      </c>
      <c r="I7" s="179">
        <v>18639</v>
      </c>
      <c r="J7" s="179">
        <v>3594</v>
      </c>
      <c r="K7" s="179">
        <v>252</v>
      </c>
      <c r="L7" s="179">
        <v>3342</v>
      </c>
      <c r="M7" s="179">
        <v>42981</v>
      </c>
      <c r="N7" s="179">
        <v>22482</v>
      </c>
      <c r="O7" s="179">
        <v>20499</v>
      </c>
      <c r="P7" s="179">
        <v>39490</v>
      </c>
      <c r="Q7" s="179">
        <v>22248</v>
      </c>
      <c r="R7" s="179">
        <v>17242</v>
      </c>
      <c r="S7" s="179">
        <v>3491</v>
      </c>
      <c r="T7" s="179">
        <v>234</v>
      </c>
      <c r="U7" s="179">
        <v>3257</v>
      </c>
      <c r="V7" s="179">
        <v>4496</v>
      </c>
      <c r="W7" s="179">
        <v>3270</v>
      </c>
      <c r="X7" s="179">
        <v>1226</v>
      </c>
      <c r="Y7" s="179">
        <v>4432</v>
      </c>
      <c r="Z7" s="179">
        <v>3259</v>
      </c>
      <c r="AA7" s="179">
        <v>1173</v>
      </c>
      <c r="AB7" s="179">
        <v>64</v>
      </c>
      <c r="AC7" s="179">
        <v>11</v>
      </c>
      <c r="AD7" s="179">
        <v>53</v>
      </c>
      <c r="AE7" s="179">
        <v>907</v>
      </c>
      <c r="AF7" s="179">
        <v>651</v>
      </c>
      <c r="AG7" s="179">
        <v>256</v>
      </c>
      <c r="AH7" s="179">
        <v>868</v>
      </c>
      <c r="AI7" s="179">
        <v>644</v>
      </c>
      <c r="AJ7" s="179">
        <v>224</v>
      </c>
      <c r="AK7" s="179">
        <v>39</v>
      </c>
      <c r="AL7" s="179">
        <v>7</v>
      </c>
      <c r="AM7" s="179">
        <v>32</v>
      </c>
      <c r="AN7" s="180">
        <v>64.87809686534797</v>
      </c>
      <c r="AO7" s="180">
        <v>71.781635155191324</v>
      </c>
      <c r="AP7" s="180">
        <v>57.715739438977032</v>
      </c>
      <c r="AQ7" s="180">
        <v>5.7353617664454228</v>
      </c>
      <c r="AR7" s="180">
        <v>0.75498483577466613</v>
      </c>
      <c r="AS7" s="180">
        <v>10.9024569860079</v>
      </c>
      <c r="AT7" s="24"/>
      <c r="AU7" s="25"/>
      <c r="AV7" s="702" t="s">
        <v>165</v>
      </c>
      <c r="AW7" s="702"/>
    </row>
    <row r="8" spans="1:49" ht="26.25" customHeight="1">
      <c r="A8" s="701" t="s">
        <v>166</v>
      </c>
      <c r="B8" s="701"/>
      <c r="C8" s="21"/>
      <c r="D8" s="179">
        <v>48000</v>
      </c>
      <c r="E8" s="179">
        <v>25881</v>
      </c>
      <c r="F8" s="179">
        <v>22119</v>
      </c>
      <c r="G8" s="179">
        <v>44502</v>
      </c>
      <c r="H8" s="179">
        <v>25667</v>
      </c>
      <c r="I8" s="179">
        <v>18835</v>
      </c>
      <c r="J8" s="179">
        <v>3498</v>
      </c>
      <c r="K8" s="179">
        <v>214</v>
      </c>
      <c r="L8" s="179">
        <v>3284</v>
      </c>
      <c r="M8" s="179">
        <v>42165</v>
      </c>
      <c r="N8" s="179">
        <v>21733</v>
      </c>
      <c r="O8" s="179">
        <v>20432</v>
      </c>
      <c r="P8" s="179">
        <v>38796</v>
      </c>
      <c r="Q8" s="179">
        <v>21529</v>
      </c>
      <c r="R8" s="179">
        <v>17267</v>
      </c>
      <c r="S8" s="179">
        <v>3369</v>
      </c>
      <c r="T8" s="179">
        <v>204</v>
      </c>
      <c r="U8" s="179">
        <v>3165</v>
      </c>
      <c r="V8" s="179">
        <v>4896</v>
      </c>
      <c r="W8" s="179">
        <v>3461</v>
      </c>
      <c r="X8" s="179">
        <v>1435</v>
      </c>
      <c r="Y8" s="179">
        <v>4811</v>
      </c>
      <c r="Z8" s="179">
        <v>3454</v>
      </c>
      <c r="AA8" s="179">
        <v>1357</v>
      </c>
      <c r="AB8" s="179">
        <v>85</v>
      </c>
      <c r="AC8" s="179">
        <v>7</v>
      </c>
      <c r="AD8" s="179">
        <v>78</v>
      </c>
      <c r="AE8" s="179">
        <v>939</v>
      </c>
      <c r="AF8" s="179">
        <v>687</v>
      </c>
      <c r="AG8" s="179">
        <v>252</v>
      </c>
      <c r="AH8" s="179">
        <v>895</v>
      </c>
      <c r="AI8" s="179">
        <v>684</v>
      </c>
      <c r="AJ8" s="179">
        <v>211</v>
      </c>
      <c r="AK8" s="179">
        <v>44</v>
      </c>
      <c r="AL8" s="179">
        <v>3</v>
      </c>
      <c r="AM8" s="179">
        <v>41</v>
      </c>
      <c r="AN8" s="180">
        <v>64.189278623428194</v>
      </c>
      <c r="AO8" s="180">
        <v>70.842382362619276</v>
      </c>
      <c r="AP8" s="180">
        <v>57.460898502495837</v>
      </c>
      <c r="AQ8" s="180">
        <v>5.5741230972865647</v>
      </c>
      <c r="AR8" s="180">
        <v>0.67127344521224086</v>
      </c>
      <c r="AS8" s="180">
        <v>10.532445923460898</v>
      </c>
      <c r="AT8" s="24"/>
      <c r="AU8" s="25"/>
      <c r="AV8" s="702" t="s">
        <v>166</v>
      </c>
      <c r="AW8" s="702"/>
    </row>
    <row r="9" spans="1:49" ht="26.25" customHeight="1">
      <c r="A9" s="701" t="s">
        <v>106</v>
      </c>
      <c r="B9" s="701"/>
      <c r="C9" s="21"/>
      <c r="D9" s="179">
        <v>48197</v>
      </c>
      <c r="E9" s="179">
        <v>26053</v>
      </c>
      <c r="F9" s="179">
        <v>22144</v>
      </c>
      <c r="G9" s="179">
        <v>44830</v>
      </c>
      <c r="H9" s="179">
        <v>25834</v>
      </c>
      <c r="I9" s="179">
        <v>18996</v>
      </c>
      <c r="J9" s="179">
        <v>3367</v>
      </c>
      <c r="K9" s="179">
        <v>219</v>
      </c>
      <c r="L9" s="179">
        <v>3148</v>
      </c>
      <c r="M9" s="179">
        <v>42360</v>
      </c>
      <c r="N9" s="179">
        <v>21946</v>
      </c>
      <c r="O9" s="179">
        <v>20414</v>
      </c>
      <c r="P9" s="179">
        <v>39207</v>
      </c>
      <c r="Q9" s="179">
        <v>21764</v>
      </c>
      <c r="R9" s="179">
        <v>17443</v>
      </c>
      <c r="S9" s="179">
        <v>3153</v>
      </c>
      <c r="T9" s="179">
        <v>182</v>
      </c>
      <c r="U9" s="179">
        <v>2971</v>
      </c>
      <c r="V9" s="179">
        <v>4772</v>
      </c>
      <c r="W9" s="179">
        <v>3389</v>
      </c>
      <c r="X9" s="179">
        <v>1383</v>
      </c>
      <c r="Y9" s="179">
        <v>4637</v>
      </c>
      <c r="Z9" s="179">
        <v>3364</v>
      </c>
      <c r="AA9" s="179">
        <v>1273</v>
      </c>
      <c r="AB9" s="179">
        <v>135</v>
      </c>
      <c r="AC9" s="179">
        <v>25</v>
      </c>
      <c r="AD9" s="179">
        <v>110</v>
      </c>
      <c r="AE9" s="179">
        <v>1065</v>
      </c>
      <c r="AF9" s="179">
        <v>718</v>
      </c>
      <c r="AG9" s="179">
        <v>347</v>
      </c>
      <c r="AH9" s="179">
        <v>986</v>
      </c>
      <c r="AI9" s="179">
        <v>706</v>
      </c>
      <c r="AJ9" s="179">
        <v>280</v>
      </c>
      <c r="AK9" s="179">
        <v>79</v>
      </c>
      <c r="AL9" s="179">
        <v>12</v>
      </c>
      <c r="AM9" s="179">
        <v>67</v>
      </c>
      <c r="AN9" s="180">
        <v>63.83425594268968</v>
      </c>
      <c r="AO9" s="180">
        <v>70.269921219165695</v>
      </c>
      <c r="AP9" s="180">
        <v>57.287834997372563</v>
      </c>
      <c r="AQ9" s="180">
        <v>5.1335070009768806</v>
      </c>
      <c r="AR9" s="180">
        <v>0.58762753454733307</v>
      </c>
      <c r="AS9" s="180">
        <v>9.7576195480819763</v>
      </c>
      <c r="AT9" s="24"/>
      <c r="AU9" s="25"/>
      <c r="AV9" s="702" t="s">
        <v>106</v>
      </c>
      <c r="AW9" s="702"/>
    </row>
    <row r="10" spans="1:49" ht="14.45" customHeight="1">
      <c r="A10" s="15"/>
      <c r="B10" s="15"/>
      <c r="C10" s="21"/>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79"/>
      <c r="AK10" s="179"/>
      <c r="AL10" s="179"/>
      <c r="AM10" s="179"/>
      <c r="AN10" s="180"/>
      <c r="AO10" s="180"/>
      <c r="AP10" s="180"/>
      <c r="AQ10" s="180"/>
      <c r="AR10" s="180"/>
      <c r="AS10" s="180"/>
      <c r="AT10" s="24"/>
      <c r="AU10" s="25"/>
      <c r="AV10" s="20"/>
      <c r="AW10" s="20"/>
    </row>
    <row r="11" spans="1:49" ht="24.75" customHeight="1">
      <c r="A11" s="23"/>
      <c r="B11" s="15" t="s">
        <v>167</v>
      </c>
      <c r="C11" s="21"/>
      <c r="D11" s="179">
        <v>43841</v>
      </c>
      <c r="E11" s="179">
        <v>23745</v>
      </c>
      <c r="F11" s="179">
        <v>20096</v>
      </c>
      <c r="G11" s="179">
        <v>41050</v>
      </c>
      <c r="H11" s="179">
        <v>23565</v>
      </c>
      <c r="I11" s="179">
        <v>17485</v>
      </c>
      <c r="J11" s="179">
        <v>2791</v>
      </c>
      <c r="K11" s="179">
        <v>180</v>
      </c>
      <c r="L11" s="179">
        <v>2611</v>
      </c>
      <c r="M11" s="179">
        <v>38257</v>
      </c>
      <c r="N11" s="179">
        <v>19843</v>
      </c>
      <c r="O11" s="179">
        <v>18414</v>
      </c>
      <c r="P11" s="179">
        <v>35676</v>
      </c>
      <c r="Q11" s="179">
        <v>19700</v>
      </c>
      <c r="R11" s="179">
        <v>15976</v>
      </c>
      <c r="S11" s="179">
        <v>2581</v>
      </c>
      <c r="T11" s="179">
        <v>143</v>
      </c>
      <c r="U11" s="179">
        <v>2438</v>
      </c>
      <c r="V11" s="179">
        <v>4558</v>
      </c>
      <c r="W11" s="179">
        <v>3219</v>
      </c>
      <c r="X11" s="179">
        <v>1339</v>
      </c>
      <c r="Y11" s="179">
        <v>4426</v>
      </c>
      <c r="Z11" s="179">
        <v>3194</v>
      </c>
      <c r="AA11" s="179">
        <v>1232</v>
      </c>
      <c r="AB11" s="179">
        <v>132</v>
      </c>
      <c r="AC11" s="179">
        <v>25</v>
      </c>
      <c r="AD11" s="179">
        <v>107</v>
      </c>
      <c r="AE11" s="179">
        <v>1026</v>
      </c>
      <c r="AF11" s="179">
        <v>683</v>
      </c>
      <c r="AG11" s="179">
        <v>343</v>
      </c>
      <c r="AH11" s="179">
        <v>948</v>
      </c>
      <c r="AI11" s="179">
        <v>671</v>
      </c>
      <c r="AJ11" s="179">
        <v>277</v>
      </c>
      <c r="AK11" s="179">
        <v>78</v>
      </c>
      <c r="AL11" s="179">
        <v>12</v>
      </c>
      <c r="AM11" s="179">
        <v>66</v>
      </c>
      <c r="AN11" s="180">
        <v>69.615782387261689</v>
      </c>
      <c r="AO11" s="180">
        <v>76.857053682896378</v>
      </c>
      <c r="AP11" s="180">
        <v>62.36970525082959</v>
      </c>
      <c r="AQ11" s="180">
        <v>5.0363923741877574</v>
      </c>
      <c r="AR11" s="180">
        <v>0.55789637952559301</v>
      </c>
      <c r="AS11" s="180">
        <v>9.5178606285379672</v>
      </c>
      <c r="AT11" s="24"/>
      <c r="AU11" s="25"/>
      <c r="AV11" s="20" t="s">
        <v>167</v>
      </c>
      <c r="AW11" s="55"/>
    </row>
    <row r="12" spans="1:49" ht="24.75" customHeight="1">
      <c r="A12" s="23"/>
      <c r="B12" s="15" t="s">
        <v>168</v>
      </c>
      <c r="C12" s="21"/>
      <c r="D12" s="179">
        <v>124</v>
      </c>
      <c r="E12" s="179">
        <v>44</v>
      </c>
      <c r="F12" s="179">
        <v>80</v>
      </c>
      <c r="G12" s="179">
        <v>84</v>
      </c>
      <c r="H12" s="179">
        <v>42</v>
      </c>
      <c r="I12" s="179">
        <v>42</v>
      </c>
      <c r="J12" s="179">
        <v>40</v>
      </c>
      <c r="K12" s="179">
        <v>2</v>
      </c>
      <c r="L12" s="179">
        <v>38</v>
      </c>
      <c r="M12" s="179">
        <v>124</v>
      </c>
      <c r="N12" s="179">
        <v>44</v>
      </c>
      <c r="O12" s="179">
        <v>80</v>
      </c>
      <c r="P12" s="179">
        <v>84</v>
      </c>
      <c r="Q12" s="179">
        <v>42</v>
      </c>
      <c r="R12" s="179">
        <v>42</v>
      </c>
      <c r="S12" s="179">
        <v>40</v>
      </c>
      <c r="T12" s="179">
        <v>2</v>
      </c>
      <c r="U12" s="179">
        <v>38</v>
      </c>
      <c r="V12" s="179">
        <v>0</v>
      </c>
      <c r="W12" s="179">
        <v>0</v>
      </c>
      <c r="X12" s="179">
        <v>0</v>
      </c>
      <c r="Y12" s="179">
        <v>0</v>
      </c>
      <c r="Z12" s="179">
        <v>0</v>
      </c>
      <c r="AA12" s="179">
        <v>0</v>
      </c>
      <c r="AB12" s="179">
        <v>0</v>
      </c>
      <c r="AC12" s="179">
        <v>0</v>
      </c>
      <c r="AD12" s="179">
        <v>0</v>
      </c>
      <c r="AE12" s="179">
        <v>0</v>
      </c>
      <c r="AF12" s="179">
        <v>0</v>
      </c>
      <c r="AG12" s="179">
        <v>0</v>
      </c>
      <c r="AH12" s="179">
        <v>0</v>
      </c>
      <c r="AI12" s="179">
        <v>0</v>
      </c>
      <c r="AJ12" s="179">
        <v>0</v>
      </c>
      <c r="AK12" s="179">
        <v>0</v>
      </c>
      <c r="AL12" s="179">
        <v>0</v>
      </c>
      <c r="AM12" s="179">
        <v>0</v>
      </c>
      <c r="AN12" s="180">
        <v>13.747954173486088</v>
      </c>
      <c r="AO12" s="180">
        <v>17.573221757322173</v>
      </c>
      <c r="AP12" s="180">
        <v>11.29032258064516</v>
      </c>
      <c r="AQ12" s="180">
        <v>6.5466448445171856</v>
      </c>
      <c r="AR12" s="180">
        <v>0.83682008368200833</v>
      </c>
      <c r="AS12" s="180">
        <v>10.21505376344086</v>
      </c>
      <c r="AT12" s="24"/>
      <c r="AU12" s="25"/>
      <c r="AV12" s="20" t="s">
        <v>168</v>
      </c>
      <c r="AW12" s="55"/>
    </row>
    <row r="13" spans="1:49" ht="24.75" customHeight="1">
      <c r="A13" s="23"/>
      <c r="B13" s="15" t="s">
        <v>169</v>
      </c>
      <c r="C13" s="21"/>
      <c r="D13" s="179">
        <v>441</v>
      </c>
      <c r="E13" s="179">
        <v>380</v>
      </c>
      <c r="F13" s="179">
        <v>61</v>
      </c>
      <c r="G13" s="179">
        <v>423</v>
      </c>
      <c r="H13" s="179">
        <v>371</v>
      </c>
      <c r="I13" s="179">
        <v>52</v>
      </c>
      <c r="J13" s="179">
        <v>18</v>
      </c>
      <c r="K13" s="179">
        <v>9</v>
      </c>
      <c r="L13" s="179">
        <v>9</v>
      </c>
      <c r="M13" s="179">
        <v>434</v>
      </c>
      <c r="N13" s="179">
        <v>375</v>
      </c>
      <c r="O13" s="179">
        <v>59</v>
      </c>
      <c r="P13" s="179">
        <v>416</v>
      </c>
      <c r="Q13" s="179">
        <v>366</v>
      </c>
      <c r="R13" s="179">
        <v>50</v>
      </c>
      <c r="S13" s="179">
        <v>18</v>
      </c>
      <c r="T13" s="179">
        <v>9</v>
      </c>
      <c r="U13" s="179">
        <v>9</v>
      </c>
      <c r="V13" s="179">
        <v>5</v>
      </c>
      <c r="W13" s="179">
        <v>3</v>
      </c>
      <c r="X13" s="179">
        <v>2</v>
      </c>
      <c r="Y13" s="179">
        <v>5</v>
      </c>
      <c r="Z13" s="179">
        <v>3</v>
      </c>
      <c r="AA13" s="179">
        <v>2</v>
      </c>
      <c r="AB13" s="179">
        <v>0</v>
      </c>
      <c r="AC13" s="179">
        <v>0</v>
      </c>
      <c r="AD13" s="179">
        <v>0</v>
      </c>
      <c r="AE13" s="179">
        <v>2</v>
      </c>
      <c r="AF13" s="179">
        <v>2</v>
      </c>
      <c r="AG13" s="179">
        <v>0</v>
      </c>
      <c r="AH13" s="179">
        <v>2</v>
      </c>
      <c r="AI13" s="179">
        <v>2</v>
      </c>
      <c r="AJ13" s="179">
        <v>0</v>
      </c>
      <c r="AK13" s="179">
        <v>0</v>
      </c>
      <c r="AL13" s="179">
        <v>0</v>
      </c>
      <c r="AM13" s="179">
        <v>0</v>
      </c>
      <c r="AN13" s="180">
        <v>18.000865426222415</v>
      </c>
      <c r="AO13" s="180">
        <v>17.562380038387715</v>
      </c>
      <c r="AP13" s="180">
        <v>22.026431718061673</v>
      </c>
      <c r="AQ13" s="180">
        <v>0.77888360017308533</v>
      </c>
      <c r="AR13" s="180">
        <v>0.43186180422264875</v>
      </c>
      <c r="AS13" s="180">
        <v>3.9647577092511015</v>
      </c>
      <c r="AT13" s="24"/>
      <c r="AU13" s="25"/>
      <c r="AV13" s="20" t="s">
        <v>169</v>
      </c>
      <c r="AW13" s="55"/>
    </row>
    <row r="14" spans="1:49" ht="24.75" customHeight="1">
      <c r="A14" s="23"/>
      <c r="B14" s="15" t="s">
        <v>170</v>
      </c>
      <c r="C14" s="21"/>
      <c r="D14" s="179">
        <v>506</v>
      </c>
      <c r="E14" s="179">
        <v>239</v>
      </c>
      <c r="F14" s="179">
        <v>267</v>
      </c>
      <c r="G14" s="179">
        <v>389</v>
      </c>
      <c r="H14" s="179">
        <v>232</v>
      </c>
      <c r="I14" s="179">
        <v>157</v>
      </c>
      <c r="J14" s="179">
        <v>117</v>
      </c>
      <c r="K14" s="179">
        <v>7</v>
      </c>
      <c r="L14" s="179">
        <v>110</v>
      </c>
      <c r="M14" s="179">
        <v>501</v>
      </c>
      <c r="N14" s="179">
        <v>237</v>
      </c>
      <c r="O14" s="179">
        <v>264</v>
      </c>
      <c r="P14" s="179">
        <v>386</v>
      </c>
      <c r="Q14" s="179">
        <v>230</v>
      </c>
      <c r="R14" s="179">
        <v>156</v>
      </c>
      <c r="S14" s="179">
        <v>115</v>
      </c>
      <c r="T14" s="179">
        <v>7</v>
      </c>
      <c r="U14" s="179">
        <v>108</v>
      </c>
      <c r="V14" s="179">
        <v>2</v>
      </c>
      <c r="W14" s="179">
        <v>1</v>
      </c>
      <c r="X14" s="179">
        <v>1</v>
      </c>
      <c r="Y14" s="179">
        <v>1</v>
      </c>
      <c r="Z14" s="179">
        <v>1</v>
      </c>
      <c r="AA14" s="179">
        <v>0</v>
      </c>
      <c r="AB14" s="179">
        <v>1</v>
      </c>
      <c r="AC14" s="179">
        <v>0</v>
      </c>
      <c r="AD14" s="179">
        <v>1</v>
      </c>
      <c r="AE14" s="179">
        <v>3</v>
      </c>
      <c r="AF14" s="179">
        <v>1</v>
      </c>
      <c r="AG14" s="179">
        <v>2</v>
      </c>
      <c r="AH14" s="179">
        <v>2</v>
      </c>
      <c r="AI14" s="179">
        <v>1</v>
      </c>
      <c r="AJ14" s="179">
        <v>1</v>
      </c>
      <c r="AK14" s="179">
        <v>1</v>
      </c>
      <c r="AL14" s="179">
        <v>0</v>
      </c>
      <c r="AM14" s="179">
        <v>1</v>
      </c>
      <c r="AN14" s="180">
        <v>23.281061519903499</v>
      </c>
      <c r="AO14" s="180">
        <v>37.398373983739837</v>
      </c>
      <c r="AP14" s="180">
        <v>14.956855225311601</v>
      </c>
      <c r="AQ14" s="180">
        <v>6.9360675512665866</v>
      </c>
      <c r="AR14" s="180">
        <v>1.1382113821138211</v>
      </c>
      <c r="AS14" s="180">
        <v>10.354745925215724</v>
      </c>
      <c r="AT14" s="24"/>
      <c r="AU14" s="25"/>
      <c r="AV14" s="20" t="s">
        <v>170</v>
      </c>
      <c r="AW14" s="55"/>
    </row>
    <row r="15" spans="1:49" ht="24.75" customHeight="1">
      <c r="A15" s="23"/>
      <c r="B15" s="15" t="s">
        <v>171</v>
      </c>
      <c r="C15" s="21"/>
      <c r="D15" s="179">
        <v>17</v>
      </c>
      <c r="E15" s="179">
        <v>16</v>
      </c>
      <c r="F15" s="179">
        <v>1</v>
      </c>
      <c r="G15" s="179">
        <v>17</v>
      </c>
      <c r="H15" s="179">
        <v>16</v>
      </c>
      <c r="I15" s="179">
        <v>1</v>
      </c>
      <c r="J15" s="179">
        <v>0</v>
      </c>
      <c r="K15" s="179">
        <v>0</v>
      </c>
      <c r="L15" s="179">
        <v>0</v>
      </c>
      <c r="M15" s="179">
        <v>16</v>
      </c>
      <c r="N15" s="179">
        <v>16</v>
      </c>
      <c r="O15" s="179">
        <v>0</v>
      </c>
      <c r="P15" s="179">
        <v>16</v>
      </c>
      <c r="Q15" s="179">
        <v>16</v>
      </c>
      <c r="R15" s="179">
        <v>0</v>
      </c>
      <c r="S15" s="179">
        <v>0</v>
      </c>
      <c r="T15" s="179">
        <v>0</v>
      </c>
      <c r="U15" s="179">
        <v>0</v>
      </c>
      <c r="V15" s="179">
        <v>1</v>
      </c>
      <c r="W15" s="179">
        <v>0</v>
      </c>
      <c r="X15" s="179">
        <v>1</v>
      </c>
      <c r="Y15" s="179">
        <v>1</v>
      </c>
      <c r="Z15" s="179">
        <v>0</v>
      </c>
      <c r="AA15" s="179">
        <v>1</v>
      </c>
      <c r="AB15" s="179">
        <v>0</v>
      </c>
      <c r="AC15" s="179">
        <v>0</v>
      </c>
      <c r="AD15" s="179">
        <v>0</v>
      </c>
      <c r="AE15" s="179">
        <v>0</v>
      </c>
      <c r="AF15" s="179">
        <v>0</v>
      </c>
      <c r="AG15" s="179">
        <v>0</v>
      </c>
      <c r="AH15" s="179">
        <v>0</v>
      </c>
      <c r="AI15" s="179">
        <v>0</v>
      </c>
      <c r="AJ15" s="179">
        <v>0</v>
      </c>
      <c r="AK15" s="179">
        <v>0</v>
      </c>
      <c r="AL15" s="179">
        <v>0</v>
      </c>
      <c r="AM15" s="179">
        <v>0</v>
      </c>
      <c r="AN15" s="180">
        <v>12.598425196850393</v>
      </c>
      <c r="AO15" s="180">
        <v>16.326530612244898</v>
      </c>
      <c r="AP15" s="180">
        <v>0</v>
      </c>
      <c r="AQ15" s="180">
        <v>0</v>
      </c>
      <c r="AR15" s="180">
        <v>0</v>
      </c>
      <c r="AS15" s="180">
        <v>0</v>
      </c>
      <c r="AT15" s="24"/>
      <c r="AU15" s="25"/>
      <c r="AV15" s="20" t="s">
        <v>171</v>
      </c>
      <c r="AW15" s="55"/>
    </row>
    <row r="16" spans="1:49" ht="24.75" customHeight="1">
      <c r="A16" s="23"/>
      <c r="B16" s="15" t="s">
        <v>172</v>
      </c>
      <c r="C16" s="21"/>
      <c r="D16" s="179">
        <v>33</v>
      </c>
      <c r="E16" s="179">
        <v>1</v>
      </c>
      <c r="F16" s="179">
        <v>32</v>
      </c>
      <c r="G16" s="179">
        <v>20</v>
      </c>
      <c r="H16" s="179">
        <v>1</v>
      </c>
      <c r="I16" s="179">
        <v>19</v>
      </c>
      <c r="J16" s="179">
        <v>13</v>
      </c>
      <c r="K16" s="179">
        <v>0</v>
      </c>
      <c r="L16" s="179">
        <v>13</v>
      </c>
      <c r="M16" s="179">
        <v>32</v>
      </c>
      <c r="N16" s="179">
        <v>1</v>
      </c>
      <c r="O16" s="179">
        <v>31</v>
      </c>
      <c r="P16" s="179">
        <v>19</v>
      </c>
      <c r="Q16" s="179">
        <v>1</v>
      </c>
      <c r="R16" s="179">
        <v>18</v>
      </c>
      <c r="S16" s="179">
        <v>13</v>
      </c>
      <c r="T16" s="179">
        <v>0</v>
      </c>
      <c r="U16" s="179">
        <v>13</v>
      </c>
      <c r="V16" s="179">
        <v>1</v>
      </c>
      <c r="W16" s="179">
        <v>0</v>
      </c>
      <c r="X16" s="179">
        <v>1</v>
      </c>
      <c r="Y16" s="179">
        <v>1</v>
      </c>
      <c r="Z16" s="179">
        <v>0</v>
      </c>
      <c r="AA16" s="179">
        <v>1</v>
      </c>
      <c r="AB16" s="179">
        <v>0</v>
      </c>
      <c r="AC16" s="179">
        <v>0</v>
      </c>
      <c r="AD16" s="179">
        <v>0</v>
      </c>
      <c r="AE16" s="179">
        <v>0</v>
      </c>
      <c r="AF16" s="179">
        <v>0</v>
      </c>
      <c r="AG16" s="179">
        <v>0</v>
      </c>
      <c r="AH16" s="179">
        <v>0</v>
      </c>
      <c r="AI16" s="179">
        <v>0</v>
      </c>
      <c r="AJ16" s="179">
        <v>0</v>
      </c>
      <c r="AK16" s="179">
        <v>0</v>
      </c>
      <c r="AL16" s="179">
        <v>0</v>
      </c>
      <c r="AM16" s="179">
        <v>0</v>
      </c>
      <c r="AN16" s="180">
        <v>18.269230769230766</v>
      </c>
      <c r="AO16" s="180">
        <v>33.333333333333329</v>
      </c>
      <c r="AP16" s="180">
        <v>17.82178217821782</v>
      </c>
      <c r="AQ16" s="180">
        <v>12.5</v>
      </c>
      <c r="AR16" s="180">
        <v>0</v>
      </c>
      <c r="AS16" s="180">
        <v>12.871287128712872</v>
      </c>
      <c r="AT16" s="24"/>
      <c r="AU16" s="25"/>
      <c r="AV16" s="20" t="s">
        <v>172</v>
      </c>
      <c r="AW16" s="55"/>
    </row>
    <row r="17" spans="1:49" ht="24.75" customHeight="1">
      <c r="A17" s="23"/>
      <c r="B17" s="15" t="s">
        <v>173</v>
      </c>
      <c r="C17" s="21"/>
      <c r="D17" s="179">
        <v>25</v>
      </c>
      <c r="E17" s="179">
        <v>1</v>
      </c>
      <c r="F17" s="179">
        <v>24</v>
      </c>
      <c r="G17" s="179">
        <v>13</v>
      </c>
      <c r="H17" s="179">
        <v>1</v>
      </c>
      <c r="I17" s="179">
        <v>12</v>
      </c>
      <c r="J17" s="179">
        <v>12</v>
      </c>
      <c r="K17" s="179">
        <v>0</v>
      </c>
      <c r="L17" s="179">
        <v>12</v>
      </c>
      <c r="M17" s="179">
        <v>25</v>
      </c>
      <c r="N17" s="179">
        <v>1</v>
      </c>
      <c r="O17" s="179">
        <v>24</v>
      </c>
      <c r="P17" s="179">
        <v>13</v>
      </c>
      <c r="Q17" s="179">
        <v>1</v>
      </c>
      <c r="R17" s="179">
        <v>12</v>
      </c>
      <c r="S17" s="179">
        <v>12</v>
      </c>
      <c r="T17" s="179">
        <v>0</v>
      </c>
      <c r="U17" s="179">
        <v>12</v>
      </c>
      <c r="V17" s="179">
        <v>0</v>
      </c>
      <c r="W17" s="179">
        <v>0</v>
      </c>
      <c r="X17" s="179">
        <v>0</v>
      </c>
      <c r="Y17" s="179">
        <v>0</v>
      </c>
      <c r="Z17" s="179">
        <v>0</v>
      </c>
      <c r="AA17" s="179">
        <v>0</v>
      </c>
      <c r="AB17" s="179">
        <v>0</v>
      </c>
      <c r="AC17" s="179">
        <v>0</v>
      </c>
      <c r="AD17" s="179">
        <v>0</v>
      </c>
      <c r="AE17" s="179">
        <v>0</v>
      </c>
      <c r="AF17" s="179">
        <v>0</v>
      </c>
      <c r="AG17" s="179">
        <v>0</v>
      </c>
      <c r="AH17" s="179">
        <v>0</v>
      </c>
      <c r="AI17" s="179">
        <v>0</v>
      </c>
      <c r="AJ17" s="179">
        <v>0</v>
      </c>
      <c r="AK17" s="179">
        <v>0</v>
      </c>
      <c r="AL17" s="179">
        <v>0</v>
      </c>
      <c r="AM17" s="179">
        <v>0</v>
      </c>
      <c r="AN17" s="180">
        <v>16.666666666666664</v>
      </c>
      <c r="AO17" s="180">
        <v>33.333333333333329</v>
      </c>
      <c r="AP17" s="180">
        <v>16</v>
      </c>
      <c r="AQ17" s="180">
        <v>15.384615384615385</v>
      </c>
      <c r="AR17" s="180">
        <v>0</v>
      </c>
      <c r="AS17" s="180">
        <v>16</v>
      </c>
      <c r="AT17" s="24"/>
      <c r="AU17" s="25"/>
      <c r="AV17" s="20" t="s">
        <v>173</v>
      </c>
      <c r="AW17" s="55"/>
    </row>
    <row r="18" spans="1:49" ht="24.75" customHeight="1">
      <c r="A18" s="23"/>
      <c r="B18" s="15" t="s">
        <v>174</v>
      </c>
      <c r="C18" s="21"/>
      <c r="D18" s="179">
        <v>6</v>
      </c>
      <c r="E18" s="179">
        <v>0</v>
      </c>
      <c r="F18" s="179">
        <v>6</v>
      </c>
      <c r="G18" s="179">
        <v>6</v>
      </c>
      <c r="H18" s="179">
        <v>0</v>
      </c>
      <c r="I18" s="179">
        <v>6</v>
      </c>
      <c r="J18" s="179">
        <v>0</v>
      </c>
      <c r="K18" s="179">
        <v>0</v>
      </c>
      <c r="L18" s="179">
        <v>0</v>
      </c>
      <c r="M18" s="179">
        <v>6</v>
      </c>
      <c r="N18" s="179">
        <v>0</v>
      </c>
      <c r="O18" s="179">
        <v>6</v>
      </c>
      <c r="P18" s="179">
        <v>6</v>
      </c>
      <c r="Q18" s="179">
        <v>0</v>
      </c>
      <c r="R18" s="179">
        <v>6</v>
      </c>
      <c r="S18" s="179">
        <v>0</v>
      </c>
      <c r="T18" s="179">
        <v>0</v>
      </c>
      <c r="U18" s="179">
        <v>0</v>
      </c>
      <c r="V18" s="179">
        <v>0</v>
      </c>
      <c r="W18" s="179">
        <v>0</v>
      </c>
      <c r="X18" s="179">
        <v>0</v>
      </c>
      <c r="Y18" s="179">
        <v>0</v>
      </c>
      <c r="Z18" s="179">
        <v>0</v>
      </c>
      <c r="AA18" s="179">
        <v>0</v>
      </c>
      <c r="AB18" s="179">
        <v>0</v>
      </c>
      <c r="AC18" s="179">
        <v>0</v>
      </c>
      <c r="AD18" s="179">
        <v>0</v>
      </c>
      <c r="AE18" s="179">
        <v>0</v>
      </c>
      <c r="AF18" s="179">
        <v>0</v>
      </c>
      <c r="AG18" s="179">
        <v>0</v>
      </c>
      <c r="AH18" s="179">
        <v>0</v>
      </c>
      <c r="AI18" s="179">
        <v>0</v>
      </c>
      <c r="AJ18" s="179">
        <v>0</v>
      </c>
      <c r="AK18" s="179">
        <v>0</v>
      </c>
      <c r="AL18" s="179">
        <v>0</v>
      </c>
      <c r="AM18" s="179">
        <v>0</v>
      </c>
      <c r="AN18" s="180">
        <v>30</v>
      </c>
      <c r="AO18" s="180">
        <v>0</v>
      </c>
      <c r="AP18" s="180">
        <v>30</v>
      </c>
      <c r="AQ18" s="180">
        <v>0</v>
      </c>
      <c r="AR18" s="180">
        <v>0</v>
      </c>
      <c r="AS18" s="180">
        <v>0</v>
      </c>
      <c r="AT18" s="24"/>
      <c r="AU18" s="25"/>
      <c r="AV18" s="15" t="s">
        <v>174</v>
      </c>
      <c r="AW18" s="55"/>
    </row>
    <row r="19" spans="1:49" ht="24.75" customHeight="1">
      <c r="A19" s="23"/>
      <c r="B19" s="15" t="s">
        <v>175</v>
      </c>
      <c r="C19" s="21"/>
      <c r="D19" s="179">
        <v>67</v>
      </c>
      <c r="E19" s="179">
        <v>12</v>
      </c>
      <c r="F19" s="179">
        <v>55</v>
      </c>
      <c r="G19" s="179">
        <v>31</v>
      </c>
      <c r="H19" s="179">
        <v>11</v>
      </c>
      <c r="I19" s="179">
        <v>20</v>
      </c>
      <c r="J19" s="179">
        <v>36</v>
      </c>
      <c r="K19" s="179">
        <v>1</v>
      </c>
      <c r="L19" s="179">
        <v>35</v>
      </c>
      <c r="M19" s="179">
        <v>67</v>
      </c>
      <c r="N19" s="179">
        <v>12</v>
      </c>
      <c r="O19" s="179">
        <v>55</v>
      </c>
      <c r="P19" s="179">
        <v>31</v>
      </c>
      <c r="Q19" s="179">
        <v>11</v>
      </c>
      <c r="R19" s="179">
        <v>20</v>
      </c>
      <c r="S19" s="179">
        <v>36</v>
      </c>
      <c r="T19" s="179">
        <v>1</v>
      </c>
      <c r="U19" s="179">
        <v>35</v>
      </c>
      <c r="V19" s="179">
        <v>0</v>
      </c>
      <c r="W19" s="179">
        <v>0</v>
      </c>
      <c r="X19" s="179">
        <v>0</v>
      </c>
      <c r="Y19" s="179">
        <v>0</v>
      </c>
      <c r="Z19" s="179">
        <v>0</v>
      </c>
      <c r="AA19" s="179">
        <v>0</v>
      </c>
      <c r="AB19" s="179">
        <v>0</v>
      </c>
      <c r="AC19" s="179">
        <v>0</v>
      </c>
      <c r="AD19" s="179">
        <v>0</v>
      </c>
      <c r="AE19" s="179">
        <v>0</v>
      </c>
      <c r="AF19" s="179">
        <v>0</v>
      </c>
      <c r="AG19" s="179">
        <v>0</v>
      </c>
      <c r="AH19" s="179">
        <v>0</v>
      </c>
      <c r="AI19" s="179">
        <v>0</v>
      </c>
      <c r="AJ19" s="179">
        <v>0</v>
      </c>
      <c r="AK19" s="179">
        <v>0</v>
      </c>
      <c r="AL19" s="179">
        <v>0</v>
      </c>
      <c r="AM19" s="179">
        <v>0</v>
      </c>
      <c r="AN19" s="180">
        <v>16.756756756756758</v>
      </c>
      <c r="AO19" s="180">
        <v>45.833333333333329</v>
      </c>
      <c r="AP19" s="180">
        <v>12.422360248447205</v>
      </c>
      <c r="AQ19" s="180">
        <v>19.45945945945946</v>
      </c>
      <c r="AR19" s="180">
        <v>4.1666666666666661</v>
      </c>
      <c r="AS19" s="180">
        <v>21.739130434782609</v>
      </c>
      <c r="AT19" s="24"/>
      <c r="AU19" s="25"/>
      <c r="AV19" s="15" t="s">
        <v>175</v>
      </c>
      <c r="AW19" s="55"/>
    </row>
    <row r="20" spans="1:49" ht="24.75" customHeight="1">
      <c r="A20" s="23"/>
      <c r="B20" s="15" t="s">
        <v>176</v>
      </c>
      <c r="C20" s="21"/>
      <c r="D20" s="179">
        <v>1566</v>
      </c>
      <c r="E20" s="179">
        <v>950</v>
      </c>
      <c r="F20" s="179">
        <v>616</v>
      </c>
      <c r="G20" s="179">
        <v>1523</v>
      </c>
      <c r="H20" s="179">
        <v>948</v>
      </c>
      <c r="I20" s="179">
        <v>575</v>
      </c>
      <c r="J20" s="179">
        <v>43</v>
      </c>
      <c r="K20" s="179">
        <v>2</v>
      </c>
      <c r="L20" s="179">
        <v>41</v>
      </c>
      <c r="M20" s="179">
        <v>1370</v>
      </c>
      <c r="N20" s="179">
        <v>787</v>
      </c>
      <c r="O20" s="179">
        <v>583</v>
      </c>
      <c r="P20" s="179">
        <v>1329</v>
      </c>
      <c r="Q20" s="179">
        <v>785</v>
      </c>
      <c r="R20" s="179">
        <v>544</v>
      </c>
      <c r="S20" s="179">
        <v>41</v>
      </c>
      <c r="T20" s="179">
        <v>2</v>
      </c>
      <c r="U20" s="179">
        <v>39</v>
      </c>
      <c r="V20" s="179">
        <v>164</v>
      </c>
      <c r="W20" s="179">
        <v>133</v>
      </c>
      <c r="X20" s="179">
        <v>31</v>
      </c>
      <c r="Y20" s="179">
        <v>162</v>
      </c>
      <c r="Z20" s="179">
        <v>133</v>
      </c>
      <c r="AA20" s="179">
        <v>29</v>
      </c>
      <c r="AB20" s="179">
        <v>2</v>
      </c>
      <c r="AC20" s="179">
        <v>0</v>
      </c>
      <c r="AD20" s="179">
        <v>2</v>
      </c>
      <c r="AE20" s="179">
        <v>32</v>
      </c>
      <c r="AF20" s="179">
        <v>30</v>
      </c>
      <c r="AG20" s="179">
        <v>2</v>
      </c>
      <c r="AH20" s="179">
        <v>32</v>
      </c>
      <c r="AI20" s="179">
        <v>30</v>
      </c>
      <c r="AJ20" s="179">
        <v>2</v>
      </c>
      <c r="AK20" s="179">
        <v>0</v>
      </c>
      <c r="AL20" s="179">
        <v>0</v>
      </c>
      <c r="AM20" s="179">
        <v>0</v>
      </c>
      <c r="AN20" s="180">
        <v>85.466237942122191</v>
      </c>
      <c r="AO20" s="180">
        <v>92.680047225501767</v>
      </c>
      <c r="AP20" s="180">
        <v>76.836158192090394</v>
      </c>
      <c r="AQ20" s="180">
        <v>2.636655948553055</v>
      </c>
      <c r="AR20" s="180">
        <v>0.23612750885478156</v>
      </c>
      <c r="AS20" s="180">
        <v>5.508474576271186</v>
      </c>
      <c r="AT20" s="24"/>
      <c r="AU20" s="25"/>
      <c r="AV20" s="20" t="s">
        <v>176</v>
      </c>
      <c r="AW20" s="55"/>
    </row>
    <row r="21" spans="1:49" ht="24.75" customHeight="1">
      <c r="A21" s="23"/>
      <c r="B21" s="15" t="s">
        <v>177</v>
      </c>
      <c r="C21" s="21"/>
      <c r="D21" s="179">
        <v>1571</v>
      </c>
      <c r="E21" s="179">
        <v>665</v>
      </c>
      <c r="F21" s="179">
        <v>906</v>
      </c>
      <c r="G21" s="179">
        <v>1274</v>
      </c>
      <c r="H21" s="179">
        <v>647</v>
      </c>
      <c r="I21" s="179">
        <v>627</v>
      </c>
      <c r="J21" s="179">
        <v>297</v>
      </c>
      <c r="K21" s="179">
        <v>18</v>
      </c>
      <c r="L21" s="179">
        <v>279</v>
      </c>
      <c r="M21" s="179">
        <v>1528</v>
      </c>
      <c r="N21" s="179">
        <v>630</v>
      </c>
      <c r="O21" s="179">
        <v>898</v>
      </c>
      <c r="P21" s="179">
        <v>1231</v>
      </c>
      <c r="Q21" s="179">
        <v>612</v>
      </c>
      <c r="R21" s="179">
        <v>619</v>
      </c>
      <c r="S21" s="179">
        <v>297</v>
      </c>
      <c r="T21" s="179">
        <v>18</v>
      </c>
      <c r="U21" s="179">
        <v>279</v>
      </c>
      <c r="V21" s="179">
        <v>41</v>
      </c>
      <c r="W21" s="179">
        <v>33</v>
      </c>
      <c r="X21" s="179">
        <v>8</v>
      </c>
      <c r="Y21" s="179">
        <v>41</v>
      </c>
      <c r="Z21" s="179">
        <v>33</v>
      </c>
      <c r="AA21" s="179">
        <v>8</v>
      </c>
      <c r="AB21" s="179">
        <v>0</v>
      </c>
      <c r="AC21" s="179">
        <v>0</v>
      </c>
      <c r="AD21" s="179">
        <v>0</v>
      </c>
      <c r="AE21" s="179">
        <v>2</v>
      </c>
      <c r="AF21" s="179">
        <v>2</v>
      </c>
      <c r="AG21" s="179">
        <v>0</v>
      </c>
      <c r="AH21" s="179">
        <v>2</v>
      </c>
      <c r="AI21" s="179">
        <v>2</v>
      </c>
      <c r="AJ21" s="179">
        <v>0</v>
      </c>
      <c r="AK21" s="179">
        <v>0</v>
      </c>
      <c r="AL21" s="179">
        <v>0</v>
      </c>
      <c r="AM21" s="179">
        <v>0</v>
      </c>
      <c r="AN21" s="180">
        <v>34.931895573212259</v>
      </c>
      <c r="AO21" s="180">
        <v>42.887175893482834</v>
      </c>
      <c r="AP21" s="180">
        <v>29.518359561278018</v>
      </c>
      <c r="AQ21" s="180">
        <v>8.4279228149829741</v>
      </c>
      <c r="AR21" s="180">
        <v>1.2613875262789069</v>
      </c>
      <c r="AS21" s="180">
        <v>13.304721030042918</v>
      </c>
      <c r="AT21" s="24"/>
      <c r="AU21" s="25"/>
      <c r="AV21" s="20" t="s">
        <v>177</v>
      </c>
      <c r="AW21" s="55"/>
    </row>
    <row r="22" spans="1:49" ht="34.5" customHeight="1">
      <c r="A22" s="23"/>
      <c r="B22" s="15"/>
      <c r="C22" s="21"/>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H22" s="179"/>
      <c r="AI22" s="179"/>
      <c r="AJ22" s="179"/>
      <c r="AK22" s="179"/>
      <c r="AL22" s="179"/>
      <c r="AM22" s="179"/>
      <c r="AN22" s="180"/>
      <c r="AO22" s="180"/>
      <c r="AP22" s="180"/>
      <c r="AQ22" s="180"/>
      <c r="AR22" s="180"/>
      <c r="AS22" s="180"/>
      <c r="AT22" s="24"/>
      <c r="AU22" s="25"/>
      <c r="AV22" s="24"/>
      <c r="AW22" s="20"/>
    </row>
    <row r="23" spans="1:49" ht="30" customHeight="1">
      <c r="A23" s="701" t="s">
        <v>178</v>
      </c>
      <c r="B23" s="701"/>
      <c r="C23" s="21"/>
      <c r="D23" s="179">
        <v>47992</v>
      </c>
      <c r="E23" s="179">
        <v>25916</v>
      </c>
      <c r="F23" s="179">
        <v>22076</v>
      </c>
      <c r="G23" s="179">
        <v>44654</v>
      </c>
      <c r="H23" s="179">
        <v>25704</v>
      </c>
      <c r="I23" s="179">
        <v>18950</v>
      </c>
      <c r="J23" s="179">
        <v>3338</v>
      </c>
      <c r="K23" s="179">
        <v>212</v>
      </c>
      <c r="L23" s="179">
        <v>3126</v>
      </c>
      <c r="M23" s="179">
        <v>42207</v>
      </c>
      <c r="N23" s="179">
        <v>21859</v>
      </c>
      <c r="O23" s="179">
        <v>20348</v>
      </c>
      <c r="P23" s="179">
        <v>39083</v>
      </c>
      <c r="Q23" s="179">
        <v>21684</v>
      </c>
      <c r="R23" s="179">
        <v>17399</v>
      </c>
      <c r="S23" s="179">
        <v>3124</v>
      </c>
      <c r="T23" s="179">
        <v>175</v>
      </c>
      <c r="U23" s="179">
        <v>2949</v>
      </c>
      <c r="V23" s="179">
        <v>4731</v>
      </c>
      <c r="W23" s="179">
        <v>3348</v>
      </c>
      <c r="X23" s="179">
        <v>1383</v>
      </c>
      <c r="Y23" s="179">
        <v>4596</v>
      </c>
      <c r="Z23" s="179">
        <v>3323</v>
      </c>
      <c r="AA23" s="179">
        <v>1273</v>
      </c>
      <c r="AB23" s="179">
        <v>135</v>
      </c>
      <c r="AC23" s="179">
        <v>25</v>
      </c>
      <c r="AD23" s="179">
        <v>110</v>
      </c>
      <c r="AE23" s="179">
        <v>1054</v>
      </c>
      <c r="AF23" s="179">
        <v>709</v>
      </c>
      <c r="AG23" s="179">
        <v>345</v>
      </c>
      <c r="AH23" s="179">
        <v>975</v>
      </c>
      <c r="AI23" s="179">
        <v>697</v>
      </c>
      <c r="AJ23" s="179">
        <v>278</v>
      </c>
      <c r="AK23" s="179">
        <v>79</v>
      </c>
      <c r="AL23" s="179">
        <v>12</v>
      </c>
      <c r="AM23" s="179">
        <v>67</v>
      </c>
      <c r="AN23" s="180">
        <v>65.321232785131699</v>
      </c>
      <c r="AO23" s="180">
        <v>72.152530529398064</v>
      </c>
      <c r="AP23" s="180">
        <v>58.427079485543501</v>
      </c>
      <c r="AQ23" s="180">
        <v>5.2212862682176757</v>
      </c>
      <c r="AR23" s="180">
        <v>0.58230459521512001</v>
      </c>
      <c r="AS23" s="180">
        <v>9.9029517445179494</v>
      </c>
      <c r="AT23" s="24"/>
      <c r="AU23" s="25"/>
      <c r="AV23" s="702" t="s">
        <v>178</v>
      </c>
      <c r="AW23" s="702"/>
    </row>
    <row r="24" spans="1:49" ht="24.75" customHeight="1">
      <c r="A24" s="23"/>
      <c r="B24" s="15" t="s">
        <v>167</v>
      </c>
      <c r="C24" s="21"/>
      <c r="D24" s="179">
        <v>43719</v>
      </c>
      <c r="E24" s="179">
        <v>23654</v>
      </c>
      <c r="F24" s="179">
        <v>20065</v>
      </c>
      <c r="G24" s="179">
        <v>40945</v>
      </c>
      <c r="H24" s="179">
        <v>23478</v>
      </c>
      <c r="I24" s="179">
        <v>17467</v>
      </c>
      <c r="J24" s="179">
        <v>2774</v>
      </c>
      <c r="K24" s="179">
        <v>176</v>
      </c>
      <c r="L24" s="179">
        <v>2598</v>
      </c>
      <c r="M24" s="179">
        <v>38184</v>
      </c>
      <c r="N24" s="179">
        <v>19799</v>
      </c>
      <c r="O24" s="179">
        <v>18385</v>
      </c>
      <c r="P24" s="179">
        <v>35620</v>
      </c>
      <c r="Q24" s="179">
        <v>19660</v>
      </c>
      <c r="R24" s="179">
        <v>15960</v>
      </c>
      <c r="S24" s="179">
        <v>2564</v>
      </c>
      <c r="T24" s="179">
        <v>139</v>
      </c>
      <c r="U24" s="179">
        <v>2425</v>
      </c>
      <c r="V24" s="179">
        <v>4519</v>
      </c>
      <c r="W24" s="179">
        <v>3180</v>
      </c>
      <c r="X24" s="179">
        <v>1339</v>
      </c>
      <c r="Y24" s="179">
        <v>4387</v>
      </c>
      <c r="Z24" s="179">
        <v>3155</v>
      </c>
      <c r="AA24" s="179">
        <v>1232</v>
      </c>
      <c r="AB24" s="179">
        <v>132</v>
      </c>
      <c r="AC24" s="179">
        <v>25</v>
      </c>
      <c r="AD24" s="179">
        <v>107</v>
      </c>
      <c r="AE24" s="179">
        <v>1016</v>
      </c>
      <c r="AF24" s="179">
        <v>675</v>
      </c>
      <c r="AG24" s="179">
        <v>341</v>
      </c>
      <c r="AH24" s="179">
        <v>938</v>
      </c>
      <c r="AI24" s="179">
        <v>663</v>
      </c>
      <c r="AJ24" s="179">
        <v>275</v>
      </c>
      <c r="AK24" s="179">
        <v>78</v>
      </c>
      <c r="AL24" s="179">
        <v>12</v>
      </c>
      <c r="AM24" s="179">
        <v>66</v>
      </c>
      <c r="AN24" s="180">
        <v>70.747596726781609</v>
      </c>
      <c r="AO24" s="180">
        <v>78.198957877570507</v>
      </c>
      <c r="AP24" s="180">
        <v>63.315745626214934</v>
      </c>
      <c r="AQ24" s="180">
        <v>5.092555811551601</v>
      </c>
      <c r="AR24" s="180">
        <v>0.5528817469472177</v>
      </c>
      <c r="AS24" s="180">
        <v>9.6203435553616057</v>
      </c>
      <c r="AT24" s="24"/>
      <c r="AU24" s="25"/>
      <c r="AV24" s="20" t="s">
        <v>167</v>
      </c>
      <c r="AW24" s="55"/>
    </row>
    <row r="25" spans="1:49" ht="24.75" customHeight="1">
      <c r="A25" s="23"/>
      <c r="B25" s="15" t="s">
        <v>168</v>
      </c>
      <c r="C25" s="21"/>
      <c r="D25" s="179">
        <v>122</v>
      </c>
      <c r="E25" s="179">
        <v>43</v>
      </c>
      <c r="F25" s="179">
        <v>79</v>
      </c>
      <c r="G25" s="179">
        <v>82</v>
      </c>
      <c r="H25" s="179">
        <v>41</v>
      </c>
      <c r="I25" s="179">
        <v>41</v>
      </c>
      <c r="J25" s="179">
        <v>40</v>
      </c>
      <c r="K25" s="179">
        <v>2</v>
      </c>
      <c r="L25" s="179">
        <v>38</v>
      </c>
      <c r="M25" s="179">
        <v>122</v>
      </c>
      <c r="N25" s="179">
        <v>43</v>
      </c>
      <c r="O25" s="179">
        <v>79</v>
      </c>
      <c r="P25" s="179">
        <v>82</v>
      </c>
      <c r="Q25" s="179">
        <v>41</v>
      </c>
      <c r="R25" s="179">
        <v>41</v>
      </c>
      <c r="S25" s="179">
        <v>40</v>
      </c>
      <c r="T25" s="179">
        <v>2</v>
      </c>
      <c r="U25" s="179">
        <v>38</v>
      </c>
      <c r="V25" s="179">
        <v>0</v>
      </c>
      <c r="W25" s="179">
        <v>0</v>
      </c>
      <c r="X25" s="179">
        <v>0</v>
      </c>
      <c r="Y25" s="179">
        <v>0</v>
      </c>
      <c r="Z25" s="179">
        <v>0</v>
      </c>
      <c r="AA25" s="179">
        <v>0</v>
      </c>
      <c r="AB25" s="179">
        <v>0</v>
      </c>
      <c r="AC25" s="179">
        <v>0</v>
      </c>
      <c r="AD25" s="179">
        <v>0</v>
      </c>
      <c r="AE25" s="179">
        <v>0</v>
      </c>
      <c r="AF25" s="179">
        <v>0</v>
      </c>
      <c r="AG25" s="179">
        <v>0</v>
      </c>
      <c r="AH25" s="179">
        <v>0</v>
      </c>
      <c r="AI25" s="179">
        <v>0</v>
      </c>
      <c r="AJ25" s="179">
        <v>0</v>
      </c>
      <c r="AK25" s="179">
        <v>0</v>
      </c>
      <c r="AL25" s="179">
        <v>0</v>
      </c>
      <c r="AM25" s="179">
        <v>0</v>
      </c>
      <c r="AN25" s="180">
        <v>14.065180102915953</v>
      </c>
      <c r="AO25" s="180">
        <v>17.903930131004365</v>
      </c>
      <c r="AP25" s="180">
        <v>11.581920903954803</v>
      </c>
      <c r="AQ25" s="180">
        <v>6.8610634648370503</v>
      </c>
      <c r="AR25" s="180">
        <v>0.87336244541484709</v>
      </c>
      <c r="AS25" s="180">
        <v>10.734463276836157</v>
      </c>
      <c r="AT25" s="24"/>
      <c r="AU25" s="25"/>
      <c r="AV25" s="20" t="s">
        <v>168</v>
      </c>
      <c r="AW25" s="55"/>
    </row>
    <row r="26" spans="1:49" ht="24.75" customHeight="1">
      <c r="A26" s="23"/>
      <c r="B26" s="15" t="s">
        <v>169</v>
      </c>
      <c r="C26" s="21"/>
      <c r="D26" s="179">
        <v>440</v>
      </c>
      <c r="E26" s="179">
        <v>379</v>
      </c>
      <c r="F26" s="179">
        <v>61</v>
      </c>
      <c r="G26" s="179">
        <v>422</v>
      </c>
      <c r="H26" s="179">
        <v>370</v>
      </c>
      <c r="I26" s="179">
        <v>52</v>
      </c>
      <c r="J26" s="179">
        <v>18</v>
      </c>
      <c r="K26" s="179">
        <v>9</v>
      </c>
      <c r="L26" s="179">
        <v>9</v>
      </c>
      <c r="M26" s="179">
        <v>433</v>
      </c>
      <c r="N26" s="179">
        <v>374</v>
      </c>
      <c r="O26" s="179">
        <v>59</v>
      </c>
      <c r="P26" s="179">
        <v>415</v>
      </c>
      <c r="Q26" s="179">
        <v>365</v>
      </c>
      <c r="R26" s="179">
        <v>50</v>
      </c>
      <c r="S26" s="179">
        <v>18</v>
      </c>
      <c r="T26" s="179">
        <v>9</v>
      </c>
      <c r="U26" s="179">
        <v>9</v>
      </c>
      <c r="V26" s="179">
        <v>5</v>
      </c>
      <c r="W26" s="179">
        <v>3</v>
      </c>
      <c r="X26" s="179">
        <v>2</v>
      </c>
      <c r="Y26" s="179">
        <v>5</v>
      </c>
      <c r="Z26" s="179">
        <v>3</v>
      </c>
      <c r="AA26" s="179">
        <v>2</v>
      </c>
      <c r="AB26" s="179">
        <v>0</v>
      </c>
      <c r="AC26" s="179">
        <v>0</v>
      </c>
      <c r="AD26" s="179">
        <v>0</v>
      </c>
      <c r="AE26" s="179">
        <v>2</v>
      </c>
      <c r="AF26" s="179">
        <v>2</v>
      </c>
      <c r="AG26" s="179">
        <v>0</v>
      </c>
      <c r="AH26" s="179">
        <v>2</v>
      </c>
      <c r="AI26" s="179">
        <v>2</v>
      </c>
      <c r="AJ26" s="179">
        <v>0</v>
      </c>
      <c r="AK26" s="179">
        <v>0</v>
      </c>
      <c r="AL26" s="179">
        <v>0</v>
      </c>
      <c r="AM26" s="179">
        <v>0</v>
      </c>
      <c r="AN26" s="180">
        <v>18.820861678004537</v>
      </c>
      <c r="AO26" s="180">
        <v>18.369401107196779</v>
      </c>
      <c r="AP26" s="180">
        <v>22.935779816513762</v>
      </c>
      <c r="AQ26" s="180">
        <v>0.81632653061224492</v>
      </c>
      <c r="AR26" s="180">
        <v>0.45294413688978363</v>
      </c>
      <c r="AS26" s="180">
        <v>4.1284403669724776</v>
      </c>
      <c r="AT26" s="24"/>
      <c r="AU26" s="25"/>
      <c r="AV26" s="20" t="s">
        <v>169</v>
      </c>
      <c r="AW26" s="55"/>
    </row>
    <row r="27" spans="1:49" ht="24.75" customHeight="1">
      <c r="A27" s="23"/>
      <c r="B27" s="15" t="s">
        <v>170</v>
      </c>
      <c r="C27" s="21"/>
      <c r="D27" s="179">
        <v>505</v>
      </c>
      <c r="E27" s="179">
        <v>239</v>
      </c>
      <c r="F27" s="179">
        <v>266</v>
      </c>
      <c r="G27" s="179">
        <v>388</v>
      </c>
      <c r="H27" s="179">
        <v>232</v>
      </c>
      <c r="I27" s="179">
        <v>156</v>
      </c>
      <c r="J27" s="179">
        <v>117</v>
      </c>
      <c r="K27" s="179">
        <v>7</v>
      </c>
      <c r="L27" s="179">
        <v>110</v>
      </c>
      <c r="M27" s="179">
        <v>500</v>
      </c>
      <c r="N27" s="179">
        <v>237</v>
      </c>
      <c r="O27" s="179">
        <v>263</v>
      </c>
      <c r="P27" s="179">
        <v>385</v>
      </c>
      <c r="Q27" s="179">
        <v>230</v>
      </c>
      <c r="R27" s="179">
        <v>155</v>
      </c>
      <c r="S27" s="179">
        <v>115</v>
      </c>
      <c r="T27" s="179">
        <v>7</v>
      </c>
      <c r="U27" s="179">
        <v>108</v>
      </c>
      <c r="V27" s="179">
        <v>2</v>
      </c>
      <c r="W27" s="179">
        <v>1</v>
      </c>
      <c r="X27" s="179">
        <v>1</v>
      </c>
      <c r="Y27" s="179">
        <v>1</v>
      </c>
      <c r="Z27" s="179">
        <v>1</v>
      </c>
      <c r="AA27" s="179">
        <v>0</v>
      </c>
      <c r="AB27" s="179">
        <v>1</v>
      </c>
      <c r="AC27" s="179">
        <v>0</v>
      </c>
      <c r="AD27" s="179">
        <v>1</v>
      </c>
      <c r="AE27" s="179">
        <v>3</v>
      </c>
      <c r="AF27" s="179">
        <v>1</v>
      </c>
      <c r="AG27" s="179">
        <v>2</v>
      </c>
      <c r="AH27" s="179">
        <v>2</v>
      </c>
      <c r="AI27" s="179">
        <v>1</v>
      </c>
      <c r="AJ27" s="179">
        <v>1</v>
      </c>
      <c r="AK27" s="179">
        <v>1</v>
      </c>
      <c r="AL27" s="179">
        <v>0</v>
      </c>
      <c r="AM27" s="179">
        <v>1</v>
      </c>
      <c r="AN27" s="180">
        <v>23.648648648648649</v>
      </c>
      <c r="AO27" s="180">
        <v>38.079470198675494</v>
      </c>
      <c r="AP27" s="180">
        <v>15.13671875</v>
      </c>
      <c r="AQ27" s="180">
        <v>7.0638820638820636</v>
      </c>
      <c r="AR27" s="180">
        <v>1.1589403973509933</v>
      </c>
      <c r="AS27" s="180">
        <v>10.546875</v>
      </c>
      <c r="AT27" s="24"/>
      <c r="AU27" s="25"/>
      <c r="AV27" s="20" t="s">
        <v>170</v>
      </c>
      <c r="AW27" s="55"/>
    </row>
    <row r="28" spans="1:49" ht="24.75" customHeight="1">
      <c r="A28" s="23"/>
      <c r="B28" s="15" t="s">
        <v>171</v>
      </c>
      <c r="C28" s="21"/>
      <c r="D28" s="179">
        <v>17</v>
      </c>
      <c r="E28" s="179">
        <v>16</v>
      </c>
      <c r="F28" s="179">
        <v>1</v>
      </c>
      <c r="G28" s="179">
        <v>17</v>
      </c>
      <c r="H28" s="179">
        <v>16</v>
      </c>
      <c r="I28" s="179">
        <v>1</v>
      </c>
      <c r="J28" s="179">
        <v>0</v>
      </c>
      <c r="K28" s="179">
        <v>0</v>
      </c>
      <c r="L28" s="179">
        <v>0</v>
      </c>
      <c r="M28" s="179">
        <v>16</v>
      </c>
      <c r="N28" s="179">
        <v>16</v>
      </c>
      <c r="O28" s="179">
        <v>0</v>
      </c>
      <c r="P28" s="179">
        <v>16</v>
      </c>
      <c r="Q28" s="179">
        <v>16</v>
      </c>
      <c r="R28" s="179">
        <v>0</v>
      </c>
      <c r="S28" s="179">
        <v>0</v>
      </c>
      <c r="T28" s="179">
        <v>0</v>
      </c>
      <c r="U28" s="179">
        <v>0</v>
      </c>
      <c r="V28" s="179">
        <v>1</v>
      </c>
      <c r="W28" s="179">
        <v>0</v>
      </c>
      <c r="X28" s="179">
        <v>1</v>
      </c>
      <c r="Y28" s="179">
        <v>1</v>
      </c>
      <c r="Z28" s="179">
        <v>0</v>
      </c>
      <c r="AA28" s="179">
        <v>1</v>
      </c>
      <c r="AB28" s="179">
        <v>0</v>
      </c>
      <c r="AC28" s="179">
        <v>0</v>
      </c>
      <c r="AD28" s="179">
        <v>0</v>
      </c>
      <c r="AE28" s="179">
        <v>0</v>
      </c>
      <c r="AF28" s="179">
        <v>0</v>
      </c>
      <c r="AG28" s="179">
        <v>0</v>
      </c>
      <c r="AH28" s="179">
        <v>0</v>
      </c>
      <c r="AI28" s="179">
        <v>0</v>
      </c>
      <c r="AJ28" s="179">
        <v>0</v>
      </c>
      <c r="AK28" s="179">
        <v>0</v>
      </c>
      <c r="AL28" s="179">
        <v>0</v>
      </c>
      <c r="AM28" s="179">
        <v>0</v>
      </c>
      <c r="AN28" s="180">
        <v>12.598425196850393</v>
      </c>
      <c r="AO28" s="180">
        <v>16.326530612244898</v>
      </c>
      <c r="AP28" s="180">
        <v>0</v>
      </c>
      <c r="AQ28" s="180">
        <v>0</v>
      </c>
      <c r="AR28" s="180">
        <v>0</v>
      </c>
      <c r="AS28" s="180">
        <v>0</v>
      </c>
      <c r="AT28" s="24"/>
      <c r="AU28" s="25"/>
      <c r="AV28" s="20" t="s">
        <v>171</v>
      </c>
      <c r="AW28" s="55"/>
    </row>
    <row r="29" spans="1:49" ht="24.75" customHeight="1">
      <c r="A29" s="23"/>
      <c r="B29" s="15" t="s">
        <v>172</v>
      </c>
      <c r="C29" s="21"/>
      <c r="D29" s="179">
        <v>33</v>
      </c>
      <c r="E29" s="179">
        <v>1</v>
      </c>
      <c r="F29" s="179">
        <v>32</v>
      </c>
      <c r="G29" s="179">
        <v>20</v>
      </c>
      <c r="H29" s="179">
        <v>1</v>
      </c>
      <c r="I29" s="179">
        <v>19</v>
      </c>
      <c r="J29" s="179">
        <v>13</v>
      </c>
      <c r="K29" s="179">
        <v>0</v>
      </c>
      <c r="L29" s="179">
        <v>13</v>
      </c>
      <c r="M29" s="179">
        <v>32</v>
      </c>
      <c r="N29" s="179">
        <v>1</v>
      </c>
      <c r="O29" s="179">
        <v>31</v>
      </c>
      <c r="P29" s="179">
        <v>19</v>
      </c>
      <c r="Q29" s="179">
        <v>1</v>
      </c>
      <c r="R29" s="179">
        <v>18</v>
      </c>
      <c r="S29" s="179">
        <v>13</v>
      </c>
      <c r="T29" s="179">
        <v>0</v>
      </c>
      <c r="U29" s="179">
        <v>13</v>
      </c>
      <c r="V29" s="179">
        <v>1</v>
      </c>
      <c r="W29" s="179">
        <v>0</v>
      </c>
      <c r="X29" s="179">
        <v>1</v>
      </c>
      <c r="Y29" s="179">
        <v>1</v>
      </c>
      <c r="Z29" s="179">
        <v>0</v>
      </c>
      <c r="AA29" s="179">
        <v>1</v>
      </c>
      <c r="AB29" s="179">
        <v>0</v>
      </c>
      <c r="AC29" s="179">
        <v>0</v>
      </c>
      <c r="AD29" s="179">
        <v>0</v>
      </c>
      <c r="AE29" s="179">
        <v>0</v>
      </c>
      <c r="AF29" s="179">
        <v>0</v>
      </c>
      <c r="AG29" s="179">
        <v>0</v>
      </c>
      <c r="AH29" s="179">
        <v>0</v>
      </c>
      <c r="AI29" s="179">
        <v>0</v>
      </c>
      <c r="AJ29" s="179">
        <v>0</v>
      </c>
      <c r="AK29" s="179">
        <v>0</v>
      </c>
      <c r="AL29" s="179">
        <v>0</v>
      </c>
      <c r="AM29" s="179">
        <v>0</v>
      </c>
      <c r="AN29" s="180">
        <v>18.269230769230766</v>
      </c>
      <c r="AO29" s="180">
        <v>33.333333333333329</v>
      </c>
      <c r="AP29" s="180">
        <v>17.82178217821782</v>
      </c>
      <c r="AQ29" s="180">
        <v>12.5</v>
      </c>
      <c r="AR29" s="180">
        <v>0</v>
      </c>
      <c r="AS29" s="180">
        <v>12.871287128712872</v>
      </c>
      <c r="AT29" s="24"/>
      <c r="AU29" s="25"/>
      <c r="AV29" s="20" t="s">
        <v>172</v>
      </c>
      <c r="AW29" s="55"/>
    </row>
    <row r="30" spans="1:49" ht="24.75" customHeight="1">
      <c r="A30" s="23"/>
      <c r="B30" s="15" t="s">
        <v>173</v>
      </c>
      <c r="C30" s="21"/>
      <c r="D30" s="179">
        <v>25</v>
      </c>
      <c r="E30" s="179">
        <v>1</v>
      </c>
      <c r="F30" s="179">
        <v>24</v>
      </c>
      <c r="G30" s="179">
        <v>13</v>
      </c>
      <c r="H30" s="179">
        <v>1</v>
      </c>
      <c r="I30" s="179">
        <v>12</v>
      </c>
      <c r="J30" s="179">
        <v>12</v>
      </c>
      <c r="K30" s="179">
        <v>0</v>
      </c>
      <c r="L30" s="179">
        <v>12</v>
      </c>
      <c r="M30" s="179">
        <v>25</v>
      </c>
      <c r="N30" s="179">
        <v>1</v>
      </c>
      <c r="O30" s="179">
        <v>24</v>
      </c>
      <c r="P30" s="179">
        <v>13</v>
      </c>
      <c r="Q30" s="179">
        <v>1</v>
      </c>
      <c r="R30" s="179">
        <v>12</v>
      </c>
      <c r="S30" s="179">
        <v>12</v>
      </c>
      <c r="T30" s="179">
        <v>0</v>
      </c>
      <c r="U30" s="179">
        <v>12</v>
      </c>
      <c r="V30" s="179">
        <v>0</v>
      </c>
      <c r="W30" s="179">
        <v>0</v>
      </c>
      <c r="X30" s="179">
        <v>0</v>
      </c>
      <c r="Y30" s="179">
        <v>0</v>
      </c>
      <c r="Z30" s="179">
        <v>0</v>
      </c>
      <c r="AA30" s="179">
        <v>0</v>
      </c>
      <c r="AB30" s="179">
        <v>0</v>
      </c>
      <c r="AC30" s="179">
        <v>0</v>
      </c>
      <c r="AD30" s="179">
        <v>0</v>
      </c>
      <c r="AE30" s="179">
        <v>0</v>
      </c>
      <c r="AF30" s="179">
        <v>0</v>
      </c>
      <c r="AG30" s="179">
        <v>0</v>
      </c>
      <c r="AH30" s="179">
        <v>0</v>
      </c>
      <c r="AI30" s="179">
        <v>0</v>
      </c>
      <c r="AJ30" s="179">
        <v>0</v>
      </c>
      <c r="AK30" s="179">
        <v>0</v>
      </c>
      <c r="AL30" s="179">
        <v>0</v>
      </c>
      <c r="AM30" s="179">
        <v>0</v>
      </c>
      <c r="AN30" s="180">
        <v>16.666666666666664</v>
      </c>
      <c r="AO30" s="180">
        <v>33.333333333333329</v>
      </c>
      <c r="AP30" s="180">
        <v>16</v>
      </c>
      <c r="AQ30" s="180">
        <v>15.384615384615385</v>
      </c>
      <c r="AR30" s="180">
        <v>0</v>
      </c>
      <c r="AS30" s="180">
        <v>16</v>
      </c>
      <c r="AT30" s="24"/>
      <c r="AU30" s="25"/>
      <c r="AV30" s="20" t="s">
        <v>173</v>
      </c>
      <c r="AW30" s="55"/>
    </row>
    <row r="31" spans="1:49" ht="24.75" customHeight="1">
      <c r="A31" s="23"/>
      <c r="B31" s="15" t="s">
        <v>174</v>
      </c>
      <c r="C31" s="21"/>
      <c r="D31" s="179">
        <v>6</v>
      </c>
      <c r="E31" s="179">
        <v>0</v>
      </c>
      <c r="F31" s="179">
        <v>6</v>
      </c>
      <c r="G31" s="179">
        <v>6</v>
      </c>
      <c r="H31" s="179">
        <v>0</v>
      </c>
      <c r="I31" s="179">
        <v>6</v>
      </c>
      <c r="J31" s="179">
        <v>0</v>
      </c>
      <c r="K31" s="179">
        <v>0</v>
      </c>
      <c r="L31" s="179">
        <v>0</v>
      </c>
      <c r="M31" s="179">
        <v>6</v>
      </c>
      <c r="N31" s="179">
        <v>0</v>
      </c>
      <c r="O31" s="179">
        <v>6</v>
      </c>
      <c r="P31" s="179">
        <v>6</v>
      </c>
      <c r="Q31" s="179">
        <v>0</v>
      </c>
      <c r="R31" s="179">
        <v>6</v>
      </c>
      <c r="S31" s="179">
        <v>0</v>
      </c>
      <c r="T31" s="179">
        <v>0</v>
      </c>
      <c r="U31" s="179">
        <v>0</v>
      </c>
      <c r="V31" s="179">
        <v>0</v>
      </c>
      <c r="W31" s="179">
        <v>0</v>
      </c>
      <c r="X31" s="179">
        <v>0</v>
      </c>
      <c r="Y31" s="179">
        <v>0</v>
      </c>
      <c r="Z31" s="179">
        <v>0</v>
      </c>
      <c r="AA31" s="179">
        <v>0</v>
      </c>
      <c r="AB31" s="179">
        <v>0</v>
      </c>
      <c r="AC31" s="179">
        <v>0</v>
      </c>
      <c r="AD31" s="179">
        <v>0</v>
      </c>
      <c r="AE31" s="179">
        <v>0</v>
      </c>
      <c r="AF31" s="179">
        <v>0</v>
      </c>
      <c r="AG31" s="179">
        <v>0</v>
      </c>
      <c r="AH31" s="179">
        <v>0</v>
      </c>
      <c r="AI31" s="179">
        <v>0</v>
      </c>
      <c r="AJ31" s="179">
        <v>0</v>
      </c>
      <c r="AK31" s="179">
        <v>0</v>
      </c>
      <c r="AL31" s="179">
        <v>0</v>
      </c>
      <c r="AM31" s="179">
        <v>0</v>
      </c>
      <c r="AN31" s="180">
        <v>30</v>
      </c>
      <c r="AO31" s="180">
        <v>0</v>
      </c>
      <c r="AP31" s="180">
        <v>30</v>
      </c>
      <c r="AQ31" s="180">
        <v>0</v>
      </c>
      <c r="AR31" s="180">
        <v>0</v>
      </c>
      <c r="AS31" s="180">
        <v>0</v>
      </c>
      <c r="AT31" s="24"/>
      <c r="AU31" s="25"/>
      <c r="AV31" s="15" t="s">
        <v>174</v>
      </c>
      <c r="AW31" s="55"/>
    </row>
    <row r="32" spans="1:49" ht="24.75" customHeight="1">
      <c r="A32" s="23"/>
      <c r="B32" s="15" t="s">
        <v>175</v>
      </c>
      <c r="C32" s="21"/>
      <c r="D32" s="179">
        <v>67</v>
      </c>
      <c r="E32" s="179">
        <v>12</v>
      </c>
      <c r="F32" s="179">
        <v>55</v>
      </c>
      <c r="G32" s="179">
        <v>31</v>
      </c>
      <c r="H32" s="179">
        <v>11</v>
      </c>
      <c r="I32" s="179">
        <v>20</v>
      </c>
      <c r="J32" s="179">
        <v>36</v>
      </c>
      <c r="K32" s="179">
        <v>1</v>
      </c>
      <c r="L32" s="179">
        <v>35</v>
      </c>
      <c r="M32" s="179">
        <v>67</v>
      </c>
      <c r="N32" s="179">
        <v>12</v>
      </c>
      <c r="O32" s="179">
        <v>55</v>
      </c>
      <c r="P32" s="179">
        <v>31</v>
      </c>
      <c r="Q32" s="179">
        <v>11</v>
      </c>
      <c r="R32" s="179">
        <v>20</v>
      </c>
      <c r="S32" s="179">
        <v>36</v>
      </c>
      <c r="T32" s="179">
        <v>1</v>
      </c>
      <c r="U32" s="179">
        <v>35</v>
      </c>
      <c r="V32" s="179">
        <v>0</v>
      </c>
      <c r="W32" s="179">
        <v>0</v>
      </c>
      <c r="X32" s="179">
        <v>0</v>
      </c>
      <c r="Y32" s="179">
        <v>0</v>
      </c>
      <c r="Z32" s="179">
        <v>0</v>
      </c>
      <c r="AA32" s="179">
        <v>0</v>
      </c>
      <c r="AB32" s="179">
        <v>0</v>
      </c>
      <c r="AC32" s="179">
        <v>0</v>
      </c>
      <c r="AD32" s="179">
        <v>0</v>
      </c>
      <c r="AE32" s="179">
        <v>0</v>
      </c>
      <c r="AF32" s="179">
        <v>0</v>
      </c>
      <c r="AG32" s="179">
        <v>0</v>
      </c>
      <c r="AH32" s="179">
        <v>0</v>
      </c>
      <c r="AI32" s="179">
        <v>0</v>
      </c>
      <c r="AJ32" s="179">
        <v>0</v>
      </c>
      <c r="AK32" s="179">
        <v>0</v>
      </c>
      <c r="AL32" s="179">
        <v>0</v>
      </c>
      <c r="AM32" s="179">
        <v>0</v>
      </c>
      <c r="AN32" s="180">
        <v>16.756756756756758</v>
      </c>
      <c r="AO32" s="180">
        <v>45.833333333333329</v>
      </c>
      <c r="AP32" s="180">
        <v>12.422360248447205</v>
      </c>
      <c r="AQ32" s="180">
        <v>19.45945945945946</v>
      </c>
      <c r="AR32" s="180">
        <v>4.1666666666666661</v>
      </c>
      <c r="AS32" s="180">
        <v>21.739130434782609</v>
      </c>
      <c r="AT32" s="24"/>
      <c r="AU32" s="25"/>
      <c r="AV32" s="15" t="s">
        <v>175</v>
      </c>
      <c r="AW32" s="55"/>
    </row>
    <row r="33" spans="1:49" ht="24.75" customHeight="1">
      <c r="A33" s="23"/>
      <c r="B33" s="15" t="s">
        <v>176</v>
      </c>
      <c r="C33" s="21"/>
      <c r="D33" s="179">
        <v>1566</v>
      </c>
      <c r="E33" s="179">
        <v>950</v>
      </c>
      <c r="F33" s="179">
        <v>616</v>
      </c>
      <c r="G33" s="179">
        <v>1523</v>
      </c>
      <c r="H33" s="179">
        <v>948</v>
      </c>
      <c r="I33" s="179">
        <v>575</v>
      </c>
      <c r="J33" s="179">
        <v>43</v>
      </c>
      <c r="K33" s="179">
        <v>2</v>
      </c>
      <c r="L33" s="179">
        <v>41</v>
      </c>
      <c r="M33" s="179">
        <v>1370</v>
      </c>
      <c r="N33" s="179">
        <v>787</v>
      </c>
      <c r="O33" s="179">
        <v>583</v>
      </c>
      <c r="P33" s="179">
        <v>1329</v>
      </c>
      <c r="Q33" s="179">
        <v>785</v>
      </c>
      <c r="R33" s="179">
        <v>544</v>
      </c>
      <c r="S33" s="179">
        <v>41</v>
      </c>
      <c r="T33" s="179">
        <v>2</v>
      </c>
      <c r="U33" s="179">
        <v>39</v>
      </c>
      <c r="V33" s="179">
        <v>164</v>
      </c>
      <c r="W33" s="179">
        <v>133</v>
      </c>
      <c r="X33" s="179">
        <v>31</v>
      </c>
      <c r="Y33" s="179">
        <v>162</v>
      </c>
      <c r="Z33" s="179">
        <v>133</v>
      </c>
      <c r="AA33" s="179">
        <v>29</v>
      </c>
      <c r="AB33" s="179">
        <v>2</v>
      </c>
      <c r="AC33" s="179">
        <v>0</v>
      </c>
      <c r="AD33" s="179">
        <v>2</v>
      </c>
      <c r="AE33" s="179">
        <v>32</v>
      </c>
      <c r="AF33" s="179">
        <v>30</v>
      </c>
      <c r="AG33" s="179">
        <v>2</v>
      </c>
      <c r="AH33" s="179">
        <v>32</v>
      </c>
      <c r="AI33" s="179">
        <v>30</v>
      </c>
      <c r="AJ33" s="179">
        <v>2</v>
      </c>
      <c r="AK33" s="179">
        <v>0</v>
      </c>
      <c r="AL33" s="179">
        <v>0</v>
      </c>
      <c r="AM33" s="179">
        <v>0</v>
      </c>
      <c r="AN33" s="180">
        <v>85.466237942122191</v>
      </c>
      <c r="AO33" s="180">
        <v>92.680047225501767</v>
      </c>
      <c r="AP33" s="180">
        <v>76.836158192090394</v>
      </c>
      <c r="AQ33" s="180">
        <v>2.636655948553055</v>
      </c>
      <c r="AR33" s="180">
        <v>0.23612750885478156</v>
      </c>
      <c r="AS33" s="180">
        <v>5.508474576271186</v>
      </c>
      <c r="AT33" s="24"/>
      <c r="AU33" s="25"/>
      <c r="AV33" s="20" t="s">
        <v>176</v>
      </c>
      <c r="AW33" s="55"/>
    </row>
    <row r="34" spans="1:49" ht="24.75" customHeight="1">
      <c r="A34" s="23"/>
      <c r="B34" s="15" t="s">
        <v>177</v>
      </c>
      <c r="C34" s="21"/>
      <c r="D34" s="179">
        <v>1492</v>
      </c>
      <c r="E34" s="179">
        <v>621</v>
      </c>
      <c r="F34" s="179">
        <v>871</v>
      </c>
      <c r="G34" s="179">
        <v>1207</v>
      </c>
      <c r="H34" s="179">
        <v>606</v>
      </c>
      <c r="I34" s="179">
        <v>601</v>
      </c>
      <c r="J34" s="179">
        <v>285</v>
      </c>
      <c r="K34" s="179">
        <v>15</v>
      </c>
      <c r="L34" s="179">
        <v>270</v>
      </c>
      <c r="M34" s="179">
        <v>1452</v>
      </c>
      <c r="N34" s="179">
        <v>589</v>
      </c>
      <c r="O34" s="179">
        <v>863</v>
      </c>
      <c r="P34" s="179">
        <v>1167</v>
      </c>
      <c r="Q34" s="179">
        <v>574</v>
      </c>
      <c r="R34" s="179">
        <v>593</v>
      </c>
      <c r="S34" s="179">
        <v>285</v>
      </c>
      <c r="T34" s="179">
        <v>15</v>
      </c>
      <c r="U34" s="179">
        <v>270</v>
      </c>
      <c r="V34" s="179">
        <v>39</v>
      </c>
      <c r="W34" s="179">
        <v>31</v>
      </c>
      <c r="X34" s="179">
        <v>8</v>
      </c>
      <c r="Y34" s="179">
        <v>39</v>
      </c>
      <c r="Z34" s="179">
        <v>31</v>
      </c>
      <c r="AA34" s="179">
        <v>8</v>
      </c>
      <c r="AB34" s="179">
        <v>0</v>
      </c>
      <c r="AC34" s="179">
        <v>0</v>
      </c>
      <c r="AD34" s="179">
        <v>0</v>
      </c>
      <c r="AE34" s="179">
        <v>1</v>
      </c>
      <c r="AF34" s="179">
        <v>1</v>
      </c>
      <c r="AG34" s="179">
        <v>0</v>
      </c>
      <c r="AH34" s="179">
        <v>1</v>
      </c>
      <c r="AI34" s="179">
        <v>1</v>
      </c>
      <c r="AJ34" s="179">
        <v>0</v>
      </c>
      <c r="AK34" s="179">
        <v>0</v>
      </c>
      <c r="AL34" s="179">
        <v>0</v>
      </c>
      <c r="AM34" s="179">
        <v>0</v>
      </c>
      <c r="AN34" s="180">
        <v>38.912970990330109</v>
      </c>
      <c r="AO34" s="180">
        <v>51.38764547896151</v>
      </c>
      <c r="AP34" s="180">
        <v>31.509032943676939</v>
      </c>
      <c r="AQ34" s="180">
        <v>9.503167722574192</v>
      </c>
      <c r="AR34" s="180">
        <v>1.3428827215756489</v>
      </c>
      <c r="AS34" s="180">
        <v>14.346439957492031</v>
      </c>
      <c r="AT34" s="24"/>
      <c r="AU34" s="25"/>
      <c r="AV34" s="20" t="s">
        <v>177</v>
      </c>
      <c r="AW34" s="55"/>
    </row>
    <row r="35" spans="1:49" ht="21" customHeight="1">
      <c r="A35" s="23"/>
      <c r="B35" s="15"/>
      <c r="C35" s="21"/>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79"/>
      <c r="AF35" s="179"/>
      <c r="AG35" s="179"/>
      <c r="AH35" s="179"/>
      <c r="AI35" s="179"/>
      <c r="AJ35" s="179"/>
      <c r="AK35" s="179"/>
      <c r="AL35" s="179"/>
      <c r="AM35" s="179"/>
      <c r="AN35" s="180"/>
      <c r="AO35" s="180"/>
      <c r="AP35" s="180"/>
      <c r="AQ35" s="180"/>
      <c r="AR35" s="180"/>
      <c r="AS35" s="180"/>
      <c r="AT35" s="24"/>
      <c r="AU35" s="25"/>
      <c r="AV35" s="24"/>
      <c r="AW35" s="20"/>
    </row>
    <row r="36" spans="1:49" ht="29.25" customHeight="1">
      <c r="A36" s="701" t="s">
        <v>179</v>
      </c>
      <c r="B36" s="701"/>
      <c r="C36" s="21"/>
      <c r="D36" s="179">
        <v>205</v>
      </c>
      <c r="E36" s="179">
        <v>137</v>
      </c>
      <c r="F36" s="179">
        <v>68</v>
      </c>
      <c r="G36" s="179">
        <v>176</v>
      </c>
      <c r="H36" s="179">
        <v>130</v>
      </c>
      <c r="I36" s="179">
        <v>46</v>
      </c>
      <c r="J36" s="179">
        <v>29</v>
      </c>
      <c r="K36" s="179">
        <v>7</v>
      </c>
      <c r="L36" s="179">
        <v>22</v>
      </c>
      <c r="M36" s="179">
        <v>153</v>
      </c>
      <c r="N36" s="179">
        <v>87</v>
      </c>
      <c r="O36" s="179">
        <v>66</v>
      </c>
      <c r="P36" s="179">
        <v>124</v>
      </c>
      <c r="Q36" s="179">
        <v>80</v>
      </c>
      <c r="R36" s="179">
        <v>44</v>
      </c>
      <c r="S36" s="179">
        <v>29</v>
      </c>
      <c r="T36" s="179">
        <v>7</v>
      </c>
      <c r="U36" s="179">
        <v>22</v>
      </c>
      <c r="V36" s="179">
        <v>41</v>
      </c>
      <c r="W36" s="179">
        <v>41</v>
      </c>
      <c r="X36" s="179">
        <v>0</v>
      </c>
      <c r="Y36" s="179">
        <v>41</v>
      </c>
      <c r="Z36" s="179">
        <v>41</v>
      </c>
      <c r="AA36" s="179">
        <v>0</v>
      </c>
      <c r="AB36" s="179">
        <v>0</v>
      </c>
      <c r="AC36" s="179">
        <v>0</v>
      </c>
      <c r="AD36" s="179">
        <v>0</v>
      </c>
      <c r="AE36" s="179">
        <v>11</v>
      </c>
      <c r="AF36" s="179">
        <v>9</v>
      </c>
      <c r="AG36" s="179">
        <v>2</v>
      </c>
      <c r="AH36" s="179">
        <v>11</v>
      </c>
      <c r="AI36" s="179">
        <v>9</v>
      </c>
      <c r="AJ36" s="179">
        <v>2</v>
      </c>
      <c r="AK36" s="179">
        <v>0</v>
      </c>
      <c r="AL36" s="179">
        <v>0</v>
      </c>
      <c r="AM36" s="179">
        <v>0</v>
      </c>
      <c r="AN36" s="180">
        <v>7.8085642317380355</v>
      </c>
      <c r="AO36" s="180">
        <v>8.7051142546245917</v>
      </c>
      <c r="AP36" s="180">
        <v>6.5769805680119582</v>
      </c>
      <c r="AQ36" s="180">
        <v>1.8261964735516372</v>
      </c>
      <c r="AR36" s="180">
        <v>0.76169749727965186</v>
      </c>
      <c r="AS36" s="180">
        <v>3.2884902840059791</v>
      </c>
      <c r="AT36" s="24"/>
      <c r="AU36" s="25"/>
      <c r="AV36" s="702" t="s">
        <v>179</v>
      </c>
      <c r="AW36" s="702"/>
    </row>
    <row r="37" spans="1:49" ht="24.75" customHeight="1">
      <c r="A37" s="23"/>
      <c r="B37" s="15" t="s">
        <v>167</v>
      </c>
      <c r="C37" s="21"/>
      <c r="D37" s="179">
        <v>122</v>
      </c>
      <c r="E37" s="179">
        <v>91</v>
      </c>
      <c r="F37" s="179">
        <v>31</v>
      </c>
      <c r="G37" s="179">
        <v>105</v>
      </c>
      <c r="H37" s="179">
        <v>87</v>
      </c>
      <c r="I37" s="179">
        <v>18</v>
      </c>
      <c r="J37" s="179">
        <v>17</v>
      </c>
      <c r="K37" s="179">
        <v>4</v>
      </c>
      <c r="L37" s="179">
        <v>13</v>
      </c>
      <c r="M37" s="179">
        <v>73</v>
      </c>
      <c r="N37" s="179">
        <v>44</v>
      </c>
      <c r="O37" s="179">
        <v>29</v>
      </c>
      <c r="P37" s="179">
        <v>56</v>
      </c>
      <c r="Q37" s="179">
        <v>40</v>
      </c>
      <c r="R37" s="179">
        <v>16</v>
      </c>
      <c r="S37" s="179">
        <v>17</v>
      </c>
      <c r="T37" s="179">
        <v>4</v>
      </c>
      <c r="U37" s="179">
        <v>13</v>
      </c>
      <c r="V37" s="179">
        <v>39</v>
      </c>
      <c r="W37" s="179">
        <v>39</v>
      </c>
      <c r="X37" s="179">
        <v>0</v>
      </c>
      <c r="Y37" s="179">
        <v>39</v>
      </c>
      <c r="Z37" s="179">
        <v>39</v>
      </c>
      <c r="AA37" s="179">
        <v>0</v>
      </c>
      <c r="AB37" s="179">
        <v>0</v>
      </c>
      <c r="AC37" s="179">
        <v>0</v>
      </c>
      <c r="AD37" s="179">
        <v>0</v>
      </c>
      <c r="AE37" s="179">
        <v>10</v>
      </c>
      <c r="AF37" s="179">
        <v>8</v>
      </c>
      <c r="AG37" s="179">
        <v>2</v>
      </c>
      <c r="AH37" s="179">
        <v>10</v>
      </c>
      <c r="AI37" s="179">
        <v>8</v>
      </c>
      <c r="AJ37" s="179">
        <v>2</v>
      </c>
      <c r="AK37" s="179">
        <v>0</v>
      </c>
      <c r="AL37" s="179">
        <v>0</v>
      </c>
      <c r="AM37" s="179">
        <v>0</v>
      </c>
      <c r="AN37" s="180">
        <v>6.2291434927697438</v>
      </c>
      <c r="AO37" s="180">
        <v>8.146639511201629</v>
      </c>
      <c r="AP37" s="180">
        <v>3.9215686274509802</v>
      </c>
      <c r="AQ37" s="180">
        <v>1.8909899888765296</v>
      </c>
      <c r="AR37" s="180">
        <v>0.81466395112016288</v>
      </c>
      <c r="AS37" s="180">
        <v>3.1862745098039214</v>
      </c>
      <c r="AT37" s="24"/>
      <c r="AU37" s="25"/>
      <c r="AV37" s="20" t="s">
        <v>167</v>
      </c>
      <c r="AW37" s="55"/>
    </row>
    <row r="38" spans="1:49" ht="24.75" customHeight="1">
      <c r="A38" s="23"/>
      <c r="B38" s="15" t="s">
        <v>168</v>
      </c>
      <c r="C38" s="21"/>
      <c r="D38" s="179">
        <v>2</v>
      </c>
      <c r="E38" s="179">
        <v>1</v>
      </c>
      <c r="F38" s="179">
        <v>1</v>
      </c>
      <c r="G38" s="179">
        <v>2</v>
      </c>
      <c r="H38" s="179">
        <v>1</v>
      </c>
      <c r="I38" s="179">
        <v>1</v>
      </c>
      <c r="J38" s="179">
        <v>0</v>
      </c>
      <c r="K38" s="179">
        <v>0</v>
      </c>
      <c r="L38" s="179">
        <v>0</v>
      </c>
      <c r="M38" s="179">
        <v>2</v>
      </c>
      <c r="N38" s="179">
        <v>1</v>
      </c>
      <c r="O38" s="179">
        <v>1</v>
      </c>
      <c r="P38" s="179">
        <v>2</v>
      </c>
      <c r="Q38" s="179">
        <v>1</v>
      </c>
      <c r="R38" s="179">
        <v>1</v>
      </c>
      <c r="S38" s="179">
        <v>0</v>
      </c>
      <c r="T38" s="179">
        <v>0</v>
      </c>
      <c r="U38" s="179">
        <v>0</v>
      </c>
      <c r="V38" s="179">
        <v>0</v>
      </c>
      <c r="W38" s="179">
        <v>0</v>
      </c>
      <c r="X38" s="179">
        <v>0</v>
      </c>
      <c r="Y38" s="179">
        <v>0</v>
      </c>
      <c r="Z38" s="179">
        <v>0</v>
      </c>
      <c r="AA38" s="179">
        <v>0</v>
      </c>
      <c r="AB38" s="179">
        <v>0</v>
      </c>
      <c r="AC38" s="179">
        <v>0</v>
      </c>
      <c r="AD38" s="179">
        <v>0</v>
      </c>
      <c r="AE38" s="179">
        <v>0</v>
      </c>
      <c r="AF38" s="179">
        <v>0</v>
      </c>
      <c r="AG38" s="179">
        <v>0</v>
      </c>
      <c r="AH38" s="179">
        <v>0</v>
      </c>
      <c r="AI38" s="179">
        <v>0</v>
      </c>
      <c r="AJ38" s="179">
        <v>0</v>
      </c>
      <c r="AK38" s="179">
        <v>0</v>
      </c>
      <c r="AL38" s="179">
        <v>0</v>
      </c>
      <c r="AM38" s="179">
        <v>0</v>
      </c>
      <c r="AN38" s="180">
        <v>7.1428571428571423</v>
      </c>
      <c r="AO38" s="180">
        <v>10</v>
      </c>
      <c r="AP38" s="180">
        <v>5.5555555555555554</v>
      </c>
      <c r="AQ38" s="180">
        <v>0</v>
      </c>
      <c r="AR38" s="180">
        <v>0</v>
      </c>
      <c r="AS38" s="180">
        <v>0</v>
      </c>
      <c r="AT38" s="24"/>
      <c r="AU38" s="25"/>
      <c r="AV38" s="20" t="s">
        <v>168</v>
      </c>
      <c r="AW38" s="55"/>
    </row>
    <row r="39" spans="1:49" ht="24.75" customHeight="1">
      <c r="A39" s="23"/>
      <c r="B39" s="15" t="s">
        <v>169</v>
      </c>
      <c r="C39" s="21"/>
      <c r="D39" s="179">
        <v>1</v>
      </c>
      <c r="E39" s="179">
        <v>1</v>
      </c>
      <c r="F39" s="179">
        <v>0</v>
      </c>
      <c r="G39" s="179">
        <v>1</v>
      </c>
      <c r="H39" s="179">
        <v>1</v>
      </c>
      <c r="I39" s="179">
        <v>0</v>
      </c>
      <c r="J39" s="179">
        <v>0</v>
      </c>
      <c r="K39" s="179">
        <v>0</v>
      </c>
      <c r="L39" s="179">
        <v>0</v>
      </c>
      <c r="M39" s="179">
        <v>1</v>
      </c>
      <c r="N39" s="179">
        <v>1</v>
      </c>
      <c r="O39" s="179">
        <v>0</v>
      </c>
      <c r="P39" s="179">
        <v>1</v>
      </c>
      <c r="Q39" s="179">
        <v>1</v>
      </c>
      <c r="R39" s="179">
        <v>0</v>
      </c>
      <c r="S39" s="179">
        <v>0</v>
      </c>
      <c r="T39" s="179">
        <v>0</v>
      </c>
      <c r="U39" s="179">
        <v>0</v>
      </c>
      <c r="V39" s="179">
        <v>0</v>
      </c>
      <c r="W39" s="179">
        <v>0</v>
      </c>
      <c r="X39" s="179">
        <v>0</v>
      </c>
      <c r="Y39" s="179">
        <v>0</v>
      </c>
      <c r="Z39" s="179">
        <v>0</v>
      </c>
      <c r="AA39" s="179">
        <v>0</v>
      </c>
      <c r="AB39" s="179">
        <v>0</v>
      </c>
      <c r="AC39" s="179">
        <v>0</v>
      </c>
      <c r="AD39" s="179">
        <v>0</v>
      </c>
      <c r="AE39" s="179">
        <v>0</v>
      </c>
      <c r="AF39" s="179">
        <v>0</v>
      </c>
      <c r="AG39" s="179">
        <v>0</v>
      </c>
      <c r="AH39" s="179">
        <v>0</v>
      </c>
      <c r="AI39" s="179">
        <v>0</v>
      </c>
      <c r="AJ39" s="179">
        <v>0</v>
      </c>
      <c r="AK39" s="179">
        <v>0</v>
      </c>
      <c r="AL39" s="179">
        <v>0</v>
      </c>
      <c r="AM39" s="179">
        <v>0</v>
      </c>
      <c r="AN39" s="180">
        <v>0.94339622641509435</v>
      </c>
      <c r="AO39" s="180">
        <v>1.0309278350515463</v>
      </c>
      <c r="AP39" s="180">
        <v>0</v>
      </c>
      <c r="AQ39" s="180">
        <v>0</v>
      </c>
      <c r="AR39" s="180">
        <v>0</v>
      </c>
      <c r="AS39" s="180">
        <v>0</v>
      </c>
      <c r="AT39" s="24"/>
      <c r="AU39" s="25"/>
      <c r="AV39" s="20" t="s">
        <v>169</v>
      </c>
      <c r="AW39" s="55"/>
    </row>
    <row r="40" spans="1:49" ht="24.75" customHeight="1">
      <c r="A40" s="23"/>
      <c r="B40" s="15" t="s">
        <v>170</v>
      </c>
      <c r="C40" s="21"/>
      <c r="D40" s="179">
        <v>1</v>
      </c>
      <c r="E40" s="179">
        <v>0</v>
      </c>
      <c r="F40" s="179">
        <v>1</v>
      </c>
      <c r="G40" s="179">
        <v>1</v>
      </c>
      <c r="H40" s="179">
        <v>0</v>
      </c>
      <c r="I40" s="179">
        <v>1</v>
      </c>
      <c r="J40" s="179">
        <v>0</v>
      </c>
      <c r="K40" s="179">
        <v>0</v>
      </c>
      <c r="L40" s="179">
        <v>0</v>
      </c>
      <c r="M40" s="179">
        <v>1</v>
      </c>
      <c r="N40" s="179">
        <v>0</v>
      </c>
      <c r="O40" s="179">
        <v>1</v>
      </c>
      <c r="P40" s="179">
        <v>1</v>
      </c>
      <c r="Q40" s="179">
        <v>0</v>
      </c>
      <c r="R40" s="179">
        <v>1</v>
      </c>
      <c r="S40" s="179">
        <v>0</v>
      </c>
      <c r="T40" s="179">
        <v>0</v>
      </c>
      <c r="U40" s="179">
        <v>0</v>
      </c>
      <c r="V40" s="179">
        <v>0</v>
      </c>
      <c r="W40" s="179">
        <v>0</v>
      </c>
      <c r="X40" s="179">
        <v>0</v>
      </c>
      <c r="Y40" s="179">
        <v>0</v>
      </c>
      <c r="Z40" s="179">
        <v>0</v>
      </c>
      <c r="AA40" s="179">
        <v>0</v>
      </c>
      <c r="AB40" s="179">
        <v>0</v>
      </c>
      <c r="AC40" s="179">
        <v>0</v>
      </c>
      <c r="AD40" s="179">
        <v>0</v>
      </c>
      <c r="AE40" s="179">
        <v>0</v>
      </c>
      <c r="AF40" s="179">
        <v>0</v>
      </c>
      <c r="AG40" s="179">
        <v>0</v>
      </c>
      <c r="AH40" s="179">
        <v>0</v>
      </c>
      <c r="AI40" s="179">
        <v>0</v>
      </c>
      <c r="AJ40" s="179">
        <v>0</v>
      </c>
      <c r="AK40" s="179">
        <v>0</v>
      </c>
      <c r="AL40" s="179">
        <v>0</v>
      </c>
      <c r="AM40" s="179">
        <v>0</v>
      </c>
      <c r="AN40" s="180">
        <v>3.3333333333333335</v>
      </c>
      <c r="AO40" s="180">
        <v>0</v>
      </c>
      <c r="AP40" s="180">
        <v>5.2631578947368416</v>
      </c>
      <c r="AQ40" s="180">
        <v>0</v>
      </c>
      <c r="AR40" s="180">
        <v>0</v>
      </c>
      <c r="AS40" s="180">
        <v>0</v>
      </c>
      <c r="AT40" s="24"/>
      <c r="AU40" s="25"/>
      <c r="AV40" s="20" t="s">
        <v>170</v>
      </c>
      <c r="AW40" s="55"/>
    </row>
    <row r="41" spans="1:49" ht="24.75" customHeight="1">
      <c r="A41" s="23"/>
      <c r="B41" s="15" t="s">
        <v>171</v>
      </c>
      <c r="C41" s="21"/>
      <c r="D41" s="179">
        <v>0</v>
      </c>
      <c r="E41" s="179">
        <v>0</v>
      </c>
      <c r="F41" s="179">
        <v>0</v>
      </c>
      <c r="G41" s="179">
        <v>0</v>
      </c>
      <c r="H41" s="179">
        <v>0</v>
      </c>
      <c r="I41" s="179">
        <v>0</v>
      </c>
      <c r="J41" s="179">
        <v>0</v>
      </c>
      <c r="K41" s="179">
        <v>0</v>
      </c>
      <c r="L41" s="179">
        <v>0</v>
      </c>
      <c r="M41" s="179">
        <v>0</v>
      </c>
      <c r="N41" s="179">
        <v>0</v>
      </c>
      <c r="O41" s="179">
        <v>0</v>
      </c>
      <c r="P41" s="179">
        <v>0</v>
      </c>
      <c r="Q41" s="179">
        <v>0</v>
      </c>
      <c r="R41" s="179">
        <v>0</v>
      </c>
      <c r="S41" s="179">
        <v>0</v>
      </c>
      <c r="T41" s="179">
        <v>0</v>
      </c>
      <c r="U41" s="179">
        <v>0</v>
      </c>
      <c r="V41" s="179">
        <v>0</v>
      </c>
      <c r="W41" s="179">
        <v>0</v>
      </c>
      <c r="X41" s="179">
        <v>0</v>
      </c>
      <c r="Y41" s="179">
        <v>0</v>
      </c>
      <c r="Z41" s="179">
        <v>0</v>
      </c>
      <c r="AA41" s="179">
        <v>0</v>
      </c>
      <c r="AB41" s="179">
        <v>0</v>
      </c>
      <c r="AC41" s="179">
        <v>0</v>
      </c>
      <c r="AD41" s="179">
        <v>0</v>
      </c>
      <c r="AE41" s="179">
        <v>0</v>
      </c>
      <c r="AF41" s="179">
        <v>0</v>
      </c>
      <c r="AG41" s="179">
        <v>0</v>
      </c>
      <c r="AH41" s="179">
        <v>0</v>
      </c>
      <c r="AI41" s="179">
        <v>0</v>
      </c>
      <c r="AJ41" s="179">
        <v>0</v>
      </c>
      <c r="AK41" s="179">
        <v>0</v>
      </c>
      <c r="AL41" s="179">
        <v>0</v>
      </c>
      <c r="AM41" s="179">
        <v>0</v>
      </c>
      <c r="AN41" s="180">
        <v>0</v>
      </c>
      <c r="AO41" s="180">
        <v>0</v>
      </c>
      <c r="AP41" s="180">
        <v>0</v>
      </c>
      <c r="AQ41" s="180">
        <v>0</v>
      </c>
      <c r="AR41" s="180">
        <v>0</v>
      </c>
      <c r="AS41" s="180">
        <v>0</v>
      </c>
      <c r="AT41" s="24"/>
      <c r="AU41" s="25"/>
      <c r="AV41" s="20" t="s">
        <v>171</v>
      </c>
      <c r="AW41" s="55"/>
    </row>
    <row r="42" spans="1:49" ht="24.75" customHeight="1">
      <c r="A42" s="23"/>
      <c r="B42" s="15" t="s">
        <v>172</v>
      </c>
      <c r="C42" s="21"/>
      <c r="D42" s="179">
        <v>0</v>
      </c>
      <c r="E42" s="179">
        <v>0</v>
      </c>
      <c r="F42" s="179">
        <v>0</v>
      </c>
      <c r="G42" s="179">
        <v>0</v>
      </c>
      <c r="H42" s="179">
        <v>0</v>
      </c>
      <c r="I42" s="179">
        <v>0</v>
      </c>
      <c r="J42" s="179">
        <v>0</v>
      </c>
      <c r="K42" s="179">
        <v>0</v>
      </c>
      <c r="L42" s="179">
        <v>0</v>
      </c>
      <c r="M42" s="179">
        <v>0</v>
      </c>
      <c r="N42" s="179">
        <v>0</v>
      </c>
      <c r="O42" s="179">
        <v>0</v>
      </c>
      <c r="P42" s="179">
        <v>0</v>
      </c>
      <c r="Q42" s="179">
        <v>0</v>
      </c>
      <c r="R42" s="179">
        <v>0</v>
      </c>
      <c r="S42" s="179">
        <v>0</v>
      </c>
      <c r="T42" s="179">
        <v>0</v>
      </c>
      <c r="U42" s="179">
        <v>0</v>
      </c>
      <c r="V42" s="179">
        <v>0</v>
      </c>
      <c r="W42" s="179">
        <v>0</v>
      </c>
      <c r="X42" s="179">
        <v>0</v>
      </c>
      <c r="Y42" s="179">
        <v>0</v>
      </c>
      <c r="Z42" s="179">
        <v>0</v>
      </c>
      <c r="AA42" s="179">
        <v>0</v>
      </c>
      <c r="AB42" s="179">
        <v>0</v>
      </c>
      <c r="AC42" s="179">
        <v>0</v>
      </c>
      <c r="AD42" s="179">
        <v>0</v>
      </c>
      <c r="AE42" s="179">
        <v>0</v>
      </c>
      <c r="AF42" s="179">
        <v>0</v>
      </c>
      <c r="AG42" s="179">
        <v>0</v>
      </c>
      <c r="AH42" s="179">
        <v>0</v>
      </c>
      <c r="AI42" s="179">
        <v>0</v>
      </c>
      <c r="AJ42" s="179">
        <v>0</v>
      </c>
      <c r="AK42" s="179">
        <v>0</v>
      </c>
      <c r="AL42" s="179">
        <v>0</v>
      </c>
      <c r="AM42" s="179">
        <v>0</v>
      </c>
      <c r="AN42" s="180">
        <v>0</v>
      </c>
      <c r="AO42" s="180">
        <v>0</v>
      </c>
      <c r="AP42" s="180">
        <v>0</v>
      </c>
      <c r="AQ42" s="180">
        <v>0</v>
      </c>
      <c r="AR42" s="180">
        <v>0</v>
      </c>
      <c r="AS42" s="180">
        <v>0</v>
      </c>
      <c r="AT42" s="24"/>
      <c r="AU42" s="25"/>
      <c r="AV42" s="20" t="s">
        <v>172</v>
      </c>
      <c r="AW42" s="55"/>
    </row>
    <row r="43" spans="1:49" ht="24.75" customHeight="1">
      <c r="A43" s="23"/>
      <c r="B43" s="15" t="s">
        <v>173</v>
      </c>
      <c r="C43" s="21"/>
      <c r="D43" s="179">
        <v>0</v>
      </c>
      <c r="E43" s="179">
        <v>0</v>
      </c>
      <c r="F43" s="179">
        <v>0</v>
      </c>
      <c r="G43" s="179">
        <v>0</v>
      </c>
      <c r="H43" s="179">
        <v>0</v>
      </c>
      <c r="I43" s="179">
        <v>0</v>
      </c>
      <c r="J43" s="179">
        <v>0</v>
      </c>
      <c r="K43" s="179">
        <v>0</v>
      </c>
      <c r="L43" s="179">
        <v>0</v>
      </c>
      <c r="M43" s="179">
        <v>0</v>
      </c>
      <c r="N43" s="179">
        <v>0</v>
      </c>
      <c r="O43" s="179">
        <v>0</v>
      </c>
      <c r="P43" s="179">
        <v>0</v>
      </c>
      <c r="Q43" s="179">
        <v>0</v>
      </c>
      <c r="R43" s="179">
        <v>0</v>
      </c>
      <c r="S43" s="179">
        <v>0</v>
      </c>
      <c r="T43" s="179">
        <v>0</v>
      </c>
      <c r="U43" s="179">
        <v>0</v>
      </c>
      <c r="V43" s="179">
        <v>0</v>
      </c>
      <c r="W43" s="179">
        <v>0</v>
      </c>
      <c r="X43" s="179">
        <v>0</v>
      </c>
      <c r="Y43" s="179">
        <v>0</v>
      </c>
      <c r="Z43" s="179">
        <v>0</v>
      </c>
      <c r="AA43" s="179">
        <v>0</v>
      </c>
      <c r="AB43" s="179">
        <v>0</v>
      </c>
      <c r="AC43" s="179">
        <v>0</v>
      </c>
      <c r="AD43" s="179">
        <v>0</v>
      </c>
      <c r="AE43" s="179">
        <v>0</v>
      </c>
      <c r="AF43" s="179">
        <v>0</v>
      </c>
      <c r="AG43" s="179">
        <v>0</v>
      </c>
      <c r="AH43" s="179">
        <v>0</v>
      </c>
      <c r="AI43" s="179">
        <v>0</v>
      </c>
      <c r="AJ43" s="179">
        <v>0</v>
      </c>
      <c r="AK43" s="179">
        <v>0</v>
      </c>
      <c r="AL43" s="179">
        <v>0</v>
      </c>
      <c r="AM43" s="179">
        <v>0</v>
      </c>
      <c r="AN43" s="180">
        <v>0</v>
      </c>
      <c r="AO43" s="180">
        <v>0</v>
      </c>
      <c r="AP43" s="180">
        <v>0</v>
      </c>
      <c r="AQ43" s="180">
        <v>0</v>
      </c>
      <c r="AR43" s="180">
        <v>0</v>
      </c>
      <c r="AS43" s="180">
        <v>0</v>
      </c>
      <c r="AT43" s="24"/>
      <c r="AU43" s="25"/>
      <c r="AV43" s="20" t="s">
        <v>173</v>
      </c>
      <c r="AW43" s="55"/>
    </row>
    <row r="44" spans="1:49" ht="24.75" customHeight="1">
      <c r="A44" s="23"/>
      <c r="B44" s="15" t="s">
        <v>174</v>
      </c>
      <c r="C44" s="21"/>
      <c r="D44" s="179">
        <v>0</v>
      </c>
      <c r="E44" s="179">
        <v>0</v>
      </c>
      <c r="F44" s="179">
        <v>0</v>
      </c>
      <c r="G44" s="179">
        <v>0</v>
      </c>
      <c r="H44" s="179">
        <v>0</v>
      </c>
      <c r="I44" s="179">
        <v>0</v>
      </c>
      <c r="J44" s="179">
        <v>0</v>
      </c>
      <c r="K44" s="179">
        <v>0</v>
      </c>
      <c r="L44" s="179">
        <v>0</v>
      </c>
      <c r="M44" s="179">
        <v>0</v>
      </c>
      <c r="N44" s="179">
        <v>0</v>
      </c>
      <c r="O44" s="179">
        <v>0</v>
      </c>
      <c r="P44" s="179">
        <v>0</v>
      </c>
      <c r="Q44" s="179">
        <v>0</v>
      </c>
      <c r="R44" s="179">
        <v>0</v>
      </c>
      <c r="S44" s="179">
        <v>0</v>
      </c>
      <c r="T44" s="179">
        <v>0</v>
      </c>
      <c r="U44" s="179">
        <v>0</v>
      </c>
      <c r="V44" s="179">
        <v>0</v>
      </c>
      <c r="W44" s="179">
        <v>0</v>
      </c>
      <c r="X44" s="179">
        <v>0</v>
      </c>
      <c r="Y44" s="179">
        <v>0</v>
      </c>
      <c r="Z44" s="179">
        <v>0</v>
      </c>
      <c r="AA44" s="179">
        <v>0</v>
      </c>
      <c r="AB44" s="179">
        <v>0</v>
      </c>
      <c r="AC44" s="179">
        <v>0</v>
      </c>
      <c r="AD44" s="179">
        <v>0</v>
      </c>
      <c r="AE44" s="179">
        <v>0</v>
      </c>
      <c r="AF44" s="179">
        <v>0</v>
      </c>
      <c r="AG44" s="179">
        <v>0</v>
      </c>
      <c r="AH44" s="179">
        <v>0</v>
      </c>
      <c r="AI44" s="179">
        <v>0</v>
      </c>
      <c r="AJ44" s="179">
        <v>0</v>
      </c>
      <c r="AK44" s="179">
        <v>0</v>
      </c>
      <c r="AL44" s="179">
        <v>0</v>
      </c>
      <c r="AM44" s="179">
        <v>0</v>
      </c>
      <c r="AN44" s="180">
        <v>0</v>
      </c>
      <c r="AO44" s="180">
        <v>0</v>
      </c>
      <c r="AP44" s="180">
        <v>0</v>
      </c>
      <c r="AQ44" s="180">
        <v>0</v>
      </c>
      <c r="AR44" s="180">
        <v>0</v>
      </c>
      <c r="AS44" s="180">
        <v>0</v>
      </c>
      <c r="AT44" s="24"/>
      <c r="AU44" s="25"/>
      <c r="AV44" s="15" t="s">
        <v>174</v>
      </c>
      <c r="AW44" s="55"/>
    </row>
    <row r="45" spans="1:49" ht="24.75" customHeight="1">
      <c r="A45" s="23"/>
      <c r="B45" s="15" t="s">
        <v>175</v>
      </c>
      <c r="C45" s="21"/>
      <c r="D45" s="179">
        <v>0</v>
      </c>
      <c r="E45" s="179">
        <v>0</v>
      </c>
      <c r="F45" s="179">
        <v>0</v>
      </c>
      <c r="G45" s="179">
        <v>0</v>
      </c>
      <c r="H45" s="179">
        <v>0</v>
      </c>
      <c r="I45" s="179">
        <v>0</v>
      </c>
      <c r="J45" s="179">
        <v>0</v>
      </c>
      <c r="K45" s="179">
        <v>0</v>
      </c>
      <c r="L45" s="179">
        <v>0</v>
      </c>
      <c r="M45" s="179">
        <v>0</v>
      </c>
      <c r="N45" s="179">
        <v>0</v>
      </c>
      <c r="O45" s="179">
        <v>0</v>
      </c>
      <c r="P45" s="179">
        <v>0</v>
      </c>
      <c r="Q45" s="179">
        <v>0</v>
      </c>
      <c r="R45" s="179">
        <v>0</v>
      </c>
      <c r="S45" s="179">
        <v>0</v>
      </c>
      <c r="T45" s="179">
        <v>0</v>
      </c>
      <c r="U45" s="179">
        <v>0</v>
      </c>
      <c r="V45" s="179">
        <v>0</v>
      </c>
      <c r="W45" s="179">
        <v>0</v>
      </c>
      <c r="X45" s="179">
        <v>0</v>
      </c>
      <c r="Y45" s="179">
        <v>0</v>
      </c>
      <c r="Z45" s="179">
        <v>0</v>
      </c>
      <c r="AA45" s="179">
        <v>0</v>
      </c>
      <c r="AB45" s="179">
        <v>0</v>
      </c>
      <c r="AC45" s="179">
        <v>0</v>
      </c>
      <c r="AD45" s="179">
        <v>0</v>
      </c>
      <c r="AE45" s="179">
        <v>0</v>
      </c>
      <c r="AF45" s="179">
        <v>0</v>
      </c>
      <c r="AG45" s="179">
        <v>0</v>
      </c>
      <c r="AH45" s="179">
        <v>0</v>
      </c>
      <c r="AI45" s="179">
        <v>0</v>
      </c>
      <c r="AJ45" s="179">
        <v>0</v>
      </c>
      <c r="AK45" s="179">
        <v>0</v>
      </c>
      <c r="AL45" s="179">
        <v>0</v>
      </c>
      <c r="AM45" s="179">
        <v>0</v>
      </c>
      <c r="AN45" s="180">
        <v>0</v>
      </c>
      <c r="AO45" s="180">
        <v>0</v>
      </c>
      <c r="AP45" s="180">
        <v>0</v>
      </c>
      <c r="AQ45" s="180">
        <v>0</v>
      </c>
      <c r="AR45" s="180">
        <v>0</v>
      </c>
      <c r="AS45" s="180">
        <v>0</v>
      </c>
      <c r="AT45" s="24"/>
      <c r="AU45" s="25"/>
      <c r="AV45" s="15" t="s">
        <v>175</v>
      </c>
      <c r="AW45" s="55"/>
    </row>
    <row r="46" spans="1:49" ht="24.75" customHeight="1">
      <c r="A46" s="23"/>
      <c r="B46" s="15" t="s">
        <v>176</v>
      </c>
      <c r="C46" s="21"/>
      <c r="D46" s="179">
        <v>0</v>
      </c>
      <c r="E46" s="179">
        <v>0</v>
      </c>
      <c r="F46" s="179">
        <v>0</v>
      </c>
      <c r="G46" s="179">
        <v>0</v>
      </c>
      <c r="H46" s="179">
        <v>0</v>
      </c>
      <c r="I46" s="179">
        <v>0</v>
      </c>
      <c r="J46" s="179">
        <v>0</v>
      </c>
      <c r="K46" s="179">
        <v>0</v>
      </c>
      <c r="L46" s="179">
        <v>0</v>
      </c>
      <c r="M46" s="179">
        <v>0</v>
      </c>
      <c r="N46" s="179">
        <v>0</v>
      </c>
      <c r="O46" s="179">
        <v>0</v>
      </c>
      <c r="P46" s="179">
        <v>0</v>
      </c>
      <c r="Q46" s="179">
        <v>0</v>
      </c>
      <c r="R46" s="179">
        <v>0</v>
      </c>
      <c r="S46" s="179">
        <v>0</v>
      </c>
      <c r="T46" s="179">
        <v>0</v>
      </c>
      <c r="U46" s="179">
        <v>0</v>
      </c>
      <c r="V46" s="179">
        <v>0</v>
      </c>
      <c r="W46" s="179">
        <v>0</v>
      </c>
      <c r="X46" s="179">
        <v>0</v>
      </c>
      <c r="Y46" s="179">
        <v>0</v>
      </c>
      <c r="Z46" s="179">
        <v>0</v>
      </c>
      <c r="AA46" s="179">
        <v>0</v>
      </c>
      <c r="AB46" s="179">
        <v>0</v>
      </c>
      <c r="AC46" s="179">
        <v>0</v>
      </c>
      <c r="AD46" s="179">
        <v>0</v>
      </c>
      <c r="AE46" s="179">
        <v>0</v>
      </c>
      <c r="AF46" s="179">
        <v>0</v>
      </c>
      <c r="AG46" s="179">
        <v>0</v>
      </c>
      <c r="AH46" s="179">
        <v>0</v>
      </c>
      <c r="AI46" s="179">
        <v>0</v>
      </c>
      <c r="AJ46" s="179">
        <v>0</v>
      </c>
      <c r="AK46" s="179">
        <v>0</v>
      </c>
      <c r="AL46" s="179">
        <v>0</v>
      </c>
      <c r="AM46" s="179">
        <v>0</v>
      </c>
      <c r="AN46" s="180">
        <v>0</v>
      </c>
      <c r="AO46" s="180">
        <v>0</v>
      </c>
      <c r="AP46" s="180">
        <v>0</v>
      </c>
      <c r="AQ46" s="180">
        <v>0</v>
      </c>
      <c r="AR46" s="180">
        <v>0</v>
      </c>
      <c r="AS46" s="180">
        <v>0</v>
      </c>
      <c r="AT46" s="24"/>
      <c r="AU46" s="25"/>
      <c r="AV46" s="20" t="s">
        <v>176</v>
      </c>
      <c r="AW46" s="55"/>
    </row>
    <row r="47" spans="1:49" ht="24.75" customHeight="1">
      <c r="A47" s="23"/>
      <c r="B47" s="15" t="s">
        <v>177</v>
      </c>
      <c r="C47" s="21"/>
      <c r="D47" s="179">
        <v>79</v>
      </c>
      <c r="E47" s="179">
        <v>44</v>
      </c>
      <c r="F47" s="179">
        <v>35</v>
      </c>
      <c r="G47" s="179">
        <v>67</v>
      </c>
      <c r="H47" s="179">
        <v>41</v>
      </c>
      <c r="I47" s="179">
        <v>26</v>
      </c>
      <c r="J47" s="179">
        <v>12</v>
      </c>
      <c r="K47" s="179">
        <v>3</v>
      </c>
      <c r="L47" s="179">
        <v>9</v>
      </c>
      <c r="M47" s="179">
        <v>76</v>
      </c>
      <c r="N47" s="179">
        <v>41</v>
      </c>
      <c r="O47" s="179">
        <v>35</v>
      </c>
      <c r="P47" s="179">
        <v>64</v>
      </c>
      <c r="Q47" s="179">
        <v>38</v>
      </c>
      <c r="R47" s="179">
        <v>26</v>
      </c>
      <c r="S47" s="179">
        <v>12</v>
      </c>
      <c r="T47" s="179">
        <v>3</v>
      </c>
      <c r="U47" s="179">
        <v>9</v>
      </c>
      <c r="V47" s="179">
        <v>2</v>
      </c>
      <c r="W47" s="179">
        <v>2</v>
      </c>
      <c r="X47" s="179">
        <v>0</v>
      </c>
      <c r="Y47" s="179">
        <v>2</v>
      </c>
      <c r="Z47" s="179">
        <v>2</v>
      </c>
      <c r="AA47" s="179">
        <v>0</v>
      </c>
      <c r="AB47" s="179">
        <v>0</v>
      </c>
      <c r="AC47" s="179">
        <v>0</v>
      </c>
      <c r="AD47" s="179">
        <v>0</v>
      </c>
      <c r="AE47" s="179">
        <v>1</v>
      </c>
      <c r="AF47" s="179">
        <v>1</v>
      </c>
      <c r="AG47" s="179">
        <v>0</v>
      </c>
      <c r="AH47" s="179">
        <v>1</v>
      </c>
      <c r="AI47" s="179">
        <v>1</v>
      </c>
      <c r="AJ47" s="179">
        <v>0</v>
      </c>
      <c r="AK47" s="179">
        <v>0</v>
      </c>
      <c r="AL47" s="179">
        <v>0</v>
      </c>
      <c r="AM47" s="179">
        <v>0</v>
      </c>
      <c r="AN47" s="180">
        <v>12.19047619047619</v>
      </c>
      <c r="AO47" s="180">
        <v>12.258064516129032</v>
      </c>
      <c r="AP47" s="180">
        <v>12.093023255813954</v>
      </c>
      <c r="AQ47" s="180">
        <v>2.2857142857142856</v>
      </c>
      <c r="AR47" s="180">
        <v>0.967741935483871</v>
      </c>
      <c r="AS47" s="180">
        <v>4.1860465116279073</v>
      </c>
      <c r="AT47" s="24"/>
      <c r="AU47" s="25"/>
      <c r="AV47" s="15" t="s">
        <v>177</v>
      </c>
      <c r="AW47" s="55"/>
    </row>
    <row r="48" spans="1:49" ht="3.75" customHeight="1" thickBot="1">
      <c r="A48" s="47"/>
      <c r="B48" s="47"/>
      <c r="C48" s="47"/>
      <c r="D48" s="52"/>
      <c r="E48" s="49"/>
      <c r="F48" s="49"/>
      <c r="G48" s="49"/>
      <c r="H48" s="49"/>
      <c r="I48" s="49"/>
      <c r="J48" s="49"/>
      <c r="K48" s="49"/>
      <c r="L48" s="49"/>
      <c r="M48" s="50"/>
      <c r="N48" s="50"/>
      <c r="O48" s="50"/>
      <c r="P48" s="50"/>
      <c r="Q48" s="51"/>
      <c r="R48" s="50"/>
      <c r="S48" s="50"/>
      <c r="T48" s="51"/>
      <c r="U48" s="51"/>
      <c r="V48" s="51"/>
      <c r="W48" s="51"/>
      <c r="X48" s="51"/>
      <c r="Y48" s="51"/>
      <c r="Z48" s="49"/>
      <c r="AA48" s="49"/>
      <c r="AB48" s="49"/>
      <c r="AC48" s="49"/>
      <c r="AD48" s="49"/>
      <c r="AE48" s="50"/>
      <c r="AF48" s="50"/>
      <c r="AG48" s="50"/>
      <c r="AH48" s="50"/>
      <c r="AI48" s="51"/>
      <c r="AJ48" s="49"/>
      <c r="AK48" s="49"/>
      <c r="AL48" s="49"/>
      <c r="AM48" s="49"/>
      <c r="AN48" s="49"/>
      <c r="AO48" s="49"/>
      <c r="AP48" s="49"/>
      <c r="AQ48" s="49"/>
      <c r="AR48" s="49"/>
      <c r="AS48" s="49"/>
      <c r="AT48" s="49"/>
      <c r="AU48" s="52"/>
      <c r="AV48" s="47"/>
      <c r="AW48" s="47"/>
    </row>
    <row r="49" spans="1:47" ht="18" customHeight="1">
      <c r="A49" s="89"/>
      <c r="B49" s="89"/>
      <c r="C49" s="89"/>
      <c r="D49" s="89"/>
      <c r="E49" s="89"/>
      <c r="F49" s="89"/>
      <c r="G49" s="89"/>
      <c r="H49" s="89"/>
      <c r="I49" s="89"/>
      <c r="J49" s="89"/>
      <c r="K49" s="89"/>
      <c r="L49" s="89"/>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row>
  </sheetData>
  <mergeCells count="34">
    <mergeCell ref="A2:C4"/>
    <mergeCell ref="D2:L2"/>
    <mergeCell ref="M2:U2"/>
    <mergeCell ref="V2:AD2"/>
    <mergeCell ref="AE2:AM2"/>
    <mergeCell ref="AB3:AD3"/>
    <mergeCell ref="AE3:AG3"/>
    <mergeCell ref="AH3:AJ3"/>
    <mergeCell ref="AK3:AM3"/>
    <mergeCell ref="AQ2:AS3"/>
    <mergeCell ref="AU2:AW4"/>
    <mergeCell ref="D3:F3"/>
    <mergeCell ref="G3:I3"/>
    <mergeCell ref="J3:L3"/>
    <mergeCell ref="M3:O3"/>
    <mergeCell ref="P3:R3"/>
    <mergeCell ref="S3:U3"/>
    <mergeCell ref="V3:X3"/>
    <mergeCell ref="Y3:AA3"/>
    <mergeCell ref="AN2:AP3"/>
    <mergeCell ref="A5:B5"/>
    <mergeCell ref="AV5:AW5"/>
    <mergeCell ref="A6:B6"/>
    <mergeCell ref="AV6:AW6"/>
    <mergeCell ref="A7:B7"/>
    <mergeCell ref="AV7:AW7"/>
    <mergeCell ref="A36:B36"/>
    <mergeCell ref="AV36:AW36"/>
    <mergeCell ref="A8:B8"/>
    <mergeCell ref="AV8:AW8"/>
    <mergeCell ref="A9:B9"/>
    <mergeCell ref="AV9:AW9"/>
    <mergeCell ref="A23:B23"/>
    <mergeCell ref="AV23:AW23"/>
  </mergeCells>
  <phoneticPr fontId="2"/>
  <printOptions gridLinesSet="0"/>
  <pageMargins left="0.6692913385826772" right="0.19" top="0.94488188976377963" bottom="0.59055118110236227" header="0.39370078740157483" footer="0.39370078740157483"/>
  <pageSetup paperSize="9" scale="63" orientation="portrait" horizontalDpi="300" verticalDpi="300" r:id="rId1"/>
  <headerFooter alignWithMargins="0">
    <oddHeader>&amp;L&amp;"ＭＳ 明朝,標準"&amp;16卒業後の状況調査：高等学校(全日制・定時制)&amp;R&amp;"ＭＳ 明朝,標準"&amp;16卒業後の状況調査：高等学校(全日制・定時制)　</oddHeader>
    <oddFooter>&amp;L&amp;"ＭＳ 明朝,標準"&amp;16 158&amp;R&amp;"ＭＳ 明朝,標準"&amp;16 159</oddFooter>
  </headerFooter>
  <colBreaks count="1" manualBreakCount="1">
    <brk id="21" max="1048575" man="1"/>
  </colBreaks>
  <drawing r:id="rId2"/>
</worksheet>
</file>

<file path=xl/worksheets/sheet25.xml><?xml version="1.0" encoding="utf-8"?>
<worksheet xmlns="http://schemas.openxmlformats.org/spreadsheetml/2006/main" xmlns:r="http://schemas.openxmlformats.org/officeDocument/2006/relationships">
  <dimension ref="A1:AC78"/>
  <sheetViews>
    <sheetView zoomScale="75" workbookViewId="0">
      <selection activeCell="J22" sqref="J22"/>
    </sheetView>
  </sheetViews>
  <sheetFormatPr defaultRowHeight="13.5"/>
  <cols>
    <col min="1" max="1" width="16" style="3" customWidth="1"/>
    <col min="2" max="2" width="0.75" style="3" customWidth="1"/>
    <col min="3" max="5" width="11" style="3" customWidth="1"/>
    <col min="6" max="8" width="10.625" style="3" customWidth="1"/>
    <col min="9" max="11" width="10.125" style="3" customWidth="1"/>
    <col min="12" max="13" width="10.625" style="3" customWidth="1"/>
    <col min="14" max="14" width="10.25" style="3" customWidth="1"/>
    <col min="15" max="15" width="9.125" style="3" customWidth="1"/>
    <col min="16" max="16" width="10" style="3" customWidth="1"/>
    <col min="17" max="17" width="8.75" style="3" customWidth="1"/>
    <col min="18" max="19" width="8.875" style="3" customWidth="1"/>
    <col min="20" max="21" width="9.125" style="3" customWidth="1"/>
    <col min="22" max="23" width="8.875" style="3" customWidth="1"/>
    <col min="24" max="24" width="8.375" style="3" customWidth="1"/>
    <col min="25" max="26" width="9.125" style="3" customWidth="1"/>
    <col min="27" max="28" width="0.75" style="3" customWidth="1"/>
    <col min="29" max="29" width="15" style="3" customWidth="1"/>
    <col min="30" max="16384" width="9" style="3"/>
  </cols>
  <sheetData>
    <row r="1" spans="1:29" s="77" customFormat="1" ht="30.6" customHeight="1" thickBot="1">
      <c r="A1" s="1" t="s">
        <v>282</v>
      </c>
      <c r="B1" s="177"/>
      <c r="C1" s="177"/>
      <c r="D1" s="177"/>
      <c r="E1" s="177"/>
      <c r="F1" s="177"/>
      <c r="G1" s="177"/>
      <c r="H1" s="177"/>
      <c r="I1" s="177"/>
      <c r="J1" s="1"/>
      <c r="K1" s="1"/>
      <c r="L1" s="1"/>
      <c r="M1" s="1"/>
      <c r="N1" s="1"/>
      <c r="O1" s="1"/>
      <c r="P1" s="1"/>
      <c r="Q1" s="1"/>
      <c r="R1" s="1"/>
      <c r="S1" s="1"/>
      <c r="T1" s="1"/>
      <c r="U1" s="1"/>
      <c r="V1" s="1"/>
      <c r="W1" s="1"/>
      <c r="X1" s="1"/>
      <c r="Y1" s="1"/>
      <c r="Z1" s="177"/>
    </row>
    <row r="2" spans="1:29" s="46" customFormat="1" ht="18" customHeight="1">
      <c r="A2" s="596" t="s">
        <v>1</v>
      </c>
      <c r="B2" s="634"/>
      <c r="C2" s="93" t="s">
        <v>2</v>
      </c>
      <c r="D2" s="93"/>
      <c r="E2" s="93"/>
      <c r="F2" s="93"/>
      <c r="G2" s="93"/>
      <c r="H2" s="93"/>
      <c r="I2" s="93"/>
      <c r="J2" s="93"/>
      <c r="K2" s="93"/>
      <c r="L2" s="772" t="s">
        <v>283</v>
      </c>
      <c r="M2" s="773"/>
      <c r="N2" s="667" t="s">
        <v>284</v>
      </c>
      <c r="O2" s="773"/>
      <c r="P2" s="774"/>
      <c r="Q2" s="659" t="s">
        <v>285</v>
      </c>
      <c r="R2" s="660"/>
      <c r="S2" s="660"/>
      <c r="T2" s="660"/>
      <c r="U2" s="669"/>
      <c r="V2" s="659" t="s">
        <v>286</v>
      </c>
      <c r="W2" s="660"/>
      <c r="X2" s="660"/>
      <c r="Y2" s="660"/>
      <c r="Z2" s="660"/>
      <c r="AA2" s="661"/>
      <c r="AB2" s="599" t="s">
        <v>1</v>
      </c>
      <c r="AC2" s="596"/>
    </row>
    <row r="3" spans="1:29" s="46" customFormat="1" ht="18" customHeight="1">
      <c r="A3" s="598"/>
      <c r="B3" s="635"/>
      <c r="C3" s="775" t="s">
        <v>2</v>
      </c>
      <c r="D3" s="663"/>
      <c r="E3" s="664"/>
      <c r="F3" s="662" t="s">
        <v>287</v>
      </c>
      <c r="G3" s="663"/>
      <c r="H3" s="664"/>
      <c r="I3" s="662" t="s">
        <v>288</v>
      </c>
      <c r="J3" s="663"/>
      <c r="K3" s="664"/>
      <c r="L3" s="698" t="s">
        <v>2</v>
      </c>
      <c r="M3" s="662" t="s">
        <v>289</v>
      </c>
      <c r="N3" s="664"/>
      <c r="O3" s="662" t="s">
        <v>288</v>
      </c>
      <c r="P3" s="663"/>
      <c r="Q3" s="698" t="s">
        <v>2</v>
      </c>
      <c r="R3" s="662" t="s">
        <v>287</v>
      </c>
      <c r="S3" s="664"/>
      <c r="T3" s="662" t="s">
        <v>288</v>
      </c>
      <c r="U3" s="664"/>
      <c r="V3" s="698" t="s">
        <v>2</v>
      </c>
      <c r="W3" s="662" t="s">
        <v>287</v>
      </c>
      <c r="X3" s="664"/>
      <c r="Y3" s="662" t="s">
        <v>288</v>
      </c>
      <c r="Z3" s="663"/>
      <c r="AA3" s="770"/>
      <c r="AB3" s="600"/>
      <c r="AC3" s="598"/>
    </row>
    <row r="4" spans="1:29" s="46" customFormat="1" ht="18" customHeight="1" thickBot="1">
      <c r="A4" s="602"/>
      <c r="B4" s="636"/>
      <c r="C4" s="181" t="s">
        <v>2</v>
      </c>
      <c r="D4" s="91" t="s">
        <v>19</v>
      </c>
      <c r="E4" s="12" t="s">
        <v>20</v>
      </c>
      <c r="F4" s="91" t="s">
        <v>2</v>
      </c>
      <c r="G4" s="60" t="s">
        <v>19</v>
      </c>
      <c r="H4" s="60" t="s">
        <v>20</v>
      </c>
      <c r="I4" s="60" t="s">
        <v>2</v>
      </c>
      <c r="J4" s="60" t="s">
        <v>19</v>
      </c>
      <c r="K4" s="60" t="s">
        <v>20</v>
      </c>
      <c r="L4" s="699"/>
      <c r="M4" s="60" t="s">
        <v>19</v>
      </c>
      <c r="N4" s="60" t="s">
        <v>20</v>
      </c>
      <c r="O4" s="60" t="s">
        <v>19</v>
      </c>
      <c r="P4" s="60" t="s">
        <v>20</v>
      </c>
      <c r="Q4" s="699"/>
      <c r="R4" s="60" t="s">
        <v>19</v>
      </c>
      <c r="S4" s="60" t="s">
        <v>20</v>
      </c>
      <c r="T4" s="60" t="s">
        <v>19</v>
      </c>
      <c r="U4" s="79" t="s">
        <v>20</v>
      </c>
      <c r="V4" s="699"/>
      <c r="W4" s="60" t="s">
        <v>19</v>
      </c>
      <c r="X4" s="60" t="s">
        <v>20</v>
      </c>
      <c r="Y4" s="60" t="s">
        <v>19</v>
      </c>
      <c r="Z4" s="13" t="s">
        <v>20</v>
      </c>
      <c r="AA4" s="91"/>
      <c r="AB4" s="601"/>
      <c r="AC4" s="602"/>
    </row>
    <row r="5" spans="1:29" ht="24" customHeight="1">
      <c r="A5" s="15" t="s">
        <v>21</v>
      </c>
      <c r="B5" s="21"/>
      <c r="C5" s="29">
        <v>48131</v>
      </c>
      <c r="D5" s="29">
        <v>26608</v>
      </c>
      <c r="E5" s="29">
        <v>21523</v>
      </c>
      <c r="F5" s="29">
        <v>44067</v>
      </c>
      <c r="G5" s="29">
        <v>26304</v>
      </c>
      <c r="H5" s="29">
        <v>17763</v>
      </c>
      <c r="I5" s="29">
        <v>4064</v>
      </c>
      <c r="J5" s="29">
        <v>304</v>
      </c>
      <c r="K5" s="29">
        <v>3760</v>
      </c>
      <c r="L5" s="29">
        <v>41641</v>
      </c>
      <c r="M5" s="29">
        <v>21768</v>
      </c>
      <c r="N5" s="29">
        <v>16040</v>
      </c>
      <c r="O5" s="29">
        <v>278</v>
      </c>
      <c r="P5" s="29">
        <v>3555</v>
      </c>
      <c r="Q5" s="29">
        <v>5586</v>
      </c>
      <c r="R5" s="29">
        <v>3885</v>
      </c>
      <c r="S5" s="29">
        <v>1487</v>
      </c>
      <c r="T5" s="29">
        <v>24</v>
      </c>
      <c r="U5" s="29">
        <v>190</v>
      </c>
      <c r="V5" s="29">
        <v>904</v>
      </c>
      <c r="W5" s="29">
        <v>651</v>
      </c>
      <c r="X5" s="29">
        <v>236</v>
      </c>
      <c r="Y5" s="29">
        <v>2</v>
      </c>
      <c r="Z5" s="29">
        <v>15</v>
      </c>
      <c r="AA5" s="109"/>
      <c r="AB5" s="25"/>
      <c r="AC5" s="20" t="s">
        <v>21</v>
      </c>
    </row>
    <row r="6" spans="1:29" ht="17.25" customHeight="1">
      <c r="A6" s="15" t="s">
        <v>22</v>
      </c>
      <c r="B6" s="21"/>
      <c r="C6" s="29">
        <v>48139</v>
      </c>
      <c r="D6" s="29">
        <v>26299</v>
      </c>
      <c r="E6" s="29">
        <v>21840</v>
      </c>
      <c r="F6" s="29">
        <v>44326</v>
      </c>
      <c r="G6" s="29">
        <v>26004</v>
      </c>
      <c r="H6" s="29">
        <v>18322</v>
      </c>
      <c r="I6" s="29">
        <v>3813</v>
      </c>
      <c r="J6" s="29">
        <v>295</v>
      </c>
      <c r="K6" s="29">
        <v>3518</v>
      </c>
      <c r="L6" s="29">
        <v>41797</v>
      </c>
      <c r="M6" s="29">
        <v>21563</v>
      </c>
      <c r="N6" s="29">
        <v>16589</v>
      </c>
      <c r="O6" s="29">
        <v>275</v>
      </c>
      <c r="P6" s="29">
        <v>3370</v>
      </c>
      <c r="Q6" s="29">
        <v>5338</v>
      </c>
      <c r="R6" s="29">
        <v>3735</v>
      </c>
      <c r="S6" s="29">
        <v>1485</v>
      </c>
      <c r="T6" s="29">
        <v>12</v>
      </c>
      <c r="U6" s="29">
        <v>106</v>
      </c>
      <c r="V6" s="29">
        <v>1004</v>
      </c>
      <c r="W6" s="29">
        <v>706</v>
      </c>
      <c r="X6" s="29">
        <v>248</v>
      </c>
      <c r="Y6" s="29">
        <v>8</v>
      </c>
      <c r="Z6" s="29">
        <v>42</v>
      </c>
      <c r="AA6" s="22"/>
      <c r="AB6" s="25"/>
      <c r="AC6" s="20" t="s">
        <v>22</v>
      </c>
    </row>
    <row r="7" spans="1:29" ht="17.25" customHeight="1">
      <c r="A7" s="15" t="s">
        <v>23</v>
      </c>
      <c r="B7" s="21"/>
      <c r="C7" s="29">
        <v>48384</v>
      </c>
      <c r="D7" s="29">
        <v>26403</v>
      </c>
      <c r="E7" s="29">
        <v>21981</v>
      </c>
      <c r="F7" s="29">
        <v>44790</v>
      </c>
      <c r="G7" s="29">
        <v>26151</v>
      </c>
      <c r="H7" s="29">
        <v>18639</v>
      </c>
      <c r="I7" s="29">
        <v>3594</v>
      </c>
      <c r="J7" s="29">
        <v>252</v>
      </c>
      <c r="K7" s="29">
        <v>3342</v>
      </c>
      <c r="L7" s="29">
        <v>42981</v>
      </c>
      <c r="M7" s="29">
        <v>22248</v>
      </c>
      <c r="N7" s="29">
        <v>17242</v>
      </c>
      <c r="O7" s="29">
        <v>234</v>
      </c>
      <c r="P7" s="29">
        <v>3257</v>
      </c>
      <c r="Q7" s="29">
        <v>4496</v>
      </c>
      <c r="R7" s="29">
        <v>3259</v>
      </c>
      <c r="S7" s="29">
        <v>1173</v>
      </c>
      <c r="T7" s="29">
        <v>11</v>
      </c>
      <c r="U7" s="29">
        <v>53</v>
      </c>
      <c r="V7" s="29">
        <v>907</v>
      </c>
      <c r="W7" s="29">
        <v>644</v>
      </c>
      <c r="X7" s="29">
        <v>224</v>
      </c>
      <c r="Y7" s="29">
        <v>7</v>
      </c>
      <c r="Z7" s="29">
        <v>32</v>
      </c>
      <c r="AA7" s="24"/>
      <c r="AB7" s="25"/>
      <c r="AC7" s="20" t="s">
        <v>23</v>
      </c>
    </row>
    <row r="8" spans="1:29" ht="17.25" customHeight="1">
      <c r="A8" s="15" t="s">
        <v>24</v>
      </c>
      <c r="B8" s="21"/>
      <c r="C8" s="29">
        <v>48000</v>
      </c>
      <c r="D8" s="29">
        <v>25881</v>
      </c>
      <c r="E8" s="29">
        <v>22119</v>
      </c>
      <c r="F8" s="29">
        <v>44502</v>
      </c>
      <c r="G8" s="29">
        <v>25667</v>
      </c>
      <c r="H8" s="29">
        <v>18835</v>
      </c>
      <c r="I8" s="29">
        <v>3498</v>
      </c>
      <c r="J8" s="29">
        <v>214</v>
      </c>
      <c r="K8" s="29">
        <v>3284</v>
      </c>
      <c r="L8" s="29">
        <v>42165</v>
      </c>
      <c r="M8" s="29">
        <v>21529</v>
      </c>
      <c r="N8" s="29">
        <v>17267</v>
      </c>
      <c r="O8" s="29">
        <v>204</v>
      </c>
      <c r="P8" s="29">
        <v>3165</v>
      </c>
      <c r="Q8" s="29">
        <v>4896</v>
      </c>
      <c r="R8" s="29">
        <v>3454</v>
      </c>
      <c r="S8" s="29">
        <v>1357</v>
      </c>
      <c r="T8" s="29">
        <v>7</v>
      </c>
      <c r="U8" s="29">
        <v>78</v>
      </c>
      <c r="V8" s="29">
        <v>939</v>
      </c>
      <c r="W8" s="29">
        <v>684</v>
      </c>
      <c r="X8" s="29">
        <v>211</v>
      </c>
      <c r="Y8" s="29">
        <v>3</v>
      </c>
      <c r="Z8" s="29">
        <v>41</v>
      </c>
      <c r="AA8" s="24"/>
      <c r="AB8" s="25"/>
      <c r="AC8" s="20" t="s">
        <v>24</v>
      </c>
    </row>
    <row r="9" spans="1:29" ht="17.25" customHeight="1">
      <c r="A9" s="15" t="s">
        <v>106</v>
      </c>
      <c r="B9" s="21"/>
      <c r="C9" s="29">
        <v>48197</v>
      </c>
      <c r="D9" s="29">
        <v>26053</v>
      </c>
      <c r="E9" s="29">
        <v>22144</v>
      </c>
      <c r="F9" s="29">
        <v>44830</v>
      </c>
      <c r="G9" s="29">
        <v>25834</v>
      </c>
      <c r="H9" s="29">
        <v>18996</v>
      </c>
      <c r="I9" s="29">
        <v>3367</v>
      </c>
      <c r="J9" s="29">
        <v>219</v>
      </c>
      <c r="K9" s="29">
        <v>3148</v>
      </c>
      <c r="L9" s="29">
        <v>42360</v>
      </c>
      <c r="M9" s="29">
        <v>21764</v>
      </c>
      <c r="N9" s="29">
        <v>17443</v>
      </c>
      <c r="O9" s="29">
        <v>182</v>
      </c>
      <c r="P9" s="29">
        <v>2971</v>
      </c>
      <c r="Q9" s="29">
        <v>4772</v>
      </c>
      <c r="R9" s="29">
        <v>3364</v>
      </c>
      <c r="S9" s="29">
        <v>1273</v>
      </c>
      <c r="T9" s="29">
        <v>25</v>
      </c>
      <c r="U9" s="29">
        <v>110</v>
      </c>
      <c r="V9" s="29">
        <v>1065</v>
      </c>
      <c r="W9" s="29">
        <v>706</v>
      </c>
      <c r="X9" s="29">
        <v>280</v>
      </c>
      <c r="Y9" s="29">
        <v>12</v>
      </c>
      <c r="Z9" s="29">
        <v>67</v>
      </c>
      <c r="AA9" s="24"/>
      <c r="AB9" s="25"/>
      <c r="AC9" s="20" t="s">
        <v>106</v>
      </c>
    </row>
    <row r="10" spans="1:29" ht="15" customHeight="1">
      <c r="A10" s="15"/>
      <c r="B10" s="21"/>
      <c r="C10" s="29"/>
      <c r="D10" s="29"/>
      <c r="E10" s="29"/>
      <c r="F10" s="29"/>
      <c r="G10" s="29"/>
      <c r="H10" s="29"/>
      <c r="I10" s="29"/>
      <c r="J10" s="29"/>
      <c r="K10" s="29"/>
      <c r="L10" s="29"/>
      <c r="M10" s="29"/>
      <c r="N10" s="29"/>
      <c r="O10" s="29"/>
      <c r="P10" s="29"/>
      <c r="Q10" s="29"/>
      <c r="R10" s="29"/>
      <c r="S10" s="29"/>
      <c r="T10" s="29"/>
      <c r="U10" s="29"/>
      <c r="V10" s="29"/>
      <c r="W10" s="29"/>
      <c r="X10" s="29"/>
      <c r="Y10" s="29"/>
      <c r="Z10" s="29"/>
      <c r="AA10" s="24"/>
      <c r="AB10" s="25"/>
      <c r="AC10" s="20"/>
    </row>
    <row r="11" spans="1:29" ht="16.5" customHeight="1">
      <c r="A11" s="15" t="s">
        <v>26</v>
      </c>
      <c r="B11" s="21"/>
      <c r="C11" s="29">
        <v>20304</v>
      </c>
      <c r="D11" s="29">
        <v>10979</v>
      </c>
      <c r="E11" s="29">
        <v>9325</v>
      </c>
      <c r="F11" s="29">
        <v>19244</v>
      </c>
      <c r="G11" s="29">
        <v>10901</v>
      </c>
      <c r="H11" s="29">
        <v>8343</v>
      </c>
      <c r="I11" s="29">
        <v>1060</v>
      </c>
      <c r="J11" s="29">
        <v>78</v>
      </c>
      <c r="K11" s="29">
        <v>982</v>
      </c>
      <c r="L11" s="29">
        <v>17992</v>
      </c>
      <c r="M11" s="29">
        <v>9304</v>
      </c>
      <c r="N11" s="29">
        <v>7670</v>
      </c>
      <c r="O11" s="29">
        <v>55</v>
      </c>
      <c r="P11" s="29">
        <v>963</v>
      </c>
      <c r="Q11" s="29">
        <v>1945</v>
      </c>
      <c r="R11" s="29">
        <v>1347</v>
      </c>
      <c r="S11" s="29">
        <v>566</v>
      </c>
      <c r="T11" s="29">
        <v>19</v>
      </c>
      <c r="U11" s="29">
        <v>13</v>
      </c>
      <c r="V11" s="29">
        <v>367</v>
      </c>
      <c r="W11" s="29">
        <v>250</v>
      </c>
      <c r="X11" s="29">
        <v>107</v>
      </c>
      <c r="Y11" s="29">
        <v>4</v>
      </c>
      <c r="Z11" s="29">
        <v>6</v>
      </c>
      <c r="AA11" s="24"/>
      <c r="AB11" s="25"/>
      <c r="AC11" s="20" t="s">
        <v>26</v>
      </c>
    </row>
    <row r="12" spans="1:29" ht="15" customHeight="1">
      <c r="A12" s="15" t="s">
        <v>27</v>
      </c>
      <c r="B12" s="21"/>
      <c r="C12" s="29">
        <v>1454</v>
      </c>
      <c r="D12" s="29">
        <v>567</v>
      </c>
      <c r="E12" s="29">
        <v>887</v>
      </c>
      <c r="F12" s="29">
        <v>1368</v>
      </c>
      <c r="G12" s="29">
        <v>565</v>
      </c>
      <c r="H12" s="29">
        <v>803</v>
      </c>
      <c r="I12" s="29">
        <v>86</v>
      </c>
      <c r="J12" s="29">
        <v>2</v>
      </c>
      <c r="K12" s="29">
        <v>84</v>
      </c>
      <c r="L12" s="29">
        <v>1397</v>
      </c>
      <c r="M12" s="29">
        <v>531</v>
      </c>
      <c r="N12" s="29">
        <v>781</v>
      </c>
      <c r="O12" s="29">
        <v>2</v>
      </c>
      <c r="P12" s="29">
        <v>83</v>
      </c>
      <c r="Q12" s="29">
        <v>46</v>
      </c>
      <c r="R12" s="29">
        <v>30</v>
      </c>
      <c r="S12" s="29">
        <v>16</v>
      </c>
      <c r="T12" s="29">
        <v>0</v>
      </c>
      <c r="U12" s="29">
        <v>0</v>
      </c>
      <c r="V12" s="29">
        <v>11</v>
      </c>
      <c r="W12" s="29">
        <v>4</v>
      </c>
      <c r="X12" s="29">
        <v>6</v>
      </c>
      <c r="Y12" s="29">
        <v>0</v>
      </c>
      <c r="Z12" s="29">
        <v>1</v>
      </c>
      <c r="AA12" s="24"/>
      <c r="AB12" s="25"/>
      <c r="AC12" s="20" t="s">
        <v>27</v>
      </c>
    </row>
    <row r="13" spans="1:29" ht="15" customHeight="1">
      <c r="A13" s="15" t="s">
        <v>28</v>
      </c>
      <c r="B13" s="21"/>
      <c r="C13" s="29">
        <v>2026</v>
      </c>
      <c r="D13" s="29">
        <v>960</v>
      </c>
      <c r="E13" s="29">
        <v>1066</v>
      </c>
      <c r="F13" s="29">
        <v>1911</v>
      </c>
      <c r="G13" s="29">
        <v>939</v>
      </c>
      <c r="H13" s="29">
        <v>972</v>
      </c>
      <c r="I13" s="29">
        <v>115</v>
      </c>
      <c r="J13" s="29">
        <v>21</v>
      </c>
      <c r="K13" s="29">
        <v>94</v>
      </c>
      <c r="L13" s="29">
        <v>1730</v>
      </c>
      <c r="M13" s="29">
        <v>766</v>
      </c>
      <c r="N13" s="29">
        <v>871</v>
      </c>
      <c r="O13" s="29">
        <v>1</v>
      </c>
      <c r="P13" s="29">
        <v>92</v>
      </c>
      <c r="Q13" s="29">
        <v>254</v>
      </c>
      <c r="R13" s="29">
        <v>148</v>
      </c>
      <c r="S13" s="29">
        <v>87</v>
      </c>
      <c r="T13" s="29">
        <v>18</v>
      </c>
      <c r="U13" s="29">
        <v>1</v>
      </c>
      <c r="V13" s="29">
        <v>42</v>
      </c>
      <c r="W13" s="29">
        <v>25</v>
      </c>
      <c r="X13" s="29">
        <v>14</v>
      </c>
      <c r="Y13" s="29">
        <v>2</v>
      </c>
      <c r="Z13" s="29">
        <v>1</v>
      </c>
      <c r="AA13" s="24"/>
      <c r="AB13" s="25"/>
      <c r="AC13" s="20" t="s">
        <v>28</v>
      </c>
    </row>
    <row r="14" spans="1:29" ht="15" customHeight="1">
      <c r="A14" s="15" t="s">
        <v>29</v>
      </c>
      <c r="B14" s="21"/>
      <c r="C14" s="29">
        <v>345</v>
      </c>
      <c r="D14" s="29">
        <v>114</v>
      </c>
      <c r="E14" s="29">
        <v>231</v>
      </c>
      <c r="F14" s="29">
        <v>339</v>
      </c>
      <c r="G14" s="29">
        <v>114</v>
      </c>
      <c r="H14" s="29">
        <v>225</v>
      </c>
      <c r="I14" s="29">
        <v>6</v>
      </c>
      <c r="J14" s="29">
        <v>0</v>
      </c>
      <c r="K14" s="29">
        <v>6</v>
      </c>
      <c r="L14" s="29">
        <v>315</v>
      </c>
      <c r="M14" s="29">
        <v>95</v>
      </c>
      <c r="N14" s="29">
        <v>214</v>
      </c>
      <c r="O14" s="29">
        <v>0</v>
      </c>
      <c r="P14" s="29">
        <v>6</v>
      </c>
      <c r="Q14" s="29">
        <v>28</v>
      </c>
      <c r="R14" s="29">
        <v>17</v>
      </c>
      <c r="S14" s="29">
        <v>11</v>
      </c>
      <c r="T14" s="29">
        <v>0</v>
      </c>
      <c r="U14" s="29">
        <v>0</v>
      </c>
      <c r="V14" s="29">
        <v>2</v>
      </c>
      <c r="W14" s="29">
        <v>2</v>
      </c>
      <c r="X14" s="29">
        <v>0</v>
      </c>
      <c r="Y14" s="29">
        <v>0</v>
      </c>
      <c r="Z14" s="29">
        <v>0</v>
      </c>
      <c r="AA14" s="24"/>
      <c r="AB14" s="25"/>
      <c r="AC14" s="20" t="s">
        <v>29</v>
      </c>
    </row>
    <row r="15" spans="1:29" ht="15" customHeight="1">
      <c r="A15" s="15" t="s">
        <v>30</v>
      </c>
      <c r="B15" s="21"/>
      <c r="C15" s="29">
        <v>1691</v>
      </c>
      <c r="D15" s="29">
        <v>521</v>
      </c>
      <c r="E15" s="29">
        <v>1170</v>
      </c>
      <c r="F15" s="29">
        <v>1636</v>
      </c>
      <c r="G15" s="29">
        <v>517</v>
      </c>
      <c r="H15" s="29">
        <v>1119</v>
      </c>
      <c r="I15" s="29">
        <v>55</v>
      </c>
      <c r="J15" s="29">
        <v>4</v>
      </c>
      <c r="K15" s="29">
        <v>51</v>
      </c>
      <c r="L15" s="29">
        <v>1431</v>
      </c>
      <c r="M15" s="29">
        <v>405</v>
      </c>
      <c r="N15" s="29">
        <v>971</v>
      </c>
      <c r="O15" s="29">
        <v>4</v>
      </c>
      <c r="P15" s="29">
        <v>51</v>
      </c>
      <c r="Q15" s="29">
        <v>215</v>
      </c>
      <c r="R15" s="29">
        <v>96</v>
      </c>
      <c r="S15" s="29">
        <v>119</v>
      </c>
      <c r="T15" s="29">
        <v>0</v>
      </c>
      <c r="U15" s="29">
        <v>0</v>
      </c>
      <c r="V15" s="29">
        <v>45</v>
      </c>
      <c r="W15" s="29">
        <v>16</v>
      </c>
      <c r="X15" s="29">
        <v>29</v>
      </c>
      <c r="Y15" s="29">
        <v>0</v>
      </c>
      <c r="Z15" s="29">
        <v>0</v>
      </c>
      <c r="AA15" s="24"/>
      <c r="AB15" s="25"/>
      <c r="AC15" s="20" t="s">
        <v>30</v>
      </c>
    </row>
    <row r="16" spans="1:29" ht="15" customHeight="1">
      <c r="A16" s="15" t="s">
        <v>31</v>
      </c>
      <c r="B16" s="21"/>
      <c r="C16" s="29">
        <v>892</v>
      </c>
      <c r="D16" s="29">
        <v>339</v>
      </c>
      <c r="E16" s="29">
        <v>553</v>
      </c>
      <c r="F16" s="29">
        <v>825</v>
      </c>
      <c r="G16" s="29">
        <v>334</v>
      </c>
      <c r="H16" s="29">
        <v>491</v>
      </c>
      <c r="I16" s="29">
        <v>67</v>
      </c>
      <c r="J16" s="29">
        <v>5</v>
      </c>
      <c r="K16" s="29">
        <v>62</v>
      </c>
      <c r="L16" s="29">
        <v>832</v>
      </c>
      <c r="M16" s="29">
        <v>295</v>
      </c>
      <c r="N16" s="29">
        <v>471</v>
      </c>
      <c r="O16" s="29">
        <v>5</v>
      </c>
      <c r="P16" s="29">
        <v>61</v>
      </c>
      <c r="Q16" s="29">
        <v>57</v>
      </c>
      <c r="R16" s="29">
        <v>38</v>
      </c>
      <c r="S16" s="29">
        <v>18</v>
      </c>
      <c r="T16" s="29">
        <v>0</v>
      </c>
      <c r="U16" s="29">
        <v>1</v>
      </c>
      <c r="V16" s="29">
        <v>3</v>
      </c>
      <c r="W16" s="29">
        <v>1</v>
      </c>
      <c r="X16" s="29">
        <v>2</v>
      </c>
      <c r="Y16" s="29">
        <v>0</v>
      </c>
      <c r="Z16" s="29">
        <v>0</v>
      </c>
      <c r="AA16" s="24"/>
      <c r="AB16" s="25"/>
      <c r="AC16" s="20" t="s">
        <v>31</v>
      </c>
    </row>
    <row r="17" spans="1:29" ht="15" customHeight="1">
      <c r="A17" s="182" t="s">
        <v>32</v>
      </c>
      <c r="B17" s="21"/>
      <c r="C17" s="29">
        <v>851</v>
      </c>
      <c r="D17" s="29">
        <v>492</v>
      </c>
      <c r="E17" s="29">
        <v>359</v>
      </c>
      <c r="F17" s="29">
        <v>807</v>
      </c>
      <c r="G17" s="29">
        <v>490</v>
      </c>
      <c r="H17" s="29">
        <v>317</v>
      </c>
      <c r="I17" s="29">
        <v>44</v>
      </c>
      <c r="J17" s="29">
        <v>2</v>
      </c>
      <c r="K17" s="29">
        <v>42</v>
      </c>
      <c r="L17" s="29">
        <v>760</v>
      </c>
      <c r="M17" s="29">
        <v>420</v>
      </c>
      <c r="N17" s="29">
        <v>296</v>
      </c>
      <c r="O17" s="29">
        <v>2</v>
      </c>
      <c r="P17" s="29">
        <v>42</v>
      </c>
      <c r="Q17" s="29">
        <v>86</v>
      </c>
      <c r="R17" s="29">
        <v>65</v>
      </c>
      <c r="S17" s="29">
        <v>21</v>
      </c>
      <c r="T17" s="29">
        <v>0</v>
      </c>
      <c r="U17" s="29">
        <v>0</v>
      </c>
      <c r="V17" s="29">
        <v>5</v>
      </c>
      <c r="W17" s="29">
        <v>5</v>
      </c>
      <c r="X17" s="29">
        <v>0</v>
      </c>
      <c r="Y17" s="29">
        <v>0</v>
      </c>
      <c r="Z17" s="29">
        <v>0</v>
      </c>
      <c r="AA17" s="24"/>
      <c r="AB17" s="25"/>
      <c r="AC17" s="183" t="s">
        <v>32</v>
      </c>
    </row>
    <row r="18" spans="1:29" ht="15" customHeight="1">
      <c r="A18" s="15" t="s">
        <v>33</v>
      </c>
      <c r="B18" s="21"/>
      <c r="C18" s="29">
        <v>499</v>
      </c>
      <c r="D18" s="29">
        <v>310</v>
      </c>
      <c r="E18" s="29">
        <v>189</v>
      </c>
      <c r="F18" s="29">
        <v>445</v>
      </c>
      <c r="G18" s="29">
        <v>296</v>
      </c>
      <c r="H18" s="29">
        <v>149</v>
      </c>
      <c r="I18" s="29">
        <v>54</v>
      </c>
      <c r="J18" s="29">
        <v>14</v>
      </c>
      <c r="K18" s="29">
        <v>40</v>
      </c>
      <c r="L18" s="29">
        <v>478</v>
      </c>
      <c r="M18" s="29">
        <v>281</v>
      </c>
      <c r="N18" s="29">
        <v>143</v>
      </c>
      <c r="O18" s="29">
        <v>14</v>
      </c>
      <c r="P18" s="29">
        <v>40</v>
      </c>
      <c r="Q18" s="29">
        <v>21</v>
      </c>
      <c r="R18" s="29">
        <v>15</v>
      </c>
      <c r="S18" s="29">
        <v>6</v>
      </c>
      <c r="T18" s="29">
        <v>0</v>
      </c>
      <c r="U18" s="29">
        <v>0</v>
      </c>
      <c r="V18" s="29">
        <v>0</v>
      </c>
      <c r="W18" s="29">
        <v>0</v>
      </c>
      <c r="X18" s="29">
        <v>0</v>
      </c>
      <c r="Y18" s="29">
        <v>0</v>
      </c>
      <c r="Z18" s="29">
        <v>0</v>
      </c>
      <c r="AA18" s="24"/>
      <c r="AB18" s="25"/>
      <c r="AC18" s="20" t="s">
        <v>33</v>
      </c>
    </row>
    <row r="19" spans="1:29" ht="15" customHeight="1">
      <c r="A19" s="15" t="s">
        <v>34</v>
      </c>
      <c r="B19" s="21"/>
      <c r="C19" s="29">
        <v>1288</v>
      </c>
      <c r="D19" s="29">
        <v>842</v>
      </c>
      <c r="E19" s="29">
        <v>446</v>
      </c>
      <c r="F19" s="29">
        <v>1224</v>
      </c>
      <c r="G19" s="29">
        <v>838</v>
      </c>
      <c r="H19" s="29">
        <v>386</v>
      </c>
      <c r="I19" s="29">
        <v>64</v>
      </c>
      <c r="J19" s="29">
        <v>4</v>
      </c>
      <c r="K19" s="29">
        <v>60</v>
      </c>
      <c r="L19" s="29">
        <v>1175</v>
      </c>
      <c r="M19" s="29">
        <v>733</v>
      </c>
      <c r="N19" s="29">
        <v>380</v>
      </c>
      <c r="O19" s="29">
        <v>4</v>
      </c>
      <c r="P19" s="29">
        <v>58</v>
      </c>
      <c r="Q19" s="29">
        <v>108</v>
      </c>
      <c r="R19" s="29">
        <v>102</v>
      </c>
      <c r="S19" s="29">
        <v>4</v>
      </c>
      <c r="T19" s="29">
        <v>0</v>
      </c>
      <c r="U19" s="29">
        <v>2</v>
      </c>
      <c r="V19" s="29">
        <v>5</v>
      </c>
      <c r="W19" s="29">
        <v>3</v>
      </c>
      <c r="X19" s="29">
        <v>2</v>
      </c>
      <c r="Y19" s="29">
        <v>0</v>
      </c>
      <c r="Z19" s="29">
        <v>0</v>
      </c>
      <c r="AA19" s="24"/>
      <c r="AB19" s="25"/>
      <c r="AC19" s="20" t="s">
        <v>34</v>
      </c>
    </row>
    <row r="20" spans="1:29" ht="15" customHeight="1">
      <c r="A20" s="15" t="s">
        <v>35</v>
      </c>
      <c r="B20" s="21"/>
      <c r="C20" s="29">
        <v>2070</v>
      </c>
      <c r="D20" s="29">
        <v>1516</v>
      </c>
      <c r="E20" s="29">
        <v>554</v>
      </c>
      <c r="F20" s="29">
        <v>1963</v>
      </c>
      <c r="G20" s="29">
        <v>1504</v>
      </c>
      <c r="H20" s="29">
        <v>459</v>
      </c>
      <c r="I20" s="29">
        <v>107</v>
      </c>
      <c r="J20" s="29">
        <v>12</v>
      </c>
      <c r="K20" s="29">
        <v>95</v>
      </c>
      <c r="L20" s="29">
        <v>1967</v>
      </c>
      <c r="M20" s="29">
        <v>1445</v>
      </c>
      <c r="N20" s="29">
        <v>421</v>
      </c>
      <c r="O20" s="29">
        <v>12</v>
      </c>
      <c r="P20" s="29">
        <v>89</v>
      </c>
      <c r="Q20" s="29">
        <v>76</v>
      </c>
      <c r="R20" s="29">
        <v>40</v>
      </c>
      <c r="S20" s="29">
        <v>33</v>
      </c>
      <c r="T20" s="29">
        <v>0</v>
      </c>
      <c r="U20" s="29">
        <v>3</v>
      </c>
      <c r="V20" s="29">
        <v>27</v>
      </c>
      <c r="W20" s="29">
        <v>19</v>
      </c>
      <c r="X20" s="29">
        <v>5</v>
      </c>
      <c r="Y20" s="29">
        <v>0</v>
      </c>
      <c r="Z20" s="29">
        <v>3</v>
      </c>
      <c r="AA20" s="24"/>
      <c r="AB20" s="25"/>
      <c r="AC20" s="20" t="s">
        <v>35</v>
      </c>
    </row>
    <row r="21" spans="1:29" ht="15" customHeight="1">
      <c r="A21" s="15" t="s">
        <v>37</v>
      </c>
      <c r="B21" s="21"/>
      <c r="C21" s="29">
        <v>940</v>
      </c>
      <c r="D21" s="29">
        <v>446</v>
      </c>
      <c r="E21" s="29">
        <v>494</v>
      </c>
      <c r="F21" s="29">
        <v>870</v>
      </c>
      <c r="G21" s="29">
        <v>445</v>
      </c>
      <c r="H21" s="29">
        <v>425</v>
      </c>
      <c r="I21" s="29">
        <v>70</v>
      </c>
      <c r="J21" s="29">
        <v>1</v>
      </c>
      <c r="K21" s="29">
        <v>69</v>
      </c>
      <c r="L21" s="29">
        <v>840</v>
      </c>
      <c r="M21" s="29">
        <v>383</v>
      </c>
      <c r="N21" s="29">
        <v>388</v>
      </c>
      <c r="O21" s="29">
        <v>1</v>
      </c>
      <c r="P21" s="29">
        <v>68</v>
      </c>
      <c r="Q21" s="29">
        <v>76</v>
      </c>
      <c r="R21" s="29">
        <v>46</v>
      </c>
      <c r="S21" s="29">
        <v>29</v>
      </c>
      <c r="T21" s="29">
        <v>0</v>
      </c>
      <c r="U21" s="29">
        <v>1</v>
      </c>
      <c r="V21" s="29">
        <v>24</v>
      </c>
      <c r="W21" s="29">
        <v>16</v>
      </c>
      <c r="X21" s="29">
        <v>8</v>
      </c>
      <c r="Y21" s="29">
        <v>0</v>
      </c>
      <c r="Z21" s="29">
        <v>0</v>
      </c>
      <c r="AA21" s="24"/>
      <c r="AB21" s="25"/>
      <c r="AC21" s="20" t="s">
        <v>37</v>
      </c>
    </row>
    <row r="22" spans="1:29" ht="15" customHeight="1">
      <c r="A22" s="15" t="s">
        <v>38</v>
      </c>
      <c r="B22" s="21"/>
      <c r="C22" s="29">
        <v>762</v>
      </c>
      <c r="D22" s="29">
        <v>418</v>
      </c>
      <c r="E22" s="29">
        <v>344</v>
      </c>
      <c r="F22" s="29">
        <v>706</v>
      </c>
      <c r="G22" s="29">
        <v>416</v>
      </c>
      <c r="H22" s="29">
        <v>290</v>
      </c>
      <c r="I22" s="29">
        <v>56</v>
      </c>
      <c r="J22" s="29">
        <v>2</v>
      </c>
      <c r="K22" s="29">
        <v>54</v>
      </c>
      <c r="L22" s="29">
        <v>731</v>
      </c>
      <c r="M22" s="29">
        <v>392</v>
      </c>
      <c r="N22" s="29">
        <v>284</v>
      </c>
      <c r="O22" s="29">
        <v>2</v>
      </c>
      <c r="P22" s="29">
        <v>53</v>
      </c>
      <c r="Q22" s="29">
        <v>27</v>
      </c>
      <c r="R22" s="29">
        <v>21</v>
      </c>
      <c r="S22" s="29">
        <v>5</v>
      </c>
      <c r="T22" s="29">
        <v>0</v>
      </c>
      <c r="U22" s="29">
        <v>1</v>
      </c>
      <c r="V22" s="29">
        <v>4</v>
      </c>
      <c r="W22" s="29">
        <v>3</v>
      </c>
      <c r="X22" s="29">
        <v>1</v>
      </c>
      <c r="Y22" s="29">
        <v>0</v>
      </c>
      <c r="Z22" s="29">
        <v>0</v>
      </c>
      <c r="AA22" s="24"/>
      <c r="AB22" s="25"/>
      <c r="AC22" s="20" t="s">
        <v>38</v>
      </c>
    </row>
    <row r="23" spans="1:29" ht="15" customHeight="1">
      <c r="A23" s="15" t="s">
        <v>39</v>
      </c>
      <c r="B23" s="21"/>
      <c r="C23" s="29">
        <v>1083</v>
      </c>
      <c r="D23" s="29">
        <v>632</v>
      </c>
      <c r="E23" s="29">
        <v>451</v>
      </c>
      <c r="F23" s="29">
        <v>994</v>
      </c>
      <c r="G23" s="29">
        <v>631</v>
      </c>
      <c r="H23" s="29">
        <v>363</v>
      </c>
      <c r="I23" s="29">
        <v>89</v>
      </c>
      <c r="J23" s="29">
        <v>1</v>
      </c>
      <c r="K23" s="29">
        <v>88</v>
      </c>
      <c r="L23" s="29">
        <v>993</v>
      </c>
      <c r="M23" s="29">
        <v>562</v>
      </c>
      <c r="N23" s="29">
        <v>343</v>
      </c>
      <c r="O23" s="29">
        <v>1</v>
      </c>
      <c r="P23" s="29">
        <v>87</v>
      </c>
      <c r="Q23" s="29">
        <v>76</v>
      </c>
      <c r="R23" s="29">
        <v>56</v>
      </c>
      <c r="S23" s="29">
        <v>19</v>
      </c>
      <c r="T23" s="29">
        <v>0</v>
      </c>
      <c r="U23" s="29">
        <v>1</v>
      </c>
      <c r="V23" s="29">
        <v>14</v>
      </c>
      <c r="W23" s="29">
        <v>13</v>
      </c>
      <c r="X23" s="29">
        <v>1</v>
      </c>
      <c r="Y23" s="29">
        <v>0</v>
      </c>
      <c r="Z23" s="29">
        <v>0</v>
      </c>
      <c r="AA23" s="24"/>
      <c r="AB23" s="25"/>
      <c r="AC23" s="20" t="s">
        <v>39</v>
      </c>
    </row>
    <row r="24" spans="1:29" ht="15" customHeight="1">
      <c r="A24" s="15" t="s">
        <v>40</v>
      </c>
      <c r="B24" s="21"/>
      <c r="C24" s="29">
        <v>723</v>
      </c>
      <c r="D24" s="29">
        <v>347</v>
      </c>
      <c r="E24" s="29">
        <v>376</v>
      </c>
      <c r="F24" s="29">
        <v>686</v>
      </c>
      <c r="G24" s="29">
        <v>347</v>
      </c>
      <c r="H24" s="29">
        <v>339</v>
      </c>
      <c r="I24" s="29">
        <v>37</v>
      </c>
      <c r="J24" s="29">
        <v>0</v>
      </c>
      <c r="K24" s="29">
        <v>37</v>
      </c>
      <c r="L24" s="29">
        <v>623</v>
      </c>
      <c r="M24" s="29">
        <v>286</v>
      </c>
      <c r="N24" s="29">
        <v>300</v>
      </c>
      <c r="O24" s="29">
        <v>0</v>
      </c>
      <c r="P24" s="29">
        <v>37</v>
      </c>
      <c r="Q24" s="29">
        <v>79</v>
      </c>
      <c r="R24" s="29">
        <v>49</v>
      </c>
      <c r="S24" s="29">
        <v>30</v>
      </c>
      <c r="T24" s="29">
        <v>0</v>
      </c>
      <c r="U24" s="29">
        <v>0</v>
      </c>
      <c r="V24" s="29">
        <v>21</v>
      </c>
      <c r="W24" s="29">
        <v>12</v>
      </c>
      <c r="X24" s="29">
        <v>9</v>
      </c>
      <c r="Y24" s="29">
        <v>0</v>
      </c>
      <c r="Z24" s="29">
        <v>0</v>
      </c>
      <c r="AA24" s="24"/>
      <c r="AB24" s="25"/>
      <c r="AC24" s="20" t="s">
        <v>40</v>
      </c>
    </row>
    <row r="25" spans="1:29" ht="15" customHeight="1">
      <c r="A25" s="15" t="s">
        <v>41</v>
      </c>
      <c r="B25" s="21"/>
      <c r="C25" s="29">
        <v>934</v>
      </c>
      <c r="D25" s="29">
        <v>571</v>
      </c>
      <c r="E25" s="29">
        <v>363</v>
      </c>
      <c r="F25" s="29">
        <v>881</v>
      </c>
      <c r="G25" s="29">
        <v>567</v>
      </c>
      <c r="H25" s="29">
        <v>314</v>
      </c>
      <c r="I25" s="29">
        <v>53</v>
      </c>
      <c r="J25" s="29">
        <v>4</v>
      </c>
      <c r="K25" s="29">
        <v>49</v>
      </c>
      <c r="L25" s="29">
        <v>810</v>
      </c>
      <c r="M25" s="29">
        <v>479</v>
      </c>
      <c r="N25" s="29">
        <v>282</v>
      </c>
      <c r="O25" s="29">
        <v>2</v>
      </c>
      <c r="P25" s="29">
        <v>47</v>
      </c>
      <c r="Q25" s="29">
        <v>94</v>
      </c>
      <c r="R25" s="29">
        <v>68</v>
      </c>
      <c r="S25" s="29">
        <v>24</v>
      </c>
      <c r="T25" s="29">
        <v>1</v>
      </c>
      <c r="U25" s="29">
        <v>1</v>
      </c>
      <c r="V25" s="29">
        <v>30</v>
      </c>
      <c r="W25" s="29">
        <v>20</v>
      </c>
      <c r="X25" s="29">
        <v>8</v>
      </c>
      <c r="Y25" s="29">
        <v>1</v>
      </c>
      <c r="Z25" s="29">
        <v>1</v>
      </c>
      <c r="AA25" s="24"/>
      <c r="AB25" s="25"/>
      <c r="AC25" s="20" t="s">
        <v>41</v>
      </c>
    </row>
    <row r="26" spans="1:29" ht="15" customHeight="1">
      <c r="A26" s="15" t="s">
        <v>42</v>
      </c>
      <c r="B26" s="21"/>
      <c r="C26" s="29">
        <v>1321</v>
      </c>
      <c r="D26" s="29">
        <v>767</v>
      </c>
      <c r="E26" s="29">
        <v>554</v>
      </c>
      <c r="F26" s="29">
        <v>1297</v>
      </c>
      <c r="G26" s="29">
        <v>765</v>
      </c>
      <c r="H26" s="29">
        <v>532</v>
      </c>
      <c r="I26" s="29">
        <v>24</v>
      </c>
      <c r="J26" s="29">
        <v>2</v>
      </c>
      <c r="K26" s="29">
        <v>22</v>
      </c>
      <c r="L26" s="29">
        <v>1149</v>
      </c>
      <c r="M26" s="29">
        <v>639</v>
      </c>
      <c r="N26" s="29">
        <v>487</v>
      </c>
      <c r="O26" s="29">
        <v>1</v>
      </c>
      <c r="P26" s="29">
        <v>22</v>
      </c>
      <c r="Q26" s="29">
        <v>158</v>
      </c>
      <c r="R26" s="29">
        <v>116</v>
      </c>
      <c r="S26" s="29">
        <v>42</v>
      </c>
      <c r="T26" s="29">
        <v>0</v>
      </c>
      <c r="U26" s="29">
        <v>0</v>
      </c>
      <c r="V26" s="29">
        <v>14</v>
      </c>
      <c r="W26" s="29">
        <v>10</v>
      </c>
      <c r="X26" s="29">
        <v>3</v>
      </c>
      <c r="Y26" s="29">
        <v>1</v>
      </c>
      <c r="Z26" s="29">
        <v>0</v>
      </c>
      <c r="AA26" s="24"/>
      <c r="AB26" s="25"/>
      <c r="AC26" s="20" t="s">
        <v>42</v>
      </c>
    </row>
    <row r="27" spans="1:29" ht="15" customHeight="1">
      <c r="A27" s="15" t="s">
        <v>43</v>
      </c>
      <c r="B27" s="21"/>
      <c r="C27" s="29">
        <v>330</v>
      </c>
      <c r="D27" s="29">
        <v>158</v>
      </c>
      <c r="E27" s="29">
        <v>172</v>
      </c>
      <c r="F27" s="29">
        <v>289</v>
      </c>
      <c r="G27" s="29">
        <v>158</v>
      </c>
      <c r="H27" s="29">
        <v>131</v>
      </c>
      <c r="I27" s="29">
        <v>41</v>
      </c>
      <c r="J27" s="29">
        <v>0</v>
      </c>
      <c r="K27" s="29">
        <v>41</v>
      </c>
      <c r="L27" s="29">
        <v>311</v>
      </c>
      <c r="M27" s="29">
        <v>144</v>
      </c>
      <c r="N27" s="29">
        <v>126</v>
      </c>
      <c r="O27" s="29">
        <v>0</v>
      </c>
      <c r="P27" s="29">
        <v>41</v>
      </c>
      <c r="Q27" s="29">
        <v>19</v>
      </c>
      <c r="R27" s="29">
        <v>14</v>
      </c>
      <c r="S27" s="29">
        <v>5</v>
      </c>
      <c r="T27" s="29">
        <v>0</v>
      </c>
      <c r="U27" s="29">
        <v>0</v>
      </c>
      <c r="V27" s="29">
        <v>0</v>
      </c>
      <c r="W27" s="29">
        <v>0</v>
      </c>
      <c r="X27" s="29">
        <v>0</v>
      </c>
      <c r="Y27" s="29">
        <v>0</v>
      </c>
      <c r="Z27" s="29">
        <v>0</v>
      </c>
      <c r="AA27" s="24"/>
      <c r="AB27" s="25"/>
      <c r="AC27" s="20" t="s">
        <v>43</v>
      </c>
    </row>
    <row r="28" spans="1:29" ht="15" customHeight="1">
      <c r="A28" s="15" t="s">
        <v>44</v>
      </c>
      <c r="B28" s="21"/>
      <c r="C28" s="29">
        <v>2076</v>
      </c>
      <c r="D28" s="29">
        <v>1305</v>
      </c>
      <c r="E28" s="29">
        <v>771</v>
      </c>
      <c r="F28" s="29">
        <v>2041</v>
      </c>
      <c r="G28" s="29">
        <v>1302</v>
      </c>
      <c r="H28" s="29">
        <v>739</v>
      </c>
      <c r="I28" s="29">
        <v>35</v>
      </c>
      <c r="J28" s="29">
        <v>3</v>
      </c>
      <c r="K28" s="29">
        <v>32</v>
      </c>
      <c r="L28" s="29">
        <v>1600</v>
      </c>
      <c r="M28" s="29">
        <v>922</v>
      </c>
      <c r="N28" s="29">
        <v>645</v>
      </c>
      <c r="O28" s="29">
        <v>3</v>
      </c>
      <c r="P28" s="29">
        <v>30</v>
      </c>
      <c r="Q28" s="29">
        <v>379</v>
      </c>
      <c r="R28" s="29">
        <v>299</v>
      </c>
      <c r="S28" s="29">
        <v>78</v>
      </c>
      <c r="T28" s="29">
        <v>0</v>
      </c>
      <c r="U28" s="29">
        <v>2</v>
      </c>
      <c r="V28" s="29">
        <v>97</v>
      </c>
      <c r="W28" s="29">
        <v>81</v>
      </c>
      <c r="X28" s="29">
        <v>16</v>
      </c>
      <c r="Y28" s="29">
        <v>0</v>
      </c>
      <c r="Z28" s="29">
        <v>0</v>
      </c>
      <c r="AA28" s="24"/>
      <c r="AB28" s="25"/>
      <c r="AC28" s="20" t="s">
        <v>44</v>
      </c>
    </row>
    <row r="29" spans="1:29" ht="15" customHeight="1">
      <c r="A29" s="15" t="s">
        <v>46</v>
      </c>
      <c r="B29" s="21"/>
      <c r="C29" s="29">
        <v>1019</v>
      </c>
      <c r="D29" s="29">
        <v>674</v>
      </c>
      <c r="E29" s="29">
        <v>345</v>
      </c>
      <c r="F29" s="29">
        <v>962</v>
      </c>
      <c r="G29" s="29">
        <v>673</v>
      </c>
      <c r="H29" s="29">
        <v>289</v>
      </c>
      <c r="I29" s="29">
        <v>57</v>
      </c>
      <c r="J29" s="29">
        <v>1</v>
      </c>
      <c r="K29" s="29">
        <v>56</v>
      </c>
      <c r="L29" s="29">
        <v>850</v>
      </c>
      <c r="M29" s="29">
        <v>526</v>
      </c>
      <c r="N29" s="29">
        <v>267</v>
      </c>
      <c r="O29" s="29">
        <v>1</v>
      </c>
      <c r="P29" s="29">
        <v>56</v>
      </c>
      <c r="Q29" s="29">
        <v>146</v>
      </c>
      <c r="R29" s="29">
        <v>127</v>
      </c>
      <c r="S29" s="29">
        <v>19</v>
      </c>
      <c r="T29" s="29">
        <v>0</v>
      </c>
      <c r="U29" s="29">
        <v>0</v>
      </c>
      <c r="V29" s="29">
        <v>23</v>
      </c>
      <c r="W29" s="29">
        <v>20</v>
      </c>
      <c r="X29" s="29">
        <v>3</v>
      </c>
      <c r="Y29" s="29">
        <v>0</v>
      </c>
      <c r="Z29" s="29">
        <v>0</v>
      </c>
      <c r="AA29" s="24"/>
      <c r="AB29" s="25"/>
      <c r="AC29" s="20" t="s">
        <v>46</v>
      </c>
    </row>
    <row r="30" spans="1:29" ht="15" customHeight="1">
      <c r="A30" s="15"/>
      <c r="B30" s="21"/>
      <c r="C30" s="29"/>
      <c r="D30" s="29"/>
      <c r="E30" s="29"/>
      <c r="F30" s="29"/>
      <c r="G30" s="29"/>
      <c r="H30" s="29"/>
      <c r="I30" s="29"/>
      <c r="J30" s="29"/>
      <c r="K30" s="29"/>
      <c r="L30" s="29"/>
      <c r="M30" s="29"/>
      <c r="N30" s="29"/>
      <c r="O30" s="29"/>
      <c r="P30" s="29"/>
      <c r="Q30" s="29"/>
      <c r="R30" s="29"/>
      <c r="S30" s="29"/>
      <c r="T30" s="29"/>
      <c r="U30" s="29"/>
      <c r="V30" s="29"/>
      <c r="W30" s="29"/>
      <c r="X30" s="29"/>
      <c r="Y30" s="29"/>
      <c r="Z30" s="29"/>
      <c r="AA30" s="24"/>
      <c r="AB30" s="25"/>
      <c r="AC30" s="20"/>
    </row>
    <row r="31" spans="1:29" ht="16.5" customHeight="1">
      <c r="A31" s="15" t="s">
        <v>47</v>
      </c>
      <c r="B31" s="21"/>
      <c r="C31" s="29">
        <v>5189</v>
      </c>
      <c r="D31" s="29">
        <v>2671</v>
      </c>
      <c r="E31" s="29">
        <v>2518</v>
      </c>
      <c r="F31" s="29">
        <v>4882</v>
      </c>
      <c r="G31" s="29">
        <v>2657</v>
      </c>
      <c r="H31" s="29">
        <v>2225</v>
      </c>
      <c r="I31" s="29">
        <v>307</v>
      </c>
      <c r="J31" s="29">
        <v>14</v>
      </c>
      <c r="K31" s="29">
        <v>293</v>
      </c>
      <c r="L31" s="29">
        <v>4527</v>
      </c>
      <c r="M31" s="29">
        <v>2192</v>
      </c>
      <c r="N31" s="29">
        <v>2029</v>
      </c>
      <c r="O31" s="29">
        <v>14</v>
      </c>
      <c r="P31" s="29">
        <v>292</v>
      </c>
      <c r="Q31" s="29">
        <v>587</v>
      </c>
      <c r="R31" s="29">
        <v>414</v>
      </c>
      <c r="S31" s="29">
        <v>172</v>
      </c>
      <c r="T31" s="29">
        <v>0</v>
      </c>
      <c r="U31" s="29">
        <v>1</v>
      </c>
      <c r="V31" s="29">
        <v>75</v>
      </c>
      <c r="W31" s="29">
        <v>51</v>
      </c>
      <c r="X31" s="29">
        <v>24</v>
      </c>
      <c r="Y31" s="29">
        <v>0</v>
      </c>
      <c r="Z31" s="29">
        <v>0</v>
      </c>
      <c r="AA31" s="24"/>
      <c r="AB31" s="25"/>
      <c r="AC31" s="20" t="s">
        <v>47</v>
      </c>
    </row>
    <row r="32" spans="1:29" ht="15" customHeight="1">
      <c r="A32" s="15" t="s">
        <v>48</v>
      </c>
      <c r="B32" s="21"/>
      <c r="C32" s="29">
        <v>301</v>
      </c>
      <c r="D32" s="29">
        <v>133</v>
      </c>
      <c r="E32" s="29">
        <v>168</v>
      </c>
      <c r="F32" s="29">
        <v>246</v>
      </c>
      <c r="G32" s="29">
        <v>132</v>
      </c>
      <c r="H32" s="29">
        <v>114</v>
      </c>
      <c r="I32" s="29">
        <v>55</v>
      </c>
      <c r="J32" s="29">
        <v>1</v>
      </c>
      <c r="K32" s="29">
        <v>54</v>
      </c>
      <c r="L32" s="29">
        <v>276</v>
      </c>
      <c r="M32" s="29">
        <v>120</v>
      </c>
      <c r="N32" s="29">
        <v>101</v>
      </c>
      <c r="O32" s="29">
        <v>1</v>
      </c>
      <c r="P32" s="29">
        <v>54</v>
      </c>
      <c r="Q32" s="29">
        <v>16</v>
      </c>
      <c r="R32" s="29">
        <v>10</v>
      </c>
      <c r="S32" s="29">
        <v>6</v>
      </c>
      <c r="T32" s="29">
        <v>0</v>
      </c>
      <c r="U32" s="29">
        <v>0</v>
      </c>
      <c r="V32" s="29">
        <v>9</v>
      </c>
      <c r="W32" s="29">
        <v>2</v>
      </c>
      <c r="X32" s="29">
        <v>7</v>
      </c>
      <c r="Y32" s="29">
        <v>0</v>
      </c>
      <c r="Z32" s="29">
        <v>0</v>
      </c>
      <c r="AA32" s="24"/>
      <c r="AB32" s="25"/>
      <c r="AC32" s="20" t="s">
        <v>48</v>
      </c>
    </row>
    <row r="33" spans="1:29" ht="15" customHeight="1">
      <c r="A33" s="15" t="s">
        <v>49</v>
      </c>
      <c r="B33" s="21"/>
      <c r="C33" s="29">
        <v>167</v>
      </c>
      <c r="D33" s="29">
        <v>110</v>
      </c>
      <c r="E33" s="29">
        <v>57</v>
      </c>
      <c r="F33" s="29">
        <v>151</v>
      </c>
      <c r="G33" s="29">
        <v>109</v>
      </c>
      <c r="H33" s="29">
        <v>42</v>
      </c>
      <c r="I33" s="29">
        <v>16</v>
      </c>
      <c r="J33" s="29">
        <v>1</v>
      </c>
      <c r="K33" s="29">
        <v>15</v>
      </c>
      <c r="L33" s="29">
        <v>154</v>
      </c>
      <c r="M33" s="29">
        <v>99</v>
      </c>
      <c r="N33" s="29">
        <v>39</v>
      </c>
      <c r="O33" s="29">
        <v>1</v>
      </c>
      <c r="P33" s="29">
        <v>15</v>
      </c>
      <c r="Q33" s="29">
        <v>11</v>
      </c>
      <c r="R33" s="29">
        <v>8</v>
      </c>
      <c r="S33" s="29">
        <v>3</v>
      </c>
      <c r="T33" s="29">
        <v>0</v>
      </c>
      <c r="U33" s="29">
        <v>0</v>
      </c>
      <c r="V33" s="29">
        <v>2</v>
      </c>
      <c r="W33" s="29">
        <v>2</v>
      </c>
      <c r="X33" s="29">
        <v>0</v>
      </c>
      <c r="Y33" s="29">
        <v>0</v>
      </c>
      <c r="Z33" s="29">
        <v>0</v>
      </c>
      <c r="AA33" s="24"/>
      <c r="AB33" s="25"/>
      <c r="AC33" s="20" t="s">
        <v>49</v>
      </c>
    </row>
    <row r="34" spans="1:29" ht="15" customHeight="1">
      <c r="A34" s="15" t="s">
        <v>50</v>
      </c>
      <c r="B34" s="21"/>
      <c r="C34" s="29">
        <v>1183</v>
      </c>
      <c r="D34" s="29">
        <v>822</v>
      </c>
      <c r="E34" s="29">
        <v>361</v>
      </c>
      <c r="F34" s="29">
        <v>1127</v>
      </c>
      <c r="G34" s="29">
        <v>819</v>
      </c>
      <c r="H34" s="29">
        <v>308</v>
      </c>
      <c r="I34" s="29">
        <v>56</v>
      </c>
      <c r="J34" s="29">
        <v>3</v>
      </c>
      <c r="K34" s="29">
        <v>53</v>
      </c>
      <c r="L34" s="29">
        <v>1145</v>
      </c>
      <c r="M34" s="29">
        <v>789</v>
      </c>
      <c r="N34" s="29">
        <v>300</v>
      </c>
      <c r="O34" s="29">
        <v>3</v>
      </c>
      <c r="P34" s="29">
        <v>53</v>
      </c>
      <c r="Q34" s="29">
        <v>38</v>
      </c>
      <c r="R34" s="29">
        <v>30</v>
      </c>
      <c r="S34" s="29">
        <v>8</v>
      </c>
      <c r="T34" s="29">
        <v>0</v>
      </c>
      <c r="U34" s="29">
        <v>0</v>
      </c>
      <c r="V34" s="29">
        <v>0</v>
      </c>
      <c r="W34" s="29">
        <v>0</v>
      </c>
      <c r="X34" s="29">
        <v>0</v>
      </c>
      <c r="Y34" s="29">
        <v>0</v>
      </c>
      <c r="Z34" s="29">
        <v>0</v>
      </c>
      <c r="AA34" s="24"/>
      <c r="AB34" s="25"/>
      <c r="AC34" s="20" t="s">
        <v>50</v>
      </c>
    </row>
    <row r="35" spans="1:29" ht="15" customHeight="1">
      <c r="A35" s="15" t="s">
        <v>51</v>
      </c>
      <c r="B35" s="21"/>
      <c r="C35" s="29">
        <v>490</v>
      </c>
      <c r="D35" s="29">
        <v>110</v>
      </c>
      <c r="E35" s="29">
        <v>380</v>
      </c>
      <c r="F35" s="29">
        <v>464</v>
      </c>
      <c r="G35" s="29">
        <v>109</v>
      </c>
      <c r="H35" s="29">
        <v>355</v>
      </c>
      <c r="I35" s="29">
        <v>26</v>
      </c>
      <c r="J35" s="29">
        <v>1</v>
      </c>
      <c r="K35" s="29">
        <v>25</v>
      </c>
      <c r="L35" s="29">
        <v>444</v>
      </c>
      <c r="M35" s="29">
        <v>90</v>
      </c>
      <c r="N35" s="29">
        <v>328</v>
      </c>
      <c r="O35" s="29">
        <v>1</v>
      </c>
      <c r="P35" s="29">
        <v>25</v>
      </c>
      <c r="Q35" s="29">
        <v>36</v>
      </c>
      <c r="R35" s="29">
        <v>13</v>
      </c>
      <c r="S35" s="29">
        <v>23</v>
      </c>
      <c r="T35" s="29">
        <v>0</v>
      </c>
      <c r="U35" s="29">
        <v>0</v>
      </c>
      <c r="V35" s="29">
        <v>10</v>
      </c>
      <c r="W35" s="29">
        <v>6</v>
      </c>
      <c r="X35" s="29">
        <v>4</v>
      </c>
      <c r="Y35" s="29">
        <v>0</v>
      </c>
      <c r="Z35" s="29">
        <v>0</v>
      </c>
      <c r="AA35" s="24"/>
      <c r="AB35" s="25"/>
      <c r="AC35" s="20" t="s">
        <v>51</v>
      </c>
    </row>
    <row r="36" spans="1:29" ht="15" customHeight="1">
      <c r="A36" s="15" t="s">
        <v>52</v>
      </c>
      <c r="B36" s="21"/>
      <c r="C36" s="29">
        <v>1907</v>
      </c>
      <c r="D36" s="29">
        <v>796</v>
      </c>
      <c r="E36" s="29">
        <v>1111</v>
      </c>
      <c r="F36" s="29">
        <v>1818</v>
      </c>
      <c r="G36" s="29">
        <v>794</v>
      </c>
      <c r="H36" s="29">
        <v>1024</v>
      </c>
      <c r="I36" s="29">
        <v>89</v>
      </c>
      <c r="J36" s="29">
        <v>2</v>
      </c>
      <c r="K36" s="29">
        <v>87</v>
      </c>
      <c r="L36" s="29">
        <v>1531</v>
      </c>
      <c r="M36" s="29">
        <v>531</v>
      </c>
      <c r="N36" s="29">
        <v>912</v>
      </c>
      <c r="O36" s="29">
        <v>2</v>
      </c>
      <c r="P36" s="29">
        <v>86</v>
      </c>
      <c r="Q36" s="29">
        <v>336</v>
      </c>
      <c r="R36" s="29">
        <v>235</v>
      </c>
      <c r="S36" s="29">
        <v>100</v>
      </c>
      <c r="T36" s="29">
        <v>0</v>
      </c>
      <c r="U36" s="29">
        <v>1</v>
      </c>
      <c r="V36" s="29">
        <v>40</v>
      </c>
      <c r="W36" s="29">
        <v>28</v>
      </c>
      <c r="X36" s="29">
        <v>12</v>
      </c>
      <c r="Y36" s="29">
        <v>0</v>
      </c>
      <c r="Z36" s="29">
        <v>0</v>
      </c>
      <c r="AA36" s="24"/>
      <c r="AB36" s="25"/>
      <c r="AC36" s="20" t="s">
        <v>52</v>
      </c>
    </row>
    <row r="37" spans="1:29" ht="15" customHeight="1">
      <c r="A37" s="15" t="s">
        <v>53</v>
      </c>
      <c r="B37" s="21"/>
      <c r="C37" s="29">
        <v>162</v>
      </c>
      <c r="D37" s="29">
        <v>89</v>
      </c>
      <c r="E37" s="29">
        <v>73</v>
      </c>
      <c r="F37" s="29">
        <v>138</v>
      </c>
      <c r="G37" s="29">
        <v>85</v>
      </c>
      <c r="H37" s="29">
        <v>53</v>
      </c>
      <c r="I37" s="29">
        <v>24</v>
      </c>
      <c r="J37" s="29">
        <v>4</v>
      </c>
      <c r="K37" s="29">
        <v>20</v>
      </c>
      <c r="L37" s="29">
        <v>155</v>
      </c>
      <c r="M37" s="29">
        <v>81</v>
      </c>
      <c r="N37" s="29">
        <v>50</v>
      </c>
      <c r="O37" s="29">
        <v>4</v>
      </c>
      <c r="P37" s="29">
        <v>20</v>
      </c>
      <c r="Q37" s="29">
        <v>7</v>
      </c>
      <c r="R37" s="29">
        <v>4</v>
      </c>
      <c r="S37" s="29">
        <v>3</v>
      </c>
      <c r="T37" s="29">
        <v>0</v>
      </c>
      <c r="U37" s="29">
        <v>0</v>
      </c>
      <c r="V37" s="29">
        <v>0</v>
      </c>
      <c r="W37" s="29">
        <v>0</v>
      </c>
      <c r="X37" s="29">
        <v>0</v>
      </c>
      <c r="Y37" s="29">
        <v>0</v>
      </c>
      <c r="Z37" s="29">
        <v>0</v>
      </c>
      <c r="AA37" s="24"/>
      <c r="AB37" s="25"/>
      <c r="AC37" s="20" t="s">
        <v>53</v>
      </c>
    </row>
    <row r="38" spans="1:29" ht="15" customHeight="1">
      <c r="A38" s="15" t="s">
        <v>54</v>
      </c>
      <c r="B38" s="21"/>
      <c r="C38" s="29">
        <v>979</v>
      </c>
      <c r="D38" s="29">
        <v>611</v>
      </c>
      <c r="E38" s="29">
        <v>368</v>
      </c>
      <c r="F38" s="29">
        <v>938</v>
      </c>
      <c r="G38" s="29">
        <v>609</v>
      </c>
      <c r="H38" s="29">
        <v>329</v>
      </c>
      <c r="I38" s="29">
        <v>41</v>
      </c>
      <c r="J38" s="29">
        <v>2</v>
      </c>
      <c r="K38" s="29">
        <v>39</v>
      </c>
      <c r="L38" s="29">
        <v>822</v>
      </c>
      <c r="M38" s="29">
        <v>482</v>
      </c>
      <c r="N38" s="29">
        <v>299</v>
      </c>
      <c r="O38" s="29">
        <v>2</v>
      </c>
      <c r="P38" s="29">
        <v>39</v>
      </c>
      <c r="Q38" s="29">
        <v>143</v>
      </c>
      <c r="R38" s="29">
        <v>114</v>
      </c>
      <c r="S38" s="29">
        <v>29</v>
      </c>
      <c r="T38" s="29">
        <v>0</v>
      </c>
      <c r="U38" s="29">
        <v>0</v>
      </c>
      <c r="V38" s="29">
        <v>14</v>
      </c>
      <c r="W38" s="29">
        <v>13</v>
      </c>
      <c r="X38" s="29">
        <v>1</v>
      </c>
      <c r="Y38" s="29">
        <v>0</v>
      </c>
      <c r="Z38" s="29">
        <v>0</v>
      </c>
      <c r="AA38" s="24"/>
      <c r="AB38" s="25"/>
      <c r="AC38" s="20" t="s">
        <v>54</v>
      </c>
    </row>
    <row r="39" spans="1:29" ht="16.5" customHeight="1">
      <c r="A39" s="15"/>
      <c r="B39" s="21"/>
      <c r="C39" s="29"/>
      <c r="D39" s="29"/>
      <c r="E39" s="29"/>
      <c r="F39" s="29"/>
      <c r="G39" s="29"/>
      <c r="H39" s="29"/>
      <c r="I39" s="29"/>
      <c r="J39" s="29"/>
      <c r="K39" s="29"/>
      <c r="L39" s="29"/>
      <c r="M39" s="29"/>
      <c r="N39" s="29"/>
      <c r="O39" s="29"/>
      <c r="P39" s="29"/>
      <c r="Q39" s="29"/>
      <c r="R39" s="29"/>
      <c r="S39" s="29"/>
      <c r="T39" s="29"/>
      <c r="U39" s="29"/>
      <c r="V39" s="29"/>
      <c r="W39" s="29"/>
      <c r="X39" s="29"/>
      <c r="Y39" s="29"/>
      <c r="Z39" s="29"/>
      <c r="AA39" s="24"/>
      <c r="AB39" s="25"/>
      <c r="AC39" s="20"/>
    </row>
    <row r="40" spans="1:29" ht="16.5" customHeight="1">
      <c r="A40" s="15" t="s">
        <v>55</v>
      </c>
      <c r="B40" s="21"/>
      <c r="C40" s="29">
        <v>3904</v>
      </c>
      <c r="D40" s="29">
        <v>1994</v>
      </c>
      <c r="E40" s="29">
        <v>1910</v>
      </c>
      <c r="F40" s="29">
        <v>3569</v>
      </c>
      <c r="G40" s="29">
        <v>1976</v>
      </c>
      <c r="H40" s="29">
        <v>1593</v>
      </c>
      <c r="I40" s="29">
        <v>335</v>
      </c>
      <c r="J40" s="29">
        <v>18</v>
      </c>
      <c r="K40" s="29">
        <v>317</v>
      </c>
      <c r="L40" s="29">
        <v>3676</v>
      </c>
      <c r="M40" s="29">
        <v>1831</v>
      </c>
      <c r="N40" s="29">
        <v>1510</v>
      </c>
      <c r="O40" s="29">
        <v>18</v>
      </c>
      <c r="P40" s="29">
        <v>317</v>
      </c>
      <c r="Q40" s="29">
        <v>210</v>
      </c>
      <c r="R40" s="29">
        <v>135</v>
      </c>
      <c r="S40" s="29">
        <v>75</v>
      </c>
      <c r="T40" s="29">
        <v>0</v>
      </c>
      <c r="U40" s="29">
        <v>0</v>
      </c>
      <c r="V40" s="29">
        <v>18</v>
      </c>
      <c r="W40" s="29">
        <v>10</v>
      </c>
      <c r="X40" s="29">
        <v>8</v>
      </c>
      <c r="Y40" s="29">
        <v>0</v>
      </c>
      <c r="Z40" s="29">
        <v>0</v>
      </c>
      <c r="AA40" s="24"/>
      <c r="AB40" s="25"/>
      <c r="AC40" s="15" t="s">
        <v>55</v>
      </c>
    </row>
    <row r="41" spans="1:29" ht="15" customHeight="1">
      <c r="A41" s="15" t="s">
        <v>56</v>
      </c>
      <c r="B41" s="21"/>
      <c r="C41" s="29">
        <v>580</v>
      </c>
      <c r="D41" s="29">
        <v>282</v>
      </c>
      <c r="E41" s="29">
        <v>298</v>
      </c>
      <c r="F41" s="29">
        <v>472</v>
      </c>
      <c r="G41" s="29">
        <v>277</v>
      </c>
      <c r="H41" s="29">
        <v>195</v>
      </c>
      <c r="I41" s="29">
        <v>108</v>
      </c>
      <c r="J41" s="29">
        <v>5</v>
      </c>
      <c r="K41" s="29">
        <v>103</v>
      </c>
      <c r="L41" s="29">
        <v>562</v>
      </c>
      <c r="M41" s="29">
        <v>261</v>
      </c>
      <c r="N41" s="29">
        <v>193</v>
      </c>
      <c r="O41" s="29">
        <v>5</v>
      </c>
      <c r="P41" s="29">
        <v>103</v>
      </c>
      <c r="Q41" s="29">
        <v>18</v>
      </c>
      <c r="R41" s="29">
        <v>16</v>
      </c>
      <c r="S41" s="29">
        <v>2</v>
      </c>
      <c r="T41" s="29">
        <v>0</v>
      </c>
      <c r="U41" s="29">
        <v>0</v>
      </c>
      <c r="V41" s="29">
        <v>0</v>
      </c>
      <c r="W41" s="29">
        <v>0</v>
      </c>
      <c r="X41" s="29">
        <v>0</v>
      </c>
      <c r="Y41" s="29">
        <v>0</v>
      </c>
      <c r="Z41" s="29">
        <v>0</v>
      </c>
      <c r="AA41" s="24"/>
      <c r="AB41" s="25"/>
      <c r="AC41" s="15" t="s">
        <v>56</v>
      </c>
    </row>
    <row r="42" spans="1:29" ht="15" customHeight="1">
      <c r="A42" s="15" t="s">
        <v>57</v>
      </c>
      <c r="B42" s="21"/>
      <c r="C42" s="29">
        <v>1314</v>
      </c>
      <c r="D42" s="29">
        <v>694</v>
      </c>
      <c r="E42" s="29">
        <v>620</v>
      </c>
      <c r="F42" s="29">
        <v>1232</v>
      </c>
      <c r="G42" s="29">
        <v>688</v>
      </c>
      <c r="H42" s="29">
        <v>544</v>
      </c>
      <c r="I42" s="29">
        <v>82</v>
      </c>
      <c r="J42" s="29">
        <v>6</v>
      </c>
      <c r="K42" s="29">
        <v>76</v>
      </c>
      <c r="L42" s="29">
        <v>1207</v>
      </c>
      <c r="M42" s="29">
        <v>620</v>
      </c>
      <c r="N42" s="29">
        <v>505</v>
      </c>
      <c r="O42" s="29">
        <v>6</v>
      </c>
      <c r="P42" s="29">
        <v>76</v>
      </c>
      <c r="Q42" s="29">
        <v>94</v>
      </c>
      <c r="R42" s="29">
        <v>61</v>
      </c>
      <c r="S42" s="29">
        <v>33</v>
      </c>
      <c r="T42" s="29">
        <v>0</v>
      </c>
      <c r="U42" s="29">
        <v>0</v>
      </c>
      <c r="V42" s="29">
        <v>13</v>
      </c>
      <c r="W42" s="29">
        <v>7</v>
      </c>
      <c r="X42" s="29">
        <v>6</v>
      </c>
      <c r="Y42" s="29">
        <v>0</v>
      </c>
      <c r="Z42" s="29">
        <v>0</v>
      </c>
      <c r="AA42" s="24"/>
      <c r="AB42" s="25"/>
      <c r="AC42" s="15" t="s">
        <v>57</v>
      </c>
    </row>
    <row r="43" spans="1:29" ht="15" customHeight="1">
      <c r="A43" s="15" t="s">
        <v>58</v>
      </c>
      <c r="B43" s="21"/>
      <c r="C43" s="29">
        <v>2010</v>
      </c>
      <c r="D43" s="29">
        <v>1018</v>
      </c>
      <c r="E43" s="29">
        <v>992</v>
      </c>
      <c r="F43" s="29">
        <v>1865</v>
      </c>
      <c r="G43" s="29">
        <v>1011</v>
      </c>
      <c r="H43" s="29">
        <v>854</v>
      </c>
      <c r="I43" s="29">
        <v>145</v>
      </c>
      <c r="J43" s="29">
        <v>7</v>
      </c>
      <c r="K43" s="29">
        <v>138</v>
      </c>
      <c r="L43" s="29">
        <v>1907</v>
      </c>
      <c r="M43" s="29">
        <v>950</v>
      </c>
      <c r="N43" s="29">
        <v>812</v>
      </c>
      <c r="O43" s="29">
        <v>7</v>
      </c>
      <c r="P43" s="29">
        <v>138</v>
      </c>
      <c r="Q43" s="29">
        <v>98</v>
      </c>
      <c r="R43" s="29">
        <v>58</v>
      </c>
      <c r="S43" s="29">
        <v>40</v>
      </c>
      <c r="T43" s="29">
        <v>0</v>
      </c>
      <c r="U43" s="29">
        <v>0</v>
      </c>
      <c r="V43" s="29">
        <v>5</v>
      </c>
      <c r="W43" s="29">
        <v>3</v>
      </c>
      <c r="X43" s="29">
        <v>2</v>
      </c>
      <c r="Y43" s="29">
        <v>0</v>
      </c>
      <c r="Z43" s="29">
        <v>0</v>
      </c>
      <c r="AA43" s="24"/>
      <c r="AB43" s="25"/>
      <c r="AC43" s="15" t="s">
        <v>58</v>
      </c>
    </row>
    <row r="44" spans="1:29" ht="15" customHeight="1">
      <c r="A44" s="15"/>
      <c r="B44" s="21"/>
      <c r="C44" s="29"/>
      <c r="D44" s="29" t="s">
        <v>290</v>
      </c>
      <c r="E44" s="29" t="s">
        <v>290</v>
      </c>
      <c r="F44" s="29" t="s">
        <v>290</v>
      </c>
      <c r="G44" s="29"/>
      <c r="H44" s="29"/>
      <c r="I44" s="29" t="s">
        <v>290</v>
      </c>
      <c r="J44" s="29"/>
      <c r="K44" s="29"/>
      <c r="L44" s="29"/>
      <c r="M44" s="29"/>
      <c r="N44" s="29"/>
      <c r="O44" s="29"/>
      <c r="P44" s="29"/>
      <c r="Q44" s="29"/>
      <c r="R44" s="29"/>
      <c r="S44" s="29"/>
      <c r="T44" s="29"/>
      <c r="U44" s="29"/>
      <c r="V44" s="29"/>
      <c r="W44" s="29"/>
      <c r="X44" s="29"/>
      <c r="Y44" s="29"/>
      <c r="Z44" s="29"/>
      <c r="AA44" s="24"/>
      <c r="AB44" s="25"/>
      <c r="AC44" s="20"/>
    </row>
    <row r="45" spans="1:29" ht="15" customHeight="1">
      <c r="A45" s="15" t="s">
        <v>59</v>
      </c>
      <c r="B45" s="21"/>
      <c r="C45" s="29">
        <v>2928</v>
      </c>
      <c r="D45" s="29">
        <v>1576</v>
      </c>
      <c r="E45" s="29">
        <v>1352</v>
      </c>
      <c r="F45" s="29">
        <v>2623</v>
      </c>
      <c r="G45" s="29">
        <v>1561</v>
      </c>
      <c r="H45" s="29">
        <v>1062</v>
      </c>
      <c r="I45" s="29">
        <v>305</v>
      </c>
      <c r="J45" s="29">
        <v>15</v>
      </c>
      <c r="K45" s="29">
        <v>290</v>
      </c>
      <c r="L45" s="29">
        <v>2161</v>
      </c>
      <c r="M45" s="29">
        <v>1128</v>
      </c>
      <c r="N45" s="29">
        <v>816</v>
      </c>
      <c r="O45" s="29">
        <v>10</v>
      </c>
      <c r="P45" s="29">
        <v>207</v>
      </c>
      <c r="Q45" s="29">
        <v>529</v>
      </c>
      <c r="R45" s="29">
        <v>312</v>
      </c>
      <c r="S45" s="29">
        <v>160</v>
      </c>
      <c r="T45" s="29">
        <v>3</v>
      </c>
      <c r="U45" s="29">
        <v>54</v>
      </c>
      <c r="V45" s="29">
        <v>238</v>
      </c>
      <c r="W45" s="29">
        <v>121</v>
      </c>
      <c r="X45" s="29">
        <v>86</v>
      </c>
      <c r="Y45" s="29">
        <v>2</v>
      </c>
      <c r="Z45" s="29">
        <v>29</v>
      </c>
      <c r="AA45" s="24"/>
      <c r="AB45" s="25"/>
      <c r="AC45" s="20" t="s">
        <v>59</v>
      </c>
    </row>
    <row r="46" spans="1:29" ht="15" customHeight="1">
      <c r="A46" s="15" t="s">
        <v>60</v>
      </c>
      <c r="B46" s="21"/>
      <c r="C46" s="29">
        <v>1176</v>
      </c>
      <c r="D46" s="29">
        <v>717</v>
      </c>
      <c r="E46" s="29">
        <v>459</v>
      </c>
      <c r="F46" s="29">
        <v>1068</v>
      </c>
      <c r="G46" s="29">
        <v>714</v>
      </c>
      <c r="H46" s="29">
        <v>354</v>
      </c>
      <c r="I46" s="29">
        <v>108</v>
      </c>
      <c r="J46" s="29">
        <v>3</v>
      </c>
      <c r="K46" s="29">
        <v>105</v>
      </c>
      <c r="L46" s="29">
        <v>1042</v>
      </c>
      <c r="M46" s="29">
        <v>602</v>
      </c>
      <c r="N46" s="29">
        <v>333</v>
      </c>
      <c r="O46" s="29">
        <v>3</v>
      </c>
      <c r="P46" s="29">
        <v>104</v>
      </c>
      <c r="Q46" s="29">
        <v>120</v>
      </c>
      <c r="R46" s="29">
        <v>98</v>
      </c>
      <c r="S46" s="29">
        <v>21</v>
      </c>
      <c r="T46" s="29">
        <v>0</v>
      </c>
      <c r="U46" s="29">
        <v>1</v>
      </c>
      <c r="V46" s="29">
        <v>14</v>
      </c>
      <c r="W46" s="29">
        <v>14</v>
      </c>
      <c r="X46" s="29">
        <v>0</v>
      </c>
      <c r="Y46" s="29">
        <v>0</v>
      </c>
      <c r="Z46" s="29">
        <v>0</v>
      </c>
      <c r="AA46" s="24"/>
      <c r="AB46" s="25"/>
      <c r="AC46" s="20" t="s">
        <v>60</v>
      </c>
    </row>
    <row r="47" spans="1:29" ht="15" customHeight="1">
      <c r="A47" s="15" t="s">
        <v>61</v>
      </c>
      <c r="B47" s="21"/>
      <c r="C47" s="29">
        <v>2213</v>
      </c>
      <c r="D47" s="29">
        <v>1133</v>
      </c>
      <c r="E47" s="29">
        <v>1080</v>
      </c>
      <c r="F47" s="29">
        <v>2132</v>
      </c>
      <c r="G47" s="29">
        <v>1132</v>
      </c>
      <c r="H47" s="29">
        <v>1000</v>
      </c>
      <c r="I47" s="29">
        <v>81</v>
      </c>
      <c r="J47" s="29">
        <v>1</v>
      </c>
      <c r="K47" s="29">
        <v>80</v>
      </c>
      <c r="L47" s="29">
        <v>1862</v>
      </c>
      <c r="M47" s="29">
        <v>861</v>
      </c>
      <c r="N47" s="29">
        <v>923</v>
      </c>
      <c r="O47" s="29">
        <v>1</v>
      </c>
      <c r="P47" s="29">
        <v>77</v>
      </c>
      <c r="Q47" s="29">
        <v>307</v>
      </c>
      <c r="R47" s="29">
        <v>235</v>
      </c>
      <c r="S47" s="29">
        <v>69</v>
      </c>
      <c r="T47" s="29">
        <v>0</v>
      </c>
      <c r="U47" s="29">
        <v>3</v>
      </c>
      <c r="V47" s="29">
        <v>44</v>
      </c>
      <c r="W47" s="29">
        <v>36</v>
      </c>
      <c r="X47" s="29">
        <v>8</v>
      </c>
      <c r="Y47" s="29">
        <v>0</v>
      </c>
      <c r="Z47" s="29">
        <v>0</v>
      </c>
      <c r="AA47" s="24"/>
      <c r="AB47" s="25"/>
      <c r="AC47" s="20" t="s">
        <v>61</v>
      </c>
    </row>
    <row r="48" spans="1:29" ht="15" customHeight="1">
      <c r="A48" s="15" t="s">
        <v>62</v>
      </c>
      <c r="B48" s="21"/>
      <c r="C48" s="29">
        <v>3419</v>
      </c>
      <c r="D48" s="29">
        <v>1883</v>
      </c>
      <c r="E48" s="29">
        <v>1536</v>
      </c>
      <c r="F48" s="29">
        <v>3232</v>
      </c>
      <c r="G48" s="29">
        <v>1863</v>
      </c>
      <c r="H48" s="29">
        <v>1369</v>
      </c>
      <c r="I48" s="29">
        <v>187</v>
      </c>
      <c r="J48" s="29">
        <v>20</v>
      </c>
      <c r="K48" s="29">
        <v>167</v>
      </c>
      <c r="L48" s="29">
        <v>3094</v>
      </c>
      <c r="M48" s="29">
        <v>1593</v>
      </c>
      <c r="N48" s="29">
        <v>1314</v>
      </c>
      <c r="O48" s="29">
        <v>20</v>
      </c>
      <c r="P48" s="29">
        <v>167</v>
      </c>
      <c r="Q48" s="29">
        <v>293</v>
      </c>
      <c r="R48" s="29">
        <v>240</v>
      </c>
      <c r="S48" s="29">
        <v>53</v>
      </c>
      <c r="T48" s="29">
        <v>0</v>
      </c>
      <c r="U48" s="29">
        <v>0</v>
      </c>
      <c r="V48" s="29">
        <v>32</v>
      </c>
      <c r="W48" s="29">
        <v>30</v>
      </c>
      <c r="X48" s="29">
        <v>2</v>
      </c>
      <c r="Y48" s="29">
        <v>0</v>
      </c>
      <c r="Z48" s="29">
        <v>0</v>
      </c>
      <c r="AA48" s="24"/>
      <c r="AB48" s="25"/>
      <c r="AC48" s="20" t="s">
        <v>62</v>
      </c>
    </row>
    <row r="49" spans="1:29" ht="15" customHeight="1">
      <c r="A49" s="15" t="s">
        <v>63</v>
      </c>
      <c r="B49" s="21"/>
      <c r="C49" s="29">
        <v>1189</v>
      </c>
      <c r="D49" s="29">
        <v>723</v>
      </c>
      <c r="E49" s="29">
        <v>466</v>
      </c>
      <c r="F49" s="29">
        <v>1094</v>
      </c>
      <c r="G49" s="29">
        <v>712</v>
      </c>
      <c r="H49" s="29">
        <v>382</v>
      </c>
      <c r="I49" s="29">
        <v>95</v>
      </c>
      <c r="J49" s="29">
        <v>11</v>
      </c>
      <c r="K49" s="29">
        <v>84</v>
      </c>
      <c r="L49" s="29">
        <v>1067</v>
      </c>
      <c r="M49" s="29">
        <v>618</v>
      </c>
      <c r="N49" s="29">
        <v>355</v>
      </c>
      <c r="O49" s="29">
        <v>10</v>
      </c>
      <c r="P49" s="29">
        <v>84</v>
      </c>
      <c r="Q49" s="29">
        <v>92</v>
      </c>
      <c r="R49" s="29">
        <v>72</v>
      </c>
      <c r="S49" s="29">
        <v>19</v>
      </c>
      <c r="T49" s="29">
        <v>1</v>
      </c>
      <c r="U49" s="29">
        <v>0</v>
      </c>
      <c r="V49" s="29">
        <v>30</v>
      </c>
      <c r="W49" s="29">
        <v>22</v>
      </c>
      <c r="X49" s="29">
        <v>8</v>
      </c>
      <c r="Y49" s="29">
        <v>0</v>
      </c>
      <c r="Z49" s="29">
        <v>0</v>
      </c>
      <c r="AA49" s="24"/>
      <c r="AB49" s="25"/>
      <c r="AC49" s="20" t="s">
        <v>63</v>
      </c>
    </row>
    <row r="50" spans="1:29" ht="15" customHeight="1">
      <c r="A50" s="15" t="s">
        <v>64</v>
      </c>
      <c r="B50" s="21"/>
      <c r="C50" s="29">
        <v>1003</v>
      </c>
      <c r="D50" s="29">
        <v>516</v>
      </c>
      <c r="E50" s="29">
        <v>487</v>
      </c>
      <c r="F50" s="29">
        <v>921</v>
      </c>
      <c r="G50" s="29">
        <v>513</v>
      </c>
      <c r="H50" s="29">
        <v>408</v>
      </c>
      <c r="I50" s="29">
        <v>82</v>
      </c>
      <c r="J50" s="29">
        <v>3</v>
      </c>
      <c r="K50" s="29">
        <v>79</v>
      </c>
      <c r="L50" s="29">
        <v>920</v>
      </c>
      <c r="M50" s="29">
        <v>454</v>
      </c>
      <c r="N50" s="29">
        <v>385</v>
      </c>
      <c r="O50" s="29">
        <v>2</v>
      </c>
      <c r="P50" s="29">
        <v>79</v>
      </c>
      <c r="Q50" s="29">
        <v>79</v>
      </c>
      <c r="R50" s="29">
        <v>57</v>
      </c>
      <c r="S50" s="29">
        <v>22</v>
      </c>
      <c r="T50" s="29">
        <v>0</v>
      </c>
      <c r="U50" s="29">
        <v>0</v>
      </c>
      <c r="V50" s="29">
        <v>4</v>
      </c>
      <c r="W50" s="29">
        <v>2</v>
      </c>
      <c r="X50" s="29">
        <v>1</v>
      </c>
      <c r="Y50" s="29">
        <v>1</v>
      </c>
      <c r="Z50" s="29">
        <v>0</v>
      </c>
      <c r="AA50" s="24"/>
      <c r="AB50" s="25"/>
      <c r="AC50" s="20" t="s">
        <v>64</v>
      </c>
    </row>
    <row r="51" spans="1:29" ht="15" customHeight="1">
      <c r="A51" s="15" t="s">
        <v>65</v>
      </c>
      <c r="B51" s="21"/>
      <c r="C51" s="29">
        <v>805</v>
      </c>
      <c r="D51" s="29">
        <v>623</v>
      </c>
      <c r="E51" s="29">
        <v>182</v>
      </c>
      <c r="F51" s="29">
        <v>764</v>
      </c>
      <c r="G51" s="29">
        <v>622</v>
      </c>
      <c r="H51" s="29">
        <v>142</v>
      </c>
      <c r="I51" s="29">
        <v>41</v>
      </c>
      <c r="J51" s="29">
        <v>1</v>
      </c>
      <c r="K51" s="29">
        <v>40</v>
      </c>
      <c r="L51" s="29">
        <v>619</v>
      </c>
      <c r="M51" s="29">
        <v>452</v>
      </c>
      <c r="N51" s="29">
        <v>126</v>
      </c>
      <c r="O51" s="29">
        <v>1</v>
      </c>
      <c r="P51" s="29">
        <v>40</v>
      </c>
      <c r="Q51" s="29">
        <v>126</v>
      </c>
      <c r="R51" s="29">
        <v>121</v>
      </c>
      <c r="S51" s="29">
        <v>5</v>
      </c>
      <c r="T51" s="29">
        <v>0</v>
      </c>
      <c r="U51" s="29">
        <v>0</v>
      </c>
      <c r="V51" s="29">
        <v>60</v>
      </c>
      <c r="W51" s="29">
        <v>49</v>
      </c>
      <c r="X51" s="29">
        <v>11</v>
      </c>
      <c r="Y51" s="29">
        <v>0</v>
      </c>
      <c r="Z51" s="29">
        <v>0</v>
      </c>
      <c r="AA51" s="24"/>
      <c r="AB51" s="25"/>
      <c r="AC51" s="20" t="s">
        <v>65</v>
      </c>
    </row>
    <row r="52" spans="1:29" ht="15" customHeight="1">
      <c r="A52" s="15" t="s">
        <v>66</v>
      </c>
      <c r="B52" s="21"/>
      <c r="C52" s="29">
        <v>49</v>
      </c>
      <c r="D52" s="29">
        <v>18</v>
      </c>
      <c r="E52" s="29">
        <v>31</v>
      </c>
      <c r="F52" s="29">
        <v>30</v>
      </c>
      <c r="G52" s="29">
        <v>17</v>
      </c>
      <c r="H52" s="29">
        <v>13</v>
      </c>
      <c r="I52" s="29">
        <v>19</v>
      </c>
      <c r="J52" s="29">
        <v>1</v>
      </c>
      <c r="K52" s="29">
        <v>18</v>
      </c>
      <c r="L52" s="29">
        <v>49</v>
      </c>
      <c r="M52" s="29">
        <v>17</v>
      </c>
      <c r="N52" s="29">
        <v>13</v>
      </c>
      <c r="O52" s="29">
        <v>1</v>
      </c>
      <c r="P52" s="29">
        <v>18</v>
      </c>
      <c r="Q52" s="29">
        <v>0</v>
      </c>
      <c r="R52" s="29">
        <v>0</v>
      </c>
      <c r="S52" s="29">
        <v>0</v>
      </c>
      <c r="T52" s="29">
        <v>0</v>
      </c>
      <c r="U52" s="29">
        <v>0</v>
      </c>
      <c r="V52" s="29">
        <v>0</v>
      </c>
      <c r="W52" s="29">
        <v>0</v>
      </c>
      <c r="X52" s="29">
        <v>0</v>
      </c>
      <c r="Y52" s="29">
        <v>0</v>
      </c>
      <c r="Z52" s="29">
        <v>0</v>
      </c>
      <c r="AA52" s="24"/>
      <c r="AB52" s="25"/>
      <c r="AC52" s="20" t="s">
        <v>66</v>
      </c>
    </row>
    <row r="53" spans="1:29" ht="15" customHeight="1">
      <c r="A53" s="15" t="s">
        <v>67</v>
      </c>
      <c r="B53" s="21"/>
      <c r="C53" s="29">
        <v>636</v>
      </c>
      <c r="D53" s="29">
        <v>335</v>
      </c>
      <c r="E53" s="29">
        <v>301</v>
      </c>
      <c r="F53" s="29">
        <v>550</v>
      </c>
      <c r="G53" s="29">
        <v>331</v>
      </c>
      <c r="H53" s="29">
        <v>219</v>
      </c>
      <c r="I53" s="29">
        <v>86</v>
      </c>
      <c r="J53" s="29">
        <v>4</v>
      </c>
      <c r="K53" s="29">
        <v>82</v>
      </c>
      <c r="L53" s="29">
        <v>598</v>
      </c>
      <c r="M53" s="29">
        <v>301</v>
      </c>
      <c r="N53" s="29">
        <v>213</v>
      </c>
      <c r="O53" s="29">
        <v>4</v>
      </c>
      <c r="P53" s="29">
        <v>80</v>
      </c>
      <c r="Q53" s="29">
        <v>36</v>
      </c>
      <c r="R53" s="29">
        <v>30</v>
      </c>
      <c r="S53" s="29">
        <v>5</v>
      </c>
      <c r="T53" s="29">
        <v>0</v>
      </c>
      <c r="U53" s="29">
        <v>1</v>
      </c>
      <c r="V53" s="29">
        <v>2</v>
      </c>
      <c r="W53" s="29">
        <v>0</v>
      </c>
      <c r="X53" s="29">
        <v>1</v>
      </c>
      <c r="Y53" s="29">
        <v>0</v>
      </c>
      <c r="Z53" s="29">
        <v>1</v>
      </c>
      <c r="AA53" s="24"/>
      <c r="AB53" s="25"/>
      <c r="AC53" s="20" t="s">
        <v>67</v>
      </c>
    </row>
    <row r="54" spans="1:29" ht="15" customHeight="1">
      <c r="A54" s="15" t="s">
        <v>68</v>
      </c>
      <c r="B54" s="21"/>
      <c r="C54" s="29">
        <v>1395</v>
      </c>
      <c r="D54" s="29">
        <v>788</v>
      </c>
      <c r="E54" s="29">
        <v>607</v>
      </c>
      <c r="F54" s="29">
        <v>1187</v>
      </c>
      <c r="G54" s="29">
        <v>771</v>
      </c>
      <c r="H54" s="29">
        <v>416</v>
      </c>
      <c r="I54" s="29">
        <v>208</v>
      </c>
      <c r="J54" s="29">
        <v>17</v>
      </c>
      <c r="K54" s="29">
        <v>191</v>
      </c>
      <c r="L54" s="29">
        <v>996</v>
      </c>
      <c r="M54" s="29">
        <v>516</v>
      </c>
      <c r="N54" s="29">
        <v>342</v>
      </c>
      <c r="O54" s="29">
        <v>10</v>
      </c>
      <c r="P54" s="29">
        <v>128</v>
      </c>
      <c r="Q54" s="29">
        <v>227</v>
      </c>
      <c r="R54" s="29">
        <v>141</v>
      </c>
      <c r="S54" s="29">
        <v>52</v>
      </c>
      <c r="T54" s="29">
        <v>2</v>
      </c>
      <c r="U54" s="29">
        <v>32</v>
      </c>
      <c r="V54" s="29">
        <v>172</v>
      </c>
      <c r="W54" s="29">
        <v>114</v>
      </c>
      <c r="X54" s="29">
        <v>22</v>
      </c>
      <c r="Y54" s="29">
        <v>5</v>
      </c>
      <c r="Z54" s="29">
        <v>31</v>
      </c>
      <c r="AA54" s="24"/>
      <c r="AB54" s="25"/>
      <c r="AC54" s="20" t="s">
        <v>68</v>
      </c>
    </row>
    <row r="55" spans="1:29" ht="15" customHeight="1">
      <c r="A55" s="15" t="s">
        <v>69</v>
      </c>
      <c r="B55" s="21"/>
      <c r="C55" s="29">
        <v>1001</v>
      </c>
      <c r="D55" s="29">
        <v>450</v>
      </c>
      <c r="E55" s="29">
        <v>551</v>
      </c>
      <c r="F55" s="29">
        <v>917</v>
      </c>
      <c r="G55" s="29">
        <v>443</v>
      </c>
      <c r="H55" s="29">
        <v>474</v>
      </c>
      <c r="I55" s="29">
        <v>84</v>
      </c>
      <c r="J55" s="29">
        <v>7</v>
      </c>
      <c r="K55" s="29">
        <v>77</v>
      </c>
      <c r="L55" s="29">
        <v>940</v>
      </c>
      <c r="M55" s="29">
        <v>404</v>
      </c>
      <c r="N55" s="29">
        <v>454</v>
      </c>
      <c r="O55" s="29">
        <v>7</v>
      </c>
      <c r="P55" s="29">
        <v>75</v>
      </c>
      <c r="Q55" s="29">
        <v>57</v>
      </c>
      <c r="R55" s="29">
        <v>37</v>
      </c>
      <c r="S55" s="29">
        <v>18</v>
      </c>
      <c r="T55" s="29">
        <v>0</v>
      </c>
      <c r="U55" s="29">
        <v>2</v>
      </c>
      <c r="V55" s="29">
        <v>4</v>
      </c>
      <c r="W55" s="29">
        <v>2</v>
      </c>
      <c r="X55" s="29">
        <v>2</v>
      </c>
      <c r="Y55" s="29">
        <v>0</v>
      </c>
      <c r="Z55" s="29">
        <v>0</v>
      </c>
      <c r="AA55" s="24"/>
      <c r="AB55" s="25"/>
      <c r="AC55" s="20" t="s">
        <v>69</v>
      </c>
    </row>
    <row r="56" spans="1:29" ht="15" customHeight="1">
      <c r="A56" s="15" t="s">
        <v>70</v>
      </c>
      <c r="B56" s="21"/>
      <c r="C56" s="29">
        <v>687</v>
      </c>
      <c r="D56" s="29">
        <v>395</v>
      </c>
      <c r="E56" s="29">
        <v>292</v>
      </c>
      <c r="F56" s="29">
        <v>629</v>
      </c>
      <c r="G56" s="29">
        <v>392</v>
      </c>
      <c r="H56" s="29">
        <v>237</v>
      </c>
      <c r="I56" s="29">
        <v>58</v>
      </c>
      <c r="J56" s="29">
        <v>3</v>
      </c>
      <c r="K56" s="29">
        <v>55</v>
      </c>
      <c r="L56" s="29">
        <v>658</v>
      </c>
      <c r="M56" s="29">
        <v>367</v>
      </c>
      <c r="N56" s="29">
        <v>233</v>
      </c>
      <c r="O56" s="29">
        <v>3</v>
      </c>
      <c r="P56" s="29">
        <v>55</v>
      </c>
      <c r="Q56" s="29">
        <v>29</v>
      </c>
      <c r="R56" s="29">
        <v>25</v>
      </c>
      <c r="S56" s="29">
        <v>4</v>
      </c>
      <c r="T56" s="29">
        <v>0</v>
      </c>
      <c r="U56" s="29">
        <v>0</v>
      </c>
      <c r="V56" s="29">
        <v>0</v>
      </c>
      <c r="W56" s="29">
        <v>0</v>
      </c>
      <c r="X56" s="29">
        <v>0</v>
      </c>
      <c r="Y56" s="29">
        <v>0</v>
      </c>
      <c r="Z56" s="29">
        <v>0</v>
      </c>
      <c r="AA56" s="24"/>
      <c r="AB56" s="25"/>
      <c r="AC56" s="20" t="s">
        <v>70</v>
      </c>
    </row>
    <row r="57" spans="1:29" ht="15" customHeight="1">
      <c r="A57" s="15" t="s">
        <v>71</v>
      </c>
      <c r="B57" s="21"/>
      <c r="C57" s="29">
        <v>551</v>
      </c>
      <c r="D57" s="29">
        <v>268</v>
      </c>
      <c r="E57" s="29">
        <v>283</v>
      </c>
      <c r="F57" s="29">
        <v>491</v>
      </c>
      <c r="G57" s="29">
        <v>263</v>
      </c>
      <c r="H57" s="29">
        <v>228</v>
      </c>
      <c r="I57" s="29">
        <v>60</v>
      </c>
      <c r="J57" s="29">
        <v>5</v>
      </c>
      <c r="K57" s="29">
        <v>55</v>
      </c>
      <c r="L57" s="29">
        <v>506</v>
      </c>
      <c r="M57" s="29">
        <v>228</v>
      </c>
      <c r="N57" s="29">
        <v>219</v>
      </c>
      <c r="O57" s="29">
        <v>5</v>
      </c>
      <c r="P57" s="29">
        <v>54</v>
      </c>
      <c r="Q57" s="29">
        <v>43</v>
      </c>
      <c r="R57" s="29">
        <v>33</v>
      </c>
      <c r="S57" s="29">
        <v>9</v>
      </c>
      <c r="T57" s="29">
        <v>0</v>
      </c>
      <c r="U57" s="29">
        <v>1</v>
      </c>
      <c r="V57" s="29">
        <v>2</v>
      </c>
      <c r="W57" s="29">
        <v>2</v>
      </c>
      <c r="X57" s="29">
        <v>0</v>
      </c>
      <c r="Y57" s="29">
        <v>0</v>
      </c>
      <c r="Z57" s="29">
        <v>0</v>
      </c>
      <c r="AA57" s="24"/>
      <c r="AB57" s="25"/>
      <c r="AC57" s="20" t="s">
        <v>71</v>
      </c>
    </row>
    <row r="58" spans="1:29" ht="15" customHeight="1">
      <c r="A58" s="15" t="s">
        <v>72</v>
      </c>
      <c r="B58" s="21"/>
      <c r="C58" s="29">
        <v>418</v>
      </c>
      <c r="D58" s="29">
        <v>222</v>
      </c>
      <c r="E58" s="29">
        <v>196</v>
      </c>
      <c r="F58" s="29">
        <v>383</v>
      </c>
      <c r="G58" s="29">
        <v>220</v>
      </c>
      <c r="H58" s="29">
        <v>163</v>
      </c>
      <c r="I58" s="29">
        <v>35</v>
      </c>
      <c r="J58" s="29">
        <v>2</v>
      </c>
      <c r="K58" s="29">
        <v>33</v>
      </c>
      <c r="L58" s="29">
        <v>380</v>
      </c>
      <c r="M58" s="29">
        <v>187</v>
      </c>
      <c r="N58" s="29">
        <v>158</v>
      </c>
      <c r="O58" s="29">
        <v>2</v>
      </c>
      <c r="P58" s="29">
        <v>33</v>
      </c>
      <c r="Q58" s="29">
        <v>36</v>
      </c>
      <c r="R58" s="29">
        <v>31</v>
      </c>
      <c r="S58" s="29">
        <v>5</v>
      </c>
      <c r="T58" s="29">
        <v>0</v>
      </c>
      <c r="U58" s="29">
        <v>0</v>
      </c>
      <c r="V58" s="29">
        <v>2</v>
      </c>
      <c r="W58" s="29">
        <v>2</v>
      </c>
      <c r="X58" s="29">
        <v>0</v>
      </c>
      <c r="Y58" s="29">
        <v>0</v>
      </c>
      <c r="Z58" s="29">
        <v>0</v>
      </c>
      <c r="AA58" s="24"/>
      <c r="AB58" s="25"/>
      <c r="AC58" s="20" t="s">
        <v>72</v>
      </c>
    </row>
    <row r="59" spans="1:29" ht="15" customHeight="1">
      <c r="A59" s="15" t="s">
        <v>73</v>
      </c>
      <c r="B59" s="21"/>
      <c r="C59" s="29">
        <v>175</v>
      </c>
      <c r="D59" s="29">
        <v>110</v>
      </c>
      <c r="E59" s="29">
        <v>65</v>
      </c>
      <c r="F59" s="29">
        <v>150</v>
      </c>
      <c r="G59" s="29">
        <v>109</v>
      </c>
      <c r="H59" s="29">
        <v>41</v>
      </c>
      <c r="I59" s="29">
        <v>25</v>
      </c>
      <c r="J59" s="29">
        <v>1</v>
      </c>
      <c r="K59" s="29">
        <v>24</v>
      </c>
      <c r="L59" s="29">
        <v>170</v>
      </c>
      <c r="M59" s="29">
        <v>106</v>
      </c>
      <c r="N59" s="29">
        <v>41</v>
      </c>
      <c r="O59" s="29">
        <v>1</v>
      </c>
      <c r="P59" s="29">
        <v>22</v>
      </c>
      <c r="Q59" s="29">
        <v>5</v>
      </c>
      <c r="R59" s="29">
        <v>3</v>
      </c>
      <c r="S59" s="29">
        <v>0</v>
      </c>
      <c r="T59" s="29">
        <v>0</v>
      </c>
      <c r="U59" s="29">
        <v>2</v>
      </c>
      <c r="V59" s="29">
        <v>0</v>
      </c>
      <c r="W59" s="29">
        <v>0</v>
      </c>
      <c r="X59" s="29">
        <v>0</v>
      </c>
      <c r="Y59" s="29">
        <v>0</v>
      </c>
      <c r="Z59" s="29">
        <v>0</v>
      </c>
      <c r="AA59" s="24"/>
      <c r="AB59" s="25"/>
      <c r="AC59" s="20" t="s">
        <v>73</v>
      </c>
    </row>
    <row r="60" spans="1:29" ht="15" customHeight="1">
      <c r="A60" s="15" t="s">
        <v>74</v>
      </c>
      <c r="B60" s="21"/>
      <c r="C60" s="29">
        <v>188</v>
      </c>
      <c r="D60" s="29">
        <v>110</v>
      </c>
      <c r="E60" s="29">
        <v>78</v>
      </c>
      <c r="F60" s="29">
        <v>141</v>
      </c>
      <c r="G60" s="29">
        <v>110</v>
      </c>
      <c r="H60" s="29">
        <v>31</v>
      </c>
      <c r="I60" s="29">
        <v>47</v>
      </c>
      <c r="J60" s="29">
        <v>0</v>
      </c>
      <c r="K60" s="29">
        <v>47</v>
      </c>
      <c r="L60" s="29">
        <v>182</v>
      </c>
      <c r="M60" s="29">
        <v>106</v>
      </c>
      <c r="N60" s="29">
        <v>29</v>
      </c>
      <c r="O60" s="29">
        <v>0</v>
      </c>
      <c r="P60" s="29">
        <v>47</v>
      </c>
      <c r="Q60" s="29">
        <v>6</v>
      </c>
      <c r="R60" s="29">
        <v>4</v>
      </c>
      <c r="S60" s="29">
        <v>2</v>
      </c>
      <c r="T60" s="29">
        <v>0</v>
      </c>
      <c r="U60" s="29">
        <v>0</v>
      </c>
      <c r="V60" s="29">
        <v>0</v>
      </c>
      <c r="W60" s="29">
        <v>0</v>
      </c>
      <c r="X60" s="29">
        <v>0</v>
      </c>
      <c r="Y60" s="29">
        <v>0</v>
      </c>
      <c r="Z60" s="29">
        <v>0</v>
      </c>
      <c r="AA60" s="24"/>
      <c r="AB60" s="25"/>
      <c r="AC60" s="20" t="s">
        <v>74</v>
      </c>
    </row>
    <row r="61" spans="1:29" ht="15" customHeight="1">
      <c r="A61" s="15"/>
      <c r="B61" s="21"/>
      <c r="C61" s="29" t="s">
        <v>290</v>
      </c>
      <c r="D61" s="29" t="s">
        <v>290</v>
      </c>
      <c r="E61" s="29" t="s">
        <v>290</v>
      </c>
      <c r="F61" s="29" t="s">
        <v>290</v>
      </c>
      <c r="G61" s="29"/>
      <c r="H61" s="29"/>
      <c r="I61" s="29" t="s">
        <v>290</v>
      </c>
      <c r="J61" s="29"/>
      <c r="K61" s="29"/>
      <c r="L61" s="29"/>
      <c r="M61" s="29"/>
      <c r="N61" s="29"/>
      <c r="O61" s="29"/>
      <c r="P61" s="29"/>
      <c r="Q61" s="29"/>
      <c r="R61" s="29"/>
      <c r="S61" s="29"/>
      <c r="T61" s="29"/>
      <c r="U61" s="29"/>
      <c r="V61" s="29"/>
      <c r="W61" s="29"/>
      <c r="X61" s="29"/>
      <c r="Y61" s="29"/>
      <c r="Z61" s="29"/>
      <c r="AA61" s="24"/>
      <c r="AB61" s="25"/>
      <c r="AC61" s="20"/>
    </row>
    <row r="62" spans="1:29" ht="15" customHeight="1">
      <c r="A62" s="15" t="s">
        <v>75</v>
      </c>
      <c r="B62" s="21"/>
      <c r="C62" s="29">
        <v>0</v>
      </c>
      <c r="D62" s="29">
        <v>0</v>
      </c>
      <c r="E62" s="29">
        <v>0</v>
      </c>
      <c r="F62" s="29">
        <v>0</v>
      </c>
      <c r="G62" s="29">
        <v>0</v>
      </c>
      <c r="H62" s="29">
        <v>0</v>
      </c>
      <c r="I62" s="29">
        <v>0</v>
      </c>
      <c r="J62" s="29">
        <v>0</v>
      </c>
      <c r="K62" s="29">
        <v>0</v>
      </c>
      <c r="L62" s="29">
        <v>0</v>
      </c>
      <c r="M62" s="29">
        <v>0</v>
      </c>
      <c r="N62" s="29">
        <v>0</v>
      </c>
      <c r="O62" s="29">
        <v>0</v>
      </c>
      <c r="P62" s="29">
        <v>0</v>
      </c>
      <c r="Q62" s="29">
        <v>0</v>
      </c>
      <c r="R62" s="29">
        <v>0</v>
      </c>
      <c r="S62" s="29">
        <v>0</v>
      </c>
      <c r="T62" s="29">
        <v>0</v>
      </c>
      <c r="U62" s="29">
        <v>0</v>
      </c>
      <c r="V62" s="29">
        <v>0</v>
      </c>
      <c r="W62" s="29">
        <v>0</v>
      </c>
      <c r="X62" s="29">
        <v>0</v>
      </c>
      <c r="Y62" s="29">
        <v>0</v>
      </c>
      <c r="Z62" s="29">
        <v>0</v>
      </c>
      <c r="AA62" s="24"/>
      <c r="AB62" s="25"/>
      <c r="AC62" s="20" t="s">
        <v>75</v>
      </c>
    </row>
    <row r="63" spans="1:29" ht="15" customHeight="1">
      <c r="A63" s="15" t="s">
        <v>76</v>
      </c>
      <c r="B63" s="21"/>
      <c r="C63" s="29">
        <v>89</v>
      </c>
      <c r="D63" s="29">
        <v>57</v>
      </c>
      <c r="E63" s="29">
        <v>32</v>
      </c>
      <c r="F63" s="29">
        <v>69</v>
      </c>
      <c r="G63" s="29">
        <v>55</v>
      </c>
      <c r="H63" s="29">
        <v>14</v>
      </c>
      <c r="I63" s="29">
        <v>20</v>
      </c>
      <c r="J63" s="29">
        <v>2</v>
      </c>
      <c r="K63" s="29">
        <v>18</v>
      </c>
      <c r="L63" s="29">
        <v>85</v>
      </c>
      <c r="M63" s="29">
        <v>51</v>
      </c>
      <c r="N63" s="29">
        <v>14</v>
      </c>
      <c r="O63" s="29">
        <v>2</v>
      </c>
      <c r="P63" s="29">
        <v>18</v>
      </c>
      <c r="Q63" s="29">
        <v>4</v>
      </c>
      <c r="R63" s="29">
        <v>4</v>
      </c>
      <c r="S63" s="29">
        <v>0</v>
      </c>
      <c r="T63" s="29">
        <v>0</v>
      </c>
      <c r="U63" s="29">
        <v>0</v>
      </c>
      <c r="V63" s="29">
        <v>0</v>
      </c>
      <c r="W63" s="29">
        <v>0</v>
      </c>
      <c r="X63" s="29">
        <v>0</v>
      </c>
      <c r="Y63" s="29">
        <v>0</v>
      </c>
      <c r="Z63" s="29">
        <v>0</v>
      </c>
      <c r="AA63" s="24"/>
      <c r="AB63" s="25"/>
      <c r="AC63" s="20" t="s">
        <v>76</v>
      </c>
    </row>
    <row r="64" spans="1:29" ht="15" customHeight="1">
      <c r="A64" s="15" t="s">
        <v>77</v>
      </c>
      <c r="B64" s="21"/>
      <c r="C64" s="29">
        <v>244</v>
      </c>
      <c r="D64" s="29">
        <v>117</v>
      </c>
      <c r="E64" s="29">
        <v>127</v>
      </c>
      <c r="F64" s="29">
        <v>229</v>
      </c>
      <c r="G64" s="29">
        <v>116</v>
      </c>
      <c r="H64" s="29">
        <v>113</v>
      </c>
      <c r="I64" s="29">
        <v>15</v>
      </c>
      <c r="J64" s="29">
        <v>1</v>
      </c>
      <c r="K64" s="29">
        <v>14</v>
      </c>
      <c r="L64" s="29">
        <v>218</v>
      </c>
      <c r="M64" s="29">
        <v>99</v>
      </c>
      <c r="N64" s="29">
        <v>104</v>
      </c>
      <c r="O64" s="29">
        <v>1</v>
      </c>
      <c r="P64" s="29">
        <v>14</v>
      </c>
      <c r="Q64" s="29">
        <v>25</v>
      </c>
      <c r="R64" s="29">
        <v>16</v>
      </c>
      <c r="S64" s="29">
        <v>9</v>
      </c>
      <c r="T64" s="29">
        <v>0</v>
      </c>
      <c r="U64" s="29">
        <v>0</v>
      </c>
      <c r="V64" s="29">
        <v>1</v>
      </c>
      <c r="W64" s="29">
        <v>1</v>
      </c>
      <c r="X64" s="29">
        <v>0</v>
      </c>
      <c r="Y64" s="29">
        <v>0</v>
      </c>
      <c r="Z64" s="29">
        <v>0</v>
      </c>
      <c r="AA64" s="24"/>
      <c r="AB64" s="25"/>
      <c r="AC64" s="20" t="s">
        <v>77</v>
      </c>
    </row>
    <row r="65" spans="1:29" ht="15" customHeight="1">
      <c r="A65" s="15" t="s">
        <v>78</v>
      </c>
      <c r="B65" s="21"/>
      <c r="C65" s="29">
        <v>130</v>
      </c>
      <c r="D65" s="29">
        <v>84</v>
      </c>
      <c r="E65" s="29">
        <v>46</v>
      </c>
      <c r="F65" s="29">
        <v>109</v>
      </c>
      <c r="G65" s="29">
        <v>82</v>
      </c>
      <c r="H65" s="29">
        <v>27</v>
      </c>
      <c r="I65" s="29">
        <v>21</v>
      </c>
      <c r="J65" s="29">
        <v>2</v>
      </c>
      <c r="K65" s="29">
        <v>19</v>
      </c>
      <c r="L65" s="29">
        <v>125</v>
      </c>
      <c r="M65" s="29">
        <v>78</v>
      </c>
      <c r="N65" s="29">
        <v>26</v>
      </c>
      <c r="O65" s="29">
        <v>2</v>
      </c>
      <c r="P65" s="29">
        <v>19</v>
      </c>
      <c r="Q65" s="29">
        <v>5</v>
      </c>
      <c r="R65" s="29">
        <v>4</v>
      </c>
      <c r="S65" s="29">
        <v>1</v>
      </c>
      <c r="T65" s="29">
        <v>0</v>
      </c>
      <c r="U65" s="29">
        <v>0</v>
      </c>
      <c r="V65" s="29">
        <v>0</v>
      </c>
      <c r="W65" s="29">
        <v>0</v>
      </c>
      <c r="X65" s="29">
        <v>0</v>
      </c>
      <c r="Y65" s="29">
        <v>0</v>
      </c>
      <c r="Z65" s="29">
        <v>0</v>
      </c>
      <c r="AA65" s="24"/>
      <c r="AB65" s="25"/>
      <c r="AC65" s="20" t="s">
        <v>78</v>
      </c>
    </row>
    <row r="66" spans="1:29" ht="15" customHeight="1">
      <c r="A66" s="15" t="s">
        <v>79</v>
      </c>
      <c r="B66" s="21"/>
      <c r="C66" s="29">
        <v>0</v>
      </c>
      <c r="D66" s="29">
        <v>0</v>
      </c>
      <c r="E66" s="29">
        <v>0</v>
      </c>
      <c r="F66" s="29">
        <v>0</v>
      </c>
      <c r="G66" s="29">
        <v>0</v>
      </c>
      <c r="H66" s="29">
        <v>0</v>
      </c>
      <c r="I66" s="29">
        <v>0</v>
      </c>
      <c r="J66" s="29">
        <v>0</v>
      </c>
      <c r="K66" s="29">
        <v>0</v>
      </c>
      <c r="L66" s="29">
        <v>0</v>
      </c>
      <c r="M66" s="29">
        <v>0</v>
      </c>
      <c r="N66" s="29">
        <v>0</v>
      </c>
      <c r="O66" s="29">
        <v>0</v>
      </c>
      <c r="P66" s="29">
        <v>0</v>
      </c>
      <c r="Q66" s="29">
        <v>0</v>
      </c>
      <c r="R66" s="29">
        <v>0</v>
      </c>
      <c r="S66" s="29">
        <v>0</v>
      </c>
      <c r="T66" s="29">
        <v>0</v>
      </c>
      <c r="U66" s="29">
        <v>0</v>
      </c>
      <c r="V66" s="29">
        <v>0</v>
      </c>
      <c r="W66" s="29">
        <v>0</v>
      </c>
      <c r="X66" s="29">
        <v>0</v>
      </c>
      <c r="Y66" s="29">
        <v>0</v>
      </c>
      <c r="Z66" s="29">
        <v>0</v>
      </c>
      <c r="AA66" s="24"/>
      <c r="AB66" s="25"/>
      <c r="AC66" s="20" t="s">
        <v>79</v>
      </c>
    </row>
    <row r="67" spans="1:29" ht="15" customHeight="1">
      <c r="A67" s="15" t="s">
        <v>80</v>
      </c>
      <c r="B67" s="21"/>
      <c r="C67" s="29">
        <v>18</v>
      </c>
      <c r="D67" s="29">
        <v>11</v>
      </c>
      <c r="E67" s="29">
        <v>7</v>
      </c>
      <c r="F67" s="29">
        <v>14</v>
      </c>
      <c r="G67" s="29">
        <v>9</v>
      </c>
      <c r="H67" s="29">
        <v>5</v>
      </c>
      <c r="I67" s="29">
        <v>4</v>
      </c>
      <c r="J67" s="29">
        <v>2</v>
      </c>
      <c r="K67" s="29">
        <v>2</v>
      </c>
      <c r="L67" s="29">
        <v>18</v>
      </c>
      <c r="M67" s="29">
        <v>9</v>
      </c>
      <c r="N67" s="29">
        <v>5</v>
      </c>
      <c r="O67" s="29">
        <v>2</v>
      </c>
      <c r="P67" s="29">
        <v>2</v>
      </c>
      <c r="Q67" s="29">
        <v>0</v>
      </c>
      <c r="R67" s="29">
        <v>0</v>
      </c>
      <c r="S67" s="29">
        <v>0</v>
      </c>
      <c r="T67" s="29">
        <v>0</v>
      </c>
      <c r="U67" s="29">
        <v>0</v>
      </c>
      <c r="V67" s="29">
        <v>0</v>
      </c>
      <c r="W67" s="29">
        <v>0</v>
      </c>
      <c r="X67" s="29">
        <v>0</v>
      </c>
      <c r="Y67" s="29">
        <v>0</v>
      </c>
      <c r="Z67" s="29">
        <v>0</v>
      </c>
      <c r="AA67" s="24"/>
      <c r="AB67" s="25"/>
      <c r="AC67" s="20" t="s">
        <v>80</v>
      </c>
    </row>
    <row r="68" spans="1:29" ht="15" customHeight="1">
      <c r="A68" s="15" t="s">
        <v>81</v>
      </c>
      <c r="B68" s="21"/>
      <c r="C68" s="29">
        <v>265</v>
      </c>
      <c r="D68" s="29">
        <v>175</v>
      </c>
      <c r="E68" s="29">
        <v>90</v>
      </c>
      <c r="F68" s="29">
        <v>229</v>
      </c>
      <c r="G68" s="29">
        <v>169</v>
      </c>
      <c r="H68" s="29">
        <v>60</v>
      </c>
      <c r="I68" s="29">
        <v>36</v>
      </c>
      <c r="J68" s="29">
        <v>6</v>
      </c>
      <c r="K68" s="29">
        <v>30</v>
      </c>
      <c r="L68" s="29">
        <v>261</v>
      </c>
      <c r="M68" s="29">
        <v>165</v>
      </c>
      <c r="N68" s="29">
        <v>60</v>
      </c>
      <c r="O68" s="29">
        <v>6</v>
      </c>
      <c r="P68" s="29">
        <v>30</v>
      </c>
      <c r="Q68" s="29">
        <v>4</v>
      </c>
      <c r="R68" s="29">
        <v>4</v>
      </c>
      <c r="S68" s="29">
        <v>0</v>
      </c>
      <c r="T68" s="29">
        <v>0</v>
      </c>
      <c r="U68" s="29">
        <v>0</v>
      </c>
      <c r="V68" s="29">
        <v>0</v>
      </c>
      <c r="W68" s="29">
        <v>0</v>
      </c>
      <c r="X68" s="29">
        <v>0</v>
      </c>
      <c r="Y68" s="29">
        <v>0</v>
      </c>
      <c r="Z68" s="29">
        <v>0</v>
      </c>
      <c r="AA68" s="24"/>
      <c r="AB68" s="25"/>
      <c r="AC68" s="20" t="s">
        <v>81</v>
      </c>
    </row>
    <row r="69" spans="1:29" ht="15" customHeight="1">
      <c r="A69" s="15" t="s">
        <v>82</v>
      </c>
      <c r="B69" s="21"/>
      <c r="C69" s="29">
        <v>88</v>
      </c>
      <c r="D69" s="29">
        <v>58</v>
      </c>
      <c r="E69" s="29">
        <v>30</v>
      </c>
      <c r="F69" s="29">
        <v>68</v>
      </c>
      <c r="G69" s="29">
        <v>58</v>
      </c>
      <c r="H69" s="29">
        <v>10</v>
      </c>
      <c r="I69" s="29">
        <v>20</v>
      </c>
      <c r="J69" s="29">
        <v>0</v>
      </c>
      <c r="K69" s="29">
        <v>20</v>
      </c>
      <c r="L69" s="29">
        <v>87</v>
      </c>
      <c r="M69" s="29">
        <v>57</v>
      </c>
      <c r="N69" s="29">
        <v>10</v>
      </c>
      <c r="O69" s="29">
        <v>0</v>
      </c>
      <c r="P69" s="29">
        <v>20</v>
      </c>
      <c r="Q69" s="29">
        <v>1</v>
      </c>
      <c r="R69" s="29">
        <v>1</v>
      </c>
      <c r="S69" s="29">
        <v>0</v>
      </c>
      <c r="T69" s="29">
        <v>0</v>
      </c>
      <c r="U69" s="29">
        <v>0</v>
      </c>
      <c r="V69" s="29">
        <v>0</v>
      </c>
      <c r="W69" s="29">
        <v>0</v>
      </c>
      <c r="X69" s="29">
        <v>0</v>
      </c>
      <c r="Y69" s="29">
        <v>0</v>
      </c>
      <c r="Z69" s="29">
        <v>0</v>
      </c>
      <c r="AA69" s="24"/>
      <c r="AB69" s="25"/>
      <c r="AC69" s="20" t="s">
        <v>82</v>
      </c>
    </row>
    <row r="70" spans="1:29" ht="15" customHeight="1">
      <c r="A70" s="15" t="s">
        <v>83</v>
      </c>
      <c r="B70" s="21"/>
      <c r="C70" s="29">
        <v>26</v>
      </c>
      <c r="D70" s="29">
        <v>15</v>
      </c>
      <c r="E70" s="29">
        <v>11</v>
      </c>
      <c r="F70" s="29">
        <v>16</v>
      </c>
      <c r="G70" s="29">
        <v>15</v>
      </c>
      <c r="H70" s="29">
        <v>1</v>
      </c>
      <c r="I70" s="29">
        <v>10</v>
      </c>
      <c r="J70" s="29">
        <v>0</v>
      </c>
      <c r="K70" s="29">
        <v>10</v>
      </c>
      <c r="L70" s="29">
        <v>26</v>
      </c>
      <c r="M70" s="29">
        <v>15</v>
      </c>
      <c r="N70" s="29">
        <v>1</v>
      </c>
      <c r="O70" s="29">
        <v>0</v>
      </c>
      <c r="P70" s="29">
        <v>10</v>
      </c>
      <c r="Q70" s="29">
        <v>0</v>
      </c>
      <c r="R70" s="29">
        <v>0</v>
      </c>
      <c r="S70" s="29">
        <v>0</v>
      </c>
      <c r="T70" s="29">
        <v>0</v>
      </c>
      <c r="U70" s="29">
        <v>0</v>
      </c>
      <c r="V70" s="29">
        <v>0</v>
      </c>
      <c r="W70" s="29">
        <v>0</v>
      </c>
      <c r="X70" s="29">
        <v>0</v>
      </c>
      <c r="Y70" s="29">
        <v>0</v>
      </c>
      <c r="Z70" s="29">
        <v>0</v>
      </c>
      <c r="AA70" s="24"/>
      <c r="AB70" s="25"/>
      <c r="AC70" s="20" t="s">
        <v>83</v>
      </c>
    </row>
    <row r="71" spans="1:29" ht="15" customHeight="1">
      <c r="A71" s="15" t="s">
        <v>84</v>
      </c>
      <c r="B71" s="21"/>
      <c r="C71" s="29">
        <v>62</v>
      </c>
      <c r="D71" s="29">
        <v>0</v>
      </c>
      <c r="E71" s="29">
        <v>62</v>
      </c>
      <c r="F71" s="29">
        <v>58</v>
      </c>
      <c r="G71" s="29">
        <v>0</v>
      </c>
      <c r="H71" s="29">
        <v>58</v>
      </c>
      <c r="I71" s="29">
        <v>4</v>
      </c>
      <c r="J71" s="29">
        <v>0</v>
      </c>
      <c r="K71" s="29">
        <v>4</v>
      </c>
      <c r="L71" s="29">
        <v>56</v>
      </c>
      <c r="M71" s="29">
        <v>0</v>
      </c>
      <c r="N71" s="29">
        <v>52</v>
      </c>
      <c r="O71" s="29">
        <v>0</v>
      </c>
      <c r="P71" s="29">
        <v>4</v>
      </c>
      <c r="Q71" s="29">
        <v>6</v>
      </c>
      <c r="R71" s="29">
        <v>0</v>
      </c>
      <c r="S71" s="29">
        <v>6</v>
      </c>
      <c r="T71" s="29">
        <v>0</v>
      </c>
      <c r="U71" s="29">
        <v>0</v>
      </c>
      <c r="V71" s="29">
        <v>0</v>
      </c>
      <c r="W71" s="29">
        <v>0</v>
      </c>
      <c r="X71" s="29">
        <v>0</v>
      </c>
      <c r="Y71" s="29">
        <v>0</v>
      </c>
      <c r="Z71" s="29">
        <v>0</v>
      </c>
      <c r="AA71" s="24"/>
      <c r="AB71" s="25"/>
      <c r="AC71" s="20" t="s">
        <v>84</v>
      </c>
    </row>
    <row r="72" spans="1:29" ht="15" customHeight="1">
      <c r="A72" s="15" t="s">
        <v>85</v>
      </c>
      <c r="B72" s="21"/>
      <c r="C72" s="29">
        <v>0</v>
      </c>
      <c r="D72" s="29">
        <v>0</v>
      </c>
      <c r="E72" s="29">
        <v>0</v>
      </c>
      <c r="F72" s="29">
        <v>0</v>
      </c>
      <c r="G72" s="29">
        <v>0</v>
      </c>
      <c r="H72" s="29">
        <v>0</v>
      </c>
      <c r="I72" s="29">
        <v>0</v>
      </c>
      <c r="J72" s="29">
        <v>0</v>
      </c>
      <c r="K72" s="29">
        <v>0</v>
      </c>
      <c r="L72" s="29">
        <v>0</v>
      </c>
      <c r="M72" s="29">
        <v>0</v>
      </c>
      <c r="N72" s="29">
        <v>0</v>
      </c>
      <c r="O72" s="29">
        <v>0</v>
      </c>
      <c r="P72" s="29">
        <v>0</v>
      </c>
      <c r="Q72" s="29">
        <v>0</v>
      </c>
      <c r="R72" s="29">
        <v>0</v>
      </c>
      <c r="S72" s="29">
        <v>0</v>
      </c>
      <c r="T72" s="29">
        <v>0</v>
      </c>
      <c r="U72" s="29">
        <v>0</v>
      </c>
      <c r="V72" s="29">
        <v>0</v>
      </c>
      <c r="W72" s="29">
        <v>0</v>
      </c>
      <c r="X72" s="29">
        <v>0</v>
      </c>
      <c r="Y72" s="29">
        <v>0</v>
      </c>
      <c r="Z72" s="29">
        <v>0</v>
      </c>
      <c r="AA72" s="24"/>
      <c r="AB72" s="25"/>
      <c r="AC72" s="20" t="s">
        <v>85</v>
      </c>
    </row>
    <row r="73" spans="1:29" ht="15" customHeight="1">
      <c r="A73" s="15" t="s">
        <v>86</v>
      </c>
      <c r="B73" s="21"/>
      <c r="C73" s="29">
        <v>0</v>
      </c>
      <c r="D73" s="29">
        <v>0</v>
      </c>
      <c r="E73" s="29">
        <v>0</v>
      </c>
      <c r="F73" s="29">
        <v>0</v>
      </c>
      <c r="G73" s="29">
        <v>0</v>
      </c>
      <c r="H73" s="29">
        <v>0</v>
      </c>
      <c r="I73" s="29">
        <v>0</v>
      </c>
      <c r="J73" s="29">
        <v>0</v>
      </c>
      <c r="K73" s="29">
        <v>0</v>
      </c>
      <c r="L73" s="29">
        <v>0</v>
      </c>
      <c r="M73" s="29">
        <v>0</v>
      </c>
      <c r="N73" s="29">
        <v>0</v>
      </c>
      <c r="O73" s="29">
        <v>0</v>
      </c>
      <c r="P73" s="29">
        <v>0</v>
      </c>
      <c r="Q73" s="29">
        <v>0</v>
      </c>
      <c r="R73" s="29">
        <v>0</v>
      </c>
      <c r="S73" s="29">
        <v>0</v>
      </c>
      <c r="T73" s="29">
        <v>0</v>
      </c>
      <c r="U73" s="29">
        <v>0</v>
      </c>
      <c r="V73" s="29">
        <v>0</v>
      </c>
      <c r="W73" s="29">
        <v>0</v>
      </c>
      <c r="X73" s="29">
        <v>0</v>
      </c>
      <c r="Y73" s="29">
        <v>0</v>
      </c>
      <c r="Z73" s="29">
        <v>0</v>
      </c>
      <c r="AA73" s="24"/>
      <c r="AB73" s="25"/>
      <c r="AC73" s="20" t="s">
        <v>86</v>
      </c>
    </row>
    <row r="74" spans="1:29" ht="15" customHeight="1">
      <c r="A74" s="15" t="s">
        <v>87</v>
      </c>
      <c r="B74" s="21"/>
      <c r="C74" s="29">
        <v>45</v>
      </c>
      <c r="D74" s="29">
        <v>25</v>
      </c>
      <c r="E74" s="29">
        <v>20</v>
      </c>
      <c r="F74" s="29">
        <v>31</v>
      </c>
      <c r="G74" s="29">
        <v>23</v>
      </c>
      <c r="H74" s="29">
        <v>8</v>
      </c>
      <c r="I74" s="29">
        <v>14</v>
      </c>
      <c r="J74" s="29">
        <v>2</v>
      </c>
      <c r="K74" s="29">
        <v>12</v>
      </c>
      <c r="L74" s="29">
        <v>45</v>
      </c>
      <c r="M74" s="29">
        <v>23</v>
      </c>
      <c r="N74" s="29">
        <v>8</v>
      </c>
      <c r="O74" s="29">
        <v>2</v>
      </c>
      <c r="P74" s="29">
        <v>12</v>
      </c>
      <c r="Q74" s="29">
        <v>0</v>
      </c>
      <c r="R74" s="29">
        <v>0</v>
      </c>
      <c r="S74" s="29">
        <v>0</v>
      </c>
      <c r="T74" s="29">
        <v>0</v>
      </c>
      <c r="U74" s="29">
        <v>0</v>
      </c>
      <c r="V74" s="29">
        <v>0</v>
      </c>
      <c r="W74" s="29">
        <v>0</v>
      </c>
      <c r="X74" s="29">
        <v>0</v>
      </c>
      <c r="Y74" s="29">
        <v>0</v>
      </c>
      <c r="Z74" s="29">
        <v>0</v>
      </c>
      <c r="AA74" s="24"/>
      <c r="AB74" s="25"/>
      <c r="AC74" s="20" t="s">
        <v>87</v>
      </c>
    </row>
    <row r="75" spans="1:29" ht="15" customHeight="1">
      <c r="A75" s="15" t="s">
        <v>88</v>
      </c>
      <c r="B75" s="21"/>
      <c r="C75" s="29">
        <v>0</v>
      </c>
      <c r="D75" s="29">
        <v>0</v>
      </c>
      <c r="E75" s="29">
        <v>0</v>
      </c>
      <c r="F75" s="29">
        <v>0</v>
      </c>
      <c r="G75" s="29">
        <v>0</v>
      </c>
      <c r="H75" s="29">
        <v>0</v>
      </c>
      <c r="I75" s="29">
        <v>0</v>
      </c>
      <c r="J75" s="29">
        <v>0</v>
      </c>
      <c r="K75" s="29">
        <v>0</v>
      </c>
      <c r="L75" s="29">
        <v>0</v>
      </c>
      <c r="M75" s="29">
        <v>0</v>
      </c>
      <c r="N75" s="29">
        <v>0</v>
      </c>
      <c r="O75" s="29">
        <v>0</v>
      </c>
      <c r="P75" s="29">
        <v>0</v>
      </c>
      <c r="Q75" s="29">
        <v>0</v>
      </c>
      <c r="R75" s="29">
        <v>0</v>
      </c>
      <c r="S75" s="29">
        <v>0</v>
      </c>
      <c r="T75" s="29">
        <v>0</v>
      </c>
      <c r="U75" s="29">
        <v>0</v>
      </c>
      <c r="V75" s="29">
        <v>0</v>
      </c>
      <c r="W75" s="29">
        <v>0</v>
      </c>
      <c r="X75" s="29">
        <v>0</v>
      </c>
      <c r="Y75" s="29">
        <v>0</v>
      </c>
      <c r="Z75" s="29">
        <v>0</v>
      </c>
      <c r="AA75" s="24"/>
      <c r="AB75" s="25"/>
      <c r="AC75" s="20" t="s">
        <v>88</v>
      </c>
    </row>
    <row r="76" spans="1:29" ht="3.75" customHeight="1" thickBot="1">
      <c r="A76" s="49"/>
      <c r="B76" s="76"/>
      <c r="C76" s="49"/>
      <c r="D76" s="49"/>
      <c r="E76" s="49"/>
      <c r="F76" s="49"/>
      <c r="G76" s="49"/>
      <c r="H76" s="49"/>
      <c r="I76" s="49"/>
      <c r="J76" s="49"/>
      <c r="K76" s="49"/>
      <c r="L76" s="49"/>
      <c r="M76" s="49"/>
      <c r="N76" s="49"/>
      <c r="O76" s="49"/>
      <c r="P76" s="49"/>
      <c r="Q76" s="49"/>
      <c r="R76" s="49"/>
      <c r="S76" s="49"/>
      <c r="T76" s="49"/>
      <c r="U76" s="49"/>
      <c r="V76" s="49"/>
      <c r="W76" s="49"/>
      <c r="X76" s="49"/>
      <c r="Y76" s="49"/>
      <c r="Z76" s="49"/>
      <c r="AA76" s="76"/>
      <c r="AB76" s="52"/>
      <c r="AC76" s="49"/>
    </row>
    <row r="77" spans="1:29" ht="15.75" customHeight="1">
      <c r="A77" s="771"/>
      <c r="B77" s="771"/>
      <c r="C77" s="771"/>
      <c r="D77" s="771"/>
      <c r="E77" s="771"/>
      <c r="F77" s="771"/>
      <c r="G77" s="771"/>
      <c r="H77" s="771"/>
      <c r="I77" s="771"/>
      <c r="J77" s="771"/>
      <c r="K77" s="771"/>
      <c r="L77" s="771"/>
      <c r="M77" s="771"/>
      <c r="N77" s="771"/>
      <c r="O77" s="771"/>
      <c r="P77" s="771"/>
      <c r="Q77" s="771"/>
      <c r="R77" s="771"/>
      <c r="S77" s="771"/>
      <c r="T77" s="24"/>
      <c r="U77" s="24"/>
      <c r="V77" s="24"/>
      <c r="W77" s="24"/>
      <c r="X77" s="24"/>
      <c r="Y77" s="24"/>
      <c r="Z77" s="24"/>
      <c r="AA77" s="24"/>
      <c r="AB77" s="24"/>
      <c r="AC77" s="24"/>
    </row>
    <row r="78" spans="1:29" ht="14.25">
      <c r="A78" s="15"/>
    </row>
  </sheetData>
  <mergeCells count="19">
    <mergeCell ref="AB2:AC4"/>
    <mergeCell ref="C3:E3"/>
    <mergeCell ref="F3:H3"/>
    <mergeCell ref="I3:K3"/>
    <mergeCell ref="L3:L4"/>
    <mergeCell ref="W3:X3"/>
    <mergeCell ref="Y3:AA3"/>
    <mergeCell ref="A77:S77"/>
    <mergeCell ref="M3:N3"/>
    <mergeCell ref="O3:P3"/>
    <mergeCell ref="Q3:Q4"/>
    <mergeCell ref="R3:S3"/>
    <mergeCell ref="T3:U3"/>
    <mergeCell ref="V3:V4"/>
    <mergeCell ref="A2:B4"/>
    <mergeCell ref="L2:M2"/>
    <mergeCell ref="N2:P2"/>
    <mergeCell ref="Q2:U2"/>
    <mergeCell ref="V2:AA2"/>
  </mergeCells>
  <phoneticPr fontId="2"/>
  <printOptions gridLinesSet="0"/>
  <pageMargins left="0.78740157480314965" right="0.71"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明朝,標準"&amp;16卒業後の状況調査：高等学校(全日制・定時制)&amp;R&amp;"ＭＳ 明朝,標準"&amp;16卒業後の状況調査：高等学校(全日制・定時制)　</oddHeader>
    <oddFooter>&amp;L&amp;"ＭＳ 明朝,標準"&amp;16 160&amp;R&amp;"ＭＳ 明朝,標準"&amp;16 161</oddFooter>
  </headerFooter>
</worksheet>
</file>

<file path=xl/worksheets/sheet26.xml><?xml version="1.0" encoding="utf-8"?>
<worksheet xmlns="http://schemas.openxmlformats.org/spreadsheetml/2006/main" xmlns:r="http://schemas.openxmlformats.org/officeDocument/2006/relationships">
  <dimension ref="A1:AX21"/>
  <sheetViews>
    <sheetView zoomScale="75" workbookViewId="0">
      <selection activeCell="J30" sqref="J30"/>
    </sheetView>
  </sheetViews>
  <sheetFormatPr defaultRowHeight="13.5"/>
  <cols>
    <col min="1" max="1" width="2.625" style="3" customWidth="1"/>
    <col min="2" max="2" width="12.75" style="3" customWidth="1"/>
    <col min="3" max="3" width="0.75" style="3" customWidth="1"/>
    <col min="4" max="4" width="8.5" style="3" customWidth="1"/>
    <col min="5" max="6" width="7.75" style="3" customWidth="1"/>
    <col min="7" max="9" width="6.375" style="3" customWidth="1"/>
    <col min="10" max="10" width="7.5" style="3" customWidth="1"/>
    <col min="11" max="11" width="6.375" style="3" customWidth="1"/>
    <col min="12" max="12" width="7.5" style="3" customWidth="1"/>
    <col min="13" max="13" width="5.75" style="3" customWidth="1"/>
    <col min="14" max="14" width="7.5" style="3" customWidth="1"/>
    <col min="15" max="16" width="5.75" style="3" customWidth="1"/>
    <col min="17" max="18" width="5.125" style="3" customWidth="1"/>
    <col min="19" max="19" width="4.75" style="3" customWidth="1"/>
    <col min="20" max="20" width="4.25" style="3" customWidth="1"/>
    <col min="21" max="21" width="4.75" style="3" customWidth="1"/>
    <col min="22" max="22" width="4.25" style="3" customWidth="1"/>
    <col min="23" max="23" width="7.25" style="3" customWidth="1"/>
    <col min="24" max="24" width="5.25" style="3" customWidth="1"/>
    <col min="25" max="25" width="7.25" style="3" customWidth="1"/>
    <col min="26" max="27" width="5.25" style="3" customWidth="1"/>
    <col min="28" max="28" width="3.375" style="3" customWidth="1"/>
    <col min="29" max="29" width="5.25" style="3" customWidth="1"/>
    <col min="30" max="30" width="4.375" style="3" customWidth="1"/>
    <col min="31" max="34" width="3.625" style="3" customWidth="1"/>
    <col min="35" max="35" width="6" style="3" customWidth="1"/>
    <col min="36" max="36" width="3.5" style="3" customWidth="1"/>
    <col min="37" max="37" width="5.375" style="3" customWidth="1"/>
    <col min="38" max="38" width="3.75" style="3" customWidth="1"/>
    <col min="39" max="39" width="4.875" style="3" customWidth="1"/>
    <col min="40" max="40" width="3.625" style="3" customWidth="1"/>
    <col min="41" max="42" width="4.25" style="3" customWidth="1"/>
    <col min="43" max="44" width="7.25" style="3" customWidth="1"/>
    <col min="45" max="45" width="5" style="3" customWidth="1"/>
    <col min="46" max="46" width="4.875" style="3" customWidth="1"/>
    <col min="47" max="48" width="0.75" style="3" customWidth="1"/>
    <col min="49" max="49" width="12" style="3" customWidth="1"/>
    <col min="50" max="50" width="2.5" style="3" customWidth="1"/>
    <col min="51" max="16384" width="9" style="3"/>
  </cols>
  <sheetData>
    <row r="1" spans="1:50" s="77" customFormat="1" ht="30.6" customHeight="1" thickBot="1">
      <c r="A1" s="1" t="s">
        <v>291</v>
      </c>
      <c r="B1" s="172"/>
      <c r="C1" s="177"/>
      <c r="D1" s="177"/>
      <c r="E1" s="177"/>
      <c r="F1" s="177"/>
      <c r="G1" s="177"/>
      <c r="H1" s="177"/>
      <c r="I1" s="177"/>
      <c r="J1" s="17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72"/>
    </row>
    <row r="2" spans="1:50" s="46" customFormat="1" ht="24.6" customHeight="1">
      <c r="A2" s="596" t="s">
        <v>1</v>
      </c>
      <c r="B2" s="596"/>
      <c r="C2" s="634"/>
      <c r="D2" s="669" t="s">
        <v>2</v>
      </c>
      <c r="E2" s="788"/>
      <c r="F2" s="788"/>
      <c r="G2" s="776" t="s">
        <v>292</v>
      </c>
      <c r="H2" s="776"/>
      <c r="I2" s="776" t="s">
        <v>293</v>
      </c>
      <c r="J2" s="776"/>
      <c r="K2" s="776" t="s">
        <v>294</v>
      </c>
      <c r="L2" s="776"/>
      <c r="M2" s="776" t="s">
        <v>295</v>
      </c>
      <c r="N2" s="776"/>
      <c r="O2" s="776" t="s">
        <v>296</v>
      </c>
      <c r="P2" s="776"/>
      <c r="Q2" s="691" t="s">
        <v>297</v>
      </c>
      <c r="R2" s="692"/>
      <c r="S2" s="692"/>
      <c r="T2" s="692"/>
      <c r="U2" s="692"/>
      <c r="V2" s="692"/>
      <c r="W2" s="691" t="s">
        <v>298</v>
      </c>
      <c r="X2" s="692"/>
      <c r="Y2" s="692"/>
      <c r="Z2" s="692"/>
      <c r="AA2" s="692"/>
      <c r="AB2" s="692"/>
      <c r="AC2" s="692"/>
      <c r="AD2" s="692"/>
      <c r="AE2" s="692"/>
      <c r="AF2" s="692"/>
      <c r="AG2" s="692"/>
      <c r="AH2" s="693"/>
      <c r="AI2" s="586" t="s">
        <v>299</v>
      </c>
      <c r="AJ2" s="588"/>
      <c r="AK2" s="586" t="s">
        <v>300</v>
      </c>
      <c r="AL2" s="588"/>
      <c r="AM2" s="586" t="s">
        <v>301</v>
      </c>
      <c r="AN2" s="588"/>
      <c r="AO2" s="776" t="s">
        <v>302</v>
      </c>
      <c r="AP2" s="691"/>
      <c r="AQ2" s="779" t="s">
        <v>303</v>
      </c>
      <c r="AR2" s="780"/>
      <c r="AS2" s="783" t="s">
        <v>304</v>
      </c>
      <c r="AT2" s="587"/>
      <c r="AU2" s="784"/>
      <c r="AV2" s="599" t="s">
        <v>1</v>
      </c>
      <c r="AW2" s="596"/>
      <c r="AX2" s="596"/>
    </row>
    <row r="3" spans="1:50" s="46" customFormat="1" ht="45.6" customHeight="1">
      <c r="A3" s="598"/>
      <c r="B3" s="598"/>
      <c r="C3" s="635"/>
      <c r="D3" s="664"/>
      <c r="E3" s="789"/>
      <c r="F3" s="789"/>
      <c r="G3" s="777"/>
      <c r="H3" s="777"/>
      <c r="I3" s="777"/>
      <c r="J3" s="777"/>
      <c r="K3" s="777"/>
      <c r="L3" s="777"/>
      <c r="M3" s="777"/>
      <c r="N3" s="777"/>
      <c r="O3" s="777"/>
      <c r="P3" s="777"/>
      <c r="Q3" s="778" t="s">
        <v>2</v>
      </c>
      <c r="R3" s="787"/>
      <c r="S3" s="777" t="s">
        <v>305</v>
      </c>
      <c r="T3" s="777"/>
      <c r="U3" s="777" t="s">
        <v>306</v>
      </c>
      <c r="V3" s="778"/>
      <c r="W3" s="778" t="s">
        <v>307</v>
      </c>
      <c r="X3" s="787"/>
      <c r="Y3" s="777" t="s">
        <v>308</v>
      </c>
      <c r="Z3" s="777"/>
      <c r="AA3" s="777" t="s">
        <v>309</v>
      </c>
      <c r="AB3" s="777"/>
      <c r="AC3" s="777" t="s">
        <v>310</v>
      </c>
      <c r="AD3" s="777"/>
      <c r="AE3" s="778" t="s">
        <v>311</v>
      </c>
      <c r="AF3" s="787"/>
      <c r="AG3" s="778" t="s">
        <v>312</v>
      </c>
      <c r="AH3" s="787"/>
      <c r="AI3" s="592"/>
      <c r="AJ3" s="594"/>
      <c r="AK3" s="592"/>
      <c r="AL3" s="594"/>
      <c r="AM3" s="592"/>
      <c r="AN3" s="594"/>
      <c r="AO3" s="777"/>
      <c r="AP3" s="778"/>
      <c r="AQ3" s="781"/>
      <c r="AR3" s="782"/>
      <c r="AS3" s="785"/>
      <c r="AT3" s="593"/>
      <c r="AU3" s="786"/>
      <c r="AV3" s="600"/>
      <c r="AW3" s="598"/>
      <c r="AX3" s="598"/>
    </row>
    <row r="4" spans="1:50" s="46" customFormat="1" ht="19.149999999999999" customHeight="1" thickBot="1">
      <c r="A4" s="602"/>
      <c r="B4" s="602"/>
      <c r="C4" s="636"/>
      <c r="D4" s="11" t="s">
        <v>2</v>
      </c>
      <c r="E4" s="12" t="s">
        <v>19</v>
      </c>
      <c r="F4" s="12" t="s">
        <v>20</v>
      </c>
      <c r="G4" s="12" t="s">
        <v>19</v>
      </c>
      <c r="H4" s="12" t="s">
        <v>20</v>
      </c>
      <c r="I4" s="12" t="s">
        <v>19</v>
      </c>
      <c r="J4" s="12" t="s">
        <v>20</v>
      </c>
      <c r="K4" s="12" t="s">
        <v>19</v>
      </c>
      <c r="L4" s="12" t="s">
        <v>20</v>
      </c>
      <c r="M4" s="12" t="s">
        <v>19</v>
      </c>
      <c r="N4" s="12" t="s">
        <v>20</v>
      </c>
      <c r="O4" s="12" t="s">
        <v>19</v>
      </c>
      <c r="P4" s="12" t="s">
        <v>20</v>
      </c>
      <c r="Q4" s="12" t="s">
        <v>19</v>
      </c>
      <c r="R4" s="12" t="s">
        <v>20</v>
      </c>
      <c r="S4" s="12" t="s">
        <v>19</v>
      </c>
      <c r="T4" s="12" t="s">
        <v>20</v>
      </c>
      <c r="U4" s="12" t="s">
        <v>19</v>
      </c>
      <c r="V4" s="13" t="s">
        <v>20</v>
      </c>
      <c r="W4" s="12" t="s">
        <v>19</v>
      </c>
      <c r="X4" s="12" t="s">
        <v>20</v>
      </c>
      <c r="Y4" s="12" t="s">
        <v>19</v>
      </c>
      <c r="Z4" s="12" t="s">
        <v>20</v>
      </c>
      <c r="AA4" s="12" t="s">
        <v>19</v>
      </c>
      <c r="AB4" s="12" t="s">
        <v>20</v>
      </c>
      <c r="AC4" s="12" t="s">
        <v>19</v>
      </c>
      <c r="AD4" s="12" t="s">
        <v>20</v>
      </c>
      <c r="AE4" s="12" t="s">
        <v>19</v>
      </c>
      <c r="AF4" s="12" t="s">
        <v>20</v>
      </c>
      <c r="AG4" s="12" t="s">
        <v>19</v>
      </c>
      <c r="AH4" s="12" t="s">
        <v>20</v>
      </c>
      <c r="AI4" s="12" t="s">
        <v>19</v>
      </c>
      <c r="AJ4" s="12" t="s">
        <v>20</v>
      </c>
      <c r="AK4" s="12" t="s">
        <v>19</v>
      </c>
      <c r="AL4" s="12" t="s">
        <v>20</v>
      </c>
      <c r="AM4" s="12" t="s">
        <v>19</v>
      </c>
      <c r="AN4" s="12" t="s">
        <v>20</v>
      </c>
      <c r="AO4" s="12" t="s">
        <v>19</v>
      </c>
      <c r="AP4" s="13" t="s">
        <v>20</v>
      </c>
      <c r="AQ4" s="184" t="s">
        <v>19</v>
      </c>
      <c r="AR4" s="105" t="s">
        <v>20</v>
      </c>
      <c r="AS4" s="11" t="s">
        <v>19</v>
      </c>
      <c r="AT4" s="13" t="s">
        <v>20</v>
      </c>
      <c r="AU4" s="59"/>
      <c r="AV4" s="601"/>
      <c r="AW4" s="602"/>
      <c r="AX4" s="602"/>
    </row>
    <row r="5" spans="1:50" ht="16.149999999999999" customHeight="1">
      <c r="A5" s="701" t="s">
        <v>166</v>
      </c>
      <c r="B5" s="701"/>
      <c r="C5" s="16"/>
      <c r="D5" s="17">
        <v>4548</v>
      </c>
      <c r="E5" s="17">
        <v>2761</v>
      </c>
      <c r="F5" s="17">
        <v>1787</v>
      </c>
      <c r="G5" s="17">
        <v>124</v>
      </c>
      <c r="H5" s="17">
        <v>46</v>
      </c>
      <c r="I5" s="17">
        <v>70</v>
      </c>
      <c r="J5" s="17">
        <v>435</v>
      </c>
      <c r="K5" s="17">
        <v>204</v>
      </c>
      <c r="L5" s="17">
        <v>363</v>
      </c>
      <c r="M5" s="17">
        <v>350</v>
      </c>
      <c r="N5" s="17">
        <v>561</v>
      </c>
      <c r="O5" s="17">
        <v>159</v>
      </c>
      <c r="P5" s="17">
        <v>22</v>
      </c>
      <c r="Q5" s="17">
        <v>17</v>
      </c>
      <c r="R5" s="17">
        <v>2</v>
      </c>
      <c r="S5" s="17">
        <v>15</v>
      </c>
      <c r="T5" s="17">
        <v>1</v>
      </c>
      <c r="U5" s="17">
        <v>2</v>
      </c>
      <c r="V5" s="17">
        <v>1</v>
      </c>
      <c r="W5" s="17">
        <v>1158</v>
      </c>
      <c r="X5" s="17">
        <v>276</v>
      </c>
      <c r="Y5" s="17">
        <v>844</v>
      </c>
      <c r="Z5" s="17">
        <v>240</v>
      </c>
      <c r="AA5" s="17">
        <v>164</v>
      </c>
      <c r="AB5" s="17">
        <v>14</v>
      </c>
      <c r="AC5" s="17">
        <v>102</v>
      </c>
      <c r="AD5" s="17">
        <v>3</v>
      </c>
      <c r="AE5" s="17">
        <v>10</v>
      </c>
      <c r="AF5" s="17">
        <v>11</v>
      </c>
      <c r="AG5" s="17">
        <v>38</v>
      </c>
      <c r="AH5" s="17">
        <v>8</v>
      </c>
      <c r="AI5" s="17">
        <v>232</v>
      </c>
      <c r="AJ5" s="17">
        <v>29</v>
      </c>
      <c r="AK5" s="17">
        <v>265</v>
      </c>
      <c r="AL5" s="17">
        <v>7</v>
      </c>
      <c r="AM5" s="17">
        <v>58</v>
      </c>
      <c r="AN5" s="17">
        <v>7</v>
      </c>
      <c r="AO5" s="17">
        <v>124</v>
      </c>
      <c r="AP5" s="17">
        <v>39</v>
      </c>
      <c r="AQ5" s="17">
        <v>1870</v>
      </c>
      <c r="AR5" s="17">
        <v>1096</v>
      </c>
      <c r="AS5" s="17">
        <v>143</v>
      </c>
      <c r="AT5" s="17">
        <v>29</v>
      </c>
      <c r="AV5" s="123"/>
      <c r="AW5" s="701" t="s">
        <v>166</v>
      </c>
      <c r="AX5" s="701"/>
    </row>
    <row r="6" spans="1:50" ht="16.149999999999999" customHeight="1">
      <c r="A6" s="701" t="s">
        <v>106</v>
      </c>
      <c r="B6" s="701"/>
      <c r="C6" s="16"/>
      <c r="D6" s="17">
        <v>4558</v>
      </c>
      <c r="E6" s="17">
        <v>2767</v>
      </c>
      <c r="F6" s="17">
        <v>1791</v>
      </c>
      <c r="G6" s="17">
        <v>50</v>
      </c>
      <c r="H6" s="17">
        <v>33</v>
      </c>
      <c r="I6" s="17">
        <v>58</v>
      </c>
      <c r="J6" s="17">
        <v>388</v>
      </c>
      <c r="K6" s="17">
        <v>181</v>
      </c>
      <c r="L6" s="17">
        <v>375</v>
      </c>
      <c r="M6" s="17">
        <v>302</v>
      </c>
      <c r="N6" s="17">
        <v>582</v>
      </c>
      <c r="O6" s="17">
        <v>155</v>
      </c>
      <c r="P6" s="17">
        <v>20</v>
      </c>
      <c r="Q6" s="17">
        <v>23</v>
      </c>
      <c r="R6" s="17">
        <v>9</v>
      </c>
      <c r="S6" s="17">
        <v>18</v>
      </c>
      <c r="T6" s="17">
        <v>8</v>
      </c>
      <c r="U6" s="17">
        <v>5</v>
      </c>
      <c r="V6" s="17">
        <v>1</v>
      </c>
      <c r="W6" s="17">
        <v>1389</v>
      </c>
      <c r="X6" s="17">
        <v>316</v>
      </c>
      <c r="Y6" s="17">
        <v>959</v>
      </c>
      <c r="Z6" s="17">
        <v>273</v>
      </c>
      <c r="AA6" s="17">
        <v>153</v>
      </c>
      <c r="AB6" s="17">
        <v>8</v>
      </c>
      <c r="AC6" s="17">
        <v>114</v>
      </c>
      <c r="AD6" s="17">
        <v>6</v>
      </c>
      <c r="AE6" s="17">
        <v>83</v>
      </c>
      <c r="AF6" s="17">
        <v>13</v>
      </c>
      <c r="AG6" s="17">
        <v>80</v>
      </c>
      <c r="AH6" s="17">
        <v>16</v>
      </c>
      <c r="AI6" s="17">
        <v>141</v>
      </c>
      <c r="AJ6" s="17">
        <v>22</v>
      </c>
      <c r="AK6" s="17">
        <v>291</v>
      </c>
      <c r="AL6" s="17">
        <v>8</v>
      </c>
      <c r="AM6" s="17">
        <v>117</v>
      </c>
      <c r="AN6" s="17">
        <v>10</v>
      </c>
      <c r="AO6" s="17">
        <v>60</v>
      </c>
      <c r="AP6" s="17">
        <v>28</v>
      </c>
      <c r="AQ6" s="17">
        <v>2370</v>
      </c>
      <c r="AR6" s="17">
        <v>1525</v>
      </c>
      <c r="AS6" s="17">
        <v>157</v>
      </c>
      <c r="AT6" s="17">
        <v>55</v>
      </c>
      <c r="AU6" s="3">
        <v>0</v>
      </c>
      <c r="AV6" s="123"/>
      <c r="AW6" s="701" t="s">
        <v>106</v>
      </c>
      <c r="AX6" s="701"/>
    </row>
    <row r="7" spans="1:50" ht="12.75" customHeight="1">
      <c r="A7" s="122"/>
      <c r="B7" s="122"/>
      <c r="C7" s="16"/>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V7" s="123"/>
      <c r="AW7" s="122"/>
    </row>
    <row r="8" spans="1:50" ht="16.149999999999999" customHeight="1">
      <c r="A8" s="125"/>
      <c r="B8" s="15" t="s">
        <v>167</v>
      </c>
      <c r="C8" s="16"/>
      <c r="D8" s="17">
        <v>2127</v>
      </c>
      <c r="E8" s="17">
        <v>1168</v>
      </c>
      <c r="F8" s="17">
        <v>959</v>
      </c>
      <c r="G8" s="17">
        <v>13</v>
      </c>
      <c r="H8" s="17">
        <v>24</v>
      </c>
      <c r="I8" s="17">
        <v>22</v>
      </c>
      <c r="J8" s="17">
        <v>136</v>
      </c>
      <c r="K8" s="17">
        <v>103</v>
      </c>
      <c r="L8" s="17">
        <v>239</v>
      </c>
      <c r="M8" s="17">
        <v>175</v>
      </c>
      <c r="N8" s="17">
        <v>351</v>
      </c>
      <c r="O8" s="17">
        <v>107</v>
      </c>
      <c r="P8" s="17">
        <v>17</v>
      </c>
      <c r="Q8" s="17">
        <v>8</v>
      </c>
      <c r="R8" s="17">
        <v>1</v>
      </c>
      <c r="S8" s="17">
        <v>6</v>
      </c>
      <c r="T8" s="17">
        <v>0</v>
      </c>
      <c r="U8" s="17">
        <v>2</v>
      </c>
      <c r="V8" s="17">
        <v>1</v>
      </c>
      <c r="W8" s="17">
        <v>483</v>
      </c>
      <c r="X8" s="17">
        <v>157</v>
      </c>
      <c r="Y8" s="17">
        <v>404</v>
      </c>
      <c r="Z8" s="17">
        <v>135</v>
      </c>
      <c r="AA8" s="17">
        <v>33</v>
      </c>
      <c r="AB8" s="17">
        <v>2</v>
      </c>
      <c r="AC8" s="17">
        <v>27</v>
      </c>
      <c r="AD8" s="17">
        <v>3</v>
      </c>
      <c r="AE8" s="17">
        <v>7</v>
      </c>
      <c r="AF8" s="17">
        <v>6</v>
      </c>
      <c r="AG8" s="17">
        <v>12</v>
      </c>
      <c r="AH8" s="17">
        <v>11</v>
      </c>
      <c r="AI8" s="17">
        <v>67</v>
      </c>
      <c r="AJ8" s="17">
        <v>8</v>
      </c>
      <c r="AK8" s="17">
        <v>112</v>
      </c>
      <c r="AL8" s="17">
        <v>4</v>
      </c>
      <c r="AM8" s="17">
        <v>41</v>
      </c>
      <c r="AN8" s="17">
        <v>2</v>
      </c>
      <c r="AO8" s="17">
        <v>37</v>
      </c>
      <c r="AP8" s="17">
        <v>20</v>
      </c>
      <c r="AQ8" s="17">
        <v>945</v>
      </c>
      <c r="AR8" s="17">
        <v>828</v>
      </c>
      <c r="AS8" s="17">
        <v>70</v>
      </c>
      <c r="AT8" s="17">
        <v>41</v>
      </c>
      <c r="AV8" s="123"/>
      <c r="AW8" s="15" t="s">
        <v>167</v>
      </c>
    </row>
    <row r="9" spans="1:50" ht="16.149999999999999" customHeight="1">
      <c r="A9" s="125"/>
      <c r="B9" s="15" t="s">
        <v>168</v>
      </c>
      <c r="C9" s="16"/>
      <c r="D9" s="17">
        <v>208</v>
      </c>
      <c r="E9" s="17">
        <v>92</v>
      </c>
      <c r="F9" s="17">
        <v>116</v>
      </c>
      <c r="G9" s="17">
        <v>5</v>
      </c>
      <c r="H9" s="17">
        <v>0</v>
      </c>
      <c r="I9" s="17">
        <v>0</v>
      </c>
      <c r="J9" s="17">
        <v>6</v>
      </c>
      <c r="K9" s="17">
        <v>8</v>
      </c>
      <c r="L9" s="17">
        <v>29</v>
      </c>
      <c r="M9" s="17">
        <v>11</v>
      </c>
      <c r="N9" s="17">
        <v>30</v>
      </c>
      <c r="O9" s="17">
        <v>0</v>
      </c>
      <c r="P9" s="17">
        <v>0</v>
      </c>
      <c r="Q9" s="17">
        <v>9</v>
      </c>
      <c r="R9" s="17">
        <v>5</v>
      </c>
      <c r="S9" s="17">
        <v>8</v>
      </c>
      <c r="T9" s="17">
        <v>5</v>
      </c>
      <c r="U9" s="17">
        <v>1</v>
      </c>
      <c r="V9" s="17">
        <v>0</v>
      </c>
      <c r="W9" s="17">
        <v>44</v>
      </c>
      <c r="X9" s="17">
        <v>45</v>
      </c>
      <c r="Y9" s="17">
        <v>36</v>
      </c>
      <c r="Z9" s="17">
        <v>39</v>
      </c>
      <c r="AA9" s="17">
        <v>6</v>
      </c>
      <c r="AB9" s="17">
        <v>1</v>
      </c>
      <c r="AC9" s="17">
        <v>1</v>
      </c>
      <c r="AD9" s="17">
        <v>1</v>
      </c>
      <c r="AE9" s="17">
        <v>1</v>
      </c>
      <c r="AF9" s="17">
        <v>4</v>
      </c>
      <c r="AG9" s="17">
        <v>0</v>
      </c>
      <c r="AH9" s="17">
        <v>0</v>
      </c>
      <c r="AI9" s="17">
        <v>1</v>
      </c>
      <c r="AJ9" s="17">
        <v>0</v>
      </c>
      <c r="AK9" s="17">
        <v>6</v>
      </c>
      <c r="AL9" s="17">
        <v>0</v>
      </c>
      <c r="AM9" s="17">
        <v>4</v>
      </c>
      <c r="AN9" s="17">
        <v>1</v>
      </c>
      <c r="AO9" s="17">
        <v>4</v>
      </c>
      <c r="AP9" s="17">
        <v>0</v>
      </c>
      <c r="AQ9" s="17">
        <v>79</v>
      </c>
      <c r="AR9" s="17">
        <v>108</v>
      </c>
      <c r="AS9" s="17">
        <v>4</v>
      </c>
      <c r="AT9" s="17">
        <v>1</v>
      </c>
      <c r="AV9" s="123"/>
      <c r="AW9" s="15" t="s">
        <v>168</v>
      </c>
    </row>
    <row r="10" spans="1:50" ht="16.149999999999999" customHeight="1">
      <c r="A10" s="125"/>
      <c r="B10" s="15" t="s">
        <v>169</v>
      </c>
      <c r="C10" s="16"/>
      <c r="D10" s="17">
        <v>1158</v>
      </c>
      <c r="E10" s="17">
        <v>1097</v>
      </c>
      <c r="F10" s="17">
        <v>61</v>
      </c>
      <c r="G10" s="17">
        <v>27</v>
      </c>
      <c r="H10" s="17">
        <v>1</v>
      </c>
      <c r="I10" s="17">
        <v>14</v>
      </c>
      <c r="J10" s="17">
        <v>8</v>
      </c>
      <c r="K10" s="17">
        <v>37</v>
      </c>
      <c r="L10" s="17">
        <v>7</v>
      </c>
      <c r="M10" s="17">
        <v>54</v>
      </c>
      <c r="N10" s="17">
        <v>16</v>
      </c>
      <c r="O10" s="17">
        <v>12</v>
      </c>
      <c r="P10" s="17">
        <v>0</v>
      </c>
      <c r="Q10" s="17">
        <v>1</v>
      </c>
      <c r="R10" s="17">
        <v>0</v>
      </c>
      <c r="S10" s="17">
        <v>1</v>
      </c>
      <c r="T10" s="17">
        <v>0</v>
      </c>
      <c r="U10" s="17">
        <v>0</v>
      </c>
      <c r="V10" s="17">
        <v>0</v>
      </c>
      <c r="W10" s="17">
        <v>728</v>
      </c>
      <c r="X10" s="17">
        <v>25</v>
      </c>
      <c r="Y10" s="17">
        <v>406</v>
      </c>
      <c r="Z10" s="17">
        <v>17</v>
      </c>
      <c r="AA10" s="17">
        <v>101</v>
      </c>
      <c r="AB10" s="17">
        <v>3</v>
      </c>
      <c r="AC10" s="17">
        <v>80</v>
      </c>
      <c r="AD10" s="17">
        <v>1</v>
      </c>
      <c r="AE10" s="17">
        <v>74</v>
      </c>
      <c r="AF10" s="17">
        <v>1</v>
      </c>
      <c r="AG10" s="17">
        <v>67</v>
      </c>
      <c r="AH10" s="17">
        <v>3</v>
      </c>
      <c r="AI10" s="17">
        <v>47</v>
      </c>
      <c r="AJ10" s="17">
        <v>0</v>
      </c>
      <c r="AK10" s="17">
        <v>129</v>
      </c>
      <c r="AL10" s="17">
        <v>3</v>
      </c>
      <c r="AM10" s="17">
        <v>33</v>
      </c>
      <c r="AN10" s="17">
        <v>0</v>
      </c>
      <c r="AO10" s="17">
        <v>15</v>
      </c>
      <c r="AP10" s="17">
        <v>1</v>
      </c>
      <c r="AQ10" s="17">
        <v>1025</v>
      </c>
      <c r="AR10" s="17">
        <v>56</v>
      </c>
      <c r="AS10" s="17">
        <v>59</v>
      </c>
      <c r="AT10" s="17">
        <v>4</v>
      </c>
      <c r="AV10" s="123"/>
      <c r="AW10" s="15" t="s">
        <v>169</v>
      </c>
    </row>
    <row r="11" spans="1:50" ht="16.149999999999999" customHeight="1">
      <c r="A11" s="125"/>
      <c r="B11" s="15" t="s">
        <v>170</v>
      </c>
      <c r="C11" s="16"/>
      <c r="D11" s="17">
        <v>522</v>
      </c>
      <c r="E11" s="17">
        <v>155</v>
      </c>
      <c r="F11" s="17">
        <v>367</v>
      </c>
      <c r="G11" s="17">
        <v>1</v>
      </c>
      <c r="H11" s="17">
        <v>0</v>
      </c>
      <c r="I11" s="17">
        <v>17</v>
      </c>
      <c r="J11" s="17">
        <v>202</v>
      </c>
      <c r="K11" s="17">
        <v>17</v>
      </c>
      <c r="L11" s="17">
        <v>52</v>
      </c>
      <c r="M11" s="17">
        <v>19</v>
      </c>
      <c r="N11" s="17">
        <v>48</v>
      </c>
      <c r="O11" s="17">
        <v>10</v>
      </c>
      <c r="P11" s="17">
        <v>1</v>
      </c>
      <c r="Q11" s="17">
        <v>1</v>
      </c>
      <c r="R11" s="17">
        <v>2</v>
      </c>
      <c r="S11" s="17">
        <v>0</v>
      </c>
      <c r="T11" s="17">
        <v>2</v>
      </c>
      <c r="U11" s="17">
        <v>1</v>
      </c>
      <c r="V11" s="17">
        <v>0</v>
      </c>
      <c r="W11" s="17">
        <v>54</v>
      </c>
      <c r="X11" s="17">
        <v>46</v>
      </c>
      <c r="Y11" s="17">
        <v>47</v>
      </c>
      <c r="Z11" s="17">
        <v>42</v>
      </c>
      <c r="AA11" s="17">
        <v>6</v>
      </c>
      <c r="AB11" s="17">
        <v>0</v>
      </c>
      <c r="AC11" s="17">
        <v>0</v>
      </c>
      <c r="AD11" s="17">
        <v>1</v>
      </c>
      <c r="AE11" s="17">
        <v>0</v>
      </c>
      <c r="AF11" s="17">
        <v>1</v>
      </c>
      <c r="AG11" s="17">
        <v>1</v>
      </c>
      <c r="AH11" s="17">
        <v>2</v>
      </c>
      <c r="AI11" s="17">
        <v>17</v>
      </c>
      <c r="AJ11" s="17">
        <v>9</v>
      </c>
      <c r="AK11" s="17">
        <v>3</v>
      </c>
      <c r="AL11" s="17">
        <v>0</v>
      </c>
      <c r="AM11" s="17">
        <v>16</v>
      </c>
      <c r="AN11" s="17">
        <v>4</v>
      </c>
      <c r="AO11" s="17">
        <v>0</v>
      </c>
      <c r="AP11" s="17">
        <v>3</v>
      </c>
      <c r="AQ11" s="17">
        <v>124</v>
      </c>
      <c r="AR11" s="17">
        <v>279</v>
      </c>
      <c r="AS11" s="17">
        <v>9</v>
      </c>
      <c r="AT11" s="17">
        <v>3</v>
      </c>
      <c r="AV11" s="123"/>
      <c r="AW11" s="15" t="s">
        <v>170</v>
      </c>
    </row>
    <row r="12" spans="1:50" ht="16.149999999999999" customHeight="1">
      <c r="A12" s="125"/>
      <c r="B12" s="15" t="s">
        <v>171</v>
      </c>
      <c r="C12" s="16"/>
      <c r="D12" s="17">
        <v>52</v>
      </c>
      <c r="E12" s="17">
        <v>34</v>
      </c>
      <c r="F12" s="17">
        <v>18</v>
      </c>
      <c r="G12" s="17">
        <v>0</v>
      </c>
      <c r="H12" s="17">
        <v>0</v>
      </c>
      <c r="I12" s="17">
        <v>1</v>
      </c>
      <c r="J12" s="17">
        <v>1</v>
      </c>
      <c r="K12" s="17">
        <v>0</v>
      </c>
      <c r="L12" s="17">
        <v>6</v>
      </c>
      <c r="M12" s="17">
        <v>6</v>
      </c>
      <c r="N12" s="17">
        <v>6</v>
      </c>
      <c r="O12" s="17">
        <v>4</v>
      </c>
      <c r="P12" s="17">
        <v>0</v>
      </c>
      <c r="Q12" s="17">
        <v>2</v>
      </c>
      <c r="R12" s="17">
        <v>1</v>
      </c>
      <c r="S12" s="17">
        <v>1</v>
      </c>
      <c r="T12" s="17">
        <v>1</v>
      </c>
      <c r="U12" s="17">
        <v>1</v>
      </c>
      <c r="V12" s="17">
        <v>0</v>
      </c>
      <c r="W12" s="17">
        <v>13</v>
      </c>
      <c r="X12" s="17">
        <v>4</v>
      </c>
      <c r="Y12" s="17">
        <v>10</v>
      </c>
      <c r="Z12" s="17">
        <v>4</v>
      </c>
      <c r="AA12" s="17">
        <v>1</v>
      </c>
      <c r="AB12" s="17">
        <v>0</v>
      </c>
      <c r="AC12" s="17">
        <v>2</v>
      </c>
      <c r="AD12" s="17">
        <v>0</v>
      </c>
      <c r="AE12" s="17">
        <v>0</v>
      </c>
      <c r="AF12" s="17">
        <v>0</v>
      </c>
      <c r="AG12" s="17">
        <v>0</v>
      </c>
      <c r="AH12" s="17">
        <v>0</v>
      </c>
      <c r="AI12" s="17">
        <v>2</v>
      </c>
      <c r="AJ12" s="17">
        <v>0</v>
      </c>
      <c r="AK12" s="17">
        <v>6</v>
      </c>
      <c r="AL12" s="17">
        <v>0</v>
      </c>
      <c r="AM12" s="17">
        <v>0</v>
      </c>
      <c r="AN12" s="17">
        <v>0</v>
      </c>
      <c r="AO12" s="17">
        <v>0</v>
      </c>
      <c r="AP12" s="17">
        <v>0</v>
      </c>
      <c r="AQ12" s="17">
        <v>23</v>
      </c>
      <c r="AR12" s="17">
        <v>15</v>
      </c>
      <c r="AS12" s="17">
        <v>1</v>
      </c>
      <c r="AT12" s="17">
        <v>1</v>
      </c>
      <c r="AV12" s="123"/>
      <c r="AW12" s="15" t="s">
        <v>171</v>
      </c>
    </row>
    <row r="13" spans="1:50" ht="16.149999999999999" customHeight="1">
      <c r="A13" s="125"/>
      <c r="B13" s="15" t="s">
        <v>172</v>
      </c>
      <c r="C13" s="16"/>
      <c r="D13" s="17">
        <v>10</v>
      </c>
      <c r="E13" s="17">
        <v>0</v>
      </c>
      <c r="F13" s="17">
        <v>10</v>
      </c>
      <c r="G13" s="17">
        <v>0</v>
      </c>
      <c r="H13" s="17">
        <v>0</v>
      </c>
      <c r="I13" s="17">
        <v>0</v>
      </c>
      <c r="J13" s="17">
        <v>0</v>
      </c>
      <c r="K13" s="17">
        <v>0</v>
      </c>
      <c r="L13" s="17">
        <v>4</v>
      </c>
      <c r="M13" s="17">
        <v>0</v>
      </c>
      <c r="N13" s="17">
        <v>6</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c r="AF13" s="17">
        <v>0</v>
      </c>
      <c r="AG13" s="17">
        <v>0</v>
      </c>
      <c r="AH13" s="17">
        <v>0</v>
      </c>
      <c r="AI13" s="17">
        <v>0</v>
      </c>
      <c r="AJ13" s="17">
        <v>0</v>
      </c>
      <c r="AK13" s="17">
        <v>0</v>
      </c>
      <c r="AL13" s="17">
        <v>0</v>
      </c>
      <c r="AM13" s="17">
        <v>0</v>
      </c>
      <c r="AN13" s="17">
        <v>0</v>
      </c>
      <c r="AO13" s="17">
        <v>0</v>
      </c>
      <c r="AP13" s="17">
        <v>0</v>
      </c>
      <c r="AQ13" s="17">
        <v>0</v>
      </c>
      <c r="AR13" s="17">
        <v>9</v>
      </c>
      <c r="AS13" s="17">
        <v>0</v>
      </c>
      <c r="AT13" s="17">
        <v>0</v>
      </c>
      <c r="AV13" s="123"/>
      <c r="AW13" s="15" t="s">
        <v>172</v>
      </c>
    </row>
    <row r="14" spans="1:50" ht="16.149999999999999" customHeight="1">
      <c r="A14" s="125"/>
      <c r="B14" s="15" t="s">
        <v>173</v>
      </c>
      <c r="C14" s="16"/>
      <c r="D14" s="17">
        <v>3</v>
      </c>
      <c r="E14" s="17">
        <v>0</v>
      </c>
      <c r="F14" s="17">
        <v>3</v>
      </c>
      <c r="G14" s="17">
        <v>0</v>
      </c>
      <c r="H14" s="17">
        <v>0</v>
      </c>
      <c r="I14" s="17">
        <v>0</v>
      </c>
      <c r="J14" s="17">
        <v>0</v>
      </c>
      <c r="K14" s="17">
        <v>0</v>
      </c>
      <c r="L14" s="17">
        <v>0</v>
      </c>
      <c r="M14" s="17">
        <v>0</v>
      </c>
      <c r="N14" s="17">
        <v>3</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c r="AF14" s="17">
        <v>0</v>
      </c>
      <c r="AG14" s="17">
        <v>0</v>
      </c>
      <c r="AH14" s="17">
        <v>0</v>
      </c>
      <c r="AI14" s="17">
        <v>0</v>
      </c>
      <c r="AJ14" s="17">
        <v>0</v>
      </c>
      <c r="AK14" s="17">
        <v>0</v>
      </c>
      <c r="AL14" s="17">
        <v>0</v>
      </c>
      <c r="AM14" s="17">
        <v>0</v>
      </c>
      <c r="AN14" s="17">
        <v>0</v>
      </c>
      <c r="AO14" s="17">
        <v>0</v>
      </c>
      <c r="AP14" s="17">
        <v>0</v>
      </c>
      <c r="AQ14" s="17">
        <v>0</v>
      </c>
      <c r="AR14" s="17">
        <v>1</v>
      </c>
      <c r="AS14" s="17">
        <v>0</v>
      </c>
      <c r="AT14" s="17">
        <v>0</v>
      </c>
      <c r="AV14" s="123"/>
      <c r="AW14" s="15" t="s">
        <v>173</v>
      </c>
    </row>
    <row r="15" spans="1:50" ht="16.149999999999999" customHeight="1">
      <c r="A15" s="125"/>
      <c r="B15" s="15" t="s">
        <v>174</v>
      </c>
      <c r="C15" s="16"/>
      <c r="D15" s="17">
        <v>6</v>
      </c>
      <c r="E15" s="17">
        <v>0</v>
      </c>
      <c r="F15" s="17">
        <v>6</v>
      </c>
      <c r="G15" s="17">
        <v>0</v>
      </c>
      <c r="H15" s="17">
        <v>0</v>
      </c>
      <c r="I15" s="17">
        <v>0</v>
      </c>
      <c r="J15" s="17">
        <v>2</v>
      </c>
      <c r="K15" s="17">
        <v>0</v>
      </c>
      <c r="L15" s="17">
        <v>1</v>
      </c>
      <c r="M15" s="17">
        <v>0</v>
      </c>
      <c r="N15" s="17">
        <v>1</v>
      </c>
      <c r="O15" s="17">
        <v>0</v>
      </c>
      <c r="P15" s="17">
        <v>0</v>
      </c>
      <c r="Q15" s="17">
        <v>0</v>
      </c>
      <c r="R15" s="17">
        <v>0</v>
      </c>
      <c r="S15" s="17">
        <v>0</v>
      </c>
      <c r="T15" s="17">
        <v>0</v>
      </c>
      <c r="U15" s="17">
        <v>0</v>
      </c>
      <c r="V15" s="17">
        <v>0</v>
      </c>
      <c r="W15" s="17">
        <v>0</v>
      </c>
      <c r="X15" s="17">
        <v>2</v>
      </c>
      <c r="Y15" s="17">
        <v>0</v>
      </c>
      <c r="Z15" s="17">
        <v>2</v>
      </c>
      <c r="AA15" s="17">
        <v>0</v>
      </c>
      <c r="AB15" s="17">
        <v>0</v>
      </c>
      <c r="AC15" s="17">
        <v>0</v>
      </c>
      <c r="AD15" s="17">
        <v>0</v>
      </c>
      <c r="AE15" s="17">
        <v>0</v>
      </c>
      <c r="AF15" s="17">
        <v>0</v>
      </c>
      <c r="AG15" s="17">
        <v>0</v>
      </c>
      <c r="AH15" s="17">
        <v>0</v>
      </c>
      <c r="AI15" s="17">
        <v>0</v>
      </c>
      <c r="AJ15" s="17">
        <v>0</v>
      </c>
      <c r="AK15" s="17">
        <v>0</v>
      </c>
      <c r="AL15" s="17">
        <v>0</v>
      </c>
      <c r="AM15" s="17">
        <v>0</v>
      </c>
      <c r="AN15" s="17">
        <v>0</v>
      </c>
      <c r="AO15" s="17">
        <v>0</v>
      </c>
      <c r="AP15" s="17">
        <v>0</v>
      </c>
      <c r="AQ15" s="17">
        <v>0</v>
      </c>
      <c r="AR15" s="17">
        <v>6</v>
      </c>
      <c r="AS15" s="17">
        <v>0</v>
      </c>
      <c r="AT15" s="17">
        <v>0</v>
      </c>
      <c r="AV15" s="123"/>
      <c r="AW15" s="15" t="s">
        <v>174</v>
      </c>
    </row>
    <row r="16" spans="1:50" ht="16.149999999999999" customHeight="1">
      <c r="A16" s="125"/>
      <c r="B16" s="15" t="s">
        <v>175</v>
      </c>
      <c r="C16" s="16"/>
      <c r="D16" s="17">
        <v>29</v>
      </c>
      <c r="E16" s="17">
        <v>8</v>
      </c>
      <c r="F16" s="17">
        <v>21</v>
      </c>
      <c r="G16" s="17">
        <v>0</v>
      </c>
      <c r="H16" s="17">
        <v>3</v>
      </c>
      <c r="I16" s="17">
        <v>0</v>
      </c>
      <c r="J16" s="17">
        <v>0</v>
      </c>
      <c r="K16" s="17">
        <v>0</v>
      </c>
      <c r="L16" s="17">
        <v>2</v>
      </c>
      <c r="M16" s="17">
        <v>6</v>
      </c>
      <c r="N16" s="17">
        <v>16</v>
      </c>
      <c r="O16" s="17">
        <v>1</v>
      </c>
      <c r="P16" s="17">
        <v>0</v>
      </c>
      <c r="Q16" s="17">
        <v>0</v>
      </c>
      <c r="R16" s="17">
        <v>0</v>
      </c>
      <c r="S16" s="17">
        <v>0</v>
      </c>
      <c r="T16" s="17">
        <v>0</v>
      </c>
      <c r="U16" s="17">
        <v>0</v>
      </c>
      <c r="V16" s="17">
        <v>0</v>
      </c>
      <c r="W16" s="17">
        <v>1</v>
      </c>
      <c r="X16" s="17">
        <v>0</v>
      </c>
      <c r="Y16" s="17">
        <v>1</v>
      </c>
      <c r="Z16" s="17">
        <v>0</v>
      </c>
      <c r="AA16" s="17">
        <v>0</v>
      </c>
      <c r="AB16" s="17">
        <v>0</v>
      </c>
      <c r="AC16" s="17">
        <v>0</v>
      </c>
      <c r="AD16" s="17">
        <v>0</v>
      </c>
      <c r="AE16" s="17">
        <v>0</v>
      </c>
      <c r="AF16" s="17">
        <v>0</v>
      </c>
      <c r="AG16" s="17">
        <v>0</v>
      </c>
      <c r="AH16" s="17">
        <v>0</v>
      </c>
      <c r="AI16" s="17">
        <v>0</v>
      </c>
      <c r="AJ16" s="17">
        <v>0</v>
      </c>
      <c r="AK16" s="17">
        <v>0</v>
      </c>
      <c r="AL16" s="17">
        <v>0</v>
      </c>
      <c r="AM16" s="17">
        <v>0</v>
      </c>
      <c r="AN16" s="17">
        <v>0</v>
      </c>
      <c r="AO16" s="17">
        <v>0</v>
      </c>
      <c r="AP16" s="17">
        <v>0</v>
      </c>
      <c r="AQ16" s="17">
        <v>6</v>
      </c>
      <c r="AR16" s="17">
        <v>18</v>
      </c>
      <c r="AS16" s="17">
        <v>1</v>
      </c>
      <c r="AT16" s="17">
        <v>0</v>
      </c>
      <c r="AV16" s="123"/>
      <c r="AW16" s="15" t="s">
        <v>175</v>
      </c>
    </row>
    <row r="17" spans="1:50" ht="16.149999999999999" customHeight="1">
      <c r="A17" s="125"/>
      <c r="B17" s="15" t="s">
        <v>176</v>
      </c>
      <c r="C17" s="16"/>
      <c r="D17" s="17">
        <v>22</v>
      </c>
      <c r="E17" s="17">
        <v>16</v>
      </c>
      <c r="F17" s="17">
        <v>6</v>
      </c>
      <c r="G17" s="17">
        <v>1</v>
      </c>
      <c r="H17" s="17">
        <v>0</v>
      </c>
      <c r="I17" s="17">
        <v>0</v>
      </c>
      <c r="J17" s="17">
        <v>2</v>
      </c>
      <c r="K17" s="17">
        <v>0</v>
      </c>
      <c r="L17" s="17">
        <v>2</v>
      </c>
      <c r="M17" s="17">
        <v>0</v>
      </c>
      <c r="N17" s="17">
        <v>1</v>
      </c>
      <c r="O17" s="17">
        <v>3</v>
      </c>
      <c r="P17" s="17">
        <v>0</v>
      </c>
      <c r="Q17" s="17">
        <v>2</v>
      </c>
      <c r="R17" s="17">
        <v>0</v>
      </c>
      <c r="S17" s="17">
        <v>2</v>
      </c>
      <c r="T17" s="17">
        <v>0</v>
      </c>
      <c r="U17" s="17">
        <v>0</v>
      </c>
      <c r="V17" s="17">
        <v>0</v>
      </c>
      <c r="W17" s="17">
        <v>10</v>
      </c>
      <c r="X17" s="17">
        <v>1</v>
      </c>
      <c r="Y17" s="17">
        <v>9</v>
      </c>
      <c r="Z17" s="17">
        <v>1</v>
      </c>
      <c r="AA17" s="17">
        <v>1</v>
      </c>
      <c r="AB17" s="17">
        <v>0</v>
      </c>
      <c r="AC17" s="17">
        <v>0</v>
      </c>
      <c r="AD17" s="17">
        <v>0</v>
      </c>
      <c r="AE17" s="17">
        <v>0</v>
      </c>
      <c r="AF17" s="17">
        <v>0</v>
      </c>
      <c r="AG17" s="17">
        <v>0</v>
      </c>
      <c r="AH17" s="17">
        <v>0</v>
      </c>
      <c r="AI17" s="17">
        <v>0</v>
      </c>
      <c r="AJ17" s="17">
        <v>0</v>
      </c>
      <c r="AK17" s="17">
        <v>0</v>
      </c>
      <c r="AL17" s="17">
        <v>0</v>
      </c>
      <c r="AM17" s="17">
        <v>0</v>
      </c>
      <c r="AN17" s="17">
        <v>0</v>
      </c>
      <c r="AO17" s="17">
        <v>0</v>
      </c>
      <c r="AP17" s="17">
        <v>0</v>
      </c>
      <c r="AQ17" s="17">
        <v>8</v>
      </c>
      <c r="AR17" s="17">
        <v>3</v>
      </c>
      <c r="AS17" s="17">
        <v>3</v>
      </c>
      <c r="AT17" s="17">
        <v>0</v>
      </c>
      <c r="AV17" s="123"/>
      <c r="AW17" s="15" t="s">
        <v>176</v>
      </c>
    </row>
    <row r="18" spans="1:50" ht="16.149999999999999" customHeight="1">
      <c r="A18" s="125"/>
      <c r="B18" s="15" t="s">
        <v>177</v>
      </c>
      <c r="C18" s="16"/>
      <c r="D18" s="17">
        <v>421</v>
      </c>
      <c r="E18" s="17">
        <v>197</v>
      </c>
      <c r="F18" s="17">
        <v>224</v>
      </c>
      <c r="G18" s="17">
        <v>3</v>
      </c>
      <c r="H18" s="17">
        <v>5</v>
      </c>
      <c r="I18" s="17">
        <v>4</v>
      </c>
      <c r="J18" s="17">
        <v>31</v>
      </c>
      <c r="K18" s="17">
        <v>16</v>
      </c>
      <c r="L18" s="17">
        <v>33</v>
      </c>
      <c r="M18" s="17">
        <v>31</v>
      </c>
      <c r="N18" s="17">
        <v>104</v>
      </c>
      <c r="O18" s="17">
        <v>18</v>
      </c>
      <c r="P18" s="17">
        <v>2</v>
      </c>
      <c r="Q18" s="17">
        <v>0</v>
      </c>
      <c r="R18" s="17">
        <v>0</v>
      </c>
      <c r="S18" s="17">
        <v>0</v>
      </c>
      <c r="T18" s="17">
        <v>0</v>
      </c>
      <c r="U18" s="17">
        <v>0</v>
      </c>
      <c r="V18" s="17">
        <v>0</v>
      </c>
      <c r="W18" s="17">
        <v>56</v>
      </c>
      <c r="X18" s="17">
        <v>36</v>
      </c>
      <c r="Y18" s="17">
        <v>46</v>
      </c>
      <c r="Z18" s="17">
        <v>33</v>
      </c>
      <c r="AA18" s="17">
        <v>5</v>
      </c>
      <c r="AB18" s="17">
        <v>2</v>
      </c>
      <c r="AC18" s="17">
        <v>4</v>
      </c>
      <c r="AD18" s="17">
        <v>0</v>
      </c>
      <c r="AE18" s="17">
        <v>1</v>
      </c>
      <c r="AF18" s="17">
        <v>1</v>
      </c>
      <c r="AG18" s="17">
        <v>0</v>
      </c>
      <c r="AH18" s="17">
        <v>0</v>
      </c>
      <c r="AI18" s="17">
        <v>7</v>
      </c>
      <c r="AJ18" s="17">
        <v>5</v>
      </c>
      <c r="AK18" s="17">
        <v>35</v>
      </c>
      <c r="AL18" s="17">
        <v>1</v>
      </c>
      <c r="AM18" s="17">
        <v>23</v>
      </c>
      <c r="AN18" s="17">
        <v>3</v>
      </c>
      <c r="AO18" s="17">
        <v>4</v>
      </c>
      <c r="AP18" s="17">
        <v>4</v>
      </c>
      <c r="AQ18" s="17">
        <v>160</v>
      </c>
      <c r="AR18" s="17">
        <v>202</v>
      </c>
      <c r="AS18" s="17">
        <v>10</v>
      </c>
      <c r="AT18" s="17">
        <v>5</v>
      </c>
      <c r="AV18" s="123"/>
      <c r="AW18" s="15" t="s">
        <v>177</v>
      </c>
    </row>
    <row r="19" spans="1:50" ht="9" customHeight="1" thickBot="1">
      <c r="A19" s="64"/>
      <c r="B19" s="64"/>
      <c r="C19" s="185"/>
      <c r="D19" s="64"/>
      <c r="E19" s="64"/>
      <c r="F19" s="64"/>
      <c r="G19" s="64"/>
      <c r="H19" s="64"/>
      <c r="I19" s="64"/>
      <c r="J19" s="64"/>
      <c r="K19" s="64"/>
      <c r="L19" s="64"/>
      <c r="M19" s="64"/>
      <c r="N19" s="64"/>
      <c r="O19" s="64"/>
      <c r="P19" s="64"/>
      <c r="Q19" s="64"/>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128"/>
      <c r="AW19" s="64"/>
      <c r="AX19" s="64"/>
    </row>
    <row r="20" spans="1:50" ht="18" customHeight="1">
      <c r="A20" s="98" t="s">
        <v>313</v>
      </c>
    </row>
    <row r="21" spans="1:50">
      <c r="A21" s="98" t="s">
        <v>314</v>
      </c>
    </row>
  </sheetData>
  <mergeCells count="29">
    <mergeCell ref="M2:N3"/>
    <mergeCell ref="A2:C4"/>
    <mergeCell ref="D2:F3"/>
    <mergeCell ref="G2:H3"/>
    <mergeCell ref="I2:J3"/>
    <mergeCell ref="K2:L3"/>
    <mergeCell ref="W2:AH2"/>
    <mergeCell ref="AI2:AJ3"/>
    <mergeCell ref="AK2:AL3"/>
    <mergeCell ref="AM2:AN3"/>
    <mergeCell ref="AC3:AD3"/>
    <mergeCell ref="AE3:AF3"/>
    <mergeCell ref="AG3:AH3"/>
    <mergeCell ref="A5:B5"/>
    <mergeCell ref="AW5:AX5"/>
    <mergeCell ref="A6:B6"/>
    <mergeCell ref="AW6:AX6"/>
    <mergeCell ref="AO2:AP3"/>
    <mergeCell ref="AQ2:AR3"/>
    <mergeCell ref="AS2:AU3"/>
    <mergeCell ref="AV2:AX4"/>
    <mergeCell ref="Q3:R3"/>
    <mergeCell ref="S3:T3"/>
    <mergeCell ref="U3:V3"/>
    <mergeCell ref="W3:X3"/>
    <mergeCell ref="Y3:Z3"/>
    <mergeCell ref="AA3:AB3"/>
    <mergeCell ref="O2:P3"/>
    <mergeCell ref="Q2:V2"/>
  </mergeCells>
  <phoneticPr fontId="2"/>
  <printOptions gridLinesSet="0"/>
  <pageMargins left="0.78740157480314965" right="0.78740157480314965" top="0.94488188976377963" bottom="0.59055118110236227" header="0.39370078740157483" footer="0.39370078740157483"/>
  <pageSetup paperSize="9" scale="65" orientation="portrait" r:id="rId1"/>
  <headerFooter alignWithMargins="0">
    <oddHeader>&amp;L&amp;"ＭＳ 明朝,標準"&amp;16卒業後の状況調査：高等学校(全日制・定時制)&amp;R&amp;"ＭＳ 明朝,標準"&amp;16卒業後の状況調査：高等学校(全日制・定時制)　</oddHeader>
    <oddFooter>&amp;L&amp;16 162&amp;R&amp;16 163</oddFooter>
  </headerFooter>
</worksheet>
</file>

<file path=xl/worksheets/sheet27.xml><?xml version="1.0" encoding="utf-8"?>
<worksheet xmlns="http://schemas.openxmlformats.org/spreadsheetml/2006/main" xmlns:r="http://schemas.openxmlformats.org/officeDocument/2006/relationships">
  <dimension ref="A1:AX22"/>
  <sheetViews>
    <sheetView zoomScale="75" zoomScaleNormal="75" workbookViewId="0">
      <selection activeCell="F33" sqref="F33"/>
    </sheetView>
  </sheetViews>
  <sheetFormatPr defaultRowHeight="13.5"/>
  <cols>
    <col min="1" max="1" width="1.5" style="3" customWidth="1"/>
    <col min="2" max="2" width="12.75" style="3" customWidth="1"/>
    <col min="3" max="3" width="1.375" style="3" customWidth="1"/>
    <col min="4" max="6" width="8.125" style="3" customWidth="1"/>
    <col min="7" max="12" width="4.875" style="3" customWidth="1"/>
    <col min="13" max="13" width="5.5" style="3" customWidth="1"/>
    <col min="14" max="14" width="4.875" style="3" customWidth="1"/>
    <col min="15" max="15" width="7.75" style="3" customWidth="1"/>
    <col min="16" max="18" width="5.5" style="3" customWidth="1"/>
    <col min="19" max="20" width="4.875" style="3" customWidth="1"/>
    <col min="21" max="24" width="5.5" style="3" customWidth="1"/>
    <col min="25" max="28" width="4.875" style="3" customWidth="1"/>
    <col min="29" max="30" width="6.125" style="3" customWidth="1"/>
    <col min="31" max="32" width="5.625" style="3" customWidth="1"/>
    <col min="33" max="34" width="5.75" style="3" customWidth="1"/>
    <col min="35" max="36" width="4.875" style="3" customWidth="1"/>
    <col min="37" max="37" width="5.125" style="3" customWidth="1"/>
    <col min="38" max="38" width="5.625" style="3" customWidth="1"/>
    <col min="39" max="39" width="5.125" style="3" customWidth="1"/>
    <col min="40" max="40" width="5.5" style="3" customWidth="1"/>
    <col min="41" max="42" width="6" style="3" customWidth="1"/>
    <col min="43" max="44" width="5.625" style="3" customWidth="1"/>
    <col min="45" max="46" width="5.125" style="3" customWidth="1"/>
    <col min="47" max="47" width="0.375" style="3" customWidth="1"/>
    <col min="48" max="48" width="2" style="3" customWidth="1"/>
    <col min="49" max="49" width="12" style="3" customWidth="1"/>
    <col min="50" max="50" width="2.375" style="3" customWidth="1"/>
    <col min="51" max="16384" width="9" style="3"/>
  </cols>
  <sheetData>
    <row r="1" spans="1:50" s="77" customFormat="1" ht="30.6" customHeight="1" thickBot="1">
      <c r="A1" s="1" t="s">
        <v>315</v>
      </c>
      <c r="B1" s="172"/>
      <c r="C1" s="177"/>
      <c r="D1" s="177"/>
      <c r="E1" s="177"/>
      <c r="F1" s="177"/>
      <c r="G1" s="177"/>
      <c r="H1" s="177"/>
      <c r="I1" s="177"/>
      <c r="J1" s="17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72"/>
    </row>
    <row r="2" spans="1:50" s="43" customFormat="1" ht="46.5" customHeight="1">
      <c r="A2" s="596" t="s">
        <v>1</v>
      </c>
      <c r="B2" s="596"/>
      <c r="C2" s="634"/>
      <c r="D2" s="669" t="s">
        <v>2</v>
      </c>
      <c r="E2" s="788"/>
      <c r="F2" s="788"/>
      <c r="G2" s="776" t="s">
        <v>316</v>
      </c>
      <c r="H2" s="776"/>
      <c r="I2" s="776" t="s">
        <v>317</v>
      </c>
      <c r="J2" s="776"/>
      <c r="K2" s="776" t="s">
        <v>318</v>
      </c>
      <c r="L2" s="776"/>
      <c r="M2" s="691" t="s">
        <v>319</v>
      </c>
      <c r="N2" s="693"/>
      <c r="O2" s="691" t="s">
        <v>320</v>
      </c>
      <c r="P2" s="693"/>
      <c r="Q2" s="691" t="s">
        <v>321</v>
      </c>
      <c r="R2" s="693"/>
      <c r="S2" s="691" t="s">
        <v>322</v>
      </c>
      <c r="T2" s="693"/>
      <c r="U2" s="691" t="s">
        <v>323</v>
      </c>
      <c r="V2" s="693"/>
      <c r="W2" s="691" t="s">
        <v>324</v>
      </c>
      <c r="X2" s="693"/>
      <c r="Y2" s="691" t="s">
        <v>325</v>
      </c>
      <c r="Z2" s="693"/>
      <c r="AA2" s="776" t="s">
        <v>326</v>
      </c>
      <c r="AB2" s="776"/>
      <c r="AC2" s="776" t="s">
        <v>327</v>
      </c>
      <c r="AD2" s="776"/>
      <c r="AE2" s="691" t="s">
        <v>328</v>
      </c>
      <c r="AF2" s="693"/>
      <c r="AG2" s="691" t="s">
        <v>329</v>
      </c>
      <c r="AH2" s="693"/>
      <c r="AI2" s="691" t="s">
        <v>330</v>
      </c>
      <c r="AJ2" s="693"/>
      <c r="AK2" s="691" t="s">
        <v>331</v>
      </c>
      <c r="AL2" s="693"/>
      <c r="AM2" s="691" t="s">
        <v>332</v>
      </c>
      <c r="AN2" s="693"/>
      <c r="AO2" s="790" t="s">
        <v>333</v>
      </c>
      <c r="AP2" s="791"/>
      <c r="AQ2" s="790" t="s">
        <v>334</v>
      </c>
      <c r="AR2" s="791"/>
      <c r="AS2" s="776" t="s">
        <v>335</v>
      </c>
      <c r="AT2" s="691"/>
      <c r="AU2" s="186"/>
      <c r="AV2" s="599" t="s">
        <v>1</v>
      </c>
      <c r="AW2" s="596"/>
      <c r="AX2" s="596"/>
    </row>
    <row r="3" spans="1:50" s="43" customFormat="1" ht="19.149999999999999" customHeight="1" thickBot="1">
      <c r="A3" s="602"/>
      <c r="B3" s="602"/>
      <c r="C3" s="636"/>
      <c r="D3" s="11" t="s">
        <v>2</v>
      </c>
      <c r="E3" s="12" t="s">
        <v>19</v>
      </c>
      <c r="F3" s="12" t="s">
        <v>20</v>
      </c>
      <c r="G3" s="12" t="s">
        <v>19</v>
      </c>
      <c r="H3" s="12" t="s">
        <v>20</v>
      </c>
      <c r="I3" s="12" t="s">
        <v>19</v>
      </c>
      <c r="J3" s="12" t="s">
        <v>20</v>
      </c>
      <c r="K3" s="12" t="s">
        <v>19</v>
      </c>
      <c r="L3" s="12" t="s">
        <v>20</v>
      </c>
      <c r="M3" s="12" t="s">
        <v>19</v>
      </c>
      <c r="N3" s="12" t="s">
        <v>20</v>
      </c>
      <c r="O3" s="12" t="s">
        <v>19</v>
      </c>
      <c r="P3" s="12" t="s">
        <v>20</v>
      </c>
      <c r="Q3" s="12" t="s">
        <v>19</v>
      </c>
      <c r="R3" s="12" t="s">
        <v>20</v>
      </c>
      <c r="S3" s="12" t="s">
        <v>19</v>
      </c>
      <c r="T3" s="12" t="s">
        <v>20</v>
      </c>
      <c r="U3" s="12" t="s">
        <v>19</v>
      </c>
      <c r="V3" s="12" t="s">
        <v>20</v>
      </c>
      <c r="W3" s="12" t="s">
        <v>19</v>
      </c>
      <c r="X3" s="12" t="s">
        <v>20</v>
      </c>
      <c r="Y3" s="12" t="s">
        <v>19</v>
      </c>
      <c r="Z3" s="12" t="s">
        <v>20</v>
      </c>
      <c r="AA3" s="12" t="s">
        <v>19</v>
      </c>
      <c r="AB3" s="12" t="s">
        <v>20</v>
      </c>
      <c r="AC3" s="12" t="s">
        <v>19</v>
      </c>
      <c r="AD3" s="12" t="s">
        <v>20</v>
      </c>
      <c r="AE3" s="12" t="s">
        <v>19</v>
      </c>
      <c r="AF3" s="12" t="s">
        <v>20</v>
      </c>
      <c r="AG3" s="12" t="s">
        <v>19</v>
      </c>
      <c r="AH3" s="12" t="s">
        <v>20</v>
      </c>
      <c r="AI3" s="12" t="s">
        <v>19</v>
      </c>
      <c r="AJ3" s="12" t="s">
        <v>20</v>
      </c>
      <c r="AK3" s="12" t="s">
        <v>19</v>
      </c>
      <c r="AL3" s="12" t="s">
        <v>20</v>
      </c>
      <c r="AM3" s="12" t="s">
        <v>19</v>
      </c>
      <c r="AN3" s="12" t="s">
        <v>20</v>
      </c>
      <c r="AO3" s="12" t="s">
        <v>19</v>
      </c>
      <c r="AP3" s="12" t="s">
        <v>20</v>
      </c>
      <c r="AQ3" s="12" t="s">
        <v>19</v>
      </c>
      <c r="AR3" s="12" t="s">
        <v>20</v>
      </c>
      <c r="AS3" s="12" t="s">
        <v>19</v>
      </c>
      <c r="AT3" s="13" t="s">
        <v>20</v>
      </c>
      <c r="AU3" s="59"/>
      <c r="AV3" s="601"/>
      <c r="AW3" s="602"/>
      <c r="AX3" s="602"/>
    </row>
    <row r="4" spans="1:50" s="24" customFormat="1" ht="21" customHeight="1">
      <c r="A4" s="701" t="s">
        <v>21</v>
      </c>
      <c r="B4" s="701"/>
      <c r="C4" s="22"/>
      <c r="D4" s="29">
        <v>5876</v>
      </c>
      <c r="E4" s="29">
        <v>3307</v>
      </c>
      <c r="F4" s="29">
        <v>2569</v>
      </c>
      <c r="G4" s="29">
        <v>12</v>
      </c>
      <c r="H4" s="29">
        <v>2</v>
      </c>
      <c r="I4" s="29">
        <v>9</v>
      </c>
      <c r="J4" s="29">
        <v>1</v>
      </c>
      <c r="K4" s="29">
        <v>9</v>
      </c>
      <c r="L4" s="29">
        <v>2</v>
      </c>
      <c r="M4" s="29">
        <v>307</v>
      </c>
      <c r="N4" s="29">
        <v>42</v>
      </c>
      <c r="O4" s="29">
        <v>1636</v>
      </c>
      <c r="P4" s="29">
        <v>688</v>
      </c>
      <c r="Q4" s="29">
        <v>71</v>
      </c>
      <c r="R4" s="29">
        <v>27</v>
      </c>
      <c r="S4" s="29">
        <v>52</v>
      </c>
      <c r="T4" s="29">
        <v>60</v>
      </c>
      <c r="U4" s="29">
        <v>254</v>
      </c>
      <c r="V4" s="29">
        <v>111</v>
      </c>
      <c r="W4" s="29">
        <v>266</v>
      </c>
      <c r="X4" s="29">
        <v>733</v>
      </c>
      <c r="Y4" s="29">
        <v>4</v>
      </c>
      <c r="Z4" s="29">
        <v>79</v>
      </c>
      <c r="AA4" s="29">
        <v>14</v>
      </c>
      <c r="AB4" s="29">
        <v>24</v>
      </c>
      <c r="AC4" s="17">
        <v>50</v>
      </c>
      <c r="AD4" s="17">
        <v>33</v>
      </c>
      <c r="AE4" s="29">
        <v>111</v>
      </c>
      <c r="AF4" s="29">
        <v>177</v>
      </c>
      <c r="AG4" s="17">
        <v>68</v>
      </c>
      <c r="AH4" s="17">
        <v>141</v>
      </c>
      <c r="AI4" s="29">
        <v>1</v>
      </c>
      <c r="AJ4" s="29">
        <v>8</v>
      </c>
      <c r="AK4" s="29">
        <v>35</v>
      </c>
      <c r="AL4" s="29">
        <v>186</v>
      </c>
      <c r="AM4" s="29">
        <v>32</v>
      </c>
      <c r="AN4" s="29">
        <v>41</v>
      </c>
      <c r="AO4" s="29">
        <v>125</v>
      </c>
      <c r="AP4" s="29">
        <v>128</v>
      </c>
      <c r="AQ4" s="29">
        <v>190</v>
      </c>
      <c r="AR4" s="29">
        <v>50</v>
      </c>
      <c r="AS4" s="29">
        <v>61</v>
      </c>
      <c r="AT4" s="29">
        <v>36</v>
      </c>
      <c r="AV4" s="25"/>
      <c r="AW4" s="701" t="s">
        <v>21</v>
      </c>
      <c r="AX4" s="701"/>
    </row>
    <row r="5" spans="1:50" s="24" customFormat="1" ht="16.5" customHeight="1">
      <c r="A5" s="701" t="s">
        <v>164</v>
      </c>
      <c r="B5" s="701"/>
      <c r="C5" s="22"/>
      <c r="D5" s="29">
        <v>5465</v>
      </c>
      <c r="E5" s="29">
        <v>3020</v>
      </c>
      <c r="F5" s="29">
        <v>2445</v>
      </c>
      <c r="G5" s="29">
        <v>8</v>
      </c>
      <c r="H5" s="29">
        <v>6</v>
      </c>
      <c r="I5" s="29">
        <v>2</v>
      </c>
      <c r="J5" s="29">
        <v>0</v>
      </c>
      <c r="K5" s="29">
        <v>1</v>
      </c>
      <c r="L5" s="29">
        <v>0</v>
      </c>
      <c r="M5" s="29">
        <v>284</v>
      </c>
      <c r="N5" s="29">
        <v>25</v>
      </c>
      <c r="O5" s="29">
        <v>1508</v>
      </c>
      <c r="P5" s="29">
        <v>718</v>
      </c>
      <c r="Q5" s="29">
        <v>59</v>
      </c>
      <c r="R5" s="29">
        <v>11</v>
      </c>
      <c r="S5" s="29">
        <v>36</v>
      </c>
      <c r="T5" s="29">
        <v>32</v>
      </c>
      <c r="U5" s="29">
        <v>257</v>
      </c>
      <c r="V5" s="29">
        <v>126</v>
      </c>
      <c r="W5" s="29">
        <v>219</v>
      </c>
      <c r="X5" s="29">
        <v>625</v>
      </c>
      <c r="Y5" s="29">
        <v>3</v>
      </c>
      <c r="Z5" s="29">
        <v>47</v>
      </c>
      <c r="AA5" s="29">
        <v>18</v>
      </c>
      <c r="AB5" s="29">
        <v>16</v>
      </c>
      <c r="AC5" s="17">
        <v>46</v>
      </c>
      <c r="AD5" s="17">
        <v>45</v>
      </c>
      <c r="AE5" s="29">
        <v>108</v>
      </c>
      <c r="AF5" s="29">
        <v>145</v>
      </c>
      <c r="AG5" s="17">
        <v>98</v>
      </c>
      <c r="AH5" s="17">
        <v>242</v>
      </c>
      <c r="AI5" s="29">
        <v>7</v>
      </c>
      <c r="AJ5" s="29">
        <v>5</v>
      </c>
      <c r="AK5" s="29">
        <v>27</v>
      </c>
      <c r="AL5" s="29">
        <v>211</v>
      </c>
      <c r="AM5" s="29">
        <v>28</v>
      </c>
      <c r="AN5" s="29">
        <v>35</v>
      </c>
      <c r="AO5" s="29">
        <v>115</v>
      </c>
      <c r="AP5" s="29">
        <v>80</v>
      </c>
      <c r="AQ5" s="29">
        <v>143</v>
      </c>
      <c r="AR5" s="29">
        <v>50</v>
      </c>
      <c r="AS5" s="29">
        <v>53</v>
      </c>
      <c r="AT5" s="29">
        <v>26</v>
      </c>
      <c r="AV5" s="25"/>
      <c r="AW5" s="701" t="s">
        <v>164</v>
      </c>
      <c r="AX5" s="701"/>
    </row>
    <row r="6" spans="1:50" s="24" customFormat="1" ht="16.149999999999999" customHeight="1">
      <c r="A6" s="701" t="s">
        <v>165</v>
      </c>
      <c r="B6" s="701"/>
      <c r="C6" s="22"/>
      <c r="D6" s="29">
        <v>4756</v>
      </c>
      <c r="E6" s="29">
        <v>2901</v>
      </c>
      <c r="F6" s="29">
        <v>1855</v>
      </c>
      <c r="G6" s="29">
        <v>25</v>
      </c>
      <c r="H6" s="29">
        <v>3</v>
      </c>
      <c r="I6" s="29">
        <v>7</v>
      </c>
      <c r="J6" s="29">
        <v>2</v>
      </c>
      <c r="K6" s="29">
        <v>22</v>
      </c>
      <c r="L6" s="29">
        <v>1</v>
      </c>
      <c r="M6" s="29">
        <v>450</v>
      </c>
      <c r="N6" s="29">
        <v>65</v>
      </c>
      <c r="O6" s="29">
        <v>1070</v>
      </c>
      <c r="P6" s="29">
        <v>352</v>
      </c>
      <c r="Q6" s="29">
        <v>104</v>
      </c>
      <c r="R6" s="29">
        <v>21</v>
      </c>
      <c r="S6" s="29">
        <v>34</v>
      </c>
      <c r="T6" s="29">
        <v>29</v>
      </c>
      <c r="U6" s="29">
        <v>211</v>
      </c>
      <c r="V6" s="29">
        <v>103</v>
      </c>
      <c r="W6" s="29">
        <v>237</v>
      </c>
      <c r="X6" s="29">
        <v>485</v>
      </c>
      <c r="Y6" s="29">
        <v>0</v>
      </c>
      <c r="Z6" s="29">
        <v>39</v>
      </c>
      <c r="AA6" s="29">
        <v>16</v>
      </c>
      <c r="AB6" s="29">
        <v>21</v>
      </c>
      <c r="AC6" s="17">
        <v>64</v>
      </c>
      <c r="AD6" s="17">
        <v>32</v>
      </c>
      <c r="AE6" s="29">
        <v>100</v>
      </c>
      <c r="AF6" s="29">
        <v>147</v>
      </c>
      <c r="AG6" s="17">
        <v>117</v>
      </c>
      <c r="AH6" s="17">
        <v>175</v>
      </c>
      <c r="AI6" s="29">
        <v>6</v>
      </c>
      <c r="AJ6" s="29">
        <v>12</v>
      </c>
      <c r="AK6" s="29">
        <v>66</v>
      </c>
      <c r="AL6" s="29">
        <v>221</v>
      </c>
      <c r="AM6" s="29">
        <v>17</v>
      </c>
      <c r="AN6" s="29">
        <v>26</v>
      </c>
      <c r="AO6" s="29">
        <v>138</v>
      </c>
      <c r="AP6" s="29">
        <v>64</v>
      </c>
      <c r="AQ6" s="29">
        <v>190</v>
      </c>
      <c r="AR6" s="29">
        <v>37</v>
      </c>
      <c r="AS6" s="29">
        <v>27</v>
      </c>
      <c r="AT6" s="29">
        <v>20</v>
      </c>
      <c r="AV6" s="25"/>
      <c r="AW6" s="701" t="s">
        <v>165</v>
      </c>
      <c r="AX6" s="701"/>
    </row>
    <row r="7" spans="1:50" s="24" customFormat="1" ht="16.5" customHeight="1">
      <c r="A7" s="701" t="s">
        <v>166</v>
      </c>
      <c r="B7" s="701"/>
      <c r="C7" s="22"/>
      <c r="D7" s="29">
        <v>4548</v>
      </c>
      <c r="E7" s="29">
        <v>2761</v>
      </c>
      <c r="F7" s="29">
        <v>1787</v>
      </c>
      <c r="G7" s="29">
        <v>16</v>
      </c>
      <c r="H7" s="29">
        <v>0</v>
      </c>
      <c r="I7" s="29">
        <v>1</v>
      </c>
      <c r="J7" s="29">
        <v>1</v>
      </c>
      <c r="K7" s="29">
        <v>2</v>
      </c>
      <c r="L7" s="29">
        <v>0</v>
      </c>
      <c r="M7" s="29">
        <v>350</v>
      </c>
      <c r="N7" s="29">
        <v>30</v>
      </c>
      <c r="O7" s="29">
        <v>1082</v>
      </c>
      <c r="P7" s="29">
        <v>400</v>
      </c>
      <c r="Q7" s="29">
        <v>117</v>
      </c>
      <c r="R7" s="29">
        <v>19</v>
      </c>
      <c r="S7" s="29">
        <v>36</v>
      </c>
      <c r="T7" s="29">
        <v>17</v>
      </c>
      <c r="U7" s="29">
        <v>220</v>
      </c>
      <c r="V7" s="29">
        <v>76</v>
      </c>
      <c r="W7" s="29">
        <v>214</v>
      </c>
      <c r="X7" s="29">
        <v>386</v>
      </c>
      <c r="Y7" s="29">
        <v>1</v>
      </c>
      <c r="Z7" s="29">
        <v>38</v>
      </c>
      <c r="AA7" s="29">
        <v>14</v>
      </c>
      <c r="AB7" s="29">
        <v>15</v>
      </c>
      <c r="AC7" s="17">
        <v>66</v>
      </c>
      <c r="AD7" s="17">
        <v>31</v>
      </c>
      <c r="AE7" s="29">
        <v>116</v>
      </c>
      <c r="AF7" s="29">
        <v>140</v>
      </c>
      <c r="AG7" s="17">
        <v>88</v>
      </c>
      <c r="AH7" s="17">
        <v>155</v>
      </c>
      <c r="AI7" s="29">
        <v>25</v>
      </c>
      <c r="AJ7" s="29">
        <v>16</v>
      </c>
      <c r="AK7" s="29">
        <v>58</v>
      </c>
      <c r="AL7" s="29">
        <v>304</v>
      </c>
      <c r="AM7" s="29">
        <v>9</v>
      </c>
      <c r="AN7" s="29">
        <v>23</v>
      </c>
      <c r="AO7" s="29">
        <v>141</v>
      </c>
      <c r="AP7" s="29">
        <v>53</v>
      </c>
      <c r="AQ7" s="29">
        <v>150</v>
      </c>
      <c r="AR7" s="29">
        <v>62</v>
      </c>
      <c r="AS7" s="29">
        <v>55</v>
      </c>
      <c r="AT7" s="29">
        <v>21</v>
      </c>
      <c r="AV7" s="25"/>
      <c r="AW7" s="701" t="s">
        <v>166</v>
      </c>
      <c r="AX7" s="701"/>
    </row>
    <row r="8" spans="1:50" s="24" customFormat="1" ht="16.149999999999999" customHeight="1">
      <c r="A8" s="701" t="s">
        <v>106</v>
      </c>
      <c r="B8" s="701"/>
      <c r="C8" s="22"/>
      <c r="D8" s="29">
        <v>4558</v>
      </c>
      <c r="E8" s="29">
        <v>2767</v>
      </c>
      <c r="F8" s="29">
        <v>1791</v>
      </c>
      <c r="G8" s="29">
        <v>17</v>
      </c>
      <c r="H8" s="29">
        <v>7</v>
      </c>
      <c r="I8" s="29">
        <v>4</v>
      </c>
      <c r="J8" s="29">
        <v>1</v>
      </c>
      <c r="K8" s="29">
        <v>1</v>
      </c>
      <c r="L8" s="29">
        <v>1</v>
      </c>
      <c r="M8" s="29">
        <v>378</v>
      </c>
      <c r="N8" s="29">
        <v>47</v>
      </c>
      <c r="O8" s="29">
        <v>1139</v>
      </c>
      <c r="P8" s="29">
        <v>391</v>
      </c>
      <c r="Q8" s="29">
        <v>59</v>
      </c>
      <c r="R8" s="29">
        <v>10</v>
      </c>
      <c r="S8" s="29">
        <v>29</v>
      </c>
      <c r="T8" s="29">
        <v>39</v>
      </c>
      <c r="U8" s="29">
        <v>237</v>
      </c>
      <c r="V8" s="29">
        <v>78</v>
      </c>
      <c r="W8" s="29">
        <v>193</v>
      </c>
      <c r="X8" s="29">
        <v>377</v>
      </c>
      <c r="Y8" s="29">
        <v>0</v>
      </c>
      <c r="Z8" s="29">
        <v>14</v>
      </c>
      <c r="AA8" s="29">
        <v>17</v>
      </c>
      <c r="AB8" s="29">
        <v>17</v>
      </c>
      <c r="AC8" s="29">
        <v>23</v>
      </c>
      <c r="AD8" s="29">
        <v>28</v>
      </c>
      <c r="AE8" s="29">
        <v>106</v>
      </c>
      <c r="AF8" s="29">
        <v>132</v>
      </c>
      <c r="AG8" s="29">
        <v>102</v>
      </c>
      <c r="AH8" s="29">
        <v>192</v>
      </c>
      <c r="AI8" s="29">
        <v>13</v>
      </c>
      <c r="AJ8" s="29">
        <v>12</v>
      </c>
      <c r="AK8" s="29">
        <v>73</v>
      </c>
      <c r="AL8" s="29">
        <v>311</v>
      </c>
      <c r="AM8" s="29">
        <v>26</v>
      </c>
      <c r="AN8" s="29">
        <v>21</v>
      </c>
      <c r="AO8" s="29">
        <v>175</v>
      </c>
      <c r="AP8" s="29">
        <v>56</v>
      </c>
      <c r="AQ8" s="29">
        <v>147</v>
      </c>
      <c r="AR8" s="29">
        <v>42</v>
      </c>
      <c r="AS8" s="29">
        <v>28</v>
      </c>
      <c r="AT8" s="29">
        <v>15</v>
      </c>
      <c r="AV8" s="25"/>
      <c r="AW8" s="701" t="s">
        <v>106</v>
      </c>
      <c r="AX8" s="701"/>
    </row>
    <row r="9" spans="1:50" s="24" customFormat="1" ht="16.149999999999999" customHeight="1">
      <c r="A9" s="23"/>
      <c r="B9" s="23"/>
      <c r="C9" s="22"/>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V9" s="25"/>
      <c r="AW9" s="23"/>
    </row>
    <row r="10" spans="1:50" s="24" customFormat="1" ht="16.149999999999999" customHeight="1">
      <c r="A10" s="62"/>
      <c r="B10" s="15" t="s">
        <v>167</v>
      </c>
      <c r="C10" s="22"/>
      <c r="D10" s="29">
        <v>2127</v>
      </c>
      <c r="E10" s="29">
        <v>1168</v>
      </c>
      <c r="F10" s="29">
        <v>959</v>
      </c>
      <c r="G10" s="29">
        <v>4</v>
      </c>
      <c r="H10" s="29">
        <v>0</v>
      </c>
      <c r="I10" s="29">
        <v>2</v>
      </c>
      <c r="J10" s="29">
        <v>1</v>
      </c>
      <c r="K10" s="29">
        <v>0</v>
      </c>
      <c r="L10" s="29">
        <v>0</v>
      </c>
      <c r="M10" s="29">
        <v>125</v>
      </c>
      <c r="N10" s="29">
        <v>12</v>
      </c>
      <c r="O10" s="29">
        <v>433</v>
      </c>
      <c r="P10" s="29">
        <v>176</v>
      </c>
      <c r="Q10" s="29">
        <v>19</v>
      </c>
      <c r="R10" s="29">
        <v>5</v>
      </c>
      <c r="S10" s="29">
        <v>5</v>
      </c>
      <c r="T10" s="29">
        <v>15</v>
      </c>
      <c r="U10" s="29">
        <v>114</v>
      </c>
      <c r="V10" s="29">
        <v>22</v>
      </c>
      <c r="W10" s="29">
        <v>93</v>
      </c>
      <c r="X10" s="29">
        <v>221</v>
      </c>
      <c r="Y10" s="29">
        <v>0</v>
      </c>
      <c r="Z10" s="29">
        <v>3</v>
      </c>
      <c r="AA10" s="29">
        <v>11</v>
      </c>
      <c r="AB10" s="29">
        <v>8</v>
      </c>
      <c r="AC10" s="29">
        <v>11</v>
      </c>
      <c r="AD10" s="29">
        <v>10</v>
      </c>
      <c r="AE10" s="29">
        <v>69</v>
      </c>
      <c r="AF10" s="29">
        <v>74</v>
      </c>
      <c r="AG10" s="29">
        <v>58</v>
      </c>
      <c r="AH10" s="29">
        <v>111</v>
      </c>
      <c r="AI10" s="29">
        <v>11</v>
      </c>
      <c r="AJ10" s="29">
        <v>5</v>
      </c>
      <c r="AK10" s="29">
        <v>42</v>
      </c>
      <c r="AL10" s="29">
        <v>216</v>
      </c>
      <c r="AM10" s="29">
        <v>18</v>
      </c>
      <c r="AN10" s="29">
        <v>12</v>
      </c>
      <c r="AO10" s="29">
        <v>29</v>
      </c>
      <c r="AP10" s="29">
        <v>27</v>
      </c>
      <c r="AQ10" s="29">
        <v>100</v>
      </c>
      <c r="AR10" s="29">
        <v>30</v>
      </c>
      <c r="AS10" s="29">
        <v>24</v>
      </c>
      <c r="AT10" s="29">
        <v>11</v>
      </c>
      <c r="AV10" s="25"/>
      <c r="AW10" s="20" t="s">
        <v>167</v>
      </c>
    </row>
    <row r="11" spans="1:50" s="24" customFormat="1" ht="16.149999999999999" customHeight="1">
      <c r="A11" s="62"/>
      <c r="B11" s="15" t="s">
        <v>168</v>
      </c>
      <c r="C11" s="22"/>
      <c r="D11" s="29">
        <v>208</v>
      </c>
      <c r="E11" s="29">
        <v>92</v>
      </c>
      <c r="F11" s="29">
        <v>116</v>
      </c>
      <c r="G11" s="29">
        <v>9</v>
      </c>
      <c r="H11" s="29">
        <v>5</v>
      </c>
      <c r="I11" s="29">
        <v>1</v>
      </c>
      <c r="J11" s="29">
        <v>0</v>
      </c>
      <c r="K11" s="29">
        <v>0</v>
      </c>
      <c r="L11" s="29">
        <v>0</v>
      </c>
      <c r="M11" s="29">
        <v>7</v>
      </c>
      <c r="N11" s="29">
        <v>0</v>
      </c>
      <c r="O11" s="29">
        <v>41</v>
      </c>
      <c r="P11" s="29">
        <v>42</v>
      </c>
      <c r="Q11" s="29">
        <v>0</v>
      </c>
      <c r="R11" s="29">
        <v>0</v>
      </c>
      <c r="S11" s="29">
        <v>0</v>
      </c>
      <c r="T11" s="29">
        <v>0</v>
      </c>
      <c r="U11" s="29">
        <v>3</v>
      </c>
      <c r="V11" s="29">
        <v>3</v>
      </c>
      <c r="W11" s="29">
        <v>10</v>
      </c>
      <c r="X11" s="29">
        <v>30</v>
      </c>
      <c r="Y11" s="29">
        <v>0</v>
      </c>
      <c r="Z11" s="29">
        <v>0</v>
      </c>
      <c r="AA11" s="29">
        <v>0</v>
      </c>
      <c r="AB11" s="29">
        <v>0</v>
      </c>
      <c r="AC11" s="29">
        <v>3</v>
      </c>
      <c r="AD11" s="29">
        <v>1</v>
      </c>
      <c r="AE11" s="29">
        <v>3</v>
      </c>
      <c r="AF11" s="29">
        <v>4</v>
      </c>
      <c r="AG11" s="29">
        <v>4</v>
      </c>
      <c r="AH11" s="29">
        <v>12</v>
      </c>
      <c r="AI11" s="29">
        <v>0</v>
      </c>
      <c r="AJ11" s="29">
        <v>1</v>
      </c>
      <c r="AK11" s="29">
        <v>2</v>
      </c>
      <c r="AL11" s="29">
        <v>14</v>
      </c>
      <c r="AM11" s="29">
        <v>0</v>
      </c>
      <c r="AN11" s="29">
        <v>1</v>
      </c>
      <c r="AO11" s="29">
        <v>4</v>
      </c>
      <c r="AP11" s="29">
        <v>2</v>
      </c>
      <c r="AQ11" s="29">
        <v>4</v>
      </c>
      <c r="AR11" s="29">
        <v>0</v>
      </c>
      <c r="AS11" s="29">
        <v>1</v>
      </c>
      <c r="AT11" s="29">
        <v>1</v>
      </c>
      <c r="AV11" s="25"/>
      <c r="AW11" s="20" t="s">
        <v>168</v>
      </c>
    </row>
    <row r="12" spans="1:50" s="24" customFormat="1" ht="16.149999999999999" customHeight="1">
      <c r="A12" s="62"/>
      <c r="B12" s="15" t="s">
        <v>169</v>
      </c>
      <c r="C12" s="22"/>
      <c r="D12" s="29">
        <v>1158</v>
      </c>
      <c r="E12" s="29">
        <v>1097</v>
      </c>
      <c r="F12" s="29">
        <v>61</v>
      </c>
      <c r="G12" s="29">
        <v>1</v>
      </c>
      <c r="H12" s="29">
        <v>0</v>
      </c>
      <c r="I12" s="29">
        <v>0</v>
      </c>
      <c r="J12" s="29">
        <v>0</v>
      </c>
      <c r="K12" s="29">
        <v>0</v>
      </c>
      <c r="L12" s="29">
        <v>0</v>
      </c>
      <c r="M12" s="29">
        <v>196</v>
      </c>
      <c r="N12" s="29">
        <v>3</v>
      </c>
      <c r="O12" s="29">
        <v>547</v>
      </c>
      <c r="P12" s="29">
        <v>26</v>
      </c>
      <c r="Q12" s="29">
        <v>32</v>
      </c>
      <c r="R12" s="29">
        <v>2</v>
      </c>
      <c r="S12" s="29">
        <v>11</v>
      </c>
      <c r="T12" s="29">
        <v>0</v>
      </c>
      <c r="U12" s="29">
        <v>66</v>
      </c>
      <c r="V12" s="29">
        <v>0</v>
      </c>
      <c r="W12" s="29">
        <v>54</v>
      </c>
      <c r="X12" s="29">
        <v>5</v>
      </c>
      <c r="Y12" s="29">
        <v>0</v>
      </c>
      <c r="Z12" s="29">
        <v>0</v>
      </c>
      <c r="AA12" s="29">
        <v>2</v>
      </c>
      <c r="AB12" s="29">
        <v>2</v>
      </c>
      <c r="AC12" s="29">
        <v>5</v>
      </c>
      <c r="AD12" s="29">
        <v>0</v>
      </c>
      <c r="AE12" s="29">
        <v>10</v>
      </c>
      <c r="AF12" s="29">
        <v>1</v>
      </c>
      <c r="AG12" s="29">
        <v>18</v>
      </c>
      <c r="AH12" s="29">
        <v>12</v>
      </c>
      <c r="AI12" s="29">
        <v>0</v>
      </c>
      <c r="AJ12" s="29">
        <v>0</v>
      </c>
      <c r="AK12" s="29">
        <v>11</v>
      </c>
      <c r="AL12" s="29">
        <v>4</v>
      </c>
      <c r="AM12" s="29">
        <v>4</v>
      </c>
      <c r="AN12" s="29">
        <v>0</v>
      </c>
      <c r="AO12" s="29">
        <v>121</v>
      </c>
      <c r="AP12" s="29">
        <v>6</v>
      </c>
      <c r="AQ12" s="29">
        <v>17</v>
      </c>
      <c r="AR12" s="29">
        <v>0</v>
      </c>
      <c r="AS12" s="29">
        <v>2</v>
      </c>
      <c r="AT12" s="29">
        <v>0</v>
      </c>
      <c r="AV12" s="25"/>
      <c r="AW12" s="20" t="s">
        <v>169</v>
      </c>
    </row>
    <row r="13" spans="1:50" s="24" customFormat="1" ht="16.149999999999999" customHeight="1">
      <c r="A13" s="62"/>
      <c r="B13" s="15" t="s">
        <v>170</v>
      </c>
      <c r="C13" s="22"/>
      <c r="D13" s="29">
        <v>522</v>
      </c>
      <c r="E13" s="29">
        <v>155</v>
      </c>
      <c r="F13" s="29">
        <v>367</v>
      </c>
      <c r="G13" s="29">
        <v>0</v>
      </c>
      <c r="H13" s="29">
        <v>1</v>
      </c>
      <c r="I13" s="29">
        <v>0</v>
      </c>
      <c r="J13" s="29">
        <v>0</v>
      </c>
      <c r="K13" s="29">
        <v>0</v>
      </c>
      <c r="L13" s="29">
        <v>0</v>
      </c>
      <c r="M13" s="29">
        <v>7</v>
      </c>
      <c r="N13" s="29">
        <v>28</v>
      </c>
      <c r="O13" s="29">
        <v>53</v>
      </c>
      <c r="P13" s="29">
        <v>96</v>
      </c>
      <c r="Q13" s="29">
        <v>2</v>
      </c>
      <c r="R13" s="29">
        <v>1</v>
      </c>
      <c r="S13" s="29">
        <v>13</v>
      </c>
      <c r="T13" s="29">
        <v>18</v>
      </c>
      <c r="U13" s="29">
        <v>29</v>
      </c>
      <c r="V13" s="29">
        <v>41</v>
      </c>
      <c r="W13" s="29">
        <v>19</v>
      </c>
      <c r="X13" s="29">
        <v>74</v>
      </c>
      <c r="Y13" s="29">
        <v>0</v>
      </c>
      <c r="Z13" s="29">
        <v>10</v>
      </c>
      <c r="AA13" s="29">
        <v>2</v>
      </c>
      <c r="AB13" s="29">
        <v>5</v>
      </c>
      <c r="AC13" s="29">
        <v>0</v>
      </c>
      <c r="AD13" s="29">
        <v>5</v>
      </c>
      <c r="AE13" s="29">
        <v>5</v>
      </c>
      <c r="AF13" s="29">
        <v>17</v>
      </c>
      <c r="AG13" s="29">
        <v>12</v>
      </c>
      <c r="AH13" s="29">
        <v>21</v>
      </c>
      <c r="AI13" s="29">
        <v>0</v>
      </c>
      <c r="AJ13" s="29">
        <v>5</v>
      </c>
      <c r="AK13" s="29">
        <v>4</v>
      </c>
      <c r="AL13" s="29">
        <v>20</v>
      </c>
      <c r="AM13" s="29">
        <v>1</v>
      </c>
      <c r="AN13" s="29">
        <v>8</v>
      </c>
      <c r="AO13" s="29">
        <v>2</v>
      </c>
      <c r="AP13" s="29">
        <v>13</v>
      </c>
      <c r="AQ13" s="29">
        <v>6</v>
      </c>
      <c r="AR13" s="29">
        <v>4</v>
      </c>
      <c r="AS13" s="29">
        <v>0</v>
      </c>
      <c r="AT13" s="29">
        <v>0</v>
      </c>
      <c r="AV13" s="25"/>
      <c r="AW13" s="20" t="s">
        <v>170</v>
      </c>
    </row>
    <row r="14" spans="1:50" s="24" customFormat="1" ht="16.149999999999999" customHeight="1">
      <c r="A14" s="62"/>
      <c r="B14" s="15" t="s">
        <v>171</v>
      </c>
      <c r="C14" s="22"/>
      <c r="D14" s="29">
        <v>52</v>
      </c>
      <c r="E14" s="29">
        <v>34</v>
      </c>
      <c r="F14" s="29">
        <v>18</v>
      </c>
      <c r="G14" s="29">
        <v>1</v>
      </c>
      <c r="H14" s="29">
        <v>1</v>
      </c>
      <c r="I14" s="29">
        <v>1</v>
      </c>
      <c r="J14" s="29">
        <v>0</v>
      </c>
      <c r="K14" s="29">
        <v>0</v>
      </c>
      <c r="L14" s="29">
        <v>0</v>
      </c>
      <c r="M14" s="29">
        <v>7</v>
      </c>
      <c r="N14" s="29">
        <v>0</v>
      </c>
      <c r="O14" s="29">
        <v>11</v>
      </c>
      <c r="P14" s="29">
        <v>2</v>
      </c>
      <c r="Q14" s="29">
        <v>0</v>
      </c>
      <c r="R14" s="29">
        <v>0</v>
      </c>
      <c r="S14" s="29">
        <v>0</v>
      </c>
      <c r="T14" s="29">
        <v>0</v>
      </c>
      <c r="U14" s="29">
        <v>3</v>
      </c>
      <c r="V14" s="29">
        <v>0</v>
      </c>
      <c r="W14" s="29">
        <v>0</v>
      </c>
      <c r="X14" s="29">
        <v>6</v>
      </c>
      <c r="Y14" s="29">
        <v>0</v>
      </c>
      <c r="Z14" s="29">
        <v>0</v>
      </c>
      <c r="AA14" s="29">
        <v>0</v>
      </c>
      <c r="AB14" s="29">
        <v>0</v>
      </c>
      <c r="AC14" s="29">
        <v>0</v>
      </c>
      <c r="AD14" s="29">
        <v>0</v>
      </c>
      <c r="AE14" s="29">
        <v>3</v>
      </c>
      <c r="AF14" s="29">
        <v>1</v>
      </c>
      <c r="AG14" s="29">
        <v>2</v>
      </c>
      <c r="AH14" s="29">
        <v>2</v>
      </c>
      <c r="AI14" s="29">
        <v>0</v>
      </c>
      <c r="AJ14" s="29">
        <v>0</v>
      </c>
      <c r="AK14" s="29">
        <v>1</v>
      </c>
      <c r="AL14" s="29">
        <v>3</v>
      </c>
      <c r="AM14" s="29">
        <v>0</v>
      </c>
      <c r="AN14" s="29">
        <v>0</v>
      </c>
      <c r="AO14" s="29">
        <v>2</v>
      </c>
      <c r="AP14" s="29">
        <v>3</v>
      </c>
      <c r="AQ14" s="29">
        <v>3</v>
      </c>
      <c r="AR14" s="29">
        <v>0</v>
      </c>
      <c r="AS14" s="29">
        <v>0</v>
      </c>
      <c r="AT14" s="29">
        <v>0</v>
      </c>
      <c r="AV14" s="25"/>
      <c r="AW14" s="20" t="s">
        <v>171</v>
      </c>
    </row>
    <row r="15" spans="1:50" s="24" customFormat="1" ht="16.149999999999999" customHeight="1">
      <c r="A15" s="62"/>
      <c r="B15" s="15" t="s">
        <v>172</v>
      </c>
      <c r="C15" s="22"/>
      <c r="D15" s="29">
        <v>10</v>
      </c>
      <c r="E15" s="29">
        <v>0</v>
      </c>
      <c r="F15" s="29">
        <v>10</v>
      </c>
      <c r="G15" s="29">
        <v>0</v>
      </c>
      <c r="H15" s="29">
        <v>0</v>
      </c>
      <c r="I15" s="29">
        <v>0</v>
      </c>
      <c r="J15" s="29">
        <v>0</v>
      </c>
      <c r="K15" s="29">
        <v>0</v>
      </c>
      <c r="L15" s="29">
        <v>0</v>
      </c>
      <c r="M15" s="29">
        <v>0</v>
      </c>
      <c r="N15" s="29">
        <v>0</v>
      </c>
      <c r="O15" s="29">
        <v>0</v>
      </c>
      <c r="P15" s="29">
        <v>0</v>
      </c>
      <c r="Q15" s="29">
        <v>0</v>
      </c>
      <c r="R15" s="29">
        <v>0</v>
      </c>
      <c r="S15" s="29">
        <v>0</v>
      </c>
      <c r="T15" s="29">
        <v>0</v>
      </c>
      <c r="U15" s="29">
        <v>0</v>
      </c>
      <c r="V15" s="29">
        <v>0</v>
      </c>
      <c r="W15" s="29">
        <v>0</v>
      </c>
      <c r="X15" s="29">
        <v>4</v>
      </c>
      <c r="Y15" s="29">
        <v>0</v>
      </c>
      <c r="Z15" s="29">
        <v>0</v>
      </c>
      <c r="AA15" s="29">
        <v>0</v>
      </c>
      <c r="AB15" s="29">
        <v>0</v>
      </c>
      <c r="AC15" s="29">
        <v>0</v>
      </c>
      <c r="AD15" s="29">
        <v>0</v>
      </c>
      <c r="AE15" s="29">
        <v>0</v>
      </c>
      <c r="AF15" s="29">
        <v>2</v>
      </c>
      <c r="AG15" s="29">
        <v>0</v>
      </c>
      <c r="AH15" s="29">
        <v>1</v>
      </c>
      <c r="AI15" s="29">
        <v>0</v>
      </c>
      <c r="AJ15" s="29">
        <v>0</v>
      </c>
      <c r="AK15" s="29">
        <v>0</v>
      </c>
      <c r="AL15" s="29">
        <v>3</v>
      </c>
      <c r="AM15" s="29">
        <v>0</v>
      </c>
      <c r="AN15" s="29">
        <v>0</v>
      </c>
      <c r="AO15" s="29">
        <v>0</v>
      </c>
      <c r="AP15" s="29">
        <v>0</v>
      </c>
      <c r="AQ15" s="29">
        <v>0</v>
      </c>
      <c r="AR15" s="29">
        <v>0</v>
      </c>
      <c r="AS15" s="29">
        <v>0</v>
      </c>
      <c r="AT15" s="29">
        <v>0</v>
      </c>
      <c r="AV15" s="25"/>
      <c r="AW15" s="20" t="s">
        <v>172</v>
      </c>
    </row>
    <row r="16" spans="1:50" s="24" customFormat="1" ht="16.149999999999999" customHeight="1">
      <c r="A16" s="62"/>
      <c r="B16" s="15" t="s">
        <v>173</v>
      </c>
      <c r="C16" s="22"/>
      <c r="D16" s="29">
        <v>3</v>
      </c>
      <c r="E16" s="29">
        <v>0</v>
      </c>
      <c r="F16" s="29">
        <v>3</v>
      </c>
      <c r="G16" s="29">
        <v>0</v>
      </c>
      <c r="H16" s="29">
        <v>0</v>
      </c>
      <c r="I16" s="29">
        <v>0</v>
      </c>
      <c r="J16" s="29">
        <v>0</v>
      </c>
      <c r="K16" s="29">
        <v>0</v>
      </c>
      <c r="L16" s="29">
        <v>0</v>
      </c>
      <c r="M16" s="29">
        <v>0</v>
      </c>
      <c r="N16" s="29">
        <v>1</v>
      </c>
      <c r="O16" s="29">
        <v>0</v>
      </c>
      <c r="P16" s="29">
        <v>0</v>
      </c>
      <c r="Q16" s="29">
        <v>0</v>
      </c>
      <c r="R16" s="29">
        <v>0</v>
      </c>
      <c r="S16" s="29">
        <v>0</v>
      </c>
      <c r="T16" s="29">
        <v>0</v>
      </c>
      <c r="U16" s="29">
        <v>0</v>
      </c>
      <c r="V16" s="29">
        <v>0</v>
      </c>
      <c r="W16" s="29">
        <v>0</v>
      </c>
      <c r="X16" s="29">
        <v>0</v>
      </c>
      <c r="Y16" s="29">
        <v>0</v>
      </c>
      <c r="Z16" s="29">
        <v>0</v>
      </c>
      <c r="AA16" s="29">
        <v>0</v>
      </c>
      <c r="AB16" s="29">
        <v>0</v>
      </c>
      <c r="AC16" s="29">
        <v>0</v>
      </c>
      <c r="AD16" s="29">
        <v>0</v>
      </c>
      <c r="AE16" s="29">
        <v>0</v>
      </c>
      <c r="AF16" s="29">
        <v>0</v>
      </c>
      <c r="AG16" s="29">
        <v>0</v>
      </c>
      <c r="AH16" s="29">
        <v>0</v>
      </c>
      <c r="AI16" s="29">
        <v>0</v>
      </c>
      <c r="AJ16" s="29">
        <v>0</v>
      </c>
      <c r="AK16" s="29">
        <v>0</v>
      </c>
      <c r="AL16" s="29">
        <v>2</v>
      </c>
      <c r="AM16" s="29">
        <v>0</v>
      </c>
      <c r="AN16" s="29">
        <v>0</v>
      </c>
      <c r="AO16" s="29">
        <v>0</v>
      </c>
      <c r="AP16" s="29">
        <v>0</v>
      </c>
      <c r="AQ16" s="29">
        <v>0</v>
      </c>
      <c r="AR16" s="29">
        <v>0</v>
      </c>
      <c r="AS16" s="29">
        <v>0</v>
      </c>
      <c r="AT16" s="29">
        <v>0</v>
      </c>
      <c r="AV16" s="25"/>
      <c r="AW16" s="20" t="s">
        <v>173</v>
      </c>
    </row>
    <row r="17" spans="1:50" s="24" customFormat="1" ht="16.149999999999999" customHeight="1">
      <c r="A17" s="62"/>
      <c r="B17" s="15" t="s">
        <v>174</v>
      </c>
      <c r="C17" s="22"/>
      <c r="D17" s="29">
        <v>6</v>
      </c>
      <c r="E17" s="29">
        <v>0</v>
      </c>
      <c r="F17" s="29">
        <v>6</v>
      </c>
      <c r="G17" s="29">
        <v>0</v>
      </c>
      <c r="H17" s="29">
        <v>0</v>
      </c>
      <c r="I17" s="29">
        <v>0</v>
      </c>
      <c r="J17" s="29">
        <v>0</v>
      </c>
      <c r="K17" s="29">
        <v>0</v>
      </c>
      <c r="L17" s="29">
        <v>0</v>
      </c>
      <c r="M17" s="29">
        <v>0</v>
      </c>
      <c r="N17" s="29">
        <v>0</v>
      </c>
      <c r="O17" s="29">
        <v>0</v>
      </c>
      <c r="P17" s="29">
        <v>1</v>
      </c>
      <c r="Q17" s="29">
        <v>0</v>
      </c>
      <c r="R17" s="29">
        <v>0</v>
      </c>
      <c r="S17" s="29">
        <v>0</v>
      </c>
      <c r="T17" s="29">
        <v>0</v>
      </c>
      <c r="U17" s="29">
        <v>0</v>
      </c>
      <c r="V17" s="29">
        <v>0</v>
      </c>
      <c r="W17" s="29">
        <v>0</v>
      </c>
      <c r="X17" s="29">
        <v>2</v>
      </c>
      <c r="Y17" s="29">
        <v>0</v>
      </c>
      <c r="Z17" s="29">
        <v>0</v>
      </c>
      <c r="AA17" s="29">
        <v>0</v>
      </c>
      <c r="AB17" s="29">
        <v>0</v>
      </c>
      <c r="AC17" s="29">
        <v>0</v>
      </c>
      <c r="AD17" s="29">
        <v>0</v>
      </c>
      <c r="AE17" s="29">
        <v>0</v>
      </c>
      <c r="AF17" s="29">
        <v>0</v>
      </c>
      <c r="AG17" s="29">
        <v>0</v>
      </c>
      <c r="AH17" s="29">
        <v>2</v>
      </c>
      <c r="AI17" s="29">
        <v>0</v>
      </c>
      <c r="AJ17" s="29">
        <v>0</v>
      </c>
      <c r="AK17" s="29">
        <v>0</v>
      </c>
      <c r="AL17" s="29">
        <v>1</v>
      </c>
      <c r="AM17" s="29">
        <v>0</v>
      </c>
      <c r="AN17" s="29">
        <v>0</v>
      </c>
      <c r="AO17" s="29">
        <v>0</v>
      </c>
      <c r="AP17" s="29">
        <v>0</v>
      </c>
      <c r="AQ17" s="29">
        <v>0</v>
      </c>
      <c r="AR17" s="29">
        <v>0</v>
      </c>
      <c r="AS17" s="29">
        <v>0</v>
      </c>
      <c r="AT17" s="29">
        <v>0</v>
      </c>
      <c r="AV17" s="25"/>
      <c r="AW17" s="15" t="s">
        <v>174</v>
      </c>
    </row>
    <row r="18" spans="1:50" s="24" customFormat="1" ht="16.149999999999999" customHeight="1">
      <c r="A18" s="62"/>
      <c r="B18" s="15" t="s">
        <v>175</v>
      </c>
      <c r="C18" s="22"/>
      <c r="D18" s="29">
        <v>29</v>
      </c>
      <c r="E18" s="29">
        <v>8</v>
      </c>
      <c r="F18" s="29">
        <v>21</v>
      </c>
      <c r="G18" s="29">
        <v>0</v>
      </c>
      <c r="H18" s="29">
        <v>0</v>
      </c>
      <c r="I18" s="29">
        <v>0</v>
      </c>
      <c r="J18" s="29">
        <v>0</v>
      </c>
      <c r="K18" s="29">
        <v>0</v>
      </c>
      <c r="L18" s="29">
        <v>0</v>
      </c>
      <c r="M18" s="29">
        <v>0</v>
      </c>
      <c r="N18" s="29">
        <v>0</v>
      </c>
      <c r="O18" s="29">
        <v>1</v>
      </c>
      <c r="P18" s="29">
        <v>1</v>
      </c>
      <c r="Q18" s="29">
        <v>0</v>
      </c>
      <c r="R18" s="29">
        <v>0</v>
      </c>
      <c r="S18" s="29">
        <v>0</v>
      </c>
      <c r="T18" s="29">
        <v>0</v>
      </c>
      <c r="U18" s="29">
        <v>0</v>
      </c>
      <c r="V18" s="29">
        <v>0</v>
      </c>
      <c r="W18" s="29">
        <v>0</v>
      </c>
      <c r="X18" s="29">
        <v>1</v>
      </c>
      <c r="Y18" s="29">
        <v>0</v>
      </c>
      <c r="Z18" s="29">
        <v>0</v>
      </c>
      <c r="AA18" s="29">
        <v>0</v>
      </c>
      <c r="AB18" s="29">
        <v>0</v>
      </c>
      <c r="AC18" s="29">
        <v>2</v>
      </c>
      <c r="AD18" s="29">
        <v>11</v>
      </c>
      <c r="AE18" s="29">
        <v>1</v>
      </c>
      <c r="AF18" s="29">
        <v>0</v>
      </c>
      <c r="AG18" s="29">
        <v>0</v>
      </c>
      <c r="AH18" s="29">
        <v>0</v>
      </c>
      <c r="AI18" s="29">
        <v>0</v>
      </c>
      <c r="AJ18" s="29">
        <v>0</v>
      </c>
      <c r="AK18" s="29">
        <v>3</v>
      </c>
      <c r="AL18" s="29">
        <v>8</v>
      </c>
      <c r="AM18" s="29">
        <v>0</v>
      </c>
      <c r="AN18" s="29">
        <v>0</v>
      </c>
      <c r="AO18" s="29">
        <v>0</v>
      </c>
      <c r="AP18" s="29">
        <v>0</v>
      </c>
      <c r="AQ18" s="29">
        <v>1</v>
      </c>
      <c r="AR18" s="29">
        <v>0</v>
      </c>
      <c r="AS18" s="29">
        <v>0</v>
      </c>
      <c r="AT18" s="29">
        <v>0</v>
      </c>
      <c r="AV18" s="25"/>
      <c r="AW18" s="15" t="s">
        <v>175</v>
      </c>
    </row>
    <row r="19" spans="1:50" s="24" customFormat="1" ht="16.149999999999999" customHeight="1">
      <c r="A19" s="62"/>
      <c r="B19" s="15" t="s">
        <v>176</v>
      </c>
      <c r="C19" s="22"/>
      <c r="D19" s="29">
        <v>22</v>
      </c>
      <c r="E19" s="29">
        <v>16</v>
      </c>
      <c r="F19" s="29">
        <v>6</v>
      </c>
      <c r="G19" s="29">
        <v>2</v>
      </c>
      <c r="H19" s="29">
        <v>0</v>
      </c>
      <c r="I19" s="29">
        <v>0</v>
      </c>
      <c r="J19" s="29">
        <v>0</v>
      </c>
      <c r="K19" s="29">
        <v>0</v>
      </c>
      <c r="L19" s="29">
        <v>0</v>
      </c>
      <c r="M19" s="29">
        <v>1</v>
      </c>
      <c r="N19" s="29">
        <v>0</v>
      </c>
      <c r="O19" s="29">
        <v>9</v>
      </c>
      <c r="P19" s="29">
        <v>1</v>
      </c>
      <c r="Q19" s="29">
        <v>0</v>
      </c>
      <c r="R19" s="29">
        <v>1</v>
      </c>
      <c r="S19" s="29">
        <v>0</v>
      </c>
      <c r="T19" s="29">
        <v>0</v>
      </c>
      <c r="U19" s="29">
        <v>0</v>
      </c>
      <c r="V19" s="29">
        <v>0</v>
      </c>
      <c r="W19" s="29">
        <v>0</v>
      </c>
      <c r="X19" s="29">
        <v>2</v>
      </c>
      <c r="Y19" s="29">
        <v>0</v>
      </c>
      <c r="Z19" s="29">
        <v>0</v>
      </c>
      <c r="AA19" s="29">
        <v>0</v>
      </c>
      <c r="AB19" s="29">
        <v>0</v>
      </c>
      <c r="AC19" s="29">
        <v>0</v>
      </c>
      <c r="AD19" s="29">
        <v>0</v>
      </c>
      <c r="AE19" s="29">
        <v>0</v>
      </c>
      <c r="AF19" s="29">
        <v>0</v>
      </c>
      <c r="AG19" s="29">
        <v>0</v>
      </c>
      <c r="AH19" s="29">
        <v>1</v>
      </c>
      <c r="AI19" s="29">
        <v>2</v>
      </c>
      <c r="AJ19" s="29">
        <v>0</v>
      </c>
      <c r="AK19" s="29">
        <v>0</v>
      </c>
      <c r="AL19" s="29">
        <v>1</v>
      </c>
      <c r="AM19" s="29">
        <v>0</v>
      </c>
      <c r="AN19" s="29">
        <v>0</v>
      </c>
      <c r="AO19" s="29">
        <v>0</v>
      </c>
      <c r="AP19" s="29">
        <v>0</v>
      </c>
      <c r="AQ19" s="29">
        <v>2</v>
      </c>
      <c r="AR19" s="29">
        <v>0</v>
      </c>
      <c r="AS19" s="29">
        <v>0</v>
      </c>
      <c r="AT19" s="29">
        <v>0</v>
      </c>
      <c r="AV19" s="25"/>
      <c r="AW19" s="20" t="s">
        <v>176</v>
      </c>
    </row>
    <row r="20" spans="1:50" s="24" customFormat="1" ht="16.149999999999999" customHeight="1">
      <c r="A20" s="62"/>
      <c r="B20" s="15" t="s">
        <v>177</v>
      </c>
      <c r="C20" s="22"/>
      <c r="D20" s="29">
        <v>421</v>
      </c>
      <c r="E20" s="29">
        <v>197</v>
      </c>
      <c r="F20" s="29">
        <v>224</v>
      </c>
      <c r="G20" s="29">
        <v>0</v>
      </c>
      <c r="H20" s="29">
        <v>0</v>
      </c>
      <c r="I20" s="29">
        <v>0</v>
      </c>
      <c r="J20" s="29">
        <v>0</v>
      </c>
      <c r="K20" s="29">
        <v>1</v>
      </c>
      <c r="L20" s="29">
        <v>1</v>
      </c>
      <c r="M20" s="29">
        <v>35</v>
      </c>
      <c r="N20" s="29">
        <v>3</v>
      </c>
      <c r="O20" s="29">
        <v>44</v>
      </c>
      <c r="P20" s="29">
        <v>46</v>
      </c>
      <c r="Q20" s="29">
        <v>6</v>
      </c>
      <c r="R20" s="29">
        <v>1</v>
      </c>
      <c r="S20" s="29">
        <v>0</v>
      </c>
      <c r="T20" s="29">
        <v>6</v>
      </c>
      <c r="U20" s="29">
        <v>22</v>
      </c>
      <c r="V20" s="29">
        <v>12</v>
      </c>
      <c r="W20" s="29">
        <v>17</v>
      </c>
      <c r="X20" s="29">
        <v>32</v>
      </c>
      <c r="Y20" s="29">
        <v>0</v>
      </c>
      <c r="Z20" s="29">
        <v>1</v>
      </c>
      <c r="AA20" s="29">
        <v>2</v>
      </c>
      <c r="AB20" s="29">
        <v>2</v>
      </c>
      <c r="AC20" s="29">
        <v>2</v>
      </c>
      <c r="AD20" s="29">
        <v>1</v>
      </c>
      <c r="AE20" s="29">
        <v>15</v>
      </c>
      <c r="AF20" s="29">
        <v>33</v>
      </c>
      <c r="AG20" s="29">
        <v>8</v>
      </c>
      <c r="AH20" s="29">
        <v>30</v>
      </c>
      <c r="AI20" s="29">
        <v>0</v>
      </c>
      <c r="AJ20" s="29">
        <v>1</v>
      </c>
      <c r="AK20" s="29">
        <v>10</v>
      </c>
      <c r="AL20" s="29">
        <v>39</v>
      </c>
      <c r="AM20" s="29">
        <v>3</v>
      </c>
      <c r="AN20" s="29">
        <v>0</v>
      </c>
      <c r="AO20" s="29">
        <v>17</v>
      </c>
      <c r="AP20" s="29">
        <v>5</v>
      </c>
      <c r="AQ20" s="29">
        <v>14</v>
      </c>
      <c r="AR20" s="29">
        <v>8</v>
      </c>
      <c r="AS20" s="29">
        <v>1</v>
      </c>
      <c r="AT20" s="29">
        <v>3</v>
      </c>
      <c r="AV20" s="25"/>
      <c r="AW20" s="20" t="s">
        <v>177</v>
      </c>
    </row>
    <row r="21" spans="1:50" s="24" customFormat="1" ht="8.4499999999999993" customHeight="1" thickBot="1">
      <c r="A21" s="49"/>
      <c r="B21" s="49"/>
      <c r="C21" s="76"/>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52"/>
      <c r="AW21" s="49"/>
      <c r="AX21" s="49"/>
    </row>
    <row r="22" spans="1:50" s="24" customFormat="1" ht="17.25" customHeight="1">
      <c r="A22" s="24" t="s">
        <v>336</v>
      </c>
    </row>
  </sheetData>
  <mergeCells count="33">
    <mergeCell ref="G2:H2"/>
    <mergeCell ref="I2:J2"/>
    <mergeCell ref="K2:L2"/>
    <mergeCell ref="M2:N2"/>
    <mergeCell ref="A4:B4"/>
    <mergeCell ref="AW4:AX4"/>
    <mergeCell ref="AA2:AB2"/>
    <mergeCell ref="AC2:AD2"/>
    <mergeCell ref="AE2:AF2"/>
    <mergeCell ref="AG2:AH2"/>
    <mergeCell ref="AI2:AJ2"/>
    <mergeCell ref="AK2:AL2"/>
    <mergeCell ref="O2:P2"/>
    <mergeCell ref="Q2:R2"/>
    <mergeCell ref="S2:T2"/>
    <mergeCell ref="U2:V2"/>
    <mergeCell ref="W2:X2"/>
    <mergeCell ref="Y2:Z2"/>
    <mergeCell ref="A2:C3"/>
    <mergeCell ref="D2:F2"/>
    <mergeCell ref="AM2:AN2"/>
    <mergeCell ref="AO2:AP2"/>
    <mergeCell ref="AQ2:AR2"/>
    <mergeCell ref="AS2:AT2"/>
    <mergeCell ref="AV2:AX3"/>
    <mergeCell ref="A8:B8"/>
    <mergeCell ref="AW8:AX8"/>
    <mergeCell ref="A5:B5"/>
    <mergeCell ref="AW5:AX5"/>
    <mergeCell ref="A6:B6"/>
    <mergeCell ref="AW6:AX6"/>
    <mergeCell ref="A7:B7"/>
    <mergeCell ref="AW7:AX7"/>
  </mergeCells>
  <phoneticPr fontId="2"/>
  <printOptions gridLinesSet="0"/>
  <pageMargins left="0.78740157480314965" right="0.78740157480314965" top="0.94488188976377963" bottom="0.59055118110236227" header="0.39370078740157483" footer="0.39370078740157483"/>
  <pageSetup paperSize="9" scale="64" orientation="portrait" horizontalDpi="300" verticalDpi="300" r:id="rId1"/>
  <headerFooter alignWithMargins="0">
    <oddHeader>&amp;L&amp;16卒業後の状況調査票：高等学校(全日制・定時制）&amp;R&amp;16卒業後の状況調査票：高等学校（全日制・定時制）</oddHeader>
    <oddFooter>&amp;L&amp;16 162&amp;R&amp;16 163</oddFooter>
  </headerFooter>
  <colBreaks count="1" manualBreakCount="1">
    <brk id="24" max="1048575" man="1"/>
  </colBreaks>
  <drawing r:id="rId2"/>
</worksheet>
</file>

<file path=xl/worksheets/sheet28.xml><?xml version="1.0" encoding="utf-8"?>
<worksheet xmlns="http://schemas.openxmlformats.org/spreadsheetml/2006/main" xmlns:r="http://schemas.openxmlformats.org/officeDocument/2006/relationships">
  <dimension ref="A1:BB14"/>
  <sheetViews>
    <sheetView zoomScale="75" zoomScaleNormal="75" workbookViewId="0">
      <selection activeCell="Q19" sqref="Q19"/>
    </sheetView>
  </sheetViews>
  <sheetFormatPr defaultRowHeight="13.5"/>
  <cols>
    <col min="1" max="1" width="14.875" style="3" customWidth="1"/>
    <col min="2" max="2" width="0.75" style="3" customWidth="1"/>
    <col min="3" max="3" width="8.5" style="3" customWidth="1"/>
    <col min="4" max="15" width="4.625" style="3" customWidth="1"/>
    <col min="16" max="17" width="8" style="3" customWidth="1"/>
    <col min="18" max="25" width="4.625" style="3" customWidth="1"/>
    <col min="26" max="26" width="4.5" style="3" customWidth="1"/>
    <col min="27" max="51" width="4.75" style="3" customWidth="1"/>
    <col min="52" max="53" width="0.75" style="3" customWidth="1"/>
    <col min="54" max="54" width="14.75" style="3" customWidth="1"/>
    <col min="55" max="16384" width="9" style="3"/>
  </cols>
  <sheetData>
    <row r="1" spans="1:54" s="77" customFormat="1" ht="30.6" customHeight="1" thickBot="1">
      <c r="A1" s="172" t="s">
        <v>337</v>
      </c>
      <c r="B1" s="177"/>
      <c r="C1" s="177"/>
      <c r="D1" s="177"/>
      <c r="E1" s="177"/>
      <c r="F1" s="177"/>
      <c r="G1" s="177"/>
      <c r="H1" s="177"/>
      <c r="I1" s="177"/>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row>
    <row r="2" spans="1:54" s="46" customFormat="1" ht="4.9000000000000004" customHeight="1">
      <c r="A2" s="596" t="s">
        <v>123</v>
      </c>
      <c r="B2" s="634"/>
      <c r="C2" s="187"/>
      <c r="D2" s="188"/>
      <c r="E2" s="188"/>
      <c r="F2" s="188"/>
      <c r="G2" s="188"/>
      <c r="H2" s="188"/>
      <c r="I2" s="188"/>
      <c r="J2" s="188"/>
      <c r="K2" s="188"/>
      <c r="L2" s="188"/>
      <c r="M2" s="188"/>
      <c r="N2" s="188"/>
      <c r="O2" s="188"/>
      <c r="P2" s="188"/>
      <c r="Q2" s="188"/>
      <c r="R2" s="188"/>
      <c r="S2" s="188"/>
      <c r="T2" s="188"/>
      <c r="U2" s="188"/>
      <c r="V2" s="188"/>
      <c r="W2" s="188"/>
      <c r="X2" s="188"/>
      <c r="Y2" s="189"/>
      <c r="Z2" s="188"/>
      <c r="AA2" s="188"/>
      <c r="AB2" s="188"/>
      <c r="AC2" s="188"/>
      <c r="AD2" s="188"/>
      <c r="AE2" s="188"/>
      <c r="AF2" s="188"/>
      <c r="AG2" s="188"/>
      <c r="AH2" s="188"/>
      <c r="AI2" s="188"/>
      <c r="AJ2" s="188"/>
      <c r="AK2" s="188"/>
      <c r="AL2" s="188"/>
      <c r="AM2" s="188"/>
      <c r="AN2" s="188"/>
      <c r="AO2" s="188"/>
      <c r="AP2" s="188"/>
      <c r="AQ2" s="188"/>
      <c r="AR2" s="188"/>
      <c r="AS2" s="188"/>
      <c r="AT2" s="188"/>
      <c r="AU2" s="188"/>
      <c r="AV2" s="188"/>
      <c r="AW2" s="188"/>
      <c r="AX2" s="189"/>
      <c r="AY2" s="189"/>
      <c r="AZ2" s="186"/>
      <c r="BA2" s="190"/>
      <c r="BB2" s="596" t="s">
        <v>123</v>
      </c>
    </row>
    <row r="3" spans="1:54" s="46" customFormat="1" ht="54" customHeight="1">
      <c r="A3" s="598"/>
      <c r="B3" s="635"/>
      <c r="C3" s="191" t="s">
        <v>2</v>
      </c>
      <c r="D3" s="192" t="s">
        <v>338</v>
      </c>
      <c r="E3" s="192" t="s">
        <v>339</v>
      </c>
      <c r="F3" s="192" t="s">
        <v>340</v>
      </c>
      <c r="G3" s="192" t="s">
        <v>341</v>
      </c>
      <c r="H3" s="192" t="s">
        <v>342</v>
      </c>
      <c r="I3" s="192" t="s">
        <v>343</v>
      </c>
      <c r="J3" s="192" t="s">
        <v>344</v>
      </c>
      <c r="K3" s="192" t="s">
        <v>345</v>
      </c>
      <c r="L3" s="192" t="s">
        <v>346</v>
      </c>
      <c r="M3" s="192" t="s">
        <v>347</v>
      </c>
      <c r="N3" s="192" t="s">
        <v>348</v>
      </c>
      <c r="O3" s="192" t="s">
        <v>349</v>
      </c>
      <c r="P3" s="192" t="s">
        <v>350</v>
      </c>
      <c r="Q3" s="192" t="s">
        <v>351</v>
      </c>
      <c r="R3" s="192" t="s">
        <v>352</v>
      </c>
      <c r="S3" s="192" t="s">
        <v>353</v>
      </c>
      <c r="T3" s="192" t="s">
        <v>354</v>
      </c>
      <c r="U3" s="192" t="s">
        <v>355</v>
      </c>
      <c r="V3" s="192" t="s">
        <v>356</v>
      </c>
      <c r="W3" s="192" t="s">
        <v>357</v>
      </c>
      <c r="X3" s="192" t="s">
        <v>358</v>
      </c>
      <c r="Y3" s="193" t="s">
        <v>359</v>
      </c>
      <c r="Z3" s="192" t="s">
        <v>360</v>
      </c>
      <c r="AA3" s="192" t="s">
        <v>361</v>
      </c>
      <c r="AB3" s="192" t="s">
        <v>362</v>
      </c>
      <c r="AC3" s="192" t="s">
        <v>363</v>
      </c>
      <c r="AD3" s="192" t="s">
        <v>364</v>
      </c>
      <c r="AE3" s="192" t="s">
        <v>365</v>
      </c>
      <c r="AF3" s="192" t="s">
        <v>366</v>
      </c>
      <c r="AG3" s="192" t="s">
        <v>367</v>
      </c>
      <c r="AH3" s="192" t="s">
        <v>368</v>
      </c>
      <c r="AI3" s="192" t="s">
        <v>369</v>
      </c>
      <c r="AJ3" s="192" t="s">
        <v>370</v>
      </c>
      <c r="AK3" s="192" t="s">
        <v>371</v>
      </c>
      <c r="AL3" s="192" t="s">
        <v>372</v>
      </c>
      <c r="AM3" s="192" t="s">
        <v>373</v>
      </c>
      <c r="AN3" s="192" t="s">
        <v>374</v>
      </c>
      <c r="AO3" s="192" t="s">
        <v>375</v>
      </c>
      <c r="AP3" s="192" t="s">
        <v>376</v>
      </c>
      <c r="AQ3" s="192" t="s">
        <v>377</v>
      </c>
      <c r="AR3" s="192" t="s">
        <v>378</v>
      </c>
      <c r="AS3" s="192" t="s">
        <v>379</v>
      </c>
      <c r="AT3" s="192" t="s">
        <v>380</v>
      </c>
      <c r="AU3" s="192" t="s">
        <v>381</v>
      </c>
      <c r="AV3" s="192" t="s">
        <v>382</v>
      </c>
      <c r="AW3" s="192" t="s">
        <v>383</v>
      </c>
      <c r="AX3" s="191" t="s">
        <v>384</v>
      </c>
      <c r="AY3" s="193" t="s">
        <v>176</v>
      </c>
      <c r="AZ3" s="194"/>
      <c r="BA3" s="44"/>
      <c r="BB3" s="598"/>
    </row>
    <row r="4" spans="1:54" s="46" customFormat="1" ht="6.6" customHeight="1" thickBot="1">
      <c r="A4" s="602"/>
      <c r="B4" s="636"/>
      <c r="C4" s="91"/>
      <c r="D4" s="79"/>
      <c r="E4" s="79"/>
      <c r="F4" s="79"/>
      <c r="G4" s="79"/>
      <c r="H4" s="79"/>
      <c r="I4" s="79"/>
      <c r="J4" s="79"/>
      <c r="K4" s="79"/>
      <c r="L4" s="79"/>
      <c r="M4" s="79"/>
      <c r="N4" s="79"/>
      <c r="O4" s="79"/>
      <c r="P4" s="79"/>
      <c r="Q4" s="79"/>
      <c r="R4" s="79"/>
      <c r="S4" s="79"/>
      <c r="T4" s="79"/>
      <c r="U4" s="79"/>
      <c r="V4" s="79"/>
      <c r="W4" s="79"/>
      <c r="X4" s="79"/>
      <c r="Y4" s="60"/>
      <c r="Z4" s="79"/>
      <c r="AA4" s="79"/>
      <c r="AB4" s="79"/>
      <c r="AC4" s="79"/>
      <c r="AD4" s="79"/>
      <c r="AE4" s="79"/>
      <c r="AF4" s="79"/>
      <c r="AG4" s="79"/>
      <c r="AH4" s="79"/>
      <c r="AI4" s="79"/>
      <c r="AJ4" s="79"/>
      <c r="AK4" s="79"/>
      <c r="AL4" s="79"/>
      <c r="AM4" s="79"/>
      <c r="AN4" s="79"/>
      <c r="AO4" s="79"/>
      <c r="AP4" s="79"/>
      <c r="AQ4" s="79"/>
      <c r="AR4" s="79"/>
      <c r="AS4" s="79"/>
      <c r="AT4" s="79"/>
      <c r="AU4" s="79"/>
      <c r="AV4" s="79"/>
      <c r="AW4" s="79"/>
      <c r="AX4" s="91"/>
      <c r="AY4" s="60"/>
      <c r="AZ4" s="91"/>
      <c r="BA4" s="195"/>
      <c r="BB4" s="602"/>
    </row>
    <row r="5" spans="1:54" ht="21" customHeight="1">
      <c r="A5" s="15" t="s">
        <v>21</v>
      </c>
      <c r="B5" s="16"/>
      <c r="C5" s="17">
        <v>5876</v>
      </c>
      <c r="D5" s="17">
        <v>2</v>
      </c>
      <c r="E5" s="17">
        <v>0</v>
      </c>
      <c r="F5" s="17">
        <v>1</v>
      </c>
      <c r="G5" s="17">
        <v>2</v>
      </c>
      <c r="H5" s="17">
        <v>0</v>
      </c>
      <c r="I5" s="17">
        <v>0</v>
      </c>
      <c r="J5" s="17">
        <v>3</v>
      </c>
      <c r="K5" s="17">
        <v>1</v>
      </c>
      <c r="L5" s="17">
        <v>6</v>
      </c>
      <c r="M5" s="17">
        <v>5</v>
      </c>
      <c r="N5" s="17">
        <v>13</v>
      </c>
      <c r="O5" s="17">
        <v>11</v>
      </c>
      <c r="P5" s="17">
        <v>1076</v>
      </c>
      <c r="Q5" s="17">
        <v>4674</v>
      </c>
      <c r="R5" s="17">
        <v>2</v>
      </c>
      <c r="S5" s="17">
        <v>0</v>
      </c>
      <c r="T5" s="17">
        <v>0</v>
      </c>
      <c r="U5" s="17">
        <v>0</v>
      </c>
      <c r="V5" s="17">
        <v>1</v>
      </c>
      <c r="W5" s="17">
        <v>2</v>
      </c>
      <c r="X5" s="17">
        <v>0</v>
      </c>
      <c r="Y5" s="17">
        <v>25</v>
      </c>
      <c r="Z5" s="17">
        <v>11</v>
      </c>
      <c r="AA5" s="17">
        <v>0</v>
      </c>
      <c r="AB5" s="17">
        <v>0</v>
      </c>
      <c r="AC5" s="17">
        <v>3</v>
      </c>
      <c r="AD5" s="17">
        <v>14</v>
      </c>
      <c r="AE5" s="17">
        <v>4</v>
      </c>
      <c r="AF5" s="17">
        <v>0</v>
      </c>
      <c r="AG5" s="17">
        <v>0</v>
      </c>
      <c r="AH5" s="17">
        <v>0</v>
      </c>
      <c r="AI5" s="17">
        <v>0</v>
      </c>
      <c r="AJ5" s="17">
        <v>0</v>
      </c>
      <c r="AK5" s="17">
        <v>3</v>
      </c>
      <c r="AL5" s="17">
        <v>4</v>
      </c>
      <c r="AM5" s="17">
        <v>0</v>
      </c>
      <c r="AN5" s="17">
        <v>0</v>
      </c>
      <c r="AO5" s="17">
        <v>0</v>
      </c>
      <c r="AP5" s="17">
        <v>0</v>
      </c>
      <c r="AQ5" s="17">
        <v>1</v>
      </c>
      <c r="AR5" s="17">
        <v>0</v>
      </c>
      <c r="AS5" s="17">
        <v>0</v>
      </c>
      <c r="AT5" s="17">
        <v>0</v>
      </c>
      <c r="AU5" s="17">
        <v>1</v>
      </c>
      <c r="AV5" s="17">
        <v>0</v>
      </c>
      <c r="AW5" s="17">
        <v>0</v>
      </c>
      <c r="AX5" s="17">
        <v>2</v>
      </c>
      <c r="AY5" s="17">
        <v>9</v>
      </c>
      <c r="BA5" s="123"/>
      <c r="BB5" s="15" t="s">
        <v>21</v>
      </c>
    </row>
    <row r="6" spans="1:54" ht="18" customHeight="1">
      <c r="A6" s="15" t="s">
        <v>22</v>
      </c>
      <c r="B6" s="16"/>
      <c r="C6" s="17">
        <v>5465</v>
      </c>
      <c r="D6" s="17">
        <v>4</v>
      </c>
      <c r="E6" s="17">
        <v>0</v>
      </c>
      <c r="F6" s="17">
        <v>0</v>
      </c>
      <c r="G6" s="17">
        <v>0</v>
      </c>
      <c r="H6" s="17">
        <v>0</v>
      </c>
      <c r="I6" s="17">
        <v>0</v>
      </c>
      <c r="J6" s="17">
        <v>1</v>
      </c>
      <c r="K6" s="17">
        <v>1</v>
      </c>
      <c r="L6" s="17">
        <v>4</v>
      </c>
      <c r="M6" s="17">
        <v>6</v>
      </c>
      <c r="N6" s="17">
        <v>11</v>
      </c>
      <c r="O6" s="17">
        <v>17</v>
      </c>
      <c r="P6" s="17">
        <v>972</v>
      </c>
      <c r="Q6" s="17">
        <v>4387</v>
      </c>
      <c r="R6" s="17">
        <v>0</v>
      </c>
      <c r="S6" s="17">
        <v>0</v>
      </c>
      <c r="T6" s="17">
        <v>1</v>
      </c>
      <c r="U6" s="17">
        <v>1</v>
      </c>
      <c r="V6" s="17">
        <v>2</v>
      </c>
      <c r="W6" s="17">
        <v>0</v>
      </c>
      <c r="X6" s="17">
        <v>0</v>
      </c>
      <c r="Y6" s="17">
        <v>17</v>
      </c>
      <c r="Z6" s="17">
        <v>12</v>
      </c>
      <c r="AA6" s="17">
        <v>1</v>
      </c>
      <c r="AB6" s="17">
        <v>0</v>
      </c>
      <c r="AC6" s="17">
        <v>3</v>
      </c>
      <c r="AD6" s="17">
        <v>15</v>
      </c>
      <c r="AE6" s="17">
        <v>3</v>
      </c>
      <c r="AF6" s="17">
        <v>0</v>
      </c>
      <c r="AG6" s="17">
        <v>0</v>
      </c>
      <c r="AH6" s="17">
        <v>0</v>
      </c>
      <c r="AI6" s="17">
        <v>0</v>
      </c>
      <c r="AJ6" s="17">
        <v>0</v>
      </c>
      <c r="AK6" s="17">
        <v>2</v>
      </c>
      <c r="AL6" s="17">
        <v>0</v>
      </c>
      <c r="AM6" s="17">
        <v>1</v>
      </c>
      <c r="AN6" s="17">
        <v>0</v>
      </c>
      <c r="AO6" s="17">
        <v>0</v>
      </c>
      <c r="AP6" s="17">
        <v>0</v>
      </c>
      <c r="AQ6" s="17">
        <v>2</v>
      </c>
      <c r="AR6" s="17">
        <v>0</v>
      </c>
      <c r="AS6" s="17">
        <v>0</v>
      </c>
      <c r="AT6" s="17">
        <v>0</v>
      </c>
      <c r="AU6" s="17">
        <v>0</v>
      </c>
      <c r="AV6" s="17">
        <v>0</v>
      </c>
      <c r="AW6" s="17">
        <v>0</v>
      </c>
      <c r="AX6" s="17">
        <v>1</v>
      </c>
      <c r="AY6" s="17">
        <v>1</v>
      </c>
      <c r="BA6" s="123"/>
      <c r="BB6" s="15" t="s">
        <v>22</v>
      </c>
    </row>
    <row r="7" spans="1:54" ht="18" customHeight="1">
      <c r="A7" s="15" t="s">
        <v>23</v>
      </c>
      <c r="B7" s="16"/>
      <c r="C7" s="17">
        <v>4756</v>
      </c>
      <c r="D7" s="17">
        <v>2</v>
      </c>
      <c r="E7" s="17">
        <v>0</v>
      </c>
      <c r="F7" s="17">
        <v>0</v>
      </c>
      <c r="G7" s="17">
        <v>0</v>
      </c>
      <c r="H7" s="17">
        <v>2</v>
      </c>
      <c r="I7" s="17">
        <v>0</v>
      </c>
      <c r="J7" s="17">
        <v>1</v>
      </c>
      <c r="K7" s="17">
        <v>2</v>
      </c>
      <c r="L7" s="17">
        <v>3</v>
      </c>
      <c r="M7" s="17">
        <v>8</v>
      </c>
      <c r="N7" s="17">
        <v>11</v>
      </c>
      <c r="O7" s="17">
        <v>16</v>
      </c>
      <c r="P7" s="17">
        <v>849</v>
      </c>
      <c r="Q7" s="17">
        <v>3768</v>
      </c>
      <c r="R7" s="17">
        <v>4</v>
      </c>
      <c r="S7" s="17">
        <v>1</v>
      </c>
      <c r="T7" s="17">
        <v>3</v>
      </c>
      <c r="U7" s="17">
        <v>0</v>
      </c>
      <c r="V7" s="17">
        <v>1</v>
      </c>
      <c r="W7" s="17">
        <v>2</v>
      </c>
      <c r="X7" s="17">
        <v>1</v>
      </c>
      <c r="Y7" s="17">
        <v>22</v>
      </c>
      <c r="Z7" s="17">
        <v>6</v>
      </c>
      <c r="AA7" s="17">
        <v>0</v>
      </c>
      <c r="AB7" s="17">
        <v>0</v>
      </c>
      <c r="AC7" s="17">
        <v>7</v>
      </c>
      <c r="AD7" s="17">
        <v>23</v>
      </c>
      <c r="AE7" s="17">
        <v>3</v>
      </c>
      <c r="AF7" s="17">
        <v>0</v>
      </c>
      <c r="AG7" s="17">
        <v>0</v>
      </c>
      <c r="AH7" s="17">
        <v>0</v>
      </c>
      <c r="AI7" s="17">
        <v>0</v>
      </c>
      <c r="AJ7" s="17">
        <v>0</v>
      </c>
      <c r="AK7" s="17">
        <v>4</v>
      </c>
      <c r="AL7" s="17">
        <v>3</v>
      </c>
      <c r="AM7" s="17">
        <v>1</v>
      </c>
      <c r="AN7" s="17">
        <v>0</v>
      </c>
      <c r="AO7" s="17">
        <v>2</v>
      </c>
      <c r="AP7" s="17">
        <v>0</v>
      </c>
      <c r="AQ7" s="17">
        <v>2</v>
      </c>
      <c r="AR7" s="17">
        <v>1</v>
      </c>
      <c r="AS7" s="17">
        <v>0</v>
      </c>
      <c r="AT7" s="17">
        <v>0</v>
      </c>
      <c r="AU7" s="17">
        <v>0</v>
      </c>
      <c r="AV7" s="17">
        <v>0</v>
      </c>
      <c r="AW7" s="17">
        <v>1</v>
      </c>
      <c r="AX7" s="17">
        <v>2</v>
      </c>
      <c r="AY7" s="17">
        <v>5</v>
      </c>
      <c r="BA7" s="123"/>
      <c r="BB7" s="15" t="s">
        <v>23</v>
      </c>
    </row>
    <row r="8" spans="1:54" ht="18" customHeight="1">
      <c r="A8" s="15" t="s">
        <v>24</v>
      </c>
      <c r="B8" s="16"/>
      <c r="C8" s="17">
        <v>4548</v>
      </c>
      <c r="D8" s="17">
        <v>2</v>
      </c>
      <c r="E8" s="17">
        <v>0</v>
      </c>
      <c r="F8" s="17">
        <v>0</v>
      </c>
      <c r="G8" s="17">
        <v>1</v>
      </c>
      <c r="H8" s="17">
        <v>1</v>
      </c>
      <c r="I8" s="17">
        <v>0</v>
      </c>
      <c r="J8" s="17">
        <v>0</v>
      </c>
      <c r="K8" s="17">
        <v>2</v>
      </c>
      <c r="L8" s="17">
        <v>2</v>
      </c>
      <c r="M8" s="17">
        <v>17</v>
      </c>
      <c r="N8" s="17">
        <v>17</v>
      </c>
      <c r="O8" s="17">
        <v>14</v>
      </c>
      <c r="P8" s="17">
        <v>710</v>
      </c>
      <c r="Q8" s="17">
        <v>3717</v>
      </c>
      <c r="R8" s="17">
        <v>1</v>
      </c>
      <c r="S8" s="17">
        <v>0</v>
      </c>
      <c r="T8" s="17">
        <v>0</v>
      </c>
      <c r="U8" s="17">
        <v>0</v>
      </c>
      <c r="V8" s="17">
        <v>2</v>
      </c>
      <c r="W8" s="17">
        <v>1</v>
      </c>
      <c r="X8" s="17">
        <v>0</v>
      </c>
      <c r="Y8" s="17">
        <v>11</v>
      </c>
      <c r="Z8" s="17">
        <v>8</v>
      </c>
      <c r="AA8" s="17">
        <v>0</v>
      </c>
      <c r="AB8" s="17">
        <v>1</v>
      </c>
      <c r="AC8" s="17">
        <v>3</v>
      </c>
      <c r="AD8" s="17">
        <v>15</v>
      </c>
      <c r="AE8" s="17">
        <v>3</v>
      </c>
      <c r="AF8" s="17">
        <v>2</v>
      </c>
      <c r="AG8" s="17">
        <v>0</v>
      </c>
      <c r="AH8" s="17">
        <v>0</v>
      </c>
      <c r="AI8" s="17">
        <v>0</v>
      </c>
      <c r="AJ8" s="17">
        <v>0</v>
      </c>
      <c r="AK8" s="17">
        <v>3</v>
      </c>
      <c r="AL8" s="17">
        <v>1</v>
      </c>
      <c r="AM8" s="17">
        <v>0</v>
      </c>
      <c r="AN8" s="17">
        <v>0</v>
      </c>
      <c r="AO8" s="17">
        <v>2</v>
      </c>
      <c r="AP8" s="17">
        <v>0</v>
      </c>
      <c r="AQ8" s="17">
        <v>2</v>
      </c>
      <c r="AR8" s="17">
        <v>0</v>
      </c>
      <c r="AS8" s="17">
        <v>0</v>
      </c>
      <c r="AT8" s="17">
        <v>3</v>
      </c>
      <c r="AU8" s="17">
        <v>0</v>
      </c>
      <c r="AV8" s="17">
        <v>0</v>
      </c>
      <c r="AW8" s="17">
        <v>0</v>
      </c>
      <c r="AX8" s="17">
        <v>1</v>
      </c>
      <c r="AY8" s="17">
        <v>6</v>
      </c>
      <c r="BA8" s="123"/>
      <c r="BB8" s="15" t="s">
        <v>24</v>
      </c>
    </row>
    <row r="9" spans="1:54" ht="18" customHeight="1">
      <c r="A9" s="15" t="s">
        <v>106</v>
      </c>
      <c r="B9" s="16"/>
      <c r="C9" s="17">
        <v>4558</v>
      </c>
      <c r="D9" s="17">
        <v>5</v>
      </c>
      <c r="E9" s="17">
        <v>0</v>
      </c>
      <c r="F9" s="17">
        <v>0</v>
      </c>
      <c r="G9" s="17">
        <v>0</v>
      </c>
      <c r="H9" s="17">
        <v>0</v>
      </c>
      <c r="I9" s="17">
        <v>1</v>
      </c>
      <c r="J9" s="17">
        <v>1</v>
      </c>
      <c r="K9" s="17">
        <v>2</v>
      </c>
      <c r="L9" s="17">
        <v>3</v>
      </c>
      <c r="M9" s="17">
        <v>13</v>
      </c>
      <c r="N9" s="17">
        <v>12</v>
      </c>
      <c r="O9" s="17">
        <v>18</v>
      </c>
      <c r="P9" s="17">
        <v>670</v>
      </c>
      <c r="Q9" s="17">
        <v>3781</v>
      </c>
      <c r="R9" s="17">
        <v>1</v>
      </c>
      <c r="S9" s="17">
        <v>0</v>
      </c>
      <c r="T9" s="17">
        <v>3</v>
      </c>
      <c r="U9" s="17">
        <v>0</v>
      </c>
      <c r="V9" s="17">
        <v>0</v>
      </c>
      <c r="W9" s="17">
        <v>0</v>
      </c>
      <c r="X9" s="17">
        <v>1</v>
      </c>
      <c r="Y9" s="17">
        <v>13</v>
      </c>
      <c r="Z9" s="17">
        <v>7</v>
      </c>
      <c r="AA9" s="17">
        <v>0</v>
      </c>
      <c r="AB9" s="17">
        <v>0</v>
      </c>
      <c r="AC9" s="17">
        <v>6</v>
      </c>
      <c r="AD9" s="17">
        <v>7</v>
      </c>
      <c r="AE9" s="17">
        <v>0</v>
      </c>
      <c r="AF9" s="17">
        <v>0</v>
      </c>
      <c r="AG9" s="17">
        <v>0</v>
      </c>
      <c r="AH9" s="17">
        <v>0</v>
      </c>
      <c r="AI9" s="17">
        <v>0</v>
      </c>
      <c r="AJ9" s="17">
        <v>0</v>
      </c>
      <c r="AK9" s="17">
        <v>2</v>
      </c>
      <c r="AL9" s="17">
        <v>1</v>
      </c>
      <c r="AM9" s="17">
        <v>0</v>
      </c>
      <c r="AN9" s="17">
        <v>0</v>
      </c>
      <c r="AO9" s="17">
        <v>0</v>
      </c>
      <c r="AP9" s="17">
        <v>0</v>
      </c>
      <c r="AQ9" s="17">
        <v>0</v>
      </c>
      <c r="AR9" s="17">
        <v>0</v>
      </c>
      <c r="AS9" s="17">
        <v>0</v>
      </c>
      <c r="AT9" s="17">
        <v>0</v>
      </c>
      <c r="AU9" s="17">
        <v>0</v>
      </c>
      <c r="AV9" s="17">
        <v>0</v>
      </c>
      <c r="AW9" s="17">
        <v>0</v>
      </c>
      <c r="AX9" s="17">
        <v>1</v>
      </c>
      <c r="AY9" s="17">
        <v>10</v>
      </c>
      <c r="BA9" s="123"/>
      <c r="BB9" s="15" t="s">
        <v>106</v>
      </c>
    </row>
    <row r="10" spans="1:54" ht="16.149999999999999" customHeight="1">
      <c r="A10" s="23"/>
      <c r="B10" s="16"/>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BA10" s="123"/>
      <c r="BB10" s="23"/>
    </row>
    <row r="11" spans="1:54" ht="16.5" customHeight="1">
      <c r="A11" s="196" t="s">
        <v>19</v>
      </c>
      <c r="B11" s="16"/>
      <c r="C11" s="17">
        <v>2767</v>
      </c>
      <c r="D11" s="17">
        <v>3</v>
      </c>
      <c r="E11" s="17">
        <v>0</v>
      </c>
      <c r="F11" s="17">
        <v>0</v>
      </c>
      <c r="G11" s="17">
        <v>0</v>
      </c>
      <c r="H11" s="17">
        <v>0</v>
      </c>
      <c r="I11" s="17">
        <v>0</v>
      </c>
      <c r="J11" s="17">
        <v>0</v>
      </c>
      <c r="K11" s="17">
        <v>1</v>
      </c>
      <c r="L11" s="17">
        <v>1</v>
      </c>
      <c r="M11" s="17">
        <v>11</v>
      </c>
      <c r="N11" s="17">
        <v>10</v>
      </c>
      <c r="O11" s="17">
        <v>13</v>
      </c>
      <c r="P11" s="17">
        <v>364</v>
      </c>
      <c r="Q11" s="17">
        <v>2328</v>
      </c>
      <c r="R11" s="17">
        <v>1</v>
      </c>
      <c r="S11" s="17">
        <v>0</v>
      </c>
      <c r="T11" s="17">
        <v>1</v>
      </c>
      <c r="U11" s="17">
        <v>0</v>
      </c>
      <c r="V11" s="17">
        <v>0</v>
      </c>
      <c r="W11" s="17">
        <v>0</v>
      </c>
      <c r="X11" s="17">
        <v>1</v>
      </c>
      <c r="Y11" s="17">
        <v>7</v>
      </c>
      <c r="Z11" s="17">
        <v>5</v>
      </c>
      <c r="AA11" s="17">
        <v>0</v>
      </c>
      <c r="AB11" s="17">
        <v>0</v>
      </c>
      <c r="AC11" s="17">
        <v>2</v>
      </c>
      <c r="AD11" s="17">
        <v>5</v>
      </c>
      <c r="AE11" s="17">
        <v>0</v>
      </c>
      <c r="AF11" s="17">
        <v>0</v>
      </c>
      <c r="AG11" s="17">
        <v>0</v>
      </c>
      <c r="AH11" s="17">
        <v>0</v>
      </c>
      <c r="AI11" s="17">
        <v>0</v>
      </c>
      <c r="AJ11" s="17">
        <v>0</v>
      </c>
      <c r="AK11" s="17">
        <v>2</v>
      </c>
      <c r="AL11" s="17">
        <v>1</v>
      </c>
      <c r="AM11" s="17">
        <v>0</v>
      </c>
      <c r="AN11" s="17">
        <v>0</v>
      </c>
      <c r="AO11" s="17">
        <v>0</v>
      </c>
      <c r="AP11" s="17">
        <v>0</v>
      </c>
      <c r="AQ11" s="17">
        <v>0</v>
      </c>
      <c r="AR11" s="17">
        <v>0</v>
      </c>
      <c r="AS11" s="17">
        <v>0</v>
      </c>
      <c r="AT11" s="17">
        <v>0</v>
      </c>
      <c r="AU11" s="17">
        <v>0</v>
      </c>
      <c r="AV11" s="17">
        <v>0</v>
      </c>
      <c r="AW11" s="17">
        <v>0</v>
      </c>
      <c r="AX11" s="17">
        <v>1</v>
      </c>
      <c r="AY11" s="17">
        <v>10</v>
      </c>
      <c r="BA11" s="123"/>
      <c r="BB11" s="197" t="s">
        <v>19</v>
      </c>
    </row>
    <row r="12" spans="1:54" ht="16.5" customHeight="1">
      <c r="A12" s="196" t="s">
        <v>20</v>
      </c>
      <c r="B12" s="16"/>
      <c r="C12" s="17">
        <v>1791</v>
      </c>
      <c r="D12" s="17">
        <v>2</v>
      </c>
      <c r="E12" s="17">
        <v>0</v>
      </c>
      <c r="F12" s="17">
        <v>0</v>
      </c>
      <c r="G12" s="17">
        <v>0</v>
      </c>
      <c r="H12" s="17">
        <v>0</v>
      </c>
      <c r="I12" s="17">
        <v>1</v>
      </c>
      <c r="J12" s="17">
        <v>1</v>
      </c>
      <c r="K12" s="17">
        <v>1</v>
      </c>
      <c r="L12" s="17">
        <v>2</v>
      </c>
      <c r="M12" s="17">
        <v>2</v>
      </c>
      <c r="N12" s="17">
        <v>2</v>
      </c>
      <c r="O12" s="17">
        <v>5</v>
      </c>
      <c r="P12" s="17">
        <v>306</v>
      </c>
      <c r="Q12" s="17">
        <v>1453</v>
      </c>
      <c r="R12" s="17">
        <v>0</v>
      </c>
      <c r="S12" s="17">
        <v>0</v>
      </c>
      <c r="T12" s="17">
        <v>2</v>
      </c>
      <c r="U12" s="17">
        <v>0</v>
      </c>
      <c r="V12" s="17">
        <v>0</v>
      </c>
      <c r="W12" s="17">
        <v>0</v>
      </c>
      <c r="X12" s="17">
        <v>0</v>
      </c>
      <c r="Y12" s="17">
        <v>6</v>
      </c>
      <c r="Z12" s="17">
        <v>2</v>
      </c>
      <c r="AA12" s="17">
        <v>0</v>
      </c>
      <c r="AB12" s="17">
        <v>0</v>
      </c>
      <c r="AC12" s="17">
        <v>4</v>
      </c>
      <c r="AD12" s="17">
        <v>2</v>
      </c>
      <c r="AE12" s="17">
        <v>0</v>
      </c>
      <c r="AF12" s="17">
        <v>0</v>
      </c>
      <c r="AG12" s="17">
        <v>0</v>
      </c>
      <c r="AH12" s="17">
        <v>0</v>
      </c>
      <c r="AI12" s="17">
        <v>0</v>
      </c>
      <c r="AJ12" s="17">
        <v>0</v>
      </c>
      <c r="AK12" s="17">
        <v>0</v>
      </c>
      <c r="AL12" s="17">
        <v>0</v>
      </c>
      <c r="AM12" s="17">
        <v>0</v>
      </c>
      <c r="AN12" s="17">
        <v>0</v>
      </c>
      <c r="AO12" s="17">
        <v>0</v>
      </c>
      <c r="AP12" s="17">
        <v>0</v>
      </c>
      <c r="AQ12" s="17">
        <v>0</v>
      </c>
      <c r="AR12" s="17">
        <v>0</v>
      </c>
      <c r="AS12" s="17">
        <v>0</v>
      </c>
      <c r="AT12" s="17">
        <v>0</v>
      </c>
      <c r="AU12" s="17">
        <v>0</v>
      </c>
      <c r="AV12" s="17">
        <v>0</v>
      </c>
      <c r="AW12" s="17">
        <v>0</v>
      </c>
      <c r="AX12" s="17">
        <v>0</v>
      </c>
      <c r="AY12" s="17">
        <v>0</v>
      </c>
      <c r="BA12" s="123"/>
      <c r="BB12" s="197" t="s">
        <v>20</v>
      </c>
    </row>
    <row r="13" spans="1:54" ht="8.4499999999999993" customHeight="1" thickBot="1">
      <c r="A13" s="64"/>
      <c r="B13" s="185"/>
      <c r="C13" s="64"/>
      <c r="D13" s="64"/>
      <c r="E13" s="64"/>
      <c r="F13" s="64"/>
      <c r="G13" s="64"/>
      <c r="H13" s="64"/>
      <c r="I13" s="64"/>
      <c r="J13" s="64"/>
      <c r="K13" s="64"/>
      <c r="L13" s="64"/>
      <c r="M13" s="64"/>
      <c r="N13" s="64"/>
      <c r="O13" s="64"/>
      <c r="P13" s="64"/>
      <c r="Q13" s="64"/>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128"/>
      <c r="BB13" s="198"/>
    </row>
    <row r="14" spans="1:54" ht="17.25" customHeight="1">
      <c r="A14" s="24" t="s">
        <v>385</v>
      </c>
    </row>
  </sheetData>
  <mergeCells count="2">
    <mergeCell ref="A2:B4"/>
    <mergeCell ref="BB2:BB4"/>
  </mergeCells>
  <phoneticPr fontId="2"/>
  <printOptions gridLinesSet="0"/>
  <pageMargins left="0.78740157480314965" right="0.78740157480314965" top="0.94488188976377963" bottom="0.59055118110236227" header="0.39370078740157483" footer="0.39370078740157483"/>
  <pageSetup paperSize="9" scale="63" orientation="portrait" horizontalDpi="300" verticalDpi="300" r:id="rId1"/>
  <headerFooter alignWithMargins="0">
    <oddHeader>&amp;L&amp;16卒業後の状況調査：高等学校（全日制・定時制）&amp;R&amp;16卒業後の状況調査：高等学校（全日制・定時制）</oddHeader>
    <oddFooter>&amp;L&amp;"ＭＳ 明朝,標準"&amp;16 162&amp;R&amp;"ＭＳ 明朝,標準"&amp;16 163</oddFooter>
  </headerFooter>
  <colBreaks count="1" manualBreakCount="1">
    <brk id="26" max="1048575" man="1"/>
  </colBreaks>
</worksheet>
</file>

<file path=xl/worksheets/sheet29.xml><?xml version="1.0" encoding="utf-8"?>
<worksheet xmlns="http://schemas.openxmlformats.org/spreadsheetml/2006/main" xmlns:r="http://schemas.openxmlformats.org/officeDocument/2006/relationships">
  <dimension ref="A1:AY20"/>
  <sheetViews>
    <sheetView zoomScale="75" zoomScaleNormal="75" workbookViewId="0">
      <selection activeCell="M27" sqref="M27"/>
    </sheetView>
  </sheetViews>
  <sheetFormatPr defaultRowHeight="13.5"/>
  <cols>
    <col min="1" max="1" width="2.25" style="3" customWidth="1"/>
    <col min="2" max="2" width="1.75" style="3" customWidth="1"/>
    <col min="3" max="3" width="10.5" style="3" customWidth="1"/>
    <col min="4" max="4" width="0.75" style="3" customWidth="1"/>
    <col min="5" max="5" width="7.375" style="3" customWidth="1"/>
    <col min="6" max="7" width="6.5" style="3" customWidth="1"/>
    <col min="8" max="13" width="5.625" style="3" customWidth="1"/>
    <col min="14" max="25" width="5.75" style="3" customWidth="1"/>
    <col min="26" max="26" width="4.375" style="3" customWidth="1"/>
    <col min="27" max="28" width="4.375" style="56" customWidth="1"/>
    <col min="29" max="29" width="4" style="3" customWidth="1"/>
    <col min="30" max="37" width="5.125" style="3" customWidth="1"/>
    <col min="38" max="46" width="7.125" style="3" customWidth="1"/>
    <col min="47" max="47" width="0.75" style="3" customWidth="1"/>
    <col min="48" max="48" width="1.125" style="3" customWidth="1"/>
    <col min="49" max="49" width="10.375" style="3" customWidth="1"/>
    <col min="50" max="51" width="1.75" style="3" customWidth="1"/>
    <col min="52" max="16384" width="9" style="3"/>
  </cols>
  <sheetData>
    <row r="1" spans="1:51" s="199" customFormat="1" ht="30.6" customHeight="1" thickBot="1">
      <c r="A1" s="1" t="s">
        <v>386</v>
      </c>
      <c r="B1" s="66"/>
      <c r="C1" s="66"/>
      <c r="D1" s="66"/>
      <c r="E1" s="2"/>
      <c r="F1" s="2"/>
      <c r="G1" s="2"/>
      <c r="H1" s="2"/>
      <c r="I1" s="2"/>
      <c r="J1" s="1"/>
      <c r="K1" s="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1"/>
      <c r="AX1" s="66"/>
      <c r="AY1" s="66"/>
    </row>
    <row r="2" spans="1:51" s="46" customFormat="1" ht="15.75" customHeight="1">
      <c r="A2" s="596" t="s">
        <v>123</v>
      </c>
      <c r="B2" s="596"/>
      <c r="C2" s="596"/>
      <c r="D2" s="596"/>
      <c r="E2" s="599" t="s">
        <v>2</v>
      </c>
      <c r="F2" s="596"/>
      <c r="G2" s="596"/>
      <c r="H2" s="586" t="s">
        <v>153</v>
      </c>
      <c r="I2" s="587"/>
      <c r="J2" s="588"/>
      <c r="K2" s="586" t="s">
        <v>387</v>
      </c>
      <c r="L2" s="587"/>
      <c r="M2" s="588"/>
      <c r="N2" s="586" t="s">
        <v>388</v>
      </c>
      <c r="O2" s="587"/>
      <c r="P2" s="588"/>
      <c r="Q2" s="586" t="s">
        <v>389</v>
      </c>
      <c r="R2" s="587"/>
      <c r="S2" s="588"/>
      <c r="T2" s="595" t="s">
        <v>7</v>
      </c>
      <c r="U2" s="596"/>
      <c r="V2" s="610"/>
      <c r="W2" s="586" t="s">
        <v>390</v>
      </c>
      <c r="X2" s="587"/>
      <c r="Y2" s="588"/>
      <c r="Z2" s="586" t="s">
        <v>391</v>
      </c>
      <c r="AA2" s="587"/>
      <c r="AB2" s="654"/>
      <c r="AC2" s="800" t="s">
        <v>392</v>
      </c>
      <c r="AD2" s="717"/>
      <c r="AE2" s="717"/>
      <c r="AF2" s="717"/>
      <c r="AG2" s="717"/>
      <c r="AH2" s="717"/>
      <c r="AI2" s="717"/>
      <c r="AJ2" s="717"/>
      <c r="AK2" s="724"/>
      <c r="AL2" s="586" t="s">
        <v>159</v>
      </c>
      <c r="AM2" s="587"/>
      <c r="AN2" s="588"/>
      <c r="AO2" s="615" t="s">
        <v>160</v>
      </c>
      <c r="AP2" s="621"/>
      <c r="AQ2" s="637"/>
      <c r="AR2" s="595" t="s">
        <v>14</v>
      </c>
      <c r="AS2" s="596"/>
      <c r="AT2" s="596"/>
      <c r="AU2" s="5"/>
      <c r="AV2" s="68"/>
      <c r="AW2" s="596" t="s">
        <v>123</v>
      </c>
      <c r="AX2" s="596"/>
      <c r="AY2" s="596"/>
    </row>
    <row r="3" spans="1:51" s="46" customFormat="1" ht="18" customHeight="1">
      <c r="A3" s="598"/>
      <c r="B3" s="598"/>
      <c r="C3" s="598"/>
      <c r="D3" s="598"/>
      <c r="E3" s="600"/>
      <c r="F3" s="598"/>
      <c r="G3" s="598"/>
      <c r="H3" s="589"/>
      <c r="I3" s="590"/>
      <c r="J3" s="591"/>
      <c r="K3" s="589"/>
      <c r="L3" s="590"/>
      <c r="M3" s="591"/>
      <c r="N3" s="589"/>
      <c r="O3" s="590"/>
      <c r="P3" s="591"/>
      <c r="Q3" s="589"/>
      <c r="R3" s="590"/>
      <c r="S3" s="591"/>
      <c r="T3" s="597"/>
      <c r="U3" s="598"/>
      <c r="V3" s="611"/>
      <c r="W3" s="589"/>
      <c r="X3" s="590"/>
      <c r="Y3" s="591"/>
      <c r="Z3" s="589"/>
      <c r="AA3" s="590"/>
      <c r="AB3" s="713"/>
      <c r="AC3" s="797" t="s">
        <v>2</v>
      </c>
      <c r="AD3" s="606" t="s">
        <v>393</v>
      </c>
      <c r="AE3" s="607"/>
      <c r="AF3" s="606" t="s">
        <v>394</v>
      </c>
      <c r="AG3" s="607"/>
      <c r="AH3" s="606" t="s">
        <v>395</v>
      </c>
      <c r="AI3" s="607"/>
      <c r="AJ3" s="606" t="s">
        <v>389</v>
      </c>
      <c r="AK3" s="607"/>
      <c r="AL3" s="589"/>
      <c r="AM3" s="590"/>
      <c r="AN3" s="591"/>
      <c r="AO3" s="623"/>
      <c r="AP3" s="624"/>
      <c r="AQ3" s="638"/>
      <c r="AR3" s="597"/>
      <c r="AS3" s="598"/>
      <c r="AT3" s="598"/>
      <c r="AU3" s="8"/>
      <c r="AV3" s="70"/>
      <c r="AW3" s="598"/>
      <c r="AX3" s="598"/>
      <c r="AY3" s="598"/>
    </row>
    <row r="4" spans="1:51" s="46" customFormat="1" ht="18" customHeight="1">
      <c r="A4" s="598"/>
      <c r="B4" s="598"/>
      <c r="C4" s="598"/>
      <c r="D4" s="598"/>
      <c r="E4" s="671"/>
      <c r="F4" s="613"/>
      <c r="G4" s="613"/>
      <c r="H4" s="592"/>
      <c r="I4" s="593"/>
      <c r="J4" s="594"/>
      <c r="K4" s="592"/>
      <c r="L4" s="593"/>
      <c r="M4" s="594"/>
      <c r="N4" s="592"/>
      <c r="O4" s="593"/>
      <c r="P4" s="594"/>
      <c r="Q4" s="592"/>
      <c r="R4" s="593"/>
      <c r="S4" s="594"/>
      <c r="T4" s="612"/>
      <c r="U4" s="613"/>
      <c r="V4" s="614"/>
      <c r="W4" s="592"/>
      <c r="X4" s="593"/>
      <c r="Y4" s="594"/>
      <c r="Z4" s="592"/>
      <c r="AA4" s="593"/>
      <c r="AB4" s="655"/>
      <c r="AC4" s="798"/>
      <c r="AD4" s="608"/>
      <c r="AE4" s="609"/>
      <c r="AF4" s="608"/>
      <c r="AG4" s="609"/>
      <c r="AH4" s="608"/>
      <c r="AI4" s="609"/>
      <c r="AJ4" s="608"/>
      <c r="AK4" s="609"/>
      <c r="AL4" s="592"/>
      <c r="AM4" s="593"/>
      <c r="AN4" s="594"/>
      <c r="AO4" s="626"/>
      <c r="AP4" s="627"/>
      <c r="AQ4" s="639"/>
      <c r="AR4" s="597"/>
      <c r="AS4" s="598"/>
      <c r="AT4" s="598"/>
      <c r="AU4" s="10"/>
      <c r="AV4" s="70"/>
      <c r="AW4" s="598"/>
      <c r="AX4" s="598"/>
      <c r="AY4" s="598"/>
    </row>
    <row r="5" spans="1:51" s="46" customFormat="1" ht="15" customHeight="1" thickBot="1">
      <c r="A5" s="602"/>
      <c r="B5" s="602"/>
      <c r="C5" s="602"/>
      <c r="D5" s="602"/>
      <c r="E5" s="173" t="s">
        <v>2</v>
      </c>
      <c r="F5" s="12" t="s">
        <v>19</v>
      </c>
      <c r="G5" s="13" t="s">
        <v>20</v>
      </c>
      <c r="H5" s="12" t="s">
        <v>2</v>
      </c>
      <c r="I5" s="12" t="s">
        <v>19</v>
      </c>
      <c r="J5" s="12" t="s">
        <v>20</v>
      </c>
      <c r="K5" s="12" t="s">
        <v>2</v>
      </c>
      <c r="L5" s="12" t="s">
        <v>19</v>
      </c>
      <c r="M5" s="12" t="s">
        <v>20</v>
      </c>
      <c r="N5" s="12" t="s">
        <v>2</v>
      </c>
      <c r="O5" s="12" t="s">
        <v>19</v>
      </c>
      <c r="P5" s="12" t="s">
        <v>20</v>
      </c>
      <c r="Q5" s="12" t="s">
        <v>2</v>
      </c>
      <c r="R5" s="12" t="s">
        <v>19</v>
      </c>
      <c r="S5" s="12" t="s">
        <v>20</v>
      </c>
      <c r="T5" s="12" t="s">
        <v>2</v>
      </c>
      <c r="U5" s="12" t="s">
        <v>19</v>
      </c>
      <c r="V5" s="13" t="s">
        <v>20</v>
      </c>
      <c r="W5" s="12" t="s">
        <v>2</v>
      </c>
      <c r="X5" s="12" t="s">
        <v>19</v>
      </c>
      <c r="Y5" s="12" t="s">
        <v>20</v>
      </c>
      <c r="Z5" s="12" t="s">
        <v>2</v>
      </c>
      <c r="AA5" s="12" t="s">
        <v>19</v>
      </c>
      <c r="AB5" s="13" t="s">
        <v>20</v>
      </c>
      <c r="AC5" s="799"/>
      <c r="AD5" s="13" t="s">
        <v>19</v>
      </c>
      <c r="AE5" s="13" t="s">
        <v>20</v>
      </c>
      <c r="AF5" s="13" t="s">
        <v>19</v>
      </c>
      <c r="AG5" s="13" t="s">
        <v>20</v>
      </c>
      <c r="AH5" s="13" t="s">
        <v>19</v>
      </c>
      <c r="AI5" s="12" t="s">
        <v>20</v>
      </c>
      <c r="AJ5" s="13" t="s">
        <v>19</v>
      </c>
      <c r="AK5" s="12" t="s">
        <v>20</v>
      </c>
      <c r="AL5" s="13" t="s">
        <v>2</v>
      </c>
      <c r="AM5" s="13" t="s">
        <v>19</v>
      </c>
      <c r="AN5" s="12" t="s">
        <v>20</v>
      </c>
      <c r="AO5" s="13" t="s">
        <v>2</v>
      </c>
      <c r="AP5" s="13" t="s">
        <v>19</v>
      </c>
      <c r="AQ5" s="12" t="s">
        <v>20</v>
      </c>
      <c r="AR5" s="13" t="s">
        <v>2</v>
      </c>
      <c r="AS5" s="13" t="s">
        <v>19</v>
      </c>
      <c r="AT5" s="13" t="s">
        <v>20</v>
      </c>
      <c r="AU5" s="14"/>
      <c r="AV5" s="72"/>
      <c r="AW5" s="602"/>
      <c r="AX5" s="602"/>
      <c r="AY5" s="602"/>
    </row>
    <row r="6" spans="1:51" s="43" customFormat="1" ht="21" customHeight="1">
      <c r="A6" s="764" t="s">
        <v>396</v>
      </c>
      <c r="B6" s="764"/>
      <c r="C6" s="764"/>
      <c r="D6" s="45"/>
      <c r="E6" s="200">
        <v>1247</v>
      </c>
      <c r="F6" s="17">
        <v>754</v>
      </c>
      <c r="G6" s="17">
        <v>493</v>
      </c>
      <c r="H6" s="17">
        <v>133</v>
      </c>
      <c r="I6" s="17">
        <v>77</v>
      </c>
      <c r="J6" s="17">
        <v>56</v>
      </c>
      <c r="K6" s="17">
        <v>181</v>
      </c>
      <c r="L6" s="17">
        <v>85</v>
      </c>
      <c r="M6" s="17">
        <v>96</v>
      </c>
      <c r="N6" s="17">
        <v>10</v>
      </c>
      <c r="O6" s="17">
        <v>6</v>
      </c>
      <c r="P6" s="17">
        <v>4</v>
      </c>
      <c r="Q6" s="17">
        <v>10</v>
      </c>
      <c r="R6" s="17">
        <v>7</v>
      </c>
      <c r="S6" s="17">
        <v>3</v>
      </c>
      <c r="T6" s="17">
        <v>444</v>
      </c>
      <c r="U6" s="17">
        <v>384</v>
      </c>
      <c r="V6" s="17">
        <v>60</v>
      </c>
      <c r="W6" s="17">
        <v>469</v>
      </c>
      <c r="X6" s="17">
        <v>195</v>
      </c>
      <c r="Y6" s="17">
        <v>274</v>
      </c>
      <c r="Z6" s="17">
        <v>0</v>
      </c>
      <c r="AA6" s="17">
        <v>0</v>
      </c>
      <c r="AB6" s="17">
        <v>0</v>
      </c>
      <c r="AC6" s="17">
        <v>0</v>
      </c>
      <c r="AD6" s="17">
        <v>0</v>
      </c>
      <c r="AE6" s="17">
        <v>0</v>
      </c>
      <c r="AF6" s="17">
        <v>0</v>
      </c>
      <c r="AG6" s="17">
        <v>0</v>
      </c>
      <c r="AH6" s="17">
        <v>0</v>
      </c>
      <c r="AI6" s="17">
        <v>0</v>
      </c>
      <c r="AJ6" s="17">
        <v>0</v>
      </c>
      <c r="AK6" s="17">
        <v>0</v>
      </c>
      <c r="AL6" s="18">
        <v>10.665597433841219</v>
      </c>
      <c r="AM6" s="18">
        <v>10.212201591511937</v>
      </c>
      <c r="AN6" s="18">
        <v>11.359026369168356</v>
      </c>
      <c r="AO6" s="18">
        <v>14.514835605453088</v>
      </c>
      <c r="AP6" s="18">
        <v>11.273209549071618</v>
      </c>
      <c r="AQ6" s="18">
        <v>19.472616632860039</v>
      </c>
      <c r="AR6" s="18">
        <v>35.605453087409785</v>
      </c>
      <c r="AS6" s="18">
        <v>50.928381962864719</v>
      </c>
      <c r="AT6" s="18">
        <v>12.170385395537526</v>
      </c>
      <c r="AU6" s="109"/>
      <c r="AV6" s="24"/>
      <c r="AW6" s="796" t="s">
        <v>396</v>
      </c>
      <c r="AX6" s="796"/>
      <c r="AY6" s="796"/>
    </row>
    <row r="7" spans="1:51" s="43" customFormat="1" ht="15.95" customHeight="1">
      <c r="A7" s="794" t="s">
        <v>397</v>
      </c>
      <c r="B7" s="794"/>
      <c r="C7" s="794"/>
      <c r="D7" s="45"/>
      <c r="E7" s="200">
        <v>1004</v>
      </c>
      <c r="F7" s="17">
        <v>680</v>
      </c>
      <c r="G7" s="17">
        <v>324</v>
      </c>
      <c r="H7" s="17">
        <v>118</v>
      </c>
      <c r="I7" s="17">
        <v>63</v>
      </c>
      <c r="J7" s="17">
        <v>55</v>
      </c>
      <c r="K7" s="17">
        <v>152</v>
      </c>
      <c r="L7" s="17">
        <v>111</v>
      </c>
      <c r="M7" s="17">
        <v>41</v>
      </c>
      <c r="N7" s="17">
        <v>33</v>
      </c>
      <c r="O7" s="17">
        <v>10</v>
      </c>
      <c r="P7" s="17">
        <v>23</v>
      </c>
      <c r="Q7" s="17">
        <v>4</v>
      </c>
      <c r="R7" s="17">
        <v>4</v>
      </c>
      <c r="S7" s="17">
        <v>0</v>
      </c>
      <c r="T7" s="17">
        <v>435</v>
      </c>
      <c r="U7" s="17">
        <v>381</v>
      </c>
      <c r="V7" s="17">
        <v>54</v>
      </c>
      <c r="W7" s="17">
        <v>262</v>
      </c>
      <c r="X7" s="17">
        <v>111</v>
      </c>
      <c r="Y7" s="17">
        <v>151</v>
      </c>
      <c r="Z7" s="17">
        <v>0</v>
      </c>
      <c r="AA7" s="17">
        <v>0</v>
      </c>
      <c r="AB7" s="17">
        <v>0</v>
      </c>
      <c r="AC7" s="17">
        <v>0</v>
      </c>
      <c r="AD7" s="17">
        <v>0</v>
      </c>
      <c r="AE7" s="17">
        <v>0</v>
      </c>
      <c r="AF7" s="17">
        <v>0</v>
      </c>
      <c r="AG7" s="17">
        <v>0</v>
      </c>
      <c r="AH7" s="17">
        <v>0</v>
      </c>
      <c r="AI7" s="17">
        <v>0</v>
      </c>
      <c r="AJ7" s="17">
        <v>0</v>
      </c>
      <c r="AK7" s="17">
        <v>0</v>
      </c>
      <c r="AL7" s="18">
        <v>11.752988047808765</v>
      </c>
      <c r="AM7" s="18">
        <v>9.264705882352942</v>
      </c>
      <c r="AN7" s="18">
        <v>16.97530864197531</v>
      </c>
      <c r="AO7" s="18">
        <v>15.139442231075698</v>
      </c>
      <c r="AP7" s="18">
        <v>16.323529411764707</v>
      </c>
      <c r="AQ7" s="18">
        <v>12.654320987654321</v>
      </c>
      <c r="AR7" s="18">
        <v>43.326693227091631</v>
      </c>
      <c r="AS7" s="18">
        <v>56.029411764705884</v>
      </c>
      <c r="AT7" s="18">
        <v>16.666666666666664</v>
      </c>
      <c r="AU7" s="22"/>
      <c r="AV7" s="23"/>
      <c r="AW7" s="795" t="s">
        <v>397</v>
      </c>
      <c r="AX7" s="795"/>
      <c r="AY7" s="795"/>
    </row>
    <row r="8" spans="1:51" s="43" customFormat="1" ht="15.95" customHeight="1">
      <c r="A8" s="794" t="s">
        <v>398</v>
      </c>
      <c r="B8" s="794"/>
      <c r="C8" s="794"/>
      <c r="D8" s="45"/>
      <c r="E8" s="200">
        <v>968</v>
      </c>
      <c r="F8" s="17">
        <v>652</v>
      </c>
      <c r="G8" s="17">
        <v>316</v>
      </c>
      <c r="H8" s="17">
        <v>129</v>
      </c>
      <c r="I8" s="17">
        <v>69</v>
      </c>
      <c r="J8" s="17">
        <v>60</v>
      </c>
      <c r="K8" s="17">
        <v>183</v>
      </c>
      <c r="L8" s="17">
        <v>110</v>
      </c>
      <c r="M8" s="17">
        <v>73</v>
      </c>
      <c r="N8" s="17">
        <v>15</v>
      </c>
      <c r="O8" s="17">
        <v>6</v>
      </c>
      <c r="P8" s="17">
        <v>9</v>
      </c>
      <c r="Q8" s="17">
        <v>8</v>
      </c>
      <c r="R8" s="17">
        <v>8</v>
      </c>
      <c r="S8" s="17">
        <v>0</v>
      </c>
      <c r="T8" s="17">
        <v>411</v>
      </c>
      <c r="U8" s="17">
        <v>362</v>
      </c>
      <c r="V8" s="17">
        <v>49</v>
      </c>
      <c r="W8" s="17">
        <v>222</v>
      </c>
      <c r="X8" s="17">
        <v>97</v>
      </c>
      <c r="Y8" s="17">
        <v>125</v>
      </c>
      <c r="Z8" s="17">
        <v>0</v>
      </c>
      <c r="AA8" s="17">
        <v>0</v>
      </c>
      <c r="AB8" s="17">
        <v>0</v>
      </c>
      <c r="AC8" s="17">
        <v>0</v>
      </c>
      <c r="AD8" s="17">
        <v>0</v>
      </c>
      <c r="AE8" s="17">
        <v>0</v>
      </c>
      <c r="AF8" s="17">
        <v>0</v>
      </c>
      <c r="AG8" s="17">
        <v>0</v>
      </c>
      <c r="AH8" s="17">
        <v>0</v>
      </c>
      <c r="AI8" s="17">
        <v>0</v>
      </c>
      <c r="AJ8" s="17">
        <v>0</v>
      </c>
      <c r="AK8" s="17">
        <v>0</v>
      </c>
      <c r="AL8" s="18">
        <v>13.326446280991735</v>
      </c>
      <c r="AM8" s="18">
        <v>10.582822085889571</v>
      </c>
      <c r="AN8" s="18">
        <v>18.9873417721519</v>
      </c>
      <c r="AO8" s="18">
        <v>18.904958677685951</v>
      </c>
      <c r="AP8" s="18">
        <v>16.871165644171779</v>
      </c>
      <c r="AQ8" s="18">
        <v>23.101265822784811</v>
      </c>
      <c r="AR8" s="18">
        <v>42.458677685950413</v>
      </c>
      <c r="AS8" s="18">
        <v>55.521472392638039</v>
      </c>
      <c r="AT8" s="18">
        <v>15.50632911392405</v>
      </c>
      <c r="AU8" s="24"/>
      <c r="AV8" s="25"/>
      <c r="AW8" s="795" t="s">
        <v>398</v>
      </c>
      <c r="AX8" s="795"/>
      <c r="AY8" s="795"/>
    </row>
    <row r="9" spans="1:51" s="43" customFormat="1" ht="15.95" customHeight="1">
      <c r="A9" s="794" t="s">
        <v>399</v>
      </c>
      <c r="B9" s="794"/>
      <c r="C9" s="794"/>
      <c r="D9" s="45"/>
      <c r="E9" s="200">
        <v>961</v>
      </c>
      <c r="F9" s="17">
        <v>632</v>
      </c>
      <c r="G9" s="17">
        <v>329</v>
      </c>
      <c r="H9" s="17">
        <v>110</v>
      </c>
      <c r="I9" s="17">
        <v>59</v>
      </c>
      <c r="J9" s="17">
        <v>51</v>
      </c>
      <c r="K9" s="17">
        <v>213</v>
      </c>
      <c r="L9" s="17">
        <v>120</v>
      </c>
      <c r="M9" s="17">
        <v>93</v>
      </c>
      <c r="N9" s="17">
        <v>13</v>
      </c>
      <c r="O9" s="17">
        <v>5</v>
      </c>
      <c r="P9" s="17">
        <v>8</v>
      </c>
      <c r="Q9" s="17">
        <v>13</v>
      </c>
      <c r="R9" s="17">
        <v>12</v>
      </c>
      <c r="S9" s="17">
        <v>1</v>
      </c>
      <c r="T9" s="17">
        <v>339</v>
      </c>
      <c r="U9" s="17">
        <v>309</v>
      </c>
      <c r="V9" s="17">
        <v>30</v>
      </c>
      <c r="W9" s="17">
        <v>270</v>
      </c>
      <c r="X9" s="17">
        <v>124</v>
      </c>
      <c r="Y9" s="17">
        <v>146</v>
      </c>
      <c r="Z9" s="17">
        <v>3</v>
      </c>
      <c r="AA9" s="17">
        <v>3</v>
      </c>
      <c r="AB9" s="17">
        <v>0</v>
      </c>
      <c r="AC9" s="17">
        <v>0</v>
      </c>
      <c r="AD9" s="17">
        <v>0</v>
      </c>
      <c r="AE9" s="17">
        <v>0</v>
      </c>
      <c r="AF9" s="17">
        <v>0</v>
      </c>
      <c r="AG9" s="17">
        <v>0</v>
      </c>
      <c r="AH9" s="17">
        <v>0</v>
      </c>
      <c r="AI9" s="17">
        <v>0</v>
      </c>
      <c r="AJ9" s="17">
        <v>0</v>
      </c>
      <c r="AK9" s="17">
        <v>0</v>
      </c>
      <c r="AL9" s="18">
        <v>11.446409989594173</v>
      </c>
      <c r="AM9" s="18">
        <v>9.3354430379746827</v>
      </c>
      <c r="AN9" s="18">
        <v>15.501519756838904</v>
      </c>
      <c r="AO9" s="18">
        <v>22.164412070759624</v>
      </c>
      <c r="AP9" s="18">
        <v>18.9873417721519</v>
      </c>
      <c r="AQ9" s="18">
        <v>28.267477203647417</v>
      </c>
      <c r="AR9" s="18">
        <v>35.275754422476588</v>
      </c>
      <c r="AS9" s="18">
        <v>48.892405063291136</v>
      </c>
      <c r="AT9" s="18">
        <v>9.1185410334346511</v>
      </c>
      <c r="AU9" s="24"/>
      <c r="AV9" s="25"/>
      <c r="AW9" s="795" t="s">
        <v>399</v>
      </c>
      <c r="AX9" s="795"/>
      <c r="AY9" s="795"/>
    </row>
    <row r="10" spans="1:51" s="43" customFormat="1" ht="15.95" customHeight="1">
      <c r="A10" s="794" t="s">
        <v>400</v>
      </c>
      <c r="B10" s="794"/>
      <c r="C10" s="794"/>
      <c r="D10" s="45"/>
      <c r="E10" s="200">
        <v>1044</v>
      </c>
      <c r="F10" s="17">
        <v>673</v>
      </c>
      <c r="G10" s="17">
        <v>371</v>
      </c>
      <c r="H10" s="17">
        <v>150</v>
      </c>
      <c r="I10" s="17">
        <v>85</v>
      </c>
      <c r="J10" s="17">
        <v>65</v>
      </c>
      <c r="K10" s="17">
        <v>225</v>
      </c>
      <c r="L10" s="17">
        <v>127</v>
      </c>
      <c r="M10" s="17">
        <v>98</v>
      </c>
      <c r="N10" s="17">
        <v>7</v>
      </c>
      <c r="O10" s="17">
        <v>3</v>
      </c>
      <c r="P10" s="17">
        <v>4</v>
      </c>
      <c r="Q10" s="17">
        <v>10</v>
      </c>
      <c r="R10" s="17">
        <v>6</v>
      </c>
      <c r="S10" s="17">
        <v>4</v>
      </c>
      <c r="T10" s="17">
        <v>358</v>
      </c>
      <c r="U10" s="17">
        <v>327</v>
      </c>
      <c r="V10" s="17">
        <v>31</v>
      </c>
      <c r="W10" s="17">
        <v>293</v>
      </c>
      <c r="X10" s="17">
        <v>125</v>
      </c>
      <c r="Y10" s="17">
        <v>168</v>
      </c>
      <c r="Z10" s="17">
        <v>1</v>
      </c>
      <c r="AA10" s="17">
        <v>0</v>
      </c>
      <c r="AB10" s="17">
        <v>1</v>
      </c>
      <c r="AC10" s="17">
        <v>0</v>
      </c>
      <c r="AD10" s="17">
        <v>0</v>
      </c>
      <c r="AE10" s="17">
        <v>0</v>
      </c>
      <c r="AF10" s="17">
        <v>0</v>
      </c>
      <c r="AG10" s="17">
        <v>0</v>
      </c>
      <c r="AH10" s="17">
        <v>0</v>
      </c>
      <c r="AI10" s="17">
        <v>0</v>
      </c>
      <c r="AJ10" s="17">
        <v>0</v>
      </c>
      <c r="AK10" s="17">
        <v>0</v>
      </c>
      <c r="AL10" s="18">
        <v>14.367816091954023</v>
      </c>
      <c r="AM10" s="18">
        <v>12.63001485884101</v>
      </c>
      <c r="AN10" s="18">
        <v>17.520215633423181</v>
      </c>
      <c r="AO10" s="18">
        <v>21.551724137931032</v>
      </c>
      <c r="AP10" s="18">
        <v>18.87072808320951</v>
      </c>
      <c r="AQ10" s="18">
        <v>26.415094339622641</v>
      </c>
      <c r="AR10" s="18">
        <v>34.291187739463602</v>
      </c>
      <c r="AS10" s="18">
        <v>48.588410104011885</v>
      </c>
      <c r="AT10" s="18">
        <v>8.355795148247978</v>
      </c>
      <c r="AU10" s="24"/>
      <c r="AV10" s="25"/>
      <c r="AW10" s="795" t="s">
        <v>401</v>
      </c>
      <c r="AX10" s="795"/>
      <c r="AY10" s="795"/>
    </row>
    <row r="11" spans="1:51" s="43" customFormat="1" ht="19.5" customHeight="1">
      <c r="A11" s="20"/>
      <c r="B11" s="20"/>
      <c r="C11" s="20"/>
      <c r="D11" s="45"/>
      <c r="E11" s="200"/>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8"/>
      <c r="AM11" s="18"/>
      <c r="AN11" s="18"/>
      <c r="AO11" s="18"/>
      <c r="AP11" s="18"/>
      <c r="AQ11" s="18"/>
      <c r="AR11" s="18"/>
      <c r="AS11" s="18"/>
      <c r="AT11" s="18"/>
      <c r="AU11" s="24"/>
      <c r="AV11" s="25"/>
      <c r="AW11" s="20"/>
      <c r="AX11" s="20"/>
      <c r="AY11" s="20"/>
    </row>
    <row r="12" spans="1:51" s="43" customFormat="1" ht="20.100000000000001" customHeight="1">
      <c r="A12" s="702" t="s">
        <v>402</v>
      </c>
      <c r="B12" s="702"/>
      <c r="C12" s="702"/>
      <c r="D12" s="45"/>
      <c r="E12" s="200">
        <v>610</v>
      </c>
      <c r="F12" s="17">
        <v>372</v>
      </c>
      <c r="G12" s="17">
        <v>238</v>
      </c>
      <c r="H12" s="17">
        <v>66</v>
      </c>
      <c r="I12" s="17">
        <v>25</v>
      </c>
      <c r="J12" s="17">
        <v>41</v>
      </c>
      <c r="K12" s="17">
        <v>52</v>
      </c>
      <c r="L12" s="17">
        <v>9</v>
      </c>
      <c r="M12" s="17">
        <v>43</v>
      </c>
      <c r="N12" s="17">
        <v>5</v>
      </c>
      <c r="O12" s="17">
        <v>1</v>
      </c>
      <c r="P12" s="17">
        <v>4</v>
      </c>
      <c r="Q12" s="17">
        <v>6</v>
      </c>
      <c r="R12" s="17">
        <v>3</v>
      </c>
      <c r="S12" s="17">
        <v>3</v>
      </c>
      <c r="T12" s="17">
        <v>253</v>
      </c>
      <c r="U12" s="17">
        <v>234</v>
      </c>
      <c r="V12" s="17">
        <v>19</v>
      </c>
      <c r="W12" s="17">
        <v>227</v>
      </c>
      <c r="X12" s="17">
        <v>100</v>
      </c>
      <c r="Y12" s="17">
        <v>127</v>
      </c>
      <c r="Z12" s="17">
        <v>1</v>
      </c>
      <c r="AA12" s="17">
        <v>0</v>
      </c>
      <c r="AB12" s="17">
        <v>1</v>
      </c>
      <c r="AC12" s="17">
        <v>0</v>
      </c>
      <c r="AD12" s="17">
        <v>0</v>
      </c>
      <c r="AE12" s="17">
        <v>0</v>
      </c>
      <c r="AF12" s="17">
        <v>0</v>
      </c>
      <c r="AG12" s="17">
        <v>0</v>
      </c>
      <c r="AH12" s="17">
        <v>0</v>
      </c>
      <c r="AI12" s="17">
        <v>0</v>
      </c>
      <c r="AJ12" s="17">
        <v>0</v>
      </c>
      <c r="AK12" s="17">
        <v>0</v>
      </c>
      <c r="AL12" s="18">
        <v>10.819672131147541</v>
      </c>
      <c r="AM12" s="18">
        <v>6.7204301075268811</v>
      </c>
      <c r="AN12" s="18">
        <v>17.22689075630252</v>
      </c>
      <c r="AO12" s="18">
        <v>8.524590163934425</v>
      </c>
      <c r="AP12" s="18">
        <v>2.4193548387096775</v>
      </c>
      <c r="AQ12" s="18">
        <v>18.067226890756302</v>
      </c>
      <c r="AR12" s="18">
        <v>41.475409836065573</v>
      </c>
      <c r="AS12" s="18">
        <v>62.903225806451616</v>
      </c>
      <c r="AT12" s="18">
        <v>7.9831932773109235</v>
      </c>
      <c r="AU12" s="24"/>
      <c r="AV12" s="25"/>
      <c r="AW12" s="702" t="s">
        <v>402</v>
      </c>
      <c r="AX12" s="702"/>
      <c r="AY12" s="702"/>
    </row>
    <row r="13" spans="1:51" s="43" customFormat="1" ht="20.100000000000001" customHeight="1">
      <c r="A13" s="20"/>
      <c r="B13" s="40"/>
      <c r="C13" s="20" t="s">
        <v>167</v>
      </c>
      <c r="D13" s="45"/>
      <c r="E13" s="200">
        <v>610</v>
      </c>
      <c r="F13" s="17">
        <v>372</v>
      </c>
      <c r="G13" s="17">
        <v>238</v>
      </c>
      <c r="H13" s="17">
        <v>66</v>
      </c>
      <c r="I13" s="17">
        <v>25</v>
      </c>
      <c r="J13" s="17">
        <v>41</v>
      </c>
      <c r="K13" s="17">
        <v>52</v>
      </c>
      <c r="L13" s="17">
        <v>9</v>
      </c>
      <c r="M13" s="17">
        <v>43</v>
      </c>
      <c r="N13" s="17">
        <v>5</v>
      </c>
      <c r="O13" s="17">
        <v>1</v>
      </c>
      <c r="P13" s="17">
        <v>4</v>
      </c>
      <c r="Q13" s="17">
        <v>6</v>
      </c>
      <c r="R13" s="17">
        <v>3</v>
      </c>
      <c r="S13" s="17">
        <v>3</v>
      </c>
      <c r="T13" s="17">
        <v>253</v>
      </c>
      <c r="U13" s="17">
        <v>234</v>
      </c>
      <c r="V13" s="17">
        <v>19</v>
      </c>
      <c r="W13" s="17">
        <v>227</v>
      </c>
      <c r="X13" s="17">
        <v>100</v>
      </c>
      <c r="Y13" s="17">
        <v>127</v>
      </c>
      <c r="Z13" s="17">
        <v>1</v>
      </c>
      <c r="AA13" s="17">
        <v>0</v>
      </c>
      <c r="AB13" s="17">
        <v>1</v>
      </c>
      <c r="AC13" s="17">
        <v>0</v>
      </c>
      <c r="AD13" s="17">
        <v>0</v>
      </c>
      <c r="AE13" s="17">
        <v>0</v>
      </c>
      <c r="AF13" s="17">
        <v>0</v>
      </c>
      <c r="AG13" s="17">
        <v>0</v>
      </c>
      <c r="AH13" s="17">
        <v>0</v>
      </c>
      <c r="AI13" s="17">
        <v>0</v>
      </c>
      <c r="AJ13" s="17">
        <v>0</v>
      </c>
      <c r="AK13" s="17">
        <v>0</v>
      </c>
      <c r="AL13" s="18">
        <v>10.819672131147541</v>
      </c>
      <c r="AM13" s="18">
        <v>6.7204301075268811</v>
      </c>
      <c r="AN13" s="18">
        <v>17.22689075630252</v>
      </c>
      <c r="AO13" s="18">
        <v>8.524590163934425</v>
      </c>
      <c r="AP13" s="18">
        <v>2.4193548387096775</v>
      </c>
      <c r="AQ13" s="18">
        <v>18.067226890756302</v>
      </c>
      <c r="AR13" s="18">
        <v>41.475409836065573</v>
      </c>
      <c r="AS13" s="18">
        <v>62.903225806451616</v>
      </c>
      <c r="AT13" s="18">
        <v>7.9831932773109235</v>
      </c>
      <c r="AU13" s="24"/>
      <c r="AV13" s="25"/>
      <c r="AW13" s="20" t="s">
        <v>167</v>
      </c>
      <c r="AX13" s="20"/>
      <c r="AY13" s="20"/>
    </row>
    <row r="14" spans="1:51" s="43" customFormat="1" ht="20.100000000000001" customHeight="1">
      <c r="A14" s="20"/>
      <c r="B14" s="40"/>
      <c r="C14" s="20"/>
      <c r="D14" s="45"/>
      <c r="E14" s="200"/>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8"/>
      <c r="AM14" s="18"/>
      <c r="AN14" s="18"/>
      <c r="AO14" s="18"/>
      <c r="AP14" s="18"/>
      <c r="AQ14" s="18"/>
      <c r="AR14" s="18"/>
      <c r="AS14" s="18"/>
      <c r="AT14" s="18"/>
      <c r="AU14" s="24"/>
      <c r="AV14" s="25"/>
      <c r="AW14" s="20"/>
    </row>
    <row r="15" spans="1:51" s="43" customFormat="1" ht="20.100000000000001" customHeight="1">
      <c r="A15" s="702" t="s">
        <v>403</v>
      </c>
      <c r="B15" s="702"/>
      <c r="C15" s="702"/>
      <c r="D15" s="45"/>
      <c r="E15" s="200">
        <v>434</v>
      </c>
      <c r="F15" s="17">
        <v>301</v>
      </c>
      <c r="G15" s="17">
        <v>133</v>
      </c>
      <c r="H15" s="17">
        <v>84</v>
      </c>
      <c r="I15" s="17">
        <v>60</v>
      </c>
      <c r="J15" s="17">
        <v>24</v>
      </c>
      <c r="K15" s="17">
        <v>173</v>
      </c>
      <c r="L15" s="17">
        <v>118</v>
      </c>
      <c r="M15" s="17">
        <v>55</v>
      </c>
      <c r="N15" s="17">
        <v>2</v>
      </c>
      <c r="O15" s="17">
        <v>2</v>
      </c>
      <c r="P15" s="17">
        <v>0</v>
      </c>
      <c r="Q15" s="17">
        <v>4</v>
      </c>
      <c r="R15" s="17">
        <v>3</v>
      </c>
      <c r="S15" s="17">
        <v>1</v>
      </c>
      <c r="T15" s="17">
        <v>105</v>
      </c>
      <c r="U15" s="17">
        <v>93</v>
      </c>
      <c r="V15" s="17">
        <v>12</v>
      </c>
      <c r="W15" s="17">
        <v>66</v>
      </c>
      <c r="X15" s="17">
        <v>25</v>
      </c>
      <c r="Y15" s="17">
        <v>41</v>
      </c>
      <c r="Z15" s="17">
        <v>0</v>
      </c>
      <c r="AA15" s="17">
        <v>0</v>
      </c>
      <c r="AB15" s="17">
        <v>0</v>
      </c>
      <c r="AC15" s="17">
        <v>0</v>
      </c>
      <c r="AD15" s="17">
        <v>0</v>
      </c>
      <c r="AE15" s="17">
        <v>0</v>
      </c>
      <c r="AF15" s="17">
        <v>0</v>
      </c>
      <c r="AG15" s="17">
        <v>0</v>
      </c>
      <c r="AH15" s="17">
        <v>0</v>
      </c>
      <c r="AI15" s="17">
        <v>0</v>
      </c>
      <c r="AJ15" s="17">
        <v>0</v>
      </c>
      <c r="AK15" s="17">
        <v>0</v>
      </c>
      <c r="AL15" s="18">
        <v>19.35483870967742</v>
      </c>
      <c r="AM15" s="18">
        <v>19.933554817275748</v>
      </c>
      <c r="AN15" s="18">
        <v>18.045112781954884</v>
      </c>
      <c r="AO15" s="18">
        <v>39.86175115207373</v>
      </c>
      <c r="AP15" s="18">
        <v>39.202657807308974</v>
      </c>
      <c r="AQ15" s="18">
        <v>41.353383458646611</v>
      </c>
      <c r="AR15" s="18">
        <v>24.193548387096776</v>
      </c>
      <c r="AS15" s="18">
        <v>30.897009966777411</v>
      </c>
      <c r="AT15" s="18">
        <v>9.0225563909774422</v>
      </c>
      <c r="AU15" s="24"/>
      <c r="AV15" s="25"/>
      <c r="AW15" s="702" t="s">
        <v>403</v>
      </c>
      <c r="AX15" s="792"/>
      <c r="AY15" s="792"/>
    </row>
    <row r="16" spans="1:51" s="43" customFormat="1" ht="20.100000000000001" customHeight="1">
      <c r="A16" s="20"/>
      <c r="B16" s="40"/>
      <c r="C16" s="20" t="s">
        <v>167</v>
      </c>
      <c r="D16" s="45"/>
      <c r="E16" s="200">
        <v>314</v>
      </c>
      <c r="F16" s="17">
        <v>194</v>
      </c>
      <c r="G16" s="17">
        <v>120</v>
      </c>
      <c r="H16" s="17">
        <v>64</v>
      </c>
      <c r="I16" s="17">
        <v>43</v>
      </c>
      <c r="J16" s="17">
        <v>21</v>
      </c>
      <c r="K16" s="17">
        <v>118</v>
      </c>
      <c r="L16" s="17">
        <v>68</v>
      </c>
      <c r="M16" s="17">
        <v>50</v>
      </c>
      <c r="N16" s="17">
        <v>2</v>
      </c>
      <c r="O16" s="17">
        <v>2</v>
      </c>
      <c r="P16" s="17">
        <v>0</v>
      </c>
      <c r="Q16" s="17">
        <v>3</v>
      </c>
      <c r="R16" s="17">
        <v>2</v>
      </c>
      <c r="S16" s="17">
        <v>1</v>
      </c>
      <c r="T16" s="17">
        <v>78</v>
      </c>
      <c r="U16" s="17">
        <v>66</v>
      </c>
      <c r="V16" s="17">
        <v>12</v>
      </c>
      <c r="W16" s="17">
        <v>49</v>
      </c>
      <c r="X16" s="17">
        <v>13</v>
      </c>
      <c r="Y16" s="17">
        <v>36</v>
      </c>
      <c r="Z16" s="17">
        <v>0</v>
      </c>
      <c r="AA16" s="17">
        <v>0</v>
      </c>
      <c r="AB16" s="17">
        <v>0</v>
      </c>
      <c r="AC16" s="17">
        <v>0</v>
      </c>
      <c r="AD16" s="17">
        <v>0</v>
      </c>
      <c r="AE16" s="17">
        <v>0</v>
      </c>
      <c r="AF16" s="17">
        <v>0</v>
      </c>
      <c r="AG16" s="17">
        <v>0</v>
      </c>
      <c r="AH16" s="17">
        <v>0</v>
      </c>
      <c r="AI16" s="17">
        <v>0</v>
      </c>
      <c r="AJ16" s="17">
        <v>0</v>
      </c>
      <c r="AK16" s="17">
        <v>0</v>
      </c>
      <c r="AL16" s="18">
        <v>20.382165605095544</v>
      </c>
      <c r="AM16" s="18">
        <v>22.164948453608247</v>
      </c>
      <c r="AN16" s="18">
        <v>17.5</v>
      </c>
      <c r="AO16" s="18">
        <v>37.579617834394909</v>
      </c>
      <c r="AP16" s="18">
        <v>35.051546391752574</v>
      </c>
      <c r="AQ16" s="18">
        <v>41.666666666666671</v>
      </c>
      <c r="AR16" s="18">
        <v>24.840764331210192</v>
      </c>
      <c r="AS16" s="18">
        <v>34.020618556701031</v>
      </c>
      <c r="AT16" s="18">
        <v>10</v>
      </c>
      <c r="AU16" s="24"/>
      <c r="AV16" s="25"/>
      <c r="AW16" s="20" t="s">
        <v>167</v>
      </c>
    </row>
    <row r="17" spans="1:51" s="43" customFormat="1" ht="20.100000000000001" customHeight="1">
      <c r="A17" s="20"/>
      <c r="B17" s="40"/>
      <c r="C17" s="20" t="s">
        <v>169</v>
      </c>
      <c r="D17" s="45"/>
      <c r="E17" s="200">
        <v>38</v>
      </c>
      <c r="F17" s="17">
        <v>38</v>
      </c>
      <c r="G17" s="17">
        <v>0</v>
      </c>
      <c r="H17" s="17">
        <v>3</v>
      </c>
      <c r="I17" s="17">
        <v>3</v>
      </c>
      <c r="J17" s="17">
        <v>0</v>
      </c>
      <c r="K17" s="17">
        <v>19</v>
      </c>
      <c r="L17" s="17">
        <v>19</v>
      </c>
      <c r="M17" s="17">
        <v>0</v>
      </c>
      <c r="N17" s="17">
        <v>0</v>
      </c>
      <c r="O17" s="17">
        <v>0</v>
      </c>
      <c r="P17" s="17">
        <v>0</v>
      </c>
      <c r="Q17" s="17">
        <v>0</v>
      </c>
      <c r="R17" s="17">
        <v>0</v>
      </c>
      <c r="S17" s="17">
        <v>0</v>
      </c>
      <c r="T17" s="17">
        <v>15</v>
      </c>
      <c r="U17" s="17">
        <v>15</v>
      </c>
      <c r="V17" s="17">
        <v>0</v>
      </c>
      <c r="W17" s="17">
        <v>1</v>
      </c>
      <c r="X17" s="17">
        <v>1</v>
      </c>
      <c r="Y17" s="17">
        <v>0</v>
      </c>
      <c r="Z17" s="17">
        <v>0</v>
      </c>
      <c r="AA17" s="17">
        <v>0</v>
      </c>
      <c r="AB17" s="17">
        <v>0</v>
      </c>
      <c r="AC17" s="17">
        <v>0</v>
      </c>
      <c r="AD17" s="17">
        <v>0</v>
      </c>
      <c r="AE17" s="17">
        <v>0</v>
      </c>
      <c r="AF17" s="17">
        <v>0</v>
      </c>
      <c r="AG17" s="17">
        <v>0</v>
      </c>
      <c r="AH17" s="17">
        <v>0</v>
      </c>
      <c r="AI17" s="17">
        <v>0</v>
      </c>
      <c r="AJ17" s="17">
        <v>0</v>
      </c>
      <c r="AK17" s="17">
        <v>0</v>
      </c>
      <c r="AL17" s="18">
        <v>7.8947368421052628</v>
      </c>
      <c r="AM17" s="18">
        <v>7.8947368421052628</v>
      </c>
      <c r="AN17" s="18">
        <v>0</v>
      </c>
      <c r="AO17" s="18">
        <v>50</v>
      </c>
      <c r="AP17" s="18">
        <v>50</v>
      </c>
      <c r="AQ17" s="18">
        <v>0</v>
      </c>
      <c r="AR17" s="18">
        <v>39.473684210526315</v>
      </c>
      <c r="AS17" s="18">
        <v>39.473684210526315</v>
      </c>
      <c r="AT17" s="18">
        <v>0</v>
      </c>
      <c r="AU17" s="24"/>
      <c r="AV17" s="25"/>
      <c r="AW17" s="20" t="s">
        <v>169</v>
      </c>
    </row>
    <row r="18" spans="1:51" s="43" customFormat="1" ht="20.100000000000001" customHeight="1">
      <c r="A18" s="20"/>
      <c r="B18" s="40"/>
      <c r="C18" s="20" t="s">
        <v>176</v>
      </c>
      <c r="D18" s="45"/>
      <c r="E18" s="200">
        <v>82</v>
      </c>
      <c r="F18" s="17">
        <v>69</v>
      </c>
      <c r="G18" s="17">
        <v>13</v>
      </c>
      <c r="H18" s="17">
        <v>17</v>
      </c>
      <c r="I18" s="17">
        <v>14</v>
      </c>
      <c r="J18" s="17">
        <v>3</v>
      </c>
      <c r="K18" s="17">
        <v>36</v>
      </c>
      <c r="L18" s="17">
        <v>31</v>
      </c>
      <c r="M18" s="17">
        <v>5</v>
      </c>
      <c r="N18" s="17">
        <v>0</v>
      </c>
      <c r="O18" s="17">
        <v>0</v>
      </c>
      <c r="P18" s="17">
        <v>0</v>
      </c>
      <c r="Q18" s="17">
        <v>1</v>
      </c>
      <c r="R18" s="17">
        <v>1</v>
      </c>
      <c r="S18" s="17">
        <v>0</v>
      </c>
      <c r="T18" s="17">
        <v>12</v>
      </c>
      <c r="U18" s="17">
        <v>12</v>
      </c>
      <c r="V18" s="17">
        <v>0</v>
      </c>
      <c r="W18" s="17">
        <v>16</v>
      </c>
      <c r="X18" s="17">
        <v>11</v>
      </c>
      <c r="Y18" s="17">
        <v>5</v>
      </c>
      <c r="Z18" s="17">
        <v>0</v>
      </c>
      <c r="AA18" s="17">
        <v>0</v>
      </c>
      <c r="AB18" s="17">
        <v>0</v>
      </c>
      <c r="AC18" s="17">
        <v>0</v>
      </c>
      <c r="AD18" s="17">
        <v>0</v>
      </c>
      <c r="AE18" s="17">
        <v>0</v>
      </c>
      <c r="AF18" s="17">
        <v>0</v>
      </c>
      <c r="AG18" s="17">
        <v>0</v>
      </c>
      <c r="AH18" s="17">
        <v>0</v>
      </c>
      <c r="AI18" s="17">
        <v>0</v>
      </c>
      <c r="AJ18" s="17">
        <v>0</v>
      </c>
      <c r="AK18" s="17">
        <v>0</v>
      </c>
      <c r="AL18" s="18">
        <v>20.73170731707317</v>
      </c>
      <c r="AM18" s="18">
        <v>20.289855072463769</v>
      </c>
      <c r="AN18" s="18">
        <v>23.076923076923077</v>
      </c>
      <c r="AO18" s="18">
        <v>43.902439024390247</v>
      </c>
      <c r="AP18" s="18">
        <v>44.927536231884055</v>
      </c>
      <c r="AQ18" s="18">
        <v>38.461538461538467</v>
      </c>
      <c r="AR18" s="18">
        <v>14.634146341463413</v>
      </c>
      <c r="AS18" s="18">
        <v>17.391304347826086</v>
      </c>
      <c r="AT18" s="18">
        <v>0</v>
      </c>
      <c r="AU18" s="24"/>
      <c r="AV18" s="25"/>
      <c r="AW18" s="20" t="s">
        <v>176</v>
      </c>
    </row>
    <row r="19" spans="1:51" ht="5.0999999999999996" customHeight="1" thickBot="1">
      <c r="A19" s="49"/>
      <c r="B19" s="49"/>
      <c r="C19" s="49"/>
      <c r="D19" s="49"/>
      <c r="E19" s="201"/>
      <c r="F19" s="202"/>
      <c r="G19" s="202"/>
      <c r="H19" s="202"/>
      <c r="I19" s="202"/>
      <c r="J19" s="202"/>
      <c r="K19" s="202"/>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203"/>
      <c r="AM19" s="203"/>
      <c r="AN19" s="203"/>
      <c r="AO19" s="203"/>
      <c r="AP19" s="203"/>
      <c r="AQ19" s="203"/>
      <c r="AR19" s="203"/>
      <c r="AS19" s="203"/>
      <c r="AT19" s="203"/>
      <c r="AU19" s="49"/>
      <c r="AV19" s="52"/>
      <c r="AW19" s="49"/>
      <c r="AX19" s="49"/>
      <c r="AY19" s="49"/>
    </row>
    <row r="20" spans="1:51" s="46" customFormat="1" ht="19.149999999999999" customHeight="1">
      <c r="A20" s="793" t="s">
        <v>404</v>
      </c>
      <c r="B20" s="793"/>
      <c r="C20" s="793"/>
      <c r="D20" s="793"/>
      <c r="E20" s="793"/>
      <c r="F20" s="793"/>
      <c r="G20" s="793"/>
      <c r="H20" s="793"/>
      <c r="I20" s="793"/>
      <c r="J20" s="793"/>
      <c r="K20" s="793"/>
      <c r="L20" s="793"/>
      <c r="M20" s="793"/>
      <c r="N20" s="793"/>
      <c r="O20" s="793"/>
      <c r="P20" s="793"/>
      <c r="Q20" s="793"/>
      <c r="R20" s="793"/>
      <c r="S20" s="793"/>
      <c r="T20" s="793"/>
      <c r="U20" s="793"/>
      <c r="V20" s="793"/>
      <c r="W20" s="793"/>
      <c r="X20" s="793"/>
      <c r="Y20" s="793"/>
      <c r="Z20" s="793"/>
      <c r="AA20" s="793"/>
      <c r="AB20" s="793"/>
      <c r="AC20" s="793"/>
      <c r="AD20" s="793"/>
      <c r="AE20" s="793"/>
      <c r="AF20" s="793"/>
      <c r="AG20" s="793"/>
      <c r="AH20" s="793"/>
      <c r="AI20" s="793"/>
      <c r="AJ20" s="793"/>
      <c r="AK20" s="793"/>
      <c r="AL20" s="793"/>
      <c r="AM20" s="793"/>
      <c r="AN20" s="793"/>
      <c r="AO20" s="793"/>
      <c r="AP20" s="793"/>
      <c r="AQ20" s="793"/>
      <c r="AR20" s="793"/>
      <c r="AS20" s="793"/>
      <c r="AT20" s="793"/>
      <c r="AU20" s="793"/>
      <c r="AV20" s="793"/>
      <c r="AW20" s="793"/>
      <c r="AX20" s="793"/>
      <c r="AY20" s="793"/>
    </row>
  </sheetData>
  <mergeCells count="34">
    <mergeCell ref="Q2:S4"/>
    <mergeCell ref="A2:D5"/>
    <mergeCell ref="E2:G4"/>
    <mergeCell ref="H2:J4"/>
    <mergeCell ref="K2:M4"/>
    <mergeCell ref="N2:P4"/>
    <mergeCell ref="T2:V4"/>
    <mergeCell ref="W2:Y4"/>
    <mergeCell ref="Z2:AB4"/>
    <mergeCell ref="AC2:AK2"/>
    <mergeCell ref="AL2:AN4"/>
    <mergeCell ref="AR2:AT4"/>
    <mergeCell ref="AW2:AY5"/>
    <mergeCell ref="AC3:AC5"/>
    <mergeCell ref="AD3:AE4"/>
    <mergeCell ref="AF3:AG4"/>
    <mergeCell ref="AH3:AI4"/>
    <mergeCell ref="AJ3:AK4"/>
    <mergeCell ref="AO2:AQ4"/>
    <mergeCell ref="A6:C6"/>
    <mergeCell ref="AW6:AY6"/>
    <mergeCell ref="A7:C7"/>
    <mergeCell ref="AW7:AY7"/>
    <mergeCell ref="A8:C8"/>
    <mergeCell ref="AW8:AY8"/>
    <mergeCell ref="A15:C15"/>
    <mergeCell ref="AW15:AY15"/>
    <mergeCell ref="A20:AY20"/>
    <mergeCell ref="A9:C9"/>
    <mergeCell ref="AW9:AY9"/>
    <mergeCell ref="A10:C10"/>
    <mergeCell ref="AW10:AY10"/>
    <mergeCell ref="A12:C12"/>
    <mergeCell ref="AW12:AY12"/>
  </mergeCells>
  <phoneticPr fontId="2"/>
  <printOptions gridLinesSet="0"/>
  <pageMargins left="0.78740157480314965" right="0.78740157480314965" top="0.98425196850393704" bottom="0.78740157480314965" header="0.39370078740157483" footer="0.39370078740157483"/>
  <pageSetup paperSize="9" scale="63" orientation="portrait" horizontalDpi="300" verticalDpi="300" r:id="rId1"/>
  <headerFooter alignWithMargins="0">
    <oddHeader>&amp;L&amp;"ＭＳ 明朝,標準"&amp;16卒業後の状況調査：高等学校(通信制)&amp;R&amp;"ＭＳ 明朝,標準"&amp;16卒業後の状況調査：高等学校(通信制)　</oddHeader>
    <oddFooter>&amp;L&amp;"ＭＳ 明朝,標準"&amp;16 164&amp;R&amp;"ＭＳ 明朝,標準"&amp;16 165</oddFooter>
  </headerFooter>
  <colBreaks count="1" manualBreakCount="1">
    <brk id="25" max="20" man="1"/>
  </colBreaks>
  <drawing r:id="rId2"/>
</worksheet>
</file>

<file path=xl/worksheets/sheet3.xml><?xml version="1.0" encoding="utf-8"?>
<worksheet xmlns="http://schemas.openxmlformats.org/spreadsheetml/2006/main" xmlns:r="http://schemas.openxmlformats.org/officeDocument/2006/relationships">
  <dimension ref="A1:N24"/>
  <sheetViews>
    <sheetView zoomScale="75" workbookViewId="0">
      <selection activeCell="AC8" sqref="AC8"/>
    </sheetView>
  </sheetViews>
  <sheetFormatPr defaultColWidth="8.875" defaultRowHeight="13.5"/>
  <cols>
    <col min="1" max="1" width="9.375" style="56" customWidth="1"/>
    <col min="2" max="2" width="6.375" style="56" customWidth="1"/>
    <col min="3" max="3" width="0.75" style="56" customWidth="1"/>
    <col min="4" max="4" width="11.875" style="3" customWidth="1"/>
    <col min="5" max="5" width="12" style="3" customWidth="1"/>
    <col min="6" max="6" width="10.625" style="3" customWidth="1"/>
    <col min="7" max="7" width="11.375" style="3" customWidth="1"/>
    <col min="8" max="8" width="10.75" style="3" customWidth="1"/>
    <col min="9" max="9" width="9.75" style="3" customWidth="1"/>
    <col min="10" max="10" width="10.875" style="3" customWidth="1"/>
    <col min="11" max="11" width="8.75" style="3" customWidth="1"/>
    <col min="12" max="12" width="11.75" style="3" customWidth="1"/>
    <col min="13" max="13" width="10.375" style="3" customWidth="1"/>
    <col min="14" max="14" width="9.125" style="3" customWidth="1"/>
    <col min="15" max="16384" width="8.875" style="3"/>
  </cols>
  <sheetData>
    <row r="1" spans="1:14" s="77" customFormat="1" ht="20.25" customHeight="1" thickBot="1">
      <c r="A1" s="500" t="s">
        <v>793</v>
      </c>
      <c r="B1" s="501"/>
      <c r="C1" s="526"/>
      <c r="D1" s="527"/>
      <c r="E1" s="527"/>
      <c r="F1" s="527"/>
      <c r="G1" s="527"/>
      <c r="H1" s="527"/>
      <c r="I1" s="527"/>
      <c r="J1" s="527"/>
      <c r="K1" s="527"/>
      <c r="L1" s="528"/>
      <c r="M1" s="526"/>
      <c r="N1" s="529"/>
    </row>
    <row r="2" spans="1:14" s="268" customFormat="1" ht="15.75" customHeight="1">
      <c r="A2" s="596" t="s">
        <v>770</v>
      </c>
      <c r="B2" s="596"/>
      <c r="C2" s="634"/>
      <c r="D2" s="207" t="s">
        <v>771</v>
      </c>
      <c r="E2" s="93"/>
      <c r="F2" s="93"/>
      <c r="G2" s="93"/>
      <c r="H2" s="93"/>
      <c r="I2" s="93"/>
      <c r="J2" s="93"/>
      <c r="K2" s="93"/>
      <c r="L2" s="93"/>
      <c r="M2" s="505"/>
      <c r="N2" s="506"/>
    </row>
    <row r="3" spans="1:14" s="268" customFormat="1" ht="2.25" customHeight="1">
      <c r="A3" s="598"/>
      <c r="B3" s="598"/>
      <c r="C3" s="635"/>
      <c r="D3" s="530"/>
      <c r="E3" s="360"/>
      <c r="F3" s="360"/>
      <c r="G3" s="360"/>
      <c r="H3" s="360"/>
      <c r="I3" s="360"/>
      <c r="J3" s="360"/>
      <c r="K3" s="361"/>
      <c r="L3" s="531" t="s">
        <v>290</v>
      </c>
      <c r="M3" s="881" t="s">
        <v>552</v>
      </c>
      <c r="N3" s="511" t="s">
        <v>290</v>
      </c>
    </row>
    <row r="4" spans="1:14" s="268" customFormat="1" ht="42.75" customHeight="1">
      <c r="A4" s="598"/>
      <c r="B4" s="598"/>
      <c r="C4" s="598"/>
      <c r="D4" s="512" t="s">
        <v>689</v>
      </c>
      <c r="E4" s="513" t="s">
        <v>409</v>
      </c>
      <c r="F4" s="513" t="s">
        <v>789</v>
      </c>
      <c r="G4" s="513" t="s">
        <v>794</v>
      </c>
      <c r="H4" s="513" t="s">
        <v>389</v>
      </c>
      <c r="I4" s="513" t="s">
        <v>479</v>
      </c>
      <c r="J4" s="513" t="s">
        <v>774</v>
      </c>
      <c r="K4" s="511" t="s">
        <v>795</v>
      </c>
      <c r="L4" s="983" t="s">
        <v>796</v>
      </c>
      <c r="M4" s="881"/>
      <c r="N4" s="511" t="s">
        <v>518</v>
      </c>
    </row>
    <row r="5" spans="1:14" s="268" customFormat="1" ht="15.75" customHeight="1" thickBot="1">
      <c r="A5" s="602"/>
      <c r="B5" s="602"/>
      <c r="C5" s="602"/>
      <c r="D5" s="532"/>
      <c r="E5" s="515" t="s">
        <v>777</v>
      </c>
      <c r="F5" s="515" t="s">
        <v>778</v>
      </c>
      <c r="G5" s="515" t="s">
        <v>779</v>
      </c>
      <c r="H5" s="515" t="s">
        <v>780</v>
      </c>
      <c r="I5" s="515" t="s">
        <v>290</v>
      </c>
      <c r="J5" s="515" t="s">
        <v>290</v>
      </c>
      <c r="K5" s="515" t="s">
        <v>290</v>
      </c>
      <c r="L5" s="984"/>
      <c r="M5" s="516" t="s">
        <v>781</v>
      </c>
      <c r="N5" s="516" t="s">
        <v>781</v>
      </c>
    </row>
    <row r="6" spans="1:14" s="268" customFormat="1" ht="5.25" customHeight="1">
      <c r="A6" s="194"/>
      <c r="B6" s="194"/>
      <c r="C6" s="194"/>
      <c r="D6" s="533"/>
      <c r="E6" s="518"/>
      <c r="F6" s="518"/>
      <c r="G6" s="518"/>
      <c r="H6" s="518"/>
      <c r="I6" s="518"/>
      <c r="J6" s="518"/>
      <c r="K6" s="518"/>
      <c r="L6" s="518"/>
      <c r="M6" s="534"/>
      <c r="N6" s="534"/>
    </row>
    <row r="7" spans="1:14" s="268" customFormat="1" ht="15" customHeight="1">
      <c r="A7" s="598" t="s">
        <v>396</v>
      </c>
      <c r="B7" s="598"/>
      <c r="C7" s="194"/>
      <c r="D7" s="519">
        <v>1247</v>
      </c>
      <c r="E7" s="539">
        <v>133</v>
      </c>
      <c r="F7" s="29">
        <v>181</v>
      </c>
      <c r="G7" s="29">
        <v>10</v>
      </c>
      <c r="H7" s="29">
        <v>10</v>
      </c>
      <c r="I7" s="29">
        <v>444</v>
      </c>
      <c r="J7" s="29">
        <v>469</v>
      </c>
      <c r="K7" s="29">
        <v>0</v>
      </c>
      <c r="L7" s="29">
        <v>0</v>
      </c>
      <c r="M7" s="138">
        <v>10.665597433841219</v>
      </c>
      <c r="N7" s="138">
        <v>35.605453087409785</v>
      </c>
    </row>
    <row r="8" spans="1:14" s="268" customFormat="1" ht="15" customHeight="1">
      <c r="A8" s="598" t="s">
        <v>397</v>
      </c>
      <c r="B8" s="598"/>
      <c r="C8" s="194"/>
      <c r="D8" s="519">
        <v>1004</v>
      </c>
      <c r="E8" s="539">
        <v>118</v>
      </c>
      <c r="F8" s="29">
        <v>152</v>
      </c>
      <c r="G8" s="29">
        <v>33</v>
      </c>
      <c r="H8" s="29">
        <v>4</v>
      </c>
      <c r="I8" s="29">
        <v>435</v>
      </c>
      <c r="J8" s="29">
        <v>262</v>
      </c>
      <c r="K8" s="29">
        <v>0</v>
      </c>
      <c r="L8" s="29">
        <v>0</v>
      </c>
      <c r="M8" s="138">
        <v>11.752988047808765</v>
      </c>
      <c r="N8" s="138">
        <v>43.326693227091631</v>
      </c>
    </row>
    <row r="9" spans="1:14" s="268" customFormat="1" ht="15" customHeight="1">
      <c r="A9" s="598" t="s">
        <v>398</v>
      </c>
      <c r="B9" s="598"/>
      <c r="C9" s="194"/>
      <c r="D9" s="519">
        <v>968</v>
      </c>
      <c r="E9" s="539">
        <v>129</v>
      </c>
      <c r="F9" s="29">
        <v>183</v>
      </c>
      <c r="G9" s="29">
        <v>15</v>
      </c>
      <c r="H9" s="29">
        <v>8</v>
      </c>
      <c r="I9" s="29">
        <v>411</v>
      </c>
      <c r="J9" s="29">
        <v>222</v>
      </c>
      <c r="K9" s="29">
        <v>0</v>
      </c>
      <c r="L9" s="29">
        <v>0</v>
      </c>
      <c r="M9" s="138">
        <v>13.326446280991735</v>
      </c>
      <c r="N9" s="138">
        <v>42.458677685950413</v>
      </c>
    </row>
    <row r="10" spans="1:14" s="268" customFormat="1" ht="15" customHeight="1">
      <c r="A10" s="598" t="s">
        <v>399</v>
      </c>
      <c r="B10" s="598"/>
      <c r="C10" s="194"/>
      <c r="D10" s="519">
        <v>961</v>
      </c>
      <c r="E10" s="539">
        <v>110</v>
      </c>
      <c r="F10" s="29">
        <v>213</v>
      </c>
      <c r="G10" s="29">
        <v>13</v>
      </c>
      <c r="H10" s="29">
        <v>13</v>
      </c>
      <c r="I10" s="29">
        <v>339</v>
      </c>
      <c r="J10" s="29">
        <v>270</v>
      </c>
      <c r="K10" s="29">
        <v>3</v>
      </c>
      <c r="L10" s="29">
        <v>0</v>
      </c>
      <c r="M10" s="138">
        <v>11.446409989594173</v>
      </c>
      <c r="N10" s="138">
        <v>35.275754422476588</v>
      </c>
    </row>
    <row r="11" spans="1:14" s="268" customFormat="1" ht="15" customHeight="1">
      <c r="A11" s="598" t="s">
        <v>797</v>
      </c>
      <c r="B11" s="598"/>
      <c r="C11" s="194"/>
      <c r="D11" s="519">
        <v>1044</v>
      </c>
      <c r="E11" s="29">
        <v>150</v>
      </c>
      <c r="F11" s="29">
        <v>225</v>
      </c>
      <c r="G11" s="29">
        <v>7</v>
      </c>
      <c r="H11" s="29">
        <v>10</v>
      </c>
      <c r="I11" s="29">
        <v>358</v>
      </c>
      <c r="J11" s="29">
        <v>293</v>
      </c>
      <c r="K11" s="29">
        <v>1</v>
      </c>
      <c r="L11" s="29">
        <v>0</v>
      </c>
      <c r="M11" s="138">
        <v>14.367816091954023</v>
      </c>
      <c r="N11" s="138">
        <v>34.291187739463602</v>
      </c>
    </row>
    <row r="12" spans="1:14" s="268" customFormat="1" ht="6.75" customHeight="1">
      <c r="A12" s="194"/>
      <c r="B12" s="194"/>
      <c r="C12" s="194"/>
      <c r="D12" s="519"/>
      <c r="E12" s="29"/>
      <c r="F12" s="29"/>
      <c r="G12" s="29"/>
      <c r="H12" s="29"/>
      <c r="I12" s="29"/>
      <c r="J12" s="29"/>
      <c r="K12" s="29"/>
      <c r="L12" s="29"/>
      <c r="M12" s="138"/>
      <c r="N12" s="138"/>
    </row>
    <row r="13" spans="1:14" s="24" customFormat="1" ht="14.25" customHeight="1">
      <c r="A13" s="194"/>
      <c r="B13" s="194" t="s">
        <v>19</v>
      </c>
      <c r="C13" s="194"/>
      <c r="D13" s="519">
        <v>673</v>
      </c>
      <c r="E13" s="29">
        <v>85</v>
      </c>
      <c r="F13" s="29">
        <v>127</v>
      </c>
      <c r="G13" s="29">
        <v>3</v>
      </c>
      <c r="H13" s="29">
        <v>6</v>
      </c>
      <c r="I13" s="29">
        <v>327</v>
      </c>
      <c r="J13" s="29">
        <v>125</v>
      </c>
      <c r="K13" s="29">
        <v>0</v>
      </c>
      <c r="L13" s="29">
        <v>0</v>
      </c>
      <c r="M13" s="138">
        <v>12.63001485884101</v>
      </c>
      <c r="N13" s="138">
        <v>48.588410104011885</v>
      </c>
    </row>
    <row r="14" spans="1:14" s="24" customFormat="1" ht="14.25" customHeight="1">
      <c r="A14" s="194"/>
      <c r="B14" s="194" t="s">
        <v>20</v>
      </c>
      <c r="C14" s="194"/>
      <c r="D14" s="519">
        <v>371</v>
      </c>
      <c r="E14" s="29">
        <v>65</v>
      </c>
      <c r="F14" s="29">
        <v>98</v>
      </c>
      <c r="G14" s="29">
        <v>4</v>
      </c>
      <c r="H14" s="29">
        <v>4</v>
      </c>
      <c r="I14" s="29">
        <v>31</v>
      </c>
      <c r="J14" s="29">
        <v>168</v>
      </c>
      <c r="K14" s="29">
        <v>1</v>
      </c>
      <c r="L14" s="29">
        <v>0</v>
      </c>
      <c r="M14" s="138">
        <v>17.520215633423181</v>
      </c>
      <c r="N14" s="138">
        <v>8.355795148247978</v>
      </c>
    </row>
    <row r="15" spans="1:14" s="24" customFormat="1" ht="4.5" customHeight="1">
      <c r="A15" s="450"/>
      <c r="B15" s="194"/>
      <c r="C15" s="194"/>
      <c r="D15" s="519"/>
      <c r="E15" s="29"/>
      <c r="F15" s="29"/>
      <c r="G15" s="29"/>
      <c r="H15" s="29"/>
      <c r="I15" s="29"/>
      <c r="J15" s="29"/>
      <c r="K15" s="29"/>
      <c r="L15" s="29"/>
      <c r="M15" s="138"/>
      <c r="N15" s="138"/>
    </row>
    <row r="16" spans="1:14" s="24" customFormat="1" ht="13.5" customHeight="1">
      <c r="A16" s="598" t="s">
        <v>783</v>
      </c>
      <c r="B16" s="194" t="s">
        <v>2</v>
      </c>
      <c r="C16" s="194"/>
      <c r="D16" s="519">
        <v>610</v>
      </c>
      <c r="E16" s="29">
        <v>66</v>
      </c>
      <c r="F16" s="29">
        <v>52</v>
      </c>
      <c r="G16" s="29">
        <v>5</v>
      </c>
      <c r="H16" s="29">
        <v>6</v>
      </c>
      <c r="I16" s="29">
        <v>253</v>
      </c>
      <c r="J16" s="29">
        <v>227</v>
      </c>
      <c r="K16" s="29">
        <v>1</v>
      </c>
      <c r="L16" s="29">
        <v>0</v>
      </c>
      <c r="M16" s="138">
        <v>10.819672131147541</v>
      </c>
      <c r="N16" s="138">
        <v>41.475409836065573</v>
      </c>
    </row>
    <row r="17" spans="1:14" s="24" customFormat="1" ht="14.25" customHeight="1">
      <c r="A17" s="598"/>
      <c r="B17" s="194" t="s">
        <v>19</v>
      </c>
      <c r="C17" s="194"/>
      <c r="D17" s="519">
        <v>372</v>
      </c>
      <c r="E17" s="29">
        <v>25</v>
      </c>
      <c r="F17" s="29">
        <v>9</v>
      </c>
      <c r="G17" s="29">
        <v>1</v>
      </c>
      <c r="H17" s="29">
        <v>3</v>
      </c>
      <c r="I17" s="29">
        <v>234</v>
      </c>
      <c r="J17" s="29">
        <v>100</v>
      </c>
      <c r="K17" s="29">
        <v>0</v>
      </c>
      <c r="L17" s="29">
        <v>0</v>
      </c>
      <c r="M17" s="138">
        <v>6.7204301075268811</v>
      </c>
      <c r="N17" s="138">
        <v>62.903225806451616</v>
      </c>
    </row>
    <row r="18" spans="1:14" s="24" customFormat="1" ht="14.25" customHeight="1">
      <c r="A18" s="598"/>
      <c r="B18" s="194" t="s">
        <v>20</v>
      </c>
      <c r="C18" s="194"/>
      <c r="D18" s="519">
        <v>238</v>
      </c>
      <c r="E18" s="29">
        <v>41</v>
      </c>
      <c r="F18" s="29">
        <v>43</v>
      </c>
      <c r="G18" s="29">
        <v>4</v>
      </c>
      <c r="H18" s="29">
        <v>3</v>
      </c>
      <c r="I18" s="29">
        <v>19</v>
      </c>
      <c r="J18" s="29">
        <v>127</v>
      </c>
      <c r="K18" s="29">
        <v>1</v>
      </c>
      <c r="L18" s="29">
        <v>0</v>
      </c>
      <c r="M18" s="138">
        <v>17.22689075630252</v>
      </c>
      <c r="N18" s="138">
        <v>7.9831932773109235</v>
      </c>
    </row>
    <row r="19" spans="1:14" s="24" customFormat="1" ht="5.25" customHeight="1">
      <c r="A19" s="194"/>
      <c r="B19" s="194"/>
      <c r="C19" s="194"/>
      <c r="D19" s="519"/>
      <c r="E19" s="29"/>
      <c r="F19" s="29"/>
      <c r="G19" s="29"/>
      <c r="H19" s="29"/>
      <c r="I19" s="29"/>
      <c r="J19" s="29"/>
      <c r="K19" s="29"/>
      <c r="L19" s="29"/>
      <c r="M19" s="138"/>
      <c r="N19" s="138"/>
    </row>
    <row r="20" spans="1:14" s="24" customFormat="1" ht="14.25" customHeight="1">
      <c r="A20" s="598" t="s">
        <v>784</v>
      </c>
      <c r="B20" s="194" t="s">
        <v>2</v>
      </c>
      <c r="C20" s="61"/>
      <c r="D20" s="29">
        <v>434</v>
      </c>
      <c r="E20" s="29">
        <v>84</v>
      </c>
      <c r="F20" s="29">
        <v>173</v>
      </c>
      <c r="G20" s="29">
        <v>2</v>
      </c>
      <c r="H20" s="29">
        <v>4</v>
      </c>
      <c r="I20" s="29">
        <v>105</v>
      </c>
      <c r="J20" s="29">
        <v>66</v>
      </c>
      <c r="K20" s="29">
        <v>0</v>
      </c>
      <c r="L20" s="29">
        <v>0</v>
      </c>
      <c r="M20" s="138">
        <v>19.35483870967742</v>
      </c>
      <c r="N20" s="138">
        <v>24.193548387096776</v>
      </c>
    </row>
    <row r="21" spans="1:14" s="24" customFormat="1" ht="14.25" customHeight="1">
      <c r="A21" s="598"/>
      <c r="B21" s="194" t="s">
        <v>19</v>
      </c>
      <c r="C21" s="194"/>
      <c r="D21" s="519">
        <v>301</v>
      </c>
      <c r="E21" s="29">
        <v>60</v>
      </c>
      <c r="F21" s="29">
        <v>118</v>
      </c>
      <c r="G21" s="29">
        <v>2</v>
      </c>
      <c r="H21" s="29">
        <v>3</v>
      </c>
      <c r="I21" s="29">
        <v>93</v>
      </c>
      <c r="J21" s="29">
        <v>25</v>
      </c>
      <c r="K21" s="29">
        <v>0</v>
      </c>
      <c r="L21" s="29">
        <v>0</v>
      </c>
      <c r="M21" s="138">
        <v>19.933554817275748</v>
      </c>
      <c r="N21" s="138">
        <v>30.897009966777411</v>
      </c>
    </row>
    <row r="22" spans="1:14" s="24" customFormat="1" ht="14.25" customHeight="1">
      <c r="A22" s="598"/>
      <c r="B22" s="194" t="s">
        <v>20</v>
      </c>
      <c r="C22" s="194"/>
      <c r="D22" s="519">
        <v>133</v>
      </c>
      <c r="E22" s="29">
        <v>24</v>
      </c>
      <c r="F22" s="29">
        <v>55</v>
      </c>
      <c r="G22" s="29">
        <v>0</v>
      </c>
      <c r="H22" s="29">
        <v>1</v>
      </c>
      <c r="I22" s="29">
        <v>12</v>
      </c>
      <c r="J22" s="29">
        <v>41</v>
      </c>
      <c r="K22" s="29">
        <v>0</v>
      </c>
      <c r="L22" s="29">
        <v>0</v>
      </c>
      <c r="M22" s="138">
        <v>18.045112781954884</v>
      </c>
      <c r="N22" s="138">
        <v>9.0225563909774422</v>
      </c>
    </row>
    <row r="23" spans="1:14" ht="5.25" customHeight="1" thickBot="1">
      <c r="A23" s="130"/>
      <c r="B23" s="130"/>
      <c r="C23" s="130"/>
      <c r="D23" s="128"/>
      <c r="E23" s="64"/>
      <c r="F23" s="64"/>
      <c r="G23" s="64"/>
      <c r="H23" s="64"/>
      <c r="I23" s="64"/>
      <c r="J23" s="64"/>
      <c r="K23" s="64"/>
      <c r="L23" s="64"/>
      <c r="M23" s="64"/>
      <c r="N23" s="64"/>
    </row>
    <row r="24" spans="1:14" s="122" customFormat="1" ht="3" customHeight="1">
      <c r="A24" s="525"/>
      <c r="B24" s="525"/>
      <c r="C24" s="525"/>
    </row>
  </sheetData>
  <mergeCells count="10">
    <mergeCell ref="M3:M4"/>
    <mergeCell ref="L4:L5"/>
    <mergeCell ref="A7:B7"/>
    <mergeCell ref="A8:B8"/>
    <mergeCell ref="A9:B9"/>
    <mergeCell ref="A10:B10"/>
    <mergeCell ref="A11:B11"/>
    <mergeCell ref="A16:A18"/>
    <mergeCell ref="A20:A22"/>
    <mergeCell ref="A2:C5"/>
  </mergeCells>
  <phoneticPr fontId="2"/>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&amp;L&amp;16卒業後の状況調査：総括</oddHeader>
    <oddFooter>&amp;L&amp;"ＭＳ 明朝,標準"&amp;16 132</oddFooter>
  </headerFooter>
  <drawing r:id="rId2"/>
</worksheet>
</file>

<file path=xl/worksheets/sheet30.xml><?xml version="1.0" encoding="utf-8"?>
<worksheet xmlns="http://schemas.openxmlformats.org/spreadsheetml/2006/main" xmlns:r="http://schemas.openxmlformats.org/officeDocument/2006/relationships">
  <sheetPr codeName="Sheet2"/>
  <dimension ref="A1:AY23"/>
  <sheetViews>
    <sheetView zoomScale="75" zoomScaleNormal="75" workbookViewId="0">
      <selection activeCell="G30" sqref="G30"/>
    </sheetView>
  </sheetViews>
  <sheetFormatPr defaultRowHeight="13.5"/>
  <cols>
    <col min="1" max="1" width="2.25" style="3" customWidth="1"/>
    <col min="2" max="2" width="1.75" style="3" customWidth="1"/>
    <col min="3" max="3" width="10.625" style="3" customWidth="1"/>
    <col min="4" max="4" width="0.75" style="3" customWidth="1"/>
    <col min="5" max="5" width="7.25" style="3" customWidth="1"/>
    <col min="6" max="7" width="6.125" style="3" customWidth="1"/>
    <col min="8" max="8" width="5.875" style="3" customWidth="1"/>
    <col min="9" max="10" width="5.5" style="3" customWidth="1"/>
    <col min="11" max="11" width="5.75" style="3" customWidth="1"/>
    <col min="12" max="12" width="6.375" style="3" customWidth="1"/>
    <col min="13" max="16" width="5.875" style="3" customWidth="1"/>
    <col min="17" max="19" width="4.875" style="3" customWidth="1"/>
    <col min="20" max="22" width="5.875" style="3" customWidth="1"/>
    <col min="23" max="25" width="5.75" style="3" customWidth="1"/>
    <col min="26" max="26" width="4.375" style="3" customWidth="1"/>
    <col min="27" max="28" width="4.375" style="56" customWidth="1"/>
    <col min="29" max="29" width="6.875" style="3" customWidth="1"/>
    <col min="30" max="33" width="5" style="3" customWidth="1"/>
    <col min="34" max="37" width="5.125" style="3" customWidth="1"/>
    <col min="38" max="46" width="7.125" style="3" customWidth="1"/>
    <col min="47" max="48" width="0.75" style="3" customWidth="1"/>
    <col min="49" max="49" width="1.875" style="3" customWidth="1"/>
    <col min="50" max="50" width="10.25" style="3" customWidth="1"/>
    <col min="51" max="51" width="1.75" style="3" customWidth="1"/>
    <col min="52" max="16384" width="9" style="3"/>
  </cols>
  <sheetData>
    <row r="1" spans="1:51" s="199" customFormat="1" ht="30.6" customHeight="1" thickBot="1">
      <c r="A1" s="1" t="s">
        <v>405</v>
      </c>
      <c r="B1" s="66"/>
      <c r="C1" s="66"/>
      <c r="D1" s="66"/>
      <c r="E1" s="2"/>
      <c r="F1" s="2"/>
      <c r="G1" s="2"/>
      <c r="H1" s="2"/>
      <c r="I1" s="2"/>
      <c r="J1" s="1"/>
      <c r="K1" s="1"/>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1"/>
      <c r="AX1" s="66"/>
      <c r="AY1" s="66"/>
    </row>
    <row r="2" spans="1:51" s="46" customFormat="1" ht="15.75" customHeight="1">
      <c r="A2" s="596" t="s">
        <v>1</v>
      </c>
      <c r="B2" s="596"/>
      <c r="C2" s="596"/>
      <c r="D2" s="634"/>
      <c r="E2" s="599" t="s">
        <v>2</v>
      </c>
      <c r="F2" s="596"/>
      <c r="G2" s="610"/>
      <c r="H2" s="587" t="s">
        <v>153</v>
      </c>
      <c r="I2" s="587"/>
      <c r="J2" s="588"/>
      <c r="K2" s="615" t="s">
        <v>406</v>
      </c>
      <c r="L2" s="621"/>
      <c r="M2" s="637"/>
      <c r="N2" s="615" t="s">
        <v>5</v>
      </c>
      <c r="O2" s="621"/>
      <c r="P2" s="637"/>
      <c r="Q2" s="640" t="s">
        <v>94</v>
      </c>
      <c r="R2" s="641"/>
      <c r="S2" s="642"/>
      <c r="T2" s="595" t="s">
        <v>7</v>
      </c>
      <c r="U2" s="596"/>
      <c r="V2" s="610"/>
      <c r="W2" s="615" t="s">
        <v>157</v>
      </c>
      <c r="X2" s="621"/>
      <c r="Y2" s="637"/>
      <c r="Z2" s="615" t="s">
        <v>407</v>
      </c>
      <c r="AA2" s="621"/>
      <c r="AB2" s="622"/>
      <c r="AC2" s="800" t="s">
        <v>408</v>
      </c>
      <c r="AD2" s="717"/>
      <c r="AE2" s="717"/>
      <c r="AF2" s="717"/>
      <c r="AG2" s="717"/>
      <c r="AH2" s="717"/>
      <c r="AI2" s="717"/>
      <c r="AJ2" s="717"/>
      <c r="AK2" s="724"/>
      <c r="AL2" s="586" t="s">
        <v>159</v>
      </c>
      <c r="AM2" s="587"/>
      <c r="AN2" s="588"/>
      <c r="AO2" s="615" t="s">
        <v>160</v>
      </c>
      <c r="AP2" s="621"/>
      <c r="AQ2" s="637"/>
      <c r="AR2" s="595" t="s">
        <v>14</v>
      </c>
      <c r="AS2" s="596"/>
      <c r="AT2" s="596"/>
      <c r="AU2" s="5"/>
      <c r="AV2" s="599" t="s">
        <v>1</v>
      </c>
      <c r="AW2" s="596"/>
      <c r="AX2" s="596"/>
      <c r="AY2" s="596"/>
    </row>
    <row r="3" spans="1:51" s="46" customFormat="1" ht="18" customHeight="1">
      <c r="A3" s="598"/>
      <c r="B3" s="598"/>
      <c r="C3" s="598"/>
      <c r="D3" s="635"/>
      <c r="E3" s="600"/>
      <c r="F3" s="598"/>
      <c r="G3" s="611"/>
      <c r="H3" s="590"/>
      <c r="I3" s="590"/>
      <c r="J3" s="591"/>
      <c r="K3" s="623"/>
      <c r="L3" s="624"/>
      <c r="M3" s="638"/>
      <c r="N3" s="623"/>
      <c r="O3" s="624"/>
      <c r="P3" s="638"/>
      <c r="Q3" s="643"/>
      <c r="R3" s="644"/>
      <c r="S3" s="645"/>
      <c r="T3" s="597"/>
      <c r="U3" s="598"/>
      <c r="V3" s="611"/>
      <c r="W3" s="623"/>
      <c r="X3" s="624"/>
      <c r="Y3" s="638"/>
      <c r="Z3" s="623"/>
      <c r="AA3" s="624"/>
      <c r="AB3" s="625"/>
      <c r="AC3" s="797" t="s">
        <v>2</v>
      </c>
      <c r="AD3" s="802" t="s">
        <v>409</v>
      </c>
      <c r="AE3" s="803"/>
      <c r="AF3" s="606" t="s">
        <v>394</v>
      </c>
      <c r="AG3" s="607"/>
      <c r="AH3" s="606" t="s">
        <v>410</v>
      </c>
      <c r="AI3" s="607"/>
      <c r="AJ3" s="606" t="s">
        <v>389</v>
      </c>
      <c r="AK3" s="607"/>
      <c r="AL3" s="589"/>
      <c r="AM3" s="590"/>
      <c r="AN3" s="591"/>
      <c r="AO3" s="623"/>
      <c r="AP3" s="624"/>
      <c r="AQ3" s="638"/>
      <c r="AR3" s="597"/>
      <c r="AS3" s="598"/>
      <c r="AT3" s="598"/>
      <c r="AU3" s="8"/>
      <c r="AV3" s="600"/>
      <c r="AW3" s="598"/>
      <c r="AX3" s="598"/>
      <c r="AY3" s="598"/>
    </row>
    <row r="4" spans="1:51" s="46" customFormat="1" ht="18" customHeight="1">
      <c r="A4" s="598"/>
      <c r="B4" s="598"/>
      <c r="C4" s="598"/>
      <c r="D4" s="635"/>
      <c r="E4" s="671"/>
      <c r="F4" s="613"/>
      <c r="G4" s="614"/>
      <c r="H4" s="593"/>
      <c r="I4" s="593"/>
      <c r="J4" s="594"/>
      <c r="K4" s="626"/>
      <c r="L4" s="627"/>
      <c r="M4" s="639"/>
      <c r="N4" s="626"/>
      <c r="O4" s="627"/>
      <c r="P4" s="639"/>
      <c r="Q4" s="646"/>
      <c r="R4" s="647"/>
      <c r="S4" s="648"/>
      <c r="T4" s="612"/>
      <c r="U4" s="613"/>
      <c r="V4" s="614"/>
      <c r="W4" s="626"/>
      <c r="X4" s="627"/>
      <c r="Y4" s="639"/>
      <c r="Z4" s="626"/>
      <c r="AA4" s="627"/>
      <c r="AB4" s="628"/>
      <c r="AC4" s="798"/>
      <c r="AD4" s="643"/>
      <c r="AE4" s="645"/>
      <c r="AF4" s="608"/>
      <c r="AG4" s="609"/>
      <c r="AH4" s="608"/>
      <c r="AI4" s="609"/>
      <c r="AJ4" s="608"/>
      <c r="AK4" s="609"/>
      <c r="AL4" s="592"/>
      <c r="AM4" s="593"/>
      <c r="AN4" s="594"/>
      <c r="AO4" s="626"/>
      <c r="AP4" s="627"/>
      <c r="AQ4" s="639"/>
      <c r="AR4" s="597"/>
      <c r="AS4" s="598"/>
      <c r="AT4" s="598"/>
      <c r="AU4" s="10"/>
      <c r="AV4" s="600"/>
      <c r="AW4" s="598"/>
      <c r="AX4" s="598"/>
      <c r="AY4" s="598"/>
    </row>
    <row r="5" spans="1:51" s="46" customFormat="1" ht="15" thickBot="1">
      <c r="A5" s="602"/>
      <c r="B5" s="602"/>
      <c r="C5" s="602"/>
      <c r="D5" s="636"/>
      <c r="E5" s="173" t="s">
        <v>2</v>
      </c>
      <c r="F5" s="12" t="s">
        <v>19</v>
      </c>
      <c r="G5" s="12" t="s">
        <v>20</v>
      </c>
      <c r="H5" s="12" t="s">
        <v>2</v>
      </c>
      <c r="I5" s="12" t="s">
        <v>19</v>
      </c>
      <c r="J5" s="12" t="s">
        <v>20</v>
      </c>
      <c r="K5" s="12" t="s">
        <v>2</v>
      </c>
      <c r="L5" s="12" t="s">
        <v>19</v>
      </c>
      <c r="M5" s="12" t="s">
        <v>20</v>
      </c>
      <c r="N5" s="12" t="s">
        <v>2</v>
      </c>
      <c r="O5" s="12" t="s">
        <v>19</v>
      </c>
      <c r="P5" s="12" t="s">
        <v>20</v>
      </c>
      <c r="Q5" s="12" t="s">
        <v>2</v>
      </c>
      <c r="R5" s="12" t="s">
        <v>19</v>
      </c>
      <c r="S5" s="12" t="s">
        <v>20</v>
      </c>
      <c r="T5" s="12" t="s">
        <v>2</v>
      </c>
      <c r="U5" s="12" t="s">
        <v>19</v>
      </c>
      <c r="V5" s="12" t="s">
        <v>20</v>
      </c>
      <c r="W5" s="12" t="s">
        <v>2</v>
      </c>
      <c r="X5" s="12" t="s">
        <v>19</v>
      </c>
      <c r="Y5" s="12" t="s">
        <v>20</v>
      </c>
      <c r="Z5" s="12" t="s">
        <v>2</v>
      </c>
      <c r="AA5" s="12" t="s">
        <v>19</v>
      </c>
      <c r="AB5" s="12" t="s">
        <v>20</v>
      </c>
      <c r="AC5" s="799"/>
      <c r="AD5" s="13" t="s">
        <v>19</v>
      </c>
      <c r="AE5" s="13" t="s">
        <v>20</v>
      </c>
      <c r="AF5" s="13" t="s">
        <v>19</v>
      </c>
      <c r="AG5" s="13" t="s">
        <v>20</v>
      </c>
      <c r="AH5" s="13" t="s">
        <v>19</v>
      </c>
      <c r="AI5" s="12" t="s">
        <v>20</v>
      </c>
      <c r="AJ5" s="13" t="s">
        <v>19</v>
      </c>
      <c r="AK5" s="12" t="s">
        <v>20</v>
      </c>
      <c r="AL5" s="13" t="s">
        <v>2</v>
      </c>
      <c r="AM5" s="13" t="s">
        <v>19</v>
      </c>
      <c r="AN5" s="12" t="s">
        <v>20</v>
      </c>
      <c r="AO5" s="13" t="s">
        <v>2</v>
      </c>
      <c r="AP5" s="13" t="s">
        <v>19</v>
      </c>
      <c r="AQ5" s="12" t="s">
        <v>20</v>
      </c>
      <c r="AR5" s="13" t="s">
        <v>2</v>
      </c>
      <c r="AS5" s="13" t="s">
        <v>19</v>
      </c>
      <c r="AT5" s="13" t="s">
        <v>20</v>
      </c>
      <c r="AU5" s="14"/>
      <c r="AV5" s="601"/>
      <c r="AW5" s="602"/>
      <c r="AX5" s="602"/>
      <c r="AY5" s="602"/>
    </row>
    <row r="6" spans="1:51" s="43" customFormat="1" ht="21" customHeight="1">
      <c r="A6" s="801" t="s">
        <v>396</v>
      </c>
      <c r="B6" s="801"/>
      <c r="C6" s="801"/>
      <c r="D6" s="45"/>
      <c r="E6" s="204">
        <v>1247</v>
      </c>
      <c r="F6" s="17">
        <v>754</v>
      </c>
      <c r="G6" s="17">
        <v>493</v>
      </c>
      <c r="H6" s="17">
        <v>133</v>
      </c>
      <c r="I6" s="17">
        <v>77</v>
      </c>
      <c r="J6" s="17">
        <v>56</v>
      </c>
      <c r="K6" s="17">
        <v>181</v>
      </c>
      <c r="L6" s="17">
        <v>85</v>
      </c>
      <c r="M6" s="17">
        <v>96</v>
      </c>
      <c r="N6" s="17">
        <v>10</v>
      </c>
      <c r="O6" s="17">
        <v>6</v>
      </c>
      <c r="P6" s="17">
        <v>4</v>
      </c>
      <c r="Q6" s="17">
        <v>10</v>
      </c>
      <c r="R6" s="17">
        <v>7</v>
      </c>
      <c r="S6" s="17">
        <v>3</v>
      </c>
      <c r="T6" s="17">
        <v>444</v>
      </c>
      <c r="U6" s="17">
        <v>384</v>
      </c>
      <c r="V6" s="17">
        <v>60</v>
      </c>
      <c r="W6" s="17">
        <v>469</v>
      </c>
      <c r="X6" s="17">
        <v>195</v>
      </c>
      <c r="Y6" s="17">
        <v>274</v>
      </c>
      <c r="Z6" s="17">
        <v>0</v>
      </c>
      <c r="AA6" s="17">
        <v>0</v>
      </c>
      <c r="AB6" s="17">
        <v>0</v>
      </c>
      <c r="AC6" s="17">
        <v>0</v>
      </c>
      <c r="AD6" s="17">
        <v>0</v>
      </c>
      <c r="AE6" s="17">
        <v>0</v>
      </c>
      <c r="AF6" s="17">
        <v>0</v>
      </c>
      <c r="AG6" s="17">
        <v>0</v>
      </c>
      <c r="AH6" s="17">
        <v>0</v>
      </c>
      <c r="AI6" s="17">
        <v>0</v>
      </c>
      <c r="AJ6" s="17">
        <v>0</v>
      </c>
      <c r="AK6" s="17">
        <v>0</v>
      </c>
      <c r="AL6" s="18">
        <v>10.7</v>
      </c>
      <c r="AM6" s="18">
        <v>10.199999999999999</v>
      </c>
      <c r="AN6" s="18">
        <v>11.4</v>
      </c>
      <c r="AO6" s="18">
        <v>14.5</v>
      </c>
      <c r="AP6" s="18">
        <v>11.3</v>
      </c>
      <c r="AQ6" s="18">
        <v>19.5</v>
      </c>
      <c r="AR6" s="18">
        <v>35.6</v>
      </c>
      <c r="AS6" s="18">
        <v>50.9</v>
      </c>
      <c r="AT6" s="18">
        <v>12.2</v>
      </c>
      <c r="AU6" s="109"/>
      <c r="AV6" s="24"/>
      <c r="AW6" s="796" t="s">
        <v>396</v>
      </c>
      <c r="AX6" s="796"/>
      <c r="AY6" s="796"/>
    </row>
    <row r="7" spans="1:51" s="43" customFormat="1" ht="18.75" customHeight="1">
      <c r="A7" s="702" t="s">
        <v>397</v>
      </c>
      <c r="B7" s="702"/>
      <c r="C7" s="702"/>
      <c r="D7" s="45"/>
      <c r="E7" s="200">
        <v>1004</v>
      </c>
      <c r="F7" s="17">
        <v>680</v>
      </c>
      <c r="G7" s="17">
        <v>324</v>
      </c>
      <c r="H7" s="17">
        <v>118</v>
      </c>
      <c r="I7" s="17">
        <v>63</v>
      </c>
      <c r="J7" s="17">
        <v>55</v>
      </c>
      <c r="K7" s="17">
        <v>152</v>
      </c>
      <c r="L7" s="17">
        <v>111</v>
      </c>
      <c r="M7" s="17">
        <v>41</v>
      </c>
      <c r="N7" s="17">
        <v>33</v>
      </c>
      <c r="O7" s="17">
        <v>10</v>
      </c>
      <c r="P7" s="17">
        <v>23</v>
      </c>
      <c r="Q7" s="17">
        <v>4</v>
      </c>
      <c r="R7" s="17">
        <v>4</v>
      </c>
      <c r="S7" s="17">
        <v>0</v>
      </c>
      <c r="T7" s="17">
        <v>435</v>
      </c>
      <c r="U7" s="17">
        <v>381</v>
      </c>
      <c r="V7" s="17">
        <v>54</v>
      </c>
      <c r="W7" s="17">
        <v>262</v>
      </c>
      <c r="X7" s="17">
        <v>111</v>
      </c>
      <c r="Y7" s="17">
        <v>151</v>
      </c>
      <c r="Z7" s="17">
        <v>0</v>
      </c>
      <c r="AA7" s="17">
        <v>0</v>
      </c>
      <c r="AB7" s="17">
        <v>0</v>
      </c>
      <c r="AC7" s="17">
        <v>0</v>
      </c>
      <c r="AD7" s="17">
        <v>0</v>
      </c>
      <c r="AE7" s="17">
        <v>0</v>
      </c>
      <c r="AF7" s="17">
        <v>0</v>
      </c>
      <c r="AG7" s="17">
        <v>0</v>
      </c>
      <c r="AH7" s="17">
        <v>0</v>
      </c>
      <c r="AI7" s="17">
        <v>0</v>
      </c>
      <c r="AJ7" s="17">
        <v>0</v>
      </c>
      <c r="AK7" s="17">
        <v>0</v>
      </c>
      <c r="AL7" s="18">
        <v>11.8</v>
      </c>
      <c r="AM7" s="18">
        <v>9.3000000000000007</v>
      </c>
      <c r="AN7" s="18">
        <v>17</v>
      </c>
      <c r="AO7" s="18">
        <v>15.1</v>
      </c>
      <c r="AP7" s="18">
        <v>16.3</v>
      </c>
      <c r="AQ7" s="18">
        <v>12.7</v>
      </c>
      <c r="AR7" s="18">
        <v>43.3</v>
      </c>
      <c r="AS7" s="18">
        <v>56</v>
      </c>
      <c r="AT7" s="18">
        <v>16.7</v>
      </c>
      <c r="AU7" s="22"/>
      <c r="AV7" s="23"/>
      <c r="AW7" s="795" t="s">
        <v>397</v>
      </c>
      <c r="AX7" s="795"/>
      <c r="AY7" s="795"/>
    </row>
    <row r="8" spans="1:51" s="43" customFormat="1" ht="18.75" customHeight="1">
      <c r="A8" s="702" t="s">
        <v>398</v>
      </c>
      <c r="B8" s="702"/>
      <c r="C8" s="702"/>
      <c r="D8" s="45"/>
      <c r="E8" s="200">
        <v>968</v>
      </c>
      <c r="F8" s="17">
        <v>652</v>
      </c>
      <c r="G8" s="17">
        <v>316</v>
      </c>
      <c r="H8" s="17">
        <v>129</v>
      </c>
      <c r="I8" s="17">
        <v>69</v>
      </c>
      <c r="J8" s="17">
        <v>60</v>
      </c>
      <c r="K8" s="17">
        <v>183</v>
      </c>
      <c r="L8" s="17">
        <v>110</v>
      </c>
      <c r="M8" s="17">
        <v>73</v>
      </c>
      <c r="N8" s="17">
        <v>15</v>
      </c>
      <c r="O8" s="17">
        <v>6</v>
      </c>
      <c r="P8" s="17">
        <v>9</v>
      </c>
      <c r="Q8" s="17">
        <v>8</v>
      </c>
      <c r="R8" s="17">
        <v>8</v>
      </c>
      <c r="S8" s="17">
        <v>0</v>
      </c>
      <c r="T8" s="17">
        <v>411</v>
      </c>
      <c r="U8" s="17">
        <v>362</v>
      </c>
      <c r="V8" s="17">
        <v>49</v>
      </c>
      <c r="W8" s="17">
        <v>222</v>
      </c>
      <c r="X8" s="17">
        <v>97</v>
      </c>
      <c r="Y8" s="17">
        <v>125</v>
      </c>
      <c r="Z8" s="17">
        <v>0</v>
      </c>
      <c r="AA8" s="17">
        <v>0</v>
      </c>
      <c r="AB8" s="17">
        <v>0</v>
      </c>
      <c r="AC8" s="17">
        <v>0</v>
      </c>
      <c r="AD8" s="17">
        <v>0</v>
      </c>
      <c r="AE8" s="17">
        <v>0</v>
      </c>
      <c r="AF8" s="17">
        <v>0</v>
      </c>
      <c r="AG8" s="17">
        <v>0</v>
      </c>
      <c r="AH8" s="17">
        <v>0</v>
      </c>
      <c r="AI8" s="17">
        <v>0</v>
      </c>
      <c r="AJ8" s="17">
        <v>0</v>
      </c>
      <c r="AK8" s="17">
        <v>0</v>
      </c>
      <c r="AL8" s="18">
        <v>13.3</v>
      </c>
      <c r="AM8" s="18">
        <v>10.6</v>
      </c>
      <c r="AN8" s="18">
        <v>19</v>
      </c>
      <c r="AO8" s="18">
        <v>18.899999999999999</v>
      </c>
      <c r="AP8" s="18">
        <v>16.899999999999999</v>
      </c>
      <c r="AQ8" s="18">
        <v>23.1</v>
      </c>
      <c r="AR8" s="18">
        <v>42.5</v>
      </c>
      <c r="AS8" s="18">
        <v>55.5</v>
      </c>
      <c r="AT8" s="18">
        <v>15.5</v>
      </c>
      <c r="AU8" s="24"/>
      <c r="AV8" s="25"/>
      <c r="AW8" s="795" t="s">
        <v>398</v>
      </c>
      <c r="AX8" s="795"/>
      <c r="AY8" s="795"/>
    </row>
    <row r="9" spans="1:51" s="43" customFormat="1" ht="18.75" customHeight="1">
      <c r="A9" s="702" t="s">
        <v>399</v>
      </c>
      <c r="B9" s="702"/>
      <c r="C9" s="702"/>
      <c r="D9" s="45"/>
      <c r="E9" s="200">
        <v>961</v>
      </c>
      <c r="F9" s="17">
        <v>632</v>
      </c>
      <c r="G9" s="17">
        <v>329</v>
      </c>
      <c r="H9" s="17">
        <v>110</v>
      </c>
      <c r="I9" s="17">
        <v>59</v>
      </c>
      <c r="J9" s="17">
        <v>51</v>
      </c>
      <c r="K9" s="17">
        <v>213</v>
      </c>
      <c r="L9" s="17">
        <v>120</v>
      </c>
      <c r="M9" s="17">
        <v>93</v>
      </c>
      <c r="N9" s="17">
        <v>13</v>
      </c>
      <c r="O9" s="17">
        <v>5</v>
      </c>
      <c r="P9" s="17">
        <v>8</v>
      </c>
      <c r="Q9" s="17">
        <v>13</v>
      </c>
      <c r="R9" s="17">
        <v>12</v>
      </c>
      <c r="S9" s="17">
        <v>1</v>
      </c>
      <c r="T9" s="17">
        <v>339</v>
      </c>
      <c r="U9" s="17">
        <v>309</v>
      </c>
      <c r="V9" s="17">
        <v>30</v>
      </c>
      <c r="W9" s="17">
        <v>270</v>
      </c>
      <c r="X9" s="17">
        <v>124</v>
      </c>
      <c r="Y9" s="17">
        <v>146</v>
      </c>
      <c r="Z9" s="17">
        <v>3</v>
      </c>
      <c r="AA9" s="17">
        <v>3</v>
      </c>
      <c r="AB9" s="17">
        <v>0</v>
      </c>
      <c r="AC9" s="17">
        <v>0</v>
      </c>
      <c r="AD9" s="17">
        <v>0</v>
      </c>
      <c r="AE9" s="17">
        <v>0</v>
      </c>
      <c r="AF9" s="17">
        <v>0</v>
      </c>
      <c r="AG9" s="17">
        <v>0</v>
      </c>
      <c r="AH9" s="17">
        <v>0</v>
      </c>
      <c r="AI9" s="17">
        <v>0</v>
      </c>
      <c r="AJ9" s="17">
        <v>0</v>
      </c>
      <c r="AK9" s="17">
        <v>0</v>
      </c>
      <c r="AL9" s="18">
        <v>11.4</v>
      </c>
      <c r="AM9" s="18">
        <v>9.3000000000000007</v>
      </c>
      <c r="AN9" s="18">
        <v>15.5</v>
      </c>
      <c r="AO9" s="18">
        <v>22.2</v>
      </c>
      <c r="AP9" s="18">
        <v>19</v>
      </c>
      <c r="AQ9" s="18">
        <v>28.3</v>
      </c>
      <c r="AR9" s="18">
        <v>35.299999999999997</v>
      </c>
      <c r="AS9" s="18">
        <v>48.9</v>
      </c>
      <c r="AT9" s="18">
        <v>9.1</v>
      </c>
      <c r="AU9" s="24"/>
      <c r="AV9" s="25"/>
      <c r="AW9" s="795" t="s">
        <v>399</v>
      </c>
      <c r="AX9" s="795"/>
      <c r="AY9" s="795"/>
    </row>
    <row r="10" spans="1:51" s="43" customFormat="1" ht="18.75" customHeight="1">
      <c r="A10" s="702" t="s">
        <v>411</v>
      </c>
      <c r="B10" s="702"/>
      <c r="C10" s="702"/>
      <c r="D10" s="45"/>
      <c r="E10" s="200">
        <v>1044</v>
      </c>
      <c r="F10" s="17">
        <v>673</v>
      </c>
      <c r="G10" s="17">
        <v>371</v>
      </c>
      <c r="H10" s="17">
        <v>150</v>
      </c>
      <c r="I10" s="17">
        <v>85</v>
      </c>
      <c r="J10" s="17">
        <v>65</v>
      </c>
      <c r="K10" s="17">
        <v>225</v>
      </c>
      <c r="L10" s="17">
        <v>127</v>
      </c>
      <c r="M10" s="17">
        <v>98</v>
      </c>
      <c r="N10" s="17">
        <v>7</v>
      </c>
      <c r="O10" s="17">
        <v>3</v>
      </c>
      <c r="P10" s="17">
        <v>4</v>
      </c>
      <c r="Q10" s="17">
        <v>10</v>
      </c>
      <c r="R10" s="17">
        <v>6</v>
      </c>
      <c r="S10" s="17">
        <v>4</v>
      </c>
      <c r="T10" s="17">
        <v>358</v>
      </c>
      <c r="U10" s="17">
        <v>327</v>
      </c>
      <c r="V10" s="17">
        <v>31</v>
      </c>
      <c r="W10" s="17">
        <v>293</v>
      </c>
      <c r="X10" s="17">
        <v>125</v>
      </c>
      <c r="Y10" s="17">
        <v>168</v>
      </c>
      <c r="Z10" s="17">
        <v>1</v>
      </c>
      <c r="AA10" s="17">
        <v>0</v>
      </c>
      <c r="AB10" s="17">
        <v>1</v>
      </c>
      <c r="AC10" s="17">
        <v>0</v>
      </c>
      <c r="AD10" s="17">
        <v>0</v>
      </c>
      <c r="AE10" s="17">
        <v>0</v>
      </c>
      <c r="AF10" s="17">
        <v>0</v>
      </c>
      <c r="AG10" s="17">
        <v>0</v>
      </c>
      <c r="AH10" s="17">
        <v>0</v>
      </c>
      <c r="AI10" s="17">
        <v>0</v>
      </c>
      <c r="AJ10" s="17">
        <v>0</v>
      </c>
      <c r="AK10" s="17">
        <v>0</v>
      </c>
      <c r="AL10" s="18">
        <v>14.367816091954023</v>
      </c>
      <c r="AM10" s="18">
        <v>12.63001485884101</v>
      </c>
      <c r="AN10" s="18">
        <v>17.520215633423181</v>
      </c>
      <c r="AO10" s="18">
        <v>21.551724137931032</v>
      </c>
      <c r="AP10" s="18">
        <v>18.87072808320951</v>
      </c>
      <c r="AQ10" s="18">
        <v>26.415094339622641</v>
      </c>
      <c r="AR10" s="18">
        <v>34.291187739463602</v>
      </c>
      <c r="AS10" s="18">
        <v>48.588410104011885</v>
      </c>
      <c r="AT10" s="18">
        <v>8.355795148247978</v>
      </c>
      <c r="AU10" s="24"/>
      <c r="AV10" s="25"/>
      <c r="AW10" s="795" t="s">
        <v>401</v>
      </c>
      <c r="AX10" s="795"/>
      <c r="AY10" s="795"/>
    </row>
    <row r="11" spans="1:51" s="43" customFormat="1" ht="18.75" customHeight="1">
      <c r="A11" s="20"/>
      <c r="B11" s="20"/>
      <c r="C11" s="20"/>
      <c r="D11" s="45"/>
      <c r="E11" s="200"/>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8"/>
      <c r="AM11" s="18"/>
      <c r="AN11" s="18"/>
      <c r="AO11" s="18"/>
      <c r="AP11" s="18"/>
      <c r="AQ11" s="18"/>
      <c r="AR11" s="18"/>
      <c r="AS11" s="18"/>
      <c r="AT11" s="18"/>
      <c r="AU11" s="24"/>
      <c r="AV11" s="25"/>
      <c r="AW11" s="20"/>
      <c r="AX11" s="20"/>
      <c r="AY11" s="20"/>
    </row>
    <row r="12" spans="1:51" s="43" customFormat="1" ht="19.5" customHeight="1">
      <c r="A12" s="702" t="s">
        <v>412</v>
      </c>
      <c r="B12" s="702"/>
      <c r="C12" s="702"/>
      <c r="D12" s="45"/>
      <c r="E12" s="200">
        <v>610</v>
      </c>
      <c r="F12" s="17">
        <v>372</v>
      </c>
      <c r="G12" s="17">
        <v>238</v>
      </c>
      <c r="H12" s="17">
        <v>66</v>
      </c>
      <c r="I12" s="17">
        <v>25</v>
      </c>
      <c r="J12" s="17">
        <v>41</v>
      </c>
      <c r="K12" s="17">
        <v>52</v>
      </c>
      <c r="L12" s="17">
        <v>9</v>
      </c>
      <c r="M12" s="17">
        <v>43</v>
      </c>
      <c r="N12" s="17">
        <v>5</v>
      </c>
      <c r="O12" s="17">
        <v>1</v>
      </c>
      <c r="P12" s="17">
        <v>4</v>
      </c>
      <c r="Q12" s="17">
        <v>6</v>
      </c>
      <c r="R12" s="17">
        <v>3</v>
      </c>
      <c r="S12" s="17">
        <v>3</v>
      </c>
      <c r="T12" s="17">
        <v>253</v>
      </c>
      <c r="U12" s="17">
        <v>234</v>
      </c>
      <c r="V12" s="17">
        <v>19</v>
      </c>
      <c r="W12" s="17">
        <v>227</v>
      </c>
      <c r="X12" s="17">
        <v>100</v>
      </c>
      <c r="Y12" s="17">
        <v>127</v>
      </c>
      <c r="Z12" s="17">
        <v>1</v>
      </c>
      <c r="AA12" s="17">
        <v>0</v>
      </c>
      <c r="AB12" s="17">
        <v>1</v>
      </c>
      <c r="AC12" s="17">
        <v>0</v>
      </c>
      <c r="AD12" s="17">
        <v>0</v>
      </c>
      <c r="AE12" s="17">
        <v>0</v>
      </c>
      <c r="AF12" s="17">
        <v>0</v>
      </c>
      <c r="AG12" s="17">
        <v>0</v>
      </c>
      <c r="AH12" s="17">
        <v>0</v>
      </c>
      <c r="AI12" s="17">
        <v>0</v>
      </c>
      <c r="AJ12" s="17">
        <v>0</v>
      </c>
      <c r="AK12" s="17">
        <v>0</v>
      </c>
      <c r="AL12" s="18">
        <v>10.819672131147541</v>
      </c>
      <c r="AM12" s="18">
        <v>6.7204301075268811</v>
      </c>
      <c r="AN12" s="18">
        <v>17.22689075630252</v>
      </c>
      <c r="AO12" s="18">
        <v>8.524590163934425</v>
      </c>
      <c r="AP12" s="18">
        <v>2.4193548387096775</v>
      </c>
      <c r="AQ12" s="18">
        <v>18.067226890756302</v>
      </c>
      <c r="AR12" s="18">
        <v>41.475409836065573</v>
      </c>
      <c r="AS12" s="18">
        <v>62.903225806451616</v>
      </c>
      <c r="AT12" s="18">
        <v>7.9831932773109235</v>
      </c>
      <c r="AU12" s="24"/>
      <c r="AV12" s="25"/>
      <c r="AW12" s="702" t="s">
        <v>412</v>
      </c>
      <c r="AX12" s="702"/>
      <c r="AY12" s="702"/>
    </row>
    <row r="13" spans="1:51" s="43" customFormat="1" ht="18.75" customHeight="1">
      <c r="A13" s="20"/>
      <c r="B13" s="702" t="s">
        <v>26</v>
      </c>
      <c r="C13" s="702"/>
      <c r="D13" s="45"/>
      <c r="E13" s="200">
        <v>505</v>
      </c>
      <c r="F13" s="17">
        <v>335</v>
      </c>
      <c r="G13" s="17">
        <v>170</v>
      </c>
      <c r="H13" s="17">
        <v>52</v>
      </c>
      <c r="I13" s="17">
        <v>21</v>
      </c>
      <c r="J13" s="17">
        <v>31</v>
      </c>
      <c r="K13" s="17">
        <v>44</v>
      </c>
      <c r="L13" s="17">
        <v>6</v>
      </c>
      <c r="M13" s="17">
        <v>38</v>
      </c>
      <c r="N13" s="17">
        <v>5</v>
      </c>
      <c r="O13" s="17">
        <v>1</v>
      </c>
      <c r="P13" s="17">
        <v>4</v>
      </c>
      <c r="Q13" s="17">
        <v>2</v>
      </c>
      <c r="R13" s="17">
        <v>2</v>
      </c>
      <c r="S13" s="17">
        <v>0</v>
      </c>
      <c r="T13" s="17">
        <v>238</v>
      </c>
      <c r="U13" s="17">
        <v>226</v>
      </c>
      <c r="V13" s="17">
        <v>12</v>
      </c>
      <c r="W13" s="17">
        <v>164</v>
      </c>
      <c r="X13" s="17">
        <v>79</v>
      </c>
      <c r="Y13" s="17">
        <v>85</v>
      </c>
      <c r="Z13" s="17">
        <v>0</v>
      </c>
      <c r="AA13" s="17">
        <v>0</v>
      </c>
      <c r="AB13" s="17">
        <v>0</v>
      </c>
      <c r="AC13" s="17">
        <v>0</v>
      </c>
      <c r="AD13" s="17">
        <v>0</v>
      </c>
      <c r="AE13" s="17">
        <v>0</v>
      </c>
      <c r="AF13" s="17">
        <v>0</v>
      </c>
      <c r="AG13" s="17">
        <v>0</v>
      </c>
      <c r="AH13" s="17">
        <v>0</v>
      </c>
      <c r="AI13" s="17">
        <v>0</v>
      </c>
      <c r="AJ13" s="17">
        <v>0</v>
      </c>
      <c r="AK13" s="17">
        <v>0</v>
      </c>
      <c r="AL13" s="18">
        <v>10.297029702970297</v>
      </c>
      <c r="AM13" s="18">
        <v>6.2686567164179099</v>
      </c>
      <c r="AN13" s="18">
        <v>18.235294117647058</v>
      </c>
      <c r="AO13" s="18">
        <v>8.7128712871287117</v>
      </c>
      <c r="AP13" s="18">
        <v>1.791044776119403</v>
      </c>
      <c r="AQ13" s="18">
        <v>22.352941176470591</v>
      </c>
      <c r="AR13" s="18">
        <v>47.128712871287128</v>
      </c>
      <c r="AS13" s="18">
        <v>67.46268656716417</v>
      </c>
      <c r="AT13" s="18">
        <v>7.0588235294117645</v>
      </c>
      <c r="AU13" s="24"/>
      <c r="AV13" s="25"/>
      <c r="AW13" s="702" t="s">
        <v>26</v>
      </c>
      <c r="AX13" s="702"/>
      <c r="AY13" s="20"/>
    </row>
    <row r="14" spans="1:51" s="43" customFormat="1" ht="18.75" customHeight="1">
      <c r="A14" s="20"/>
      <c r="B14" s="20"/>
      <c r="C14" s="20" t="s">
        <v>413</v>
      </c>
      <c r="D14" s="45"/>
      <c r="E14" s="200">
        <v>505</v>
      </c>
      <c r="F14" s="17">
        <v>335</v>
      </c>
      <c r="G14" s="17">
        <v>170</v>
      </c>
      <c r="H14" s="17">
        <v>52</v>
      </c>
      <c r="I14" s="17">
        <v>21</v>
      </c>
      <c r="J14" s="17">
        <v>31</v>
      </c>
      <c r="K14" s="17">
        <v>44</v>
      </c>
      <c r="L14" s="17">
        <v>6</v>
      </c>
      <c r="M14" s="17">
        <v>38</v>
      </c>
      <c r="N14" s="17">
        <v>5</v>
      </c>
      <c r="O14" s="17">
        <v>1</v>
      </c>
      <c r="P14" s="17">
        <v>4</v>
      </c>
      <c r="Q14" s="17">
        <v>2</v>
      </c>
      <c r="R14" s="17">
        <v>2</v>
      </c>
      <c r="S14" s="17">
        <v>0</v>
      </c>
      <c r="T14" s="17">
        <v>238</v>
      </c>
      <c r="U14" s="17">
        <v>226</v>
      </c>
      <c r="V14" s="17">
        <v>12</v>
      </c>
      <c r="W14" s="17">
        <v>164</v>
      </c>
      <c r="X14" s="17">
        <v>79</v>
      </c>
      <c r="Y14" s="17">
        <v>85</v>
      </c>
      <c r="Z14" s="17">
        <v>0</v>
      </c>
      <c r="AA14" s="17">
        <v>0</v>
      </c>
      <c r="AB14" s="17">
        <v>0</v>
      </c>
      <c r="AC14" s="17">
        <v>0</v>
      </c>
      <c r="AD14" s="17">
        <v>0</v>
      </c>
      <c r="AE14" s="17">
        <v>0</v>
      </c>
      <c r="AF14" s="17">
        <v>0</v>
      </c>
      <c r="AG14" s="17">
        <v>0</v>
      </c>
      <c r="AH14" s="17">
        <v>0</v>
      </c>
      <c r="AI14" s="17">
        <v>0</v>
      </c>
      <c r="AJ14" s="17">
        <v>0</v>
      </c>
      <c r="AK14" s="17">
        <v>0</v>
      </c>
      <c r="AL14" s="18">
        <v>10.297029702970297</v>
      </c>
      <c r="AM14" s="18">
        <v>6.2686567164179099</v>
      </c>
      <c r="AN14" s="18">
        <v>18.235294117647058</v>
      </c>
      <c r="AO14" s="18">
        <v>8.7128712871287117</v>
      </c>
      <c r="AP14" s="18">
        <v>1.791044776119403</v>
      </c>
      <c r="AQ14" s="18">
        <v>22.352941176470591</v>
      </c>
      <c r="AR14" s="18">
        <v>47.128712871287128</v>
      </c>
      <c r="AS14" s="18">
        <v>67.46268656716417</v>
      </c>
      <c r="AT14" s="18">
        <v>7.0588235294117645</v>
      </c>
      <c r="AU14" s="24"/>
      <c r="AV14" s="25"/>
      <c r="AW14" s="20"/>
      <c r="AX14" s="20" t="s">
        <v>414</v>
      </c>
      <c r="AY14" s="20"/>
    </row>
    <row r="15" spans="1:51" s="43" customFormat="1" ht="18.75" customHeight="1">
      <c r="A15" s="20"/>
      <c r="B15" s="702" t="s">
        <v>68</v>
      </c>
      <c r="C15" s="702"/>
      <c r="D15" s="45"/>
      <c r="E15" s="200">
        <v>105</v>
      </c>
      <c r="F15" s="17">
        <v>37</v>
      </c>
      <c r="G15" s="17">
        <v>68</v>
      </c>
      <c r="H15" s="17">
        <v>14</v>
      </c>
      <c r="I15" s="17">
        <v>4</v>
      </c>
      <c r="J15" s="17">
        <v>10</v>
      </c>
      <c r="K15" s="17">
        <v>8</v>
      </c>
      <c r="L15" s="17">
        <v>3</v>
      </c>
      <c r="M15" s="17">
        <v>5</v>
      </c>
      <c r="N15" s="17">
        <v>0</v>
      </c>
      <c r="O15" s="17">
        <v>0</v>
      </c>
      <c r="P15" s="17">
        <v>0</v>
      </c>
      <c r="Q15" s="17">
        <v>4</v>
      </c>
      <c r="R15" s="17">
        <v>1</v>
      </c>
      <c r="S15" s="17">
        <v>3</v>
      </c>
      <c r="T15" s="17">
        <v>15</v>
      </c>
      <c r="U15" s="17">
        <v>8</v>
      </c>
      <c r="V15" s="17">
        <v>7</v>
      </c>
      <c r="W15" s="17">
        <v>63</v>
      </c>
      <c r="X15" s="17">
        <v>21</v>
      </c>
      <c r="Y15" s="17">
        <v>42</v>
      </c>
      <c r="Z15" s="17">
        <v>1</v>
      </c>
      <c r="AA15" s="17">
        <v>0</v>
      </c>
      <c r="AB15" s="17">
        <v>1</v>
      </c>
      <c r="AC15" s="17">
        <v>0</v>
      </c>
      <c r="AD15" s="17">
        <v>0</v>
      </c>
      <c r="AE15" s="17">
        <v>0</v>
      </c>
      <c r="AF15" s="17">
        <v>0</v>
      </c>
      <c r="AG15" s="17">
        <v>0</v>
      </c>
      <c r="AH15" s="17">
        <v>0</v>
      </c>
      <c r="AI15" s="17">
        <v>0</v>
      </c>
      <c r="AJ15" s="17">
        <v>0</v>
      </c>
      <c r="AK15" s="17">
        <v>0</v>
      </c>
      <c r="AL15" s="18">
        <v>13.333333333333334</v>
      </c>
      <c r="AM15" s="18">
        <v>10.810810810810811</v>
      </c>
      <c r="AN15" s="18">
        <v>14.705882352941178</v>
      </c>
      <c r="AO15" s="18">
        <v>7.6190476190476195</v>
      </c>
      <c r="AP15" s="18">
        <v>8.1081081081081088</v>
      </c>
      <c r="AQ15" s="18">
        <v>7.3529411764705888</v>
      </c>
      <c r="AR15" s="18">
        <v>14.285714285714285</v>
      </c>
      <c r="AS15" s="18">
        <v>21.621621621621621</v>
      </c>
      <c r="AT15" s="18">
        <v>10.294117647058822</v>
      </c>
      <c r="AU15" s="24"/>
      <c r="AV15" s="25"/>
      <c r="AW15" s="702" t="s">
        <v>251</v>
      </c>
      <c r="AX15" s="702"/>
      <c r="AY15" s="20"/>
    </row>
    <row r="16" spans="1:51" s="43" customFormat="1" ht="36.75" customHeight="1">
      <c r="A16" s="702" t="s">
        <v>403</v>
      </c>
      <c r="B16" s="702"/>
      <c r="C16" s="702"/>
      <c r="D16" s="45"/>
      <c r="E16" s="200">
        <v>434</v>
      </c>
      <c r="F16" s="17">
        <v>301</v>
      </c>
      <c r="G16" s="17">
        <v>133</v>
      </c>
      <c r="H16" s="17">
        <v>84</v>
      </c>
      <c r="I16" s="17">
        <v>60</v>
      </c>
      <c r="J16" s="17">
        <v>24</v>
      </c>
      <c r="K16" s="17">
        <v>173</v>
      </c>
      <c r="L16" s="17">
        <v>118</v>
      </c>
      <c r="M16" s="17">
        <v>55</v>
      </c>
      <c r="N16" s="17">
        <v>2</v>
      </c>
      <c r="O16" s="17">
        <v>2</v>
      </c>
      <c r="P16" s="17">
        <v>0</v>
      </c>
      <c r="Q16" s="17">
        <v>4</v>
      </c>
      <c r="R16" s="17">
        <v>3</v>
      </c>
      <c r="S16" s="17">
        <v>1</v>
      </c>
      <c r="T16" s="17">
        <v>105</v>
      </c>
      <c r="U16" s="17">
        <v>93</v>
      </c>
      <c r="V16" s="17">
        <v>12</v>
      </c>
      <c r="W16" s="17">
        <v>66</v>
      </c>
      <c r="X16" s="17">
        <v>25</v>
      </c>
      <c r="Y16" s="17">
        <v>41</v>
      </c>
      <c r="Z16" s="17">
        <v>0</v>
      </c>
      <c r="AA16" s="17">
        <v>0</v>
      </c>
      <c r="AB16" s="17">
        <v>0</v>
      </c>
      <c r="AC16" s="17">
        <v>0</v>
      </c>
      <c r="AD16" s="17">
        <v>0</v>
      </c>
      <c r="AE16" s="17">
        <v>0</v>
      </c>
      <c r="AF16" s="17">
        <v>0</v>
      </c>
      <c r="AG16" s="17">
        <v>0</v>
      </c>
      <c r="AH16" s="17">
        <v>0</v>
      </c>
      <c r="AI16" s="17">
        <v>0</v>
      </c>
      <c r="AJ16" s="17">
        <v>0</v>
      </c>
      <c r="AK16" s="17">
        <v>0</v>
      </c>
      <c r="AL16" s="18">
        <v>19.35483870967742</v>
      </c>
      <c r="AM16" s="18">
        <v>19.933554817275748</v>
      </c>
      <c r="AN16" s="18">
        <v>18.045112781954884</v>
      </c>
      <c r="AO16" s="18">
        <v>39.86175115207373</v>
      </c>
      <c r="AP16" s="18">
        <v>39.202657807308974</v>
      </c>
      <c r="AQ16" s="18">
        <v>41.353383458646611</v>
      </c>
      <c r="AR16" s="18">
        <v>24.193548387096776</v>
      </c>
      <c r="AS16" s="18">
        <v>30.897009966777411</v>
      </c>
      <c r="AT16" s="18">
        <v>9.0225563909774422</v>
      </c>
      <c r="AU16" s="24"/>
      <c r="AV16" s="25"/>
      <c r="AW16" s="702" t="s">
        <v>403</v>
      </c>
      <c r="AX16" s="702"/>
      <c r="AY16" s="702"/>
    </row>
    <row r="17" spans="1:51" s="43" customFormat="1" ht="18.75" customHeight="1">
      <c r="A17" s="20"/>
      <c r="B17" s="702" t="s">
        <v>26</v>
      </c>
      <c r="C17" s="702"/>
      <c r="D17" s="45"/>
      <c r="E17" s="200">
        <v>244</v>
      </c>
      <c r="F17" s="17">
        <v>147</v>
      </c>
      <c r="G17" s="17">
        <v>97</v>
      </c>
      <c r="H17" s="17">
        <v>57</v>
      </c>
      <c r="I17" s="17">
        <v>37</v>
      </c>
      <c r="J17" s="17">
        <v>20</v>
      </c>
      <c r="K17" s="17">
        <v>102</v>
      </c>
      <c r="L17" s="17">
        <v>59</v>
      </c>
      <c r="M17" s="17">
        <v>43</v>
      </c>
      <c r="N17" s="17">
        <v>2</v>
      </c>
      <c r="O17" s="17">
        <v>2</v>
      </c>
      <c r="P17" s="17">
        <v>0</v>
      </c>
      <c r="Q17" s="17">
        <v>3</v>
      </c>
      <c r="R17" s="17">
        <v>2</v>
      </c>
      <c r="S17" s="17">
        <v>1</v>
      </c>
      <c r="T17" s="17">
        <v>47</v>
      </c>
      <c r="U17" s="17">
        <v>43</v>
      </c>
      <c r="V17" s="17">
        <v>4</v>
      </c>
      <c r="W17" s="17">
        <v>33</v>
      </c>
      <c r="X17" s="17">
        <v>4</v>
      </c>
      <c r="Y17" s="17">
        <v>29</v>
      </c>
      <c r="Z17" s="17">
        <v>0</v>
      </c>
      <c r="AA17" s="17">
        <v>0</v>
      </c>
      <c r="AB17" s="17">
        <v>0</v>
      </c>
      <c r="AC17" s="17">
        <v>0</v>
      </c>
      <c r="AD17" s="17">
        <v>0</v>
      </c>
      <c r="AE17" s="17">
        <v>0</v>
      </c>
      <c r="AF17" s="17">
        <v>0</v>
      </c>
      <c r="AG17" s="17">
        <v>0</v>
      </c>
      <c r="AH17" s="17">
        <v>0</v>
      </c>
      <c r="AI17" s="17">
        <v>0</v>
      </c>
      <c r="AJ17" s="17">
        <v>0</v>
      </c>
      <c r="AK17" s="17">
        <v>0</v>
      </c>
      <c r="AL17" s="18">
        <v>23.360655737704921</v>
      </c>
      <c r="AM17" s="18">
        <v>25.170068027210885</v>
      </c>
      <c r="AN17" s="18">
        <v>20.618556701030926</v>
      </c>
      <c r="AO17" s="18">
        <v>41.803278688524593</v>
      </c>
      <c r="AP17" s="18">
        <v>40.136054421768705</v>
      </c>
      <c r="AQ17" s="18">
        <v>44.329896907216494</v>
      </c>
      <c r="AR17" s="18">
        <v>19.262295081967213</v>
      </c>
      <c r="AS17" s="18">
        <v>29.251700680272108</v>
      </c>
      <c r="AT17" s="18">
        <v>4.1237113402061851</v>
      </c>
      <c r="AU17" s="24"/>
      <c r="AV17" s="25"/>
      <c r="AW17" s="702" t="s">
        <v>26</v>
      </c>
      <c r="AX17" s="702"/>
      <c r="AY17" s="20"/>
    </row>
    <row r="18" spans="1:51" s="43" customFormat="1" ht="18.75" customHeight="1">
      <c r="A18" s="20"/>
      <c r="B18" s="20"/>
      <c r="C18" s="20" t="s">
        <v>415</v>
      </c>
      <c r="D18" s="45"/>
      <c r="E18" s="200">
        <v>97</v>
      </c>
      <c r="F18" s="17">
        <v>0</v>
      </c>
      <c r="G18" s="17">
        <v>97</v>
      </c>
      <c r="H18" s="17">
        <v>20</v>
      </c>
      <c r="I18" s="17">
        <v>0</v>
      </c>
      <c r="J18" s="17">
        <v>20</v>
      </c>
      <c r="K18" s="17">
        <v>43</v>
      </c>
      <c r="L18" s="17">
        <v>0</v>
      </c>
      <c r="M18" s="17">
        <v>43</v>
      </c>
      <c r="N18" s="17">
        <v>0</v>
      </c>
      <c r="O18" s="17">
        <v>0</v>
      </c>
      <c r="P18" s="17">
        <v>0</v>
      </c>
      <c r="Q18" s="17">
        <v>1</v>
      </c>
      <c r="R18" s="17">
        <v>0</v>
      </c>
      <c r="S18" s="17">
        <v>1</v>
      </c>
      <c r="T18" s="17">
        <v>4</v>
      </c>
      <c r="U18" s="17">
        <v>0</v>
      </c>
      <c r="V18" s="17">
        <v>4</v>
      </c>
      <c r="W18" s="17">
        <v>29</v>
      </c>
      <c r="X18" s="17">
        <v>0</v>
      </c>
      <c r="Y18" s="17">
        <v>29</v>
      </c>
      <c r="Z18" s="17">
        <v>0</v>
      </c>
      <c r="AA18" s="17">
        <v>0</v>
      </c>
      <c r="AB18" s="17">
        <v>0</v>
      </c>
      <c r="AC18" s="17">
        <v>0</v>
      </c>
      <c r="AD18" s="17">
        <v>0</v>
      </c>
      <c r="AE18" s="17">
        <v>0</v>
      </c>
      <c r="AF18" s="17">
        <v>0</v>
      </c>
      <c r="AG18" s="17">
        <v>0</v>
      </c>
      <c r="AH18" s="17">
        <v>0</v>
      </c>
      <c r="AI18" s="17">
        <v>0</v>
      </c>
      <c r="AJ18" s="17">
        <v>0</v>
      </c>
      <c r="AK18" s="17">
        <v>0</v>
      </c>
      <c r="AL18" s="18">
        <v>20.618556701030926</v>
      </c>
      <c r="AM18" s="18">
        <v>0</v>
      </c>
      <c r="AN18" s="18">
        <v>20.618556701030926</v>
      </c>
      <c r="AO18" s="18">
        <v>44.329896907216494</v>
      </c>
      <c r="AP18" s="18">
        <v>0</v>
      </c>
      <c r="AQ18" s="18">
        <v>44.329896907216494</v>
      </c>
      <c r="AR18" s="18">
        <v>4.1237113402061851</v>
      </c>
      <c r="AS18" s="18">
        <v>0</v>
      </c>
      <c r="AT18" s="18">
        <v>4.1237113402061851</v>
      </c>
      <c r="AU18" s="24"/>
      <c r="AV18" s="25"/>
      <c r="AX18" s="20" t="s">
        <v>416</v>
      </c>
      <c r="AY18" s="45"/>
    </row>
    <row r="19" spans="1:51" s="43" customFormat="1" ht="18.75" customHeight="1">
      <c r="A19" s="20"/>
      <c r="B19" s="20"/>
      <c r="C19" s="20" t="s">
        <v>413</v>
      </c>
      <c r="D19" s="45"/>
      <c r="E19" s="200">
        <v>147</v>
      </c>
      <c r="F19" s="17">
        <v>147</v>
      </c>
      <c r="G19" s="17">
        <v>0</v>
      </c>
      <c r="H19" s="17">
        <v>37</v>
      </c>
      <c r="I19" s="24">
        <v>37</v>
      </c>
      <c r="J19" s="17">
        <v>0</v>
      </c>
      <c r="K19" s="17">
        <v>59</v>
      </c>
      <c r="L19" s="24">
        <v>59</v>
      </c>
      <c r="M19" s="17">
        <v>0</v>
      </c>
      <c r="N19" s="17">
        <v>2</v>
      </c>
      <c r="O19" s="24">
        <v>2</v>
      </c>
      <c r="P19" s="17">
        <v>0</v>
      </c>
      <c r="Q19" s="17">
        <v>2</v>
      </c>
      <c r="R19" s="24">
        <v>2</v>
      </c>
      <c r="S19" s="17">
        <v>0</v>
      </c>
      <c r="T19" s="17">
        <v>43</v>
      </c>
      <c r="U19" s="24">
        <v>43</v>
      </c>
      <c r="V19" s="17">
        <v>0</v>
      </c>
      <c r="W19" s="17">
        <v>4</v>
      </c>
      <c r="X19" s="24">
        <v>4</v>
      </c>
      <c r="Y19" s="17">
        <v>0</v>
      </c>
      <c r="Z19" s="17">
        <v>0</v>
      </c>
      <c r="AA19" s="17">
        <v>0</v>
      </c>
      <c r="AB19" s="17">
        <v>0</v>
      </c>
      <c r="AC19" s="17">
        <v>0</v>
      </c>
      <c r="AD19" s="17">
        <v>0</v>
      </c>
      <c r="AE19" s="17">
        <v>0</v>
      </c>
      <c r="AF19" s="17">
        <v>0</v>
      </c>
      <c r="AG19" s="17">
        <v>0</v>
      </c>
      <c r="AH19" s="17">
        <v>0</v>
      </c>
      <c r="AI19" s="17">
        <v>0</v>
      </c>
      <c r="AJ19" s="17">
        <v>0</v>
      </c>
      <c r="AK19" s="17">
        <v>0</v>
      </c>
      <c r="AL19" s="18">
        <v>25.170068027210885</v>
      </c>
      <c r="AM19" s="18">
        <v>25.170068027210885</v>
      </c>
      <c r="AN19" s="18">
        <v>0</v>
      </c>
      <c r="AO19" s="18">
        <v>40.136054421768705</v>
      </c>
      <c r="AP19" s="18">
        <v>40.136054421768705</v>
      </c>
      <c r="AQ19" s="18">
        <v>0</v>
      </c>
      <c r="AR19" s="18">
        <v>29.251700680272108</v>
      </c>
      <c r="AS19" s="18">
        <v>29.251700680272108</v>
      </c>
      <c r="AT19" s="18">
        <v>0</v>
      </c>
      <c r="AU19" s="24"/>
      <c r="AV19" s="25"/>
      <c r="AX19" s="20" t="s">
        <v>413</v>
      </c>
      <c r="AY19" s="45"/>
    </row>
    <row r="20" spans="1:51" s="43" customFormat="1" ht="18.75" customHeight="1">
      <c r="A20" s="20"/>
      <c r="B20" s="702" t="s">
        <v>68</v>
      </c>
      <c r="C20" s="702"/>
      <c r="D20" s="45"/>
      <c r="E20" s="200">
        <v>108</v>
      </c>
      <c r="F20" s="17">
        <v>85</v>
      </c>
      <c r="G20" s="17">
        <v>23</v>
      </c>
      <c r="H20" s="17">
        <v>10</v>
      </c>
      <c r="I20" s="17">
        <v>9</v>
      </c>
      <c r="J20" s="17">
        <v>1</v>
      </c>
      <c r="K20" s="17">
        <v>35</v>
      </c>
      <c r="L20" s="17">
        <v>28</v>
      </c>
      <c r="M20" s="17">
        <v>7</v>
      </c>
      <c r="N20" s="17">
        <v>0</v>
      </c>
      <c r="O20" s="17">
        <v>0</v>
      </c>
      <c r="P20" s="17">
        <v>0</v>
      </c>
      <c r="Q20" s="17">
        <v>0</v>
      </c>
      <c r="R20" s="17">
        <v>0</v>
      </c>
      <c r="S20" s="17">
        <v>0</v>
      </c>
      <c r="T20" s="17">
        <v>46</v>
      </c>
      <c r="U20" s="17">
        <v>38</v>
      </c>
      <c r="V20" s="17">
        <v>8</v>
      </c>
      <c r="W20" s="17">
        <v>17</v>
      </c>
      <c r="X20" s="17">
        <v>10</v>
      </c>
      <c r="Y20" s="17">
        <v>7</v>
      </c>
      <c r="Z20" s="17">
        <v>0</v>
      </c>
      <c r="AA20" s="17">
        <v>0</v>
      </c>
      <c r="AB20" s="17">
        <v>0</v>
      </c>
      <c r="AC20" s="17">
        <v>0</v>
      </c>
      <c r="AD20" s="17">
        <v>0</v>
      </c>
      <c r="AE20" s="17">
        <v>0</v>
      </c>
      <c r="AF20" s="17">
        <v>0</v>
      </c>
      <c r="AG20" s="17">
        <v>0</v>
      </c>
      <c r="AH20" s="17">
        <v>0</v>
      </c>
      <c r="AI20" s="17">
        <v>0</v>
      </c>
      <c r="AJ20" s="17">
        <v>0</v>
      </c>
      <c r="AK20" s="17">
        <v>0</v>
      </c>
      <c r="AL20" s="18">
        <v>9.2592592592592595</v>
      </c>
      <c r="AM20" s="18">
        <v>10.588235294117647</v>
      </c>
      <c r="AN20" s="18">
        <v>4.3478260869565215</v>
      </c>
      <c r="AO20" s="18">
        <v>32.407407407407405</v>
      </c>
      <c r="AP20" s="18">
        <v>32.941176470588232</v>
      </c>
      <c r="AQ20" s="18">
        <v>30.434782608695656</v>
      </c>
      <c r="AR20" s="18">
        <v>42.592592592592595</v>
      </c>
      <c r="AS20" s="18">
        <v>44.705882352941181</v>
      </c>
      <c r="AT20" s="18">
        <v>34.782608695652172</v>
      </c>
      <c r="AU20" s="24"/>
      <c r="AV20" s="25"/>
      <c r="AW20" s="702" t="s">
        <v>68</v>
      </c>
      <c r="AX20" s="702"/>
      <c r="AY20" s="45"/>
    </row>
    <row r="21" spans="1:51" s="43" customFormat="1" ht="18.75" customHeight="1">
      <c r="A21" s="20"/>
      <c r="B21" s="702" t="s">
        <v>69</v>
      </c>
      <c r="C21" s="702"/>
      <c r="D21" s="45"/>
      <c r="E21" s="200">
        <v>82</v>
      </c>
      <c r="F21" s="17">
        <v>69</v>
      </c>
      <c r="G21" s="17">
        <v>13</v>
      </c>
      <c r="H21" s="17">
        <v>17</v>
      </c>
      <c r="I21" s="17">
        <v>14</v>
      </c>
      <c r="J21" s="17">
        <v>3</v>
      </c>
      <c r="K21" s="17">
        <v>36</v>
      </c>
      <c r="L21" s="17">
        <v>31</v>
      </c>
      <c r="M21" s="17">
        <v>5</v>
      </c>
      <c r="N21" s="17">
        <v>0</v>
      </c>
      <c r="O21" s="17">
        <v>0</v>
      </c>
      <c r="P21" s="17">
        <v>0</v>
      </c>
      <c r="Q21" s="17">
        <v>1</v>
      </c>
      <c r="R21" s="17">
        <v>1</v>
      </c>
      <c r="S21" s="17">
        <v>0</v>
      </c>
      <c r="T21" s="17">
        <v>12</v>
      </c>
      <c r="U21" s="17">
        <v>12</v>
      </c>
      <c r="V21" s="17">
        <v>0</v>
      </c>
      <c r="W21" s="17">
        <v>16</v>
      </c>
      <c r="X21" s="17">
        <v>11</v>
      </c>
      <c r="Y21" s="17">
        <v>5</v>
      </c>
      <c r="Z21" s="17">
        <v>0</v>
      </c>
      <c r="AA21" s="17">
        <v>0</v>
      </c>
      <c r="AB21" s="17">
        <v>0</v>
      </c>
      <c r="AC21" s="17">
        <v>0</v>
      </c>
      <c r="AD21" s="17">
        <v>0</v>
      </c>
      <c r="AE21" s="17">
        <v>0</v>
      </c>
      <c r="AF21" s="17">
        <v>0</v>
      </c>
      <c r="AG21" s="17">
        <v>0</v>
      </c>
      <c r="AH21" s="17">
        <v>0</v>
      </c>
      <c r="AI21" s="17">
        <v>0</v>
      </c>
      <c r="AJ21" s="17">
        <v>0</v>
      </c>
      <c r="AK21" s="17">
        <v>0</v>
      </c>
      <c r="AL21" s="18">
        <v>20.73170731707317</v>
      </c>
      <c r="AM21" s="18">
        <v>20.289855072463769</v>
      </c>
      <c r="AN21" s="18">
        <v>23.076923076923077</v>
      </c>
      <c r="AO21" s="18">
        <v>43.902439024390247</v>
      </c>
      <c r="AP21" s="18">
        <v>44.927536231884055</v>
      </c>
      <c r="AQ21" s="18">
        <v>38.461538461538467</v>
      </c>
      <c r="AR21" s="18">
        <v>14.634146341463413</v>
      </c>
      <c r="AS21" s="18">
        <v>17.391304347826086</v>
      </c>
      <c r="AT21" s="18">
        <v>0</v>
      </c>
      <c r="AU21" s="24"/>
      <c r="AV21" s="25"/>
      <c r="AW21" s="702" t="s">
        <v>417</v>
      </c>
      <c r="AX21" s="702"/>
      <c r="AY21" s="20"/>
    </row>
    <row r="22" spans="1:51" ht="6" customHeight="1" thickBot="1">
      <c r="A22" s="49"/>
      <c r="B22" s="49"/>
      <c r="C22" s="49"/>
      <c r="D22" s="49"/>
      <c r="E22" s="201"/>
      <c r="F22" s="202"/>
      <c r="G22" s="202"/>
      <c r="H22" s="202"/>
      <c r="I22" s="202"/>
      <c r="J22" s="202"/>
      <c r="K22" s="202"/>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205"/>
      <c r="AM22" s="205"/>
      <c r="AN22" s="205"/>
      <c r="AO22" s="205"/>
      <c r="AP22" s="205"/>
      <c r="AQ22" s="205"/>
      <c r="AR22" s="205"/>
      <c r="AS22" s="205"/>
      <c r="AT22" s="205"/>
      <c r="AU22" s="49"/>
      <c r="AV22" s="52"/>
      <c r="AW22" s="49"/>
      <c r="AX22" s="49"/>
      <c r="AY22" s="49"/>
    </row>
    <row r="23" spans="1:51" s="46" customFormat="1" ht="19.149999999999999" customHeight="1">
      <c r="A23" s="793" t="s">
        <v>418</v>
      </c>
      <c r="B23" s="793"/>
      <c r="C23" s="793"/>
      <c r="D23" s="793"/>
      <c r="E23" s="793"/>
      <c r="F23" s="793"/>
      <c r="G23" s="793"/>
      <c r="H23" s="793"/>
      <c r="I23" s="793"/>
      <c r="J23" s="793"/>
      <c r="K23" s="793"/>
      <c r="L23" s="793"/>
      <c r="M23" s="793"/>
      <c r="N23" s="793"/>
      <c r="O23" s="793"/>
      <c r="P23" s="793"/>
      <c r="Q23" s="793"/>
      <c r="R23" s="793"/>
      <c r="S23" s="793"/>
      <c r="T23" s="793"/>
      <c r="U23" s="793"/>
      <c r="V23" s="793"/>
      <c r="W23" s="793"/>
      <c r="X23" s="793"/>
      <c r="Y23" s="793"/>
      <c r="Z23" s="793"/>
      <c r="AA23" s="793"/>
      <c r="AB23" s="793"/>
      <c r="AC23" s="793"/>
      <c r="AD23" s="793"/>
      <c r="AE23" s="793"/>
      <c r="AF23" s="793"/>
      <c r="AG23" s="793"/>
      <c r="AH23" s="793"/>
      <c r="AI23" s="793"/>
      <c r="AJ23" s="793"/>
      <c r="AK23" s="793"/>
      <c r="AL23" s="793"/>
      <c r="AM23" s="793"/>
      <c r="AN23" s="793"/>
      <c r="AO23" s="793"/>
      <c r="AP23" s="793"/>
      <c r="AQ23" s="793"/>
      <c r="AR23" s="793"/>
      <c r="AS23" s="793"/>
      <c r="AT23" s="793"/>
      <c r="AU23" s="793"/>
      <c r="AV23" s="793"/>
      <c r="AW23" s="793"/>
      <c r="AX23" s="793"/>
      <c r="AY23" s="793"/>
    </row>
  </sheetData>
  <mergeCells count="44">
    <mergeCell ref="Q2:S4"/>
    <mergeCell ref="A2:D5"/>
    <mergeCell ref="E2:G4"/>
    <mergeCell ref="H2:J4"/>
    <mergeCell ref="K2:M4"/>
    <mergeCell ref="N2:P4"/>
    <mergeCell ref="T2:V4"/>
    <mergeCell ref="W2:Y4"/>
    <mergeCell ref="Z2:AB4"/>
    <mergeCell ref="AC2:AK2"/>
    <mergeCell ref="AL2:AN4"/>
    <mergeCell ref="AR2:AT4"/>
    <mergeCell ref="AV2:AY5"/>
    <mergeCell ref="AC3:AC5"/>
    <mergeCell ref="AD3:AE4"/>
    <mergeCell ref="AF3:AG4"/>
    <mergeCell ref="AH3:AI4"/>
    <mergeCell ref="AJ3:AK4"/>
    <mergeCell ref="AO2:AQ4"/>
    <mergeCell ref="A6:C6"/>
    <mergeCell ref="AW6:AY6"/>
    <mergeCell ref="A7:C7"/>
    <mergeCell ref="AW7:AY7"/>
    <mergeCell ref="A8:C8"/>
    <mergeCell ref="AW8:AY8"/>
    <mergeCell ref="A9:C9"/>
    <mergeCell ref="AW9:AY9"/>
    <mergeCell ref="A10:C10"/>
    <mergeCell ref="AW10:AY10"/>
    <mergeCell ref="A12:C12"/>
    <mergeCell ref="AW12:AY12"/>
    <mergeCell ref="B13:C13"/>
    <mergeCell ref="AW13:AX13"/>
    <mergeCell ref="B15:C15"/>
    <mergeCell ref="AW15:AX15"/>
    <mergeCell ref="A16:C16"/>
    <mergeCell ref="AW16:AY16"/>
    <mergeCell ref="A23:AY23"/>
    <mergeCell ref="B17:C17"/>
    <mergeCell ref="AW17:AX17"/>
    <mergeCell ref="B20:C20"/>
    <mergeCell ref="AW20:AX20"/>
    <mergeCell ref="B21:C21"/>
    <mergeCell ref="AW21:AX21"/>
  </mergeCells>
  <phoneticPr fontId="2"/>
  <printOptions gridLinesSet="0"/>
  <pageMargins left="0.78740157480314965" right="0.6" top="0.98425196850393704" bottom="0.78740157480314965" header="0.51181102362204722" footer="0.39370078740157483"/>
  <pageSetup paperSize="9" scale="63" orientation="portrait" horizontalDpi="300" verticalDpi="300" r:id="rId1"/>
  <headerFooter alignWithMargins="0">
    <oddHeader>&amp;L&amp;"ＭＳ 明朝,標準"&amp;16卒業後の状況調査：高等学校(通信制)&amp;R&amp;"ＭＳ 明朝,標準"&amp;16卒業後の状況調査：高等学校(通信制)　</oddHeader>
    <oddFooter>&amp;L&amp;"ＭＳ 明朝,標準"&amp;16 164&amp;R&amp;"ＭＳ 明朝,標準"&amp;16 165</oddFooter>
  </headerFooter>
  <colBreaks count="1" manualBreakCount="1">
    <brk id="25" max="1048575" man="1"/>
  </colBreaks>
  <drawing r:id="rId2"/>
</worksheet>
</file>

<file path=xl/worksheets/sheet31.xml><?xml version="1.0" encoding="utf-8"?>
<worksheet xmlns="http://schemas.openxmlformats.org/spreadsheetml/2006/main" xmlns:r="http://schemas.openxmlformats.org/officeDocument/2006/relationships">
  <dimension ref="A1:Y20"/>
  <sheetViews>
    <sheetView zoomScale="75" workbookViewId="0">
      <selection activeCell="G29" sqref="G29"/>
    </sheetView>
  </sheetViews>
  <sheetFormatPr defaultRowHeight="13.5"/>
  <cols>
    <col min="1" max="2" width="1.75" style="3" customWidth="1"/>
    <col min="3" max="3" width="11.125" style="3" customWidth="1"/>
    <col min="4" max="4" width="0.75" style="3" customWidth="1"/>
    <col min="5" max="11" width="8.625" style="3" customWidth="1"/>
    <col min="12" max="13" width="9.25" style="3" customWidth="1"/>
    <col min="14" max="19" width="6.625" style="3" customWidth="1"/>
    <col min="20" max="20" width="6.875" style="3" customWidth="1"/>
    <col min="21" max="25" width="7.25" style="3" customWidth="1"/>
    <col min="26" max="16384" width="9" style="3"/>
  </cols>
  <sheetData>
    <row r="1" spans="1:25" s="199" customFormat="1" ht="30.6" customHeight="1" thickBot="1">
      <c r="A1" s="1" t="s">
        <v>419</v>
      </c>
      <c r="B1" s="66"/>
      <c r="C1" s="66"/>
      <c r="D1" s="66"/>
      <c r="E1" s="2"/>
      <c r="F1" s="2"/>
      <c r="G1" s="2"/>
      <c r="H1" s="2"/>
      <c r="I1" s="1"/>
      <c r="J1" s="2"/>
      <c r="K1" s="2"/>
      <c r="L1" s="2"/>
      <c r="M1" s="2"/>
      <c r="N1" s="2"/>
      <c r="O1" s="2"/>
      <c r="P1" s="2"/>
      <c r="Q1" s="2"/>
      <c r="R1" s="2"/>
      <c r="S1" s="2"/>
      <c r="T1" s="206"/>
      <c r="U1" s="206"/>
      <c r="V1" s="206"/>
      <c r="W1" s="206"/>
      <c r="X1" s="206"/>
      <c r="Y1" s="206"/>
    </row>
    <row r="2" spans="1:25" s="43" customFormat="1" ht="15" customHeight="1">
      <c r="A2" s="596" t="s">
        <v>1</v>
      </c>
      <c r="B2" s="596"/>
      <c r="C2" s="596"/>
      <c r="D2" s="634"/>
      <c r="E2" s="599" t="s">
        <v>2</v>
      </c>
      <c r="F2" s="596"/>
      <c r="G2" s="596"/>
      <c r="H2" s="586" t="s">
        <v>420</v>
      </c>
      <c r="I2" s="588"/>
      <c r="J2" s="586" t="s">
        <v>421</v>
      </c>
      <c r="K2" s="588"/>
      <c r="L2" s="736" t="s">
        <v>422</v>
      </c>
      <c r="M2" s="736"/>
      <c r="N2" s="736" t="s">
        <v>423</v>
      </c>
      <c r="O2" s="586"/>
      <c r="P2" s="586" t="s">
        <v>424</v>
      </c>
      <c r="Q2" s="588"/>
      <c r="R2" s="586" t="s">
        <v>425</v>
      </c>
      <c r="S2" s="587"/>
      <c r="T2" s="586" t="s">
        <v>426</v>
      </c>
      <c r="U2" s="587"/>
      <c r="V2" s="588"/>
      <c r="W2" s="586" t="s">
        <v>427</v>
      </c>
      <c r="X2" s="587"/>
      <c r="Y2" s="587"/>
    </row>
    <row r="3" spans="1:25" s="43" customFormat="1" ht="15" customHeight="1">
      <c r="A3" s="598"/>
      <c r="B3" s="598"/>
      <c r="C3" s="598"/>
      <c r="D3" s="635"/>
      <c r="E3" s="600"/>
      <c r="F3" s="598"/>
      <c r="G3" s="598"/>
      <c r="H3" s="589"/>
      <c r="I3" s="591"/>
      <c r="J3" s="589"/>
      <c r="K3" s="591"/>
      <c r="L3" s="804"/>
      <c r="M3" s="804"/>
      <c r="N3" s="804"/>
      <c r="O3" s="589"/>
      <c r="P3" s="589"/>
      <c r="Q3" s="591"/>
      <c r="R3" s="589"/>
      <c r="S3" s="590"/>
      <c r="T3" s="589"/>
      <c r="U3" s="590"/>
      <c r="V3" s="591"/>
      <c r="W3" s="589"/>
      <c r="X3" s="590"/>
      <c r="Y3" s="590"/>
    </row>
    <row r="4" spans="1:25" s="43" customFormat="1" ht="15" customHeight="1">
      <c r="A4" s="598"/>
      <c r="B4" s="598"/>
      <c r="C4" s="598"/>
      <c r="D4" s="635"/>
      <c r="E4" s="671"/>
      <c r="F4" s="613"/>
      <c r="G4" s="613"/>
      <c r="H4" s="592"/>
      <c r="I4" s="594"/>
      <c r="J4" s="592"/>
      <c r="K4" s="594"/>
      <c r="L4" s="805"/>
      <c r="M4" s="805"/>
      <c r="N4" s="805"/>
      <c r="O4" s="592"/>
      <c r="P4" s="592"/>
      <c r="Q4" s="594"/>
      <c r="R4" s="592"/>
      <c r="S4" s="593"/>
      <c r="T4" s="592"/>
      <c r="U4" s="593"/>
      <c r="V4" s="594"/>
      <c r="W4" s="592"/>
      <c r="X4" s="593"/>
      <c r="Y4" s="593"/>
    </row>
    <row r="5" spans="1:25" s="43" customFormat="1" ht="15" customHeight="1" thickBot="1">
      <c r="A5" s="602"/>
      <c r="B5" s="602"/>
      <c r="C5" s="602"/>
      <c r="D5" s="636"/>
      <c r="E5" s="173" t="s">
        <v>2</v>
      </c>
      <c r="F5" s="12" t="s">
        <v>19</v>
      </c>
      <c r="G5" s="12" t="s">
        <v>20</v>
      </c>
      <c r="H5" s="12" t="s">
        <v>19</v>
      </c>
      <c r="I5" s="12" t="s">
        <v>20</v>
      </c>
      <c r="J5" s="12" t="s">
        <v>19</v>
      </c>
      <c r="K5" s="12" t="s">
        <v>20</v>
      </c>
      <c r="L5" s="12" t="s">
        <v>19</v>
      </c>
      <c r="M5" s="12" t="s">
        <v>20</v>
      </c>
      <c r="N5" s="12" t="s">
        <v>19</v>
      </c>
      <c r="O5" s="13" t="s">
        <v>20</v>
      </c>
      <c r="P5" s="12" t="s">
        <v>19</v>
      </c>
      <c r="Q5" s="12" t="s">
        <v>20</v>
      </c>
      <c r="R5" s="12" t="s">
        <v>19</v>
      </c>
      <c r="S5" s="13" t="s">
        <v>20</v>
      </c>
      <c r="T5" s="13" t="s">
        <v>2</v>
      </c>
      <c r="U5" s="12" t="s">
        <v>19</v>
      </c>
      <c r="V5" s="11" t="s">
        <v>20</v>
      </c>
      <c r="W5" s="13" t="s">
        <v>2</v>
      </c>
      <c r="X5" s="12" t="s">
        <v>19</v>
      </c>
      <c r="Y5" s="59" t="s">
        <v>20</v>
      </c>
    </row>
    <row r="6" spans="1:25" s="43" customFormat="1" ht="21" customHeight="1">
      <c r="A6" s="764" t="s">
        <v>396</v>
      </c>
      <c r="B6" s="764"/>
      <c r="C6" s="764"/>
      <c r="D6" s="45"/>
      <c r="E6" s="204">
        <v>133</v>
      </c>
      <c r="F6" s="17">
        <v>77</v>
      </c>
      <c r="G6" s="17">
        <v>56</v>
      </c>
      <c r="H6" s="17">
        <v>59</v>
      </c>
      <c r="I6" s="17">
        <v>29</v>
      </c>
      <c r="J6" s="17">
        <v>13</v>
      </c>
      <c r="K6" s="17">
        <v>14</v>
      </c>
      <c r="L6" s="17">
        <v>5</v>
      </c>
      <c r="M6" s="17">
        <v>13</v>
      </c>
      <c r="N6" s="17">
        <v>0</v>
      </c>
      <c r="O6" s="17">
        <v>0</v>
      </c>
      <c r="P6" s="17">
        <v>0</v>
      </c>
      <c r="Q6" s="17">
        <v>0</v>
      </c>
      <c r="R6" s="17">
        <v>0</v>
      </c>
      <c r="S6" s="17">
        <v>0</v>
      </c>
      <c r="T6" s="18">
        <v>7.0569366479550926</v>
      </c>
      <c r="U6" s="18">
        <v>7.8249336870026527</v>
      </c>
      <c r="V6" s="18">
        <v>5.8823529411764701</v>
      </c>
      <c r="W6" s="18">
        <v>2.1651964715316758</v>
      </c>
      <c r="X6" s="18">
        <v>1.7241379310344827</v>
      </c>
      <c r="Y6" s="18">
        <v>2.8397565922920891</v>
      </c>
    </row>
    <row r="7" spans="1:25" s="43" customFormat="1" ht="18.75" customHeight="1">
      <c r="A7" s="794" t="s">
        <v>397</v>
      </c>
      <c r="B7" s="794"/>
      <c r="C7" s="794"/>
      <c r="D7" s="45"/>
      <c r="E7" s="200">
        <v>118</v>
      </c>
      <c r="F7" s="17">
        <v>63</v>
      </c>
      <c r="G7" s="17">
        <v>55</v>
      </c>
      <c r="H7" s="17">
        <v>55</v>
      </c>
      <c r="I7" s="17">
        <v>33</v>
      </c>
      <c r="J7" s="17">
        <v>6</v>
      </c>
      <c r="K7" s="17">
        <v>19</v>
      </c>
      <c r="L7" s="17">
        <v>2</v>
      </c>
      <c r="M7" s="17">
        <v>3</v>
      </c>
      <c r="N7" s="17">
        <v>0</v>
      </c>
      <c r="O7" s="17">
        <v>0</v>
      </c>
      <c r="P7" s="17">
        <v>0</v>
      </c>
      <c r="Q7" s="17">
        <v>0</v>
      </c>
      <c r="R7" s="17">
        <v>0</v>
      </c>
      <c r="S7" s="17">
        <v>0</v>
      </c>
      <c r="T7" s="18">
        <v>8.7649402390438258</v>
      </c>
      <c r="U7" s="18">
        <v>8.0882352941176467</v>
      </c>
      <c r="V7" s="18">
        <v>10.185185185185185</v>
      </c>
      <c r="W7" s="18">
        <v>2.4900398406374502</v>
      </c>
      <c r="X7" s="18">
        <v>0.88235294117647056</v>
      </c>
      <c r="Y7" s="18">
        <v>5.8641975308641969</v>
      </c>
    </row>
    <row r="8" spans="1:25" s="43" customFormat="1" ht="18.75" customHeight="1">
      <c r="A8" s="794" t="s">
        <v>398</v>
      </c>
      <c r="B8" s="794"/>
      <c r="C8" s="794"/>
      <c r="D8" s="45"/>
      <c r="E8" s="200">
        <v>129</v>
      </c>
      <c r="F8" s="17">
        <v>69</v>
      </c>
      <c r="G8" s="17">
        <v>60</v>
      </c>
      <c r="H8" s="17">
        <v>61</v>
      </c>
      <c r="I8" s="17">
        <v>31</v>
      </c>
      <c r="J8" s="17">
        <v>4</v>
      </c>
      <c r="K8" s="17">
        <v>20</v>
      </c>
      <c r="L8" s="17">
        <v>4</v>
      </c>
      <c r="M8" s="17">
        <v>8</v>
      </c>
      <c r="N8" s="17">
        <v>0</v>
      </c>
      <c r="O8" s="17">
        <v>0</v>
      </c>
      <c r="P8" s="17">
        <v>0</v>
      </c>
      <c r="Q8" s="17">
        <v>1</v>
      </c>
      <c r="R8" s="17">
        <v>0</v>
      </c>
      <c r="S8" s="17">
        <v>0</v>
      </c>
      <c r="T8" s="18">
        <v>9.5041322314049594</v>
      </c>
      <c r="U8" s="18">
        <v>9.3558282208588963</v>
      </c>
      <c r="V8" s="18">
        <v>9.81012658227848</v>
      </c>
      <c r="W8" s="18">
        <v>2.4793388429752068</v>
      </c>
      <c r="X8" s="18">
        <v>0.61349693251533743</v>
      </c>
      <c r="Y8" s="18">
        <v>6.3291139240506329</v>
      </c>
    </row>
    <row r="9" spans="1:25" s="43" customFormat="1" ht="18.75" customHeight="1">
      <c r="A9" s="794" t="s">
        <v>399</v>
      </c>
      <c r="B9" s="794"/>
      <c r="C9" s="794"/>
      <c r="D9" s="45"/>
      <c r="E9" s="200">
        <v>110</v>
      </c>
      <c r="F9" s="17">
        <v>59</v>
      </c>
      <c r="G9" s="17">
        <v>51</v>
      </c>
      <c r="H9" s="17">
        <v>52</v>
      </c>
      <c r="I9" s="17">
        <v>33</v>
      </c>
      <c r="J9" s="17">
        <v>3</v>
      </c>
      <c r="K9" s="17">
        <v>12</v>
      </c>
      <c r="L9" s="17">
        <v>4</v>
      </c>
      <c r="M9" s="17">
        <v>6</v>
      </c>
      <c r="N9" s="17">
        <v>0</v>
      </c>
      <c r="O9" s="17">
        <v>0</v>
      </c>
      <c r="P9" s="17">
        <v>0</v>
      </c>
      <c r="Q9" s="17">
        <v>0</v>
      </c>
      <c r="R9" s="17">
        <v>0</v>
      </c>
      <c r="S9" s="17">
        <v>0</v>
      </c>
      <c r="T9" s="18">
        <v>8.8449531737773146</v>
      </c>
      <c r="U9" s="18">
        <v>8.2278481012658222</v>
      </c>
      <c r="V9" s="18">
        <v>10.030395136778116</v>
      </c>
      <c r="W9" s="18">
        <v>1.5608740894901143</v>
      </c>
      <c r="X9" s="18">
        <v>0.4746835443037975</v>
      </c>
      <c r="Y9" s="18">
        <v>3.6474164133738598</v>
      </c>
    </row>
    <row r="10" spans="1:25" s="43" customFormat="1" ht="18.75" customHeight="1">
      <c r="A10" s="794" t="s">
        <v>411</v>
      </c>
      <c r="B10" s="794"/>
      <c r="C10" s="794"/>
      <c r="D10" s="45"/>
      <c r="E10" s="200">
        <v>150</v>
      </c>
      <c r="F10" s="17">
        <v>85</v>
      </c>
      <c r="G10" s="17">
        <v>65</v>
      </c>
      <c r="H10" s="17">
        <v>74</v>
      </c>
      <c r="I10" s="17">
        <v>41</v>
      </c>
      <c r="J10" s="17">
        <v>4</v>
      </c>
      <c r="K10" s="17">
        <v>15</v>
      </c>
      <c r="L10" s="17">
        <v>7</v>
      </c>
      <c r="M10" s="17">
        <v>8</v>
      </c>
      <c r="N10" s="17">
        <v>0</v>
      </c>
      <c r="O10" s="17">
        <v>1</v>
      </c>
      <c r="P10" s="17">
        <v>0</v>
      </c>
      <c r="Q10" s="17">
        <v>0</v>
      </c>
      <c r="R10" s="17">
        <v>0</v>
      </c>
      <c r="S10" s="17">
        <v>0</v>
      </c>
      <c r="T10" s="18">
        <v>11.015325670498084</v>
      </c>
      <c r="U10" s="18">
        <v>10.99554234769688</v>
      </c>
      <c r="V10" s="18">
        <v>11.05121293800539</v>
      </c>
      <c r="W10" s="18">
        <v>1.8199233716475096</v>
      </c>
      <c r="X10" s="18">
        <v>0.59435364041604755</v>
      </c>
      <c r="Y10" s="18">
        <v>4.0431266846361185</v>
      </c>
    </row>
    <row r="11" spans="1:25" s="43" customFormat="1" ht="17.25" customHeight="1">
      <c r="A11" s="20"/>
      <c r="B11" s="20"/>
      <c r="C11" s="20"/>
      <c r="D11" s="45"/>
      <c r="E11" s="200"/>
      <c r="F11" s="17"/>
      <c r="G11" s="17"/>
      <c r="H11" s="17"/>
      <c r="I11" s="17"/>
      <c r="J11" s="17"/>
      <c r="K11" s="17"/>
      <c r="L11" s="17"/>
      <c r="M11" s="17"/>
      <c r="N11" s="17"/>
      <c r="O11" s="17"/>
      <c r="P11" s="17"/>
      <c r="Q11" s="17"/>
      <c r="R11" s="17"/>
      <c r="S11" s="17"/>
      <c r="T11" s="18"/>
      <c r="U11" s="18"/>
      <c r="V11" s="18"/>
      <c r="W11" s="18"/>
      <c r="X11" s="18"/>
      <c r="Y11" s="18"/>
    </row>
    <row r="12" spans="1:25" s="43" customFormat="1" ht="20.100000000000001" customHeight="1">
      <c r="A12" s="702" t="s">
        <v>402</v>
      </c>
      <c r="B12" s="702"/>
      <c r="C12" s="702"/>
      <c r="D12" s="45"/>
      <c r="E12" s="200">
        <v>66</v>
      </c>
      <c r="F12" s="17">
        <v>25</v>
      </c>
      <c r="G12" s="17">
        <v>41</v>
      </c>
      <c r="H12" s="17">
        <v>18</v>
      </c>
      <c r="I12" s="17">
        <v>25</v>
      </c>
      <c r="J12" s="17">
        <v>0</v>
      </c>
      <c r="K12" s="17">
        <v>7</v>
      </c>
      <c r="L12" s="17">
        <v>7</v>
      </c>
      <c r="M12" s="17">
        <v>8</v>
      </c>
      <c r="N12" s="17">
        <v>0</v>
      </c>
      <c r="O12" s="17">
        <v>1</v>
      </c>
      <c r="P12" s="17">
        <v>0</v>
      </c>
      <c r="Q12" s="17">
        <v>0</v>
      </c>
      <c r="R12" s="17">
        <v>0</v>
      </c>
      <c r="S12" s="17">
        <v>0</v>
      </c>
      <c r="T12" s="18">
        <v>7.0491803278688518</v>
      </c>
      <c r="U12" s="18">
        <v>4.838709677419355</v>
      </c>
      <c r="V12" s="18">
        <v>10.504201680672269</v>
      </c>
      <c r="W12" s="18">
        <v>1.1475409836065573</v>
      </c>
      <c r="X12" s="18">
        <v>0</v>
      </c>
      <c r="Y12" s="18">
        <v>2.9411764705882351</v>
      </c>
    </row>
    <row r="13" spans="1:25" s="43" customFormat="1" ht="20.100000000000001" customHeight="1">
      <c r="A13" s="20"/>
      <c r="B13" s="40"/>
      <c r="C13" s="20" t="s">
        <v>167</v>
      </c>
      <c r="D13" s="45"/>
      <c r="E13" s="200">
        <v>66</v>
      </c>
      <c r="F13" s="17">
        <v>25</v>
      </c>
      <c r="G13" s="17">
        <v>41</v>
      </c>
      <c r="H13" s="17">
        <v>18</v>
      </c>
      <c r="I13" s="17">
        <v>25</v>
      </c>
      <c r="J13" s="17">
        <v>0</v>
      </c>
      <c r="K13" s="17">
        <v>7</v>
      </c>
      <c r="L13" s="17">
        <v>7</v>
      </c>
      <c r="M13" s="17">
        <v>8</v>
      </c>
      <c r="N13" s="17">
        <v>0</v>
      </c>
      <c r="O13" s="17">
        <v>1</v>
      </c>
      <c r="P13" s="17">
        <v>0</v>
      </c>
      <c r="Q13" s="17">
        <v>0</v>
      </c>
      <c r="R13" s="17">
        <v>0</v>
      </c>
      <c r="S13" s="17">
        <v>0</v>
      </c>
      <c r="T13" s="18">
        <v>7.0491803278688518</v>
      </c>
      <c r="U13" s="18">
        <v>4.838709677419355</v>
      </c>
      <c r="V13" s="18">
        <v>10.504201680672269</v>
      </c>
      <c r="W13" s="18">
        <v>1.1475409836065573</v>
      </c>
      <c r="X13" s="18">
        <v>0</v>
      </c>
      <c r="Y13" s="18">
        <v>2.9411764705882351</v>
      </c>
    </row>
    <row r="14" spans="1:25" s="43" customFormat="1" ht="20.100000000000001" customHeight="1">
      <c r="A14" s="20"/>
      <c r="B14" s="40"/>
      <c r="C14" s="20"/>
      <c r="D14" s="45"/>
      <c r="E14" s="200"/>
      <c r="F14" s="17"/>
      <c r="G14" s="17"/>
      <c r="H14" s="17"/>
      <c r="I14" s="17"/>
      <c r="J14" s="17"/>
      <c r="K14" s="17"/>
      <c r="L14" s="17"/>
      <c r="M14" s="17"/>
      <c r="N14" s="17"/>
      <c r="O14" s="17"/>
      <c r="P14" s="17"/>
      <c r="Q14" s="17"/>
      <c r="R14" s="17"/>
      <c r="S14" s="17"/>
      <c r="T14" s="18"/>
      <c r="U14" s="18"/>
      <c r="V14" s="18"/>
      <c r="W14" s="18"/>
      <c r="X14" s="18"/>
      <c r="Y14" s="18"/>
    </row>
    <row r="15" spans="1:25" s="43" customFormat="1" ht="20.100000000000001" customHeight="1">
      <c r="A15" s="702" t="s">
        <v>403</v>
      </c>
      <c r="B15" s="702"/>
      <c r="C15" s="702"/>
      <c r="D15" s="45"/>
      <c r="E15" s="200">
        <v>84</v>
      </c>
      <c r="F15" s="17">
        <v>60</v>
      </c>
      <c r="G15" s="17">
        <v>24</v>
      </c>
      <c r="H15" s="17">
        <v>56</v>
      </c>
      <c r="I15" s="17">
        <v>16</v>
      </c>
      <c r="J15" s="17">
        <v>4</v>
      </c>
      <c r="K15" s="17">
        <v>8</v>
      </c>
      <c r="L15" s="17">
        <v>0</v>
      </c>
      <c r="M15" s="17">
        <v>0</v>
      </c>
      <c r="N15" s="17">
        <v>0</v>
      </c>
      <c r="O15" s="17">
        <v>0</v>
      </c>
      <c r="P15" s="17">
        <v>0</v>
      </c>
      <c r="Q15" s="17">
        <v>0</v>
      </c>
      <c r="R15" s="17">
        <v>0</v>
      </c>
      <c r="S15" s="17">
        <v>0</v>
      </c>
      <c r="T15" s="18">
        <v>16.589861751152075</v>
      </c>
      <c r="U15" s="18">
        <v>18.604651162790699</v>
      </c>
      <c r="V15" s="18">
        <v>12.030075187969924</v>
      </c>
      <c r="W15" s="18">
        <v>2.7649769585253456</v>
      </c>
      <c r="X15" s="18">
        <v>1.3289036544850499</v>
      </c>
      <c r="Y15" s="18">
        <v>6.0150375939849621</v>
      </c>
    </row>
    <row r="16" spans="1:25" s="43" customFormat="1" ht="20.100000000000001" customHeight="1">
      <c r="A16" s="20"/>
      <c r="B16" s="40"/>
      <c r="C16" s="20" t="s">
        <v>167</v>
      </c>
      <c r="D16" s="45"/>
      <c r="E16" s="200">
        <v>64</v>
      </c>
      <c r="F16" s="17">
        <v>43</v>
      </c>
      <c r="G16" s="17">
        <v>21</v>
      </c>
      <c r="H16" s="17">
        <v>40</v>
      </c>
      <c r="I16" s="17">
        <v>15</v>
      </c>
      <c r="J16" s="17">
        <v>3</v>
      </c>
      <c r="K16" s="17">
        <v>6</v>
      </c>
      <c r="L16" s="17">
        <v>0</v>
      </c>
      <c r="M16" s="17">
        <v>0</v>
      </c>
      <c r="N16" s="17">
        <v>0</v>
      </c>
      <c r="O16" s="17">
        <v>0</v>
      </c>
      <c r="P16" s="17">
        <v>0</v>
      </c>
      <c r="Q16" s="17">
        <v>0</v>
      </c>
      <c r="R16" s="17">
        <v>0</v>
      </c>
      <c r="S16" s="17">
        <v>0</v>
      </c>
      <c r="T16" s="18">
        <v>17.515923566878978</v>
      </c>
      <c r="U16" s="18">
        <v>20.618556701030926</v>
      </c>
      <c r="V16" s="18">
        <v>12.5</v>
      </c>
      <c r="W16" s="18">
        <v>2.8662420382165608</v>
      </c>
      <c r="X16" s="18">
        <v>1.5463917525773196</v>
      </c>
      <c r="Y16" s="18">
        <v>5</v>
      </c>
    </row>
    <row r="17" spans="1:25" s="43" customFormat="1" ht="20.100000000000001" customHeight="1">
      <c r="A17" s="20"/>
      <c r="B17" s="40"/>
      <c r="C17" s="20" t="s">
        <v>169</v>
      </c>
      <c r="D17" s="45"/>
      <c r="E17" s="200">
        <v>3</v>
      </c>
      <c r="F17" s="17">
        <v>3</v>
      </c>
      <c r="G17" s="17">
        <v>0</v>
      </c>
      <c r="H17" s="17">
        <v>2</v>
      </c>
      <c r="I17" s="17">
        <v>0</v>
      </c>
      <c r="J17" s="17">
        <v>1</v>
      </c>
      <c r="K17" s="17">
        <v>0</v>
      </c>
      <c r="L17" s="17">
        <v>0</v>
      </c>
      <c r="M17" s="17">
        <v>0</v>
      </c>
      <c r="N17" s="17">
        <v>0</v>
      </c>
      <c r="O17" s="17">
        <v>0</v>
      </c>
      <c r="P17" s="17">
        <v>0</v>
      </c>
      <c r="Q17" s="17">
        <v>0</v>
      </c>
      <c r="R17" s="17">
        <v>0</v>
      </c>
      <c r="S17" s="17">
        <v>0</v>
      </c>
      <c r="T17" s="18">
        <v>5.2631578947368416</v>
      </c>
      <c r="U17" s="18">
        <v>5.2631578947368416</v>
      </c>
      <c r="V17" s="18">
        <v>0</v>
      </c>
      <c r="W17" s="18">
        <v>2.6315789473684208</v>
      </c>
      <c r="X17" s="18">
        <v>2.6315789473684208</v>
      </c>
      <c r="Y17" s="18">
        <v>0</v>
      </c>
    </row>
    <row r="18" spans="1:25" s="43" customFormat="1" ht="20.100000000000001" customHeight="1">
      <c r="A18" s="20"/>
      <c r="B18" s="40"/>
      <c r="C18" s="20" t="s">
        <v>176</v>
      </c>
      <c r="D18" s="45"/>
      <c r="E18" s="200">
        <v>17</v>
      </c>
      <c r="F18" s="17">
        <v>14</v>
      </c>
      <c r="G18" s="17">
        <v>3</v>
      </c>
      <c r="H18" s="17">
        <v>14</v>
      </c>
      <c r="I18" s="17">
        <v>1</v>
      </c>
      <c r="J18" s="17">
        <v>0</v>
      </c>
      <c r="K18" s="17">
        <v>2</v>
      </c>
      <c r="L18" s="17">
        <v>0</v>
      </c>
      <c r="M18" s="17">
        <v>0</v>
      </c>
      <c r="N18" s="17">
        <v>0</v>
      </c>
      <c r="O18" s="17">
        <v>0</v>
      </c>
      <c r="P18" s="17">
        <v>0</v>
      </c>
      <c r="Q18" s="17">
        <v>0</v>
      </c>
      <c r="R18" s="17">
        <v>0</v>
      </c>
      <c r="S18" s="17">
        <v>0</v>
      </c>
      <c r="T18" s="18">
        <v>18.292682926829269</v>
      </c>
      <c r="U18" s="18">
        <v>20.289855072463769</v>
      </c>
      <c r="V18" s="18">
        <v>7.6923076923076925</v>
      </c>
      <c r="W18" s="18">
        <v>2.4390243902439024</v>
      </c>
      <c r="X18" s="18">
        <v>0</v>
      </c>
      <c r="Y18" s="18">
        <v>15.384615384615385</v>
      </c>
    </row>
    <row r="19" spans="1:25" ht="5.0999999999999996" customHeight="1" thickBot="1">
      <c r="A19" s="49"/>
      <c r="B19" s="49"/>
      <c r="C19" s="49"/>
      <c r="D19" s="49"/>
      <c r="E19" s="201"/>
      <c r="F19" s="202"/>
      <c r="G19" s="202"/>
      <c r="H19" s="202"/>
      <c r="I19" s="202"/>
      <c r="J19" s="50"/>
      <c r="K19" s="50"/>
      <c r="L19" s="50"/>
      <c r="M19" s="50"/>
      <c r="N19" s="50"/>
      <c r="O19" s="50"/>
      <c r="P19" s="50"/>
      <c r="Q19" s="50"/>
      <c r="R19" s="50"/>
      <c r="S19" s="50"/>
      <c r="T19" s="50"/>
      <c r="U19" s="50"/>
      <c r="V19" s="50"/>
      <c r="W19" s="50"/>
      <c r="X19" s="50"/>
      <c r="Y19" s="50"/>
    </row>
    <row r="20" spans="1:25" ht="17.25" customHeight="1">
      <c r="A20" s="23" t="s">
        <v>404</v>
      </c>
      <c r="B20" s="23"/>
      <c r="C20" s="23"/>
      <c r="D20" s="23"/>
    </row>
  </sheetData>
  <mergeCells count="17">
    <mergeCell ref="A7:C7"/>
    <mergeCell ref="A2:D5"/>
    <mergeCell ref="E2:G4"/>
    <mergeCell ref="H2:I4"/>
    <mergeCell ref="J2:K4"/>
    <mergeCell ref="P2:Q4"/>
    <mergeCell ref="R2:S4"/>
    <mergeCell ref="T2:V4"/>
    <mergeCell ref="W2:Y4"/>
    <mergeCell ref="A6:C6"/>
    <mergeCell ref="L2:M4"/>
    <mergeCell ref="N2:O4"/>
    <mergeCell ref="A8:C8"/>
    <mergeCell ref="A9:C9"/>
    <mergeCell ref="A10:C10"/>
    <mergeCell ref="A12:C12"/>
    <mergeCell ref="A15:C15"/>
  </mergeCells>
  <phoneticPr fontId="2"/>
  <printOptions gridLinesSet="0"/>
  <pageMargins left="0.78740157480314965" right="0.78740157480314965" top="0.98425196850393704" bottom="0.78740157480314965" header="0.39370078740157483" footer="0.39370078740157483"/>
  <pageSetup paperSize="9" scale="65" orientation="portrait" horizontalDpi="300" verticalDpi="300" r:id="rId1"/>
  <headerFooter alignWithMargins="0">
    <oddHeader>&amp;L&amp;16卒業後の状況調査：高等学校（通信制）</oddHeader>
    <oddFooter>&amp;L&amp;"ＭＳ 明朝,標準"&amp;16 164&amp;"明朝,標準"&amp;11
&amp;R&amp;"ＭＳ 明朝,標準"&amp;16 165</oddFooter>
  </headerFooter>
  <drawing r:id="rId2"/>
</worksheet>
</file>

<file path=xl/worksheets/sheet32.xml><?xml version="1.0" encoding="utf-8"?>
<worksheet xmlns="http://schemas.openxmlformats.org/spreadsheetml/2006/main" xmlns:r="http://schemas.openxmlformats.org/officeDocument/2006/relationships">
  <dimension ref="A1:K18"/>
  <sheetViews>
    <sheetView zoomScale="75" workbookViewId="0">
      <selection activeCell="L24" sqref="L24"/>
    </sheetView>
  </sheetViews>
  <sheetFormatPr defaultRowHeight="13.5"/>
  <cols>
    <col min="1" max="2" width="1.75" style="3" customWidth="1"/>
    <col min="3" max="3" width="11" style="3" customWidth="1"/>
    <col min="4" max="4" width="0.75" style="3" customWidth="1"/>
    <col min="5" max="7" width="8.75" style="3" customWidth="1"/>
    <col min="8" max="11" width="8" style="3" customWidth="1"/>
    <col min="12" max="16384" width="9" style="3"/>
  </cols>
  <sheetData>
    <row r="1" spans="1:11" s="199" customFormat="1" ht="30.6" customHeight="1" thickBot="1">
      <c r="A1" s="806" t="s">
        <v>428</v>
      </c>
      <c r="B1" s="806"/>
      <c r="C1" s="806"/>
      <c r="D1" s="806"/>
      <c r="E1" s="806"/>
      <c r="F1" s="806"/>
      <c r="G1" s="806"/>
      <c r="H1" s="806"/>
      <c r="I1" s="806"/>
      <c r="J1" s="806"/>
      <c r="K1" s="806"/>
    </row>
    <row r="2" spans="1:11" s="43" customFormat="1" ht="15" customHeight="1">
      <c r="A2" s="596" t="s">
        <v>1</v>
      </c>
      <c r="B2" s="596"/>
      <c r="C2" s="596"/>
      <c r="D2" s="596"/>
      <c r="E2" s="599" t="s">
        <v>2</v>
      </c>
      <c r="F2" s="596"/>
      <c r="G2" s="596"/>
      <c r="H2" s="586" t="s">
        <v>429</v>
      </c>
      <c r="I2" s="588"/>
      <c r="J2" s="586" t="s">
        <v>430</v>
      </c>
      <c r="K2" s="587"/>
    </row>
    <row r="3" spans="1:11" s="43" customFormat="1" ht="15" customHeight="1">
      <c r="A3" s="598"/>
      <c r="B3" s="598"/>
      <c r="C3" s="598"/>
      <c r="D3" s="598"/>
      <c r="E3" s="600"/>
      <c r="F3" s="598"/>
      <c r="G3" s="598"/>
      <c r="H3" s="589"/>
      <c r="I3" s="591"/>
      <c r="J3" s="589"/>
      <c r="K3" s="590"/>
    </row>
    <row r="4" spans="1:11" s="43" customFormat="1" ht="15" customHeight="1">
      <c r="A4" s="598"/>
      <c r="B4" s="598"/>
      <c r="C4" s="598"/>
      <c r="D4" s="598"/>
      <c r="E4" s="671"/>
      <c r="F4" s="613"/>
      <c r="G4" s="613"/>
      <c r="H4" s="592"/>
      <c r="I4" s="594"/>
      <c r="J4" s="592"/>
      <c r="K4" s="593"/>
    </row>
    <row r="5" spans="1:11" s="43" customFormat="1" ht="15" customHeight="1" thickBot="1">
      <c r="A5" s="602"/>
      <c r="B5" s="602"/>
      <c r="C5" s="602"/>
      <c r="D5" s="602"/>
      <c r="E5" s="173" t="s">
        <v>2</v>
      </c>
      <c r="F5" s="12" t="s">
        <v>19</v>
      </c>
      <c r="G5" s="12" t="s">
        <v>20</v>
      </c>
      <c r="H5" s="12" t="s">
        <v>19</v>
      </c>
      <c r="I5" s="12" t="s">
        <v>20</v>
      </c>
      <c r="J5" s="12" t="s">
        <v>19</v>
      </c>
      <c r="K5" s="13" t="s">
        <v>20</v>
      </c>
    </row>
    <row r="6" spans="1:11" s="43" customFormat="1" ht="21" customHeight="1">
      <c r="A6" s="764" t="s">
        <v>396</v>
      </c>
      <c r="B6" s="764"/>
      <c r="C6" s="764"/>
      <c r="D6" s="45"/>
      <c r="E6" s="200">
        <v>10</v>
      </c>
      <c r="F6" s="17">
        <v>6</v>
      </c>
      <c r="G6" s="17">
        <v>4</v>
      </c>
      <c r="H6" s="17">
        <v>0</v>
      </c>
      <c r="I6" s="17">
        <v>0</v>
      </c>
      <c r="J6" s="17">
        <v>6</v>
      </c>
      <c r="K6" s="17">
        <v>4</v>
      </c>
    </row>
    <row r="7" spans="1:11" s="43" customFormat="1" ht="18.75" customHeight="1">
      <c r="A7" s="794" t="s">
        <v>397</v>
      </c>
      <c r="B7" s="794"/>
      <c r="C7" s="794"/>
      <c r="D7" s="45"/>
      <c r="E7" s="200">
        <v>33</v>
      </c>
      <c r="F7" s="17">
        <v>10</v>
      </c>
      <c r="G7" s="17">
        <v>23</v>
      </c>
      <c r="H7" s="17">
        <v>10</v>
      </c>
      <c r="I7" s="17">
        <v>23</v>
      </c>
      <c r="J7" s="17">
        <v>0</v>
      </c>
      <c r="K7" s="17">
        <v>0</v>
      </c>
    </row>
    <row r="8" spans="1:11" s="43" customFormat="1" ht="18.75" customHeight="1">
      <c r="A8" s="794" t="s">
        <v>398</v>
      </c>
      <c r="B8" s="794"/>
      <c r="C8" s="794"/>
      <c r="D8" s="45"/>
      <c r="E8" s="200">
        <v>15</v>
      </c>
      <c r="F8" s="17">
        <v>6</v>
      </c>
      <c r="G8" s="17">
        <v>9</v>
      </c>
      <c r="H8" s="17">
        <v>0</v>
      </c>
      <c r="I8" s="17">
        <v>0</v>
      </c>
      <c r="J8" s="17">
        <v>6</v>
      </c>
      <c r="K8" s="17">
        <v>9</v>
      </c>
    </row>
    <row r="9" spans="1:11" s="43" customFormat="1" ht="18.75" customHeight="1">
      <c r="A9" s="794" t="s">
        <v>399</v>
      </c>
      <c r="B9" s="794"/>
      <c r="C9" s="794"/>
      <c r="D9" s="45"/>
      <c r="E9" s="200">
        <v>13</v>
      </c>
      <c r="F9" s="17">
        <v>5</v>
      </c>
      <c r="G9" s="17">
        <v>8</v>
      </c>
      <c r="H9" s="17">
        <v>4</v>
      </c>
      <c r="I9" s="17">
        <v>0</v>
      </c>
      <c r="J9" s="17">
        <v>1</v>
      </c>
      <c r="K9" s="17">
        <v>8</v>
      </c>
    </row>
    <row r="10" spans="1:11" s="43" customFormat="1" ht="20.25" customHeight="1">
      <c r="A10" s="794" t="s">
        <v>431</v>
      </c>
      <c r="B10" s="794"/>
      <c r="C10" s="794"/>
      <c r="D10" s="45"/>
      <c r="E10" s="200">
        <v>7</v>
      </c>
      <c r="F10" s="17">
        <v>3</v>
      </c>
      <c r="G10" s="17">
        <v>4</v>
      </c>
      <c r="H10" s="17">
        <v>0</v>
      </c>
      <c r="I10" s="17">
        <v>1</v>
      </c>
      <c r="J10" s="17">
        <v>3</v>
      </c>
      <c r="K10" s="17">
        <v>3</v>
      </c>
    </row>
    <row r="11" spans="1:11" s="43" customFormat="1" ht="12" customHeight="1">
      <c r="A11" s="20"/>
      <c r="B11" s="20"/>
      <c r="C11" s="20"/>
      <c r="D11" s="45"/>
      <c r="E11" s="200"/>
      <c r="F11" s="17"/>
      <c r="G11" s="17"/>
      <c r="H11" s="17"/>
      <c r="I11" s="17"/>
      <c r="J11" s="17"/>
      <c r="K11" s="17"/>
    </row>
    <row r="12" spans="1:11" s="43" customFormat="1" ht="20.100000000000001" customHeight="1">
      <c r="A12" s="702" t="s">
        <v>402</v>
      </c>
      <c r="B12" s="702"/>
      <c r="C12" s="702"/>
      <c r="D12" s="45"/>
      <c r="E12" s="200">
        <v>5</v>
      </c>
      <c r="F12" s="17">
        <v>1</v>
      </c>
      <c r="G12" s="17">
        <v>4</v>
      </c>
      <c r="H12" s="17">
        <v>0</v>
      </c>
      <c r="I12" s="17">
        <v>1</v>
      </c>
      <c r="J12" s="17">
        <v>1</v>
      </c>
      <c r="K12" s="17">
        <v>3</v>
      </c>
    </row>
    <row r="13" spans="1:11" s="43" customFormat="1" ht="20.100000000000001" customHeight="1">
      <c r="A13" s="20"/>
      <c r="B13" s="40"/>
      <c r="C13" s="20" t="s">
        <v>167</v>
      </c>
      <c r="D13" s="45"/>
      <c r="E13" s="200">
        <v>5</v>
      </c>
      <c r="F13" s="17">
        <v>1</v>
      </c>
      <c r="G13" s="17">
        <v>4</v>
      </c>
      <c r="H13" s="17">
        <v>0</v>
      </c>
      <c r="I13" s="17">
        <v>1</v>
      </c>
      <c r="J13" s="17">
        <v>1</v>
      </c>
      <c r="K13" s="17">
        <v>3</v>
      </c>
    </row>
    <row r="14" spans="1:11" s="43" customFormat="1" ht="20.100000000000001" customHeight="1">
      <c r="A14" s="20"/>
      <c r="B14" s="40"/>
      <c r="C14" s="20"/>
      <c r="D14" s="45"/>
      <c r="E14" s="200"/>
      <c r="F14" s="17"/>
      <c r="G14" s="17"/>
      <c r="H14" s="17"/>
      <c r="I14" s="17"/>
      <c r="J14" s="17"/>
      <c r="K14" s="17"/>
    </row>
    <row r="15" spans="1:11" s="43" customFormat="1" ht="20.100000000000001" customHeight="1">
      <c r="A15" s="702" t="s">
        <v>403</v>
      </c>
      <c r="B15" s="702"/>
      <c r="C15" s="702"/>
      <c r="D15" s="45"/>
      <c r="E15" s="200">
        <v>2</v>
      </c>
      <c r="F15" s="17">
        <v>2</v>
      </c>
      <c r="G15" s="17">
        <v>0</v>
      </c>
      <c r="H15" s="17">
        <v>0</v>
      </c>
      <c r="I15" s="17">
        <v>0</v>
      </c>
      <c r="J15" s="17">
        <v>2</v>
      </c>
      <c r="K15" s="17">
        <v>0</v>
      </c>
    </row>
    <row r="16" spans="1:11" s="43" customFormat="1" ht="20.100000000000001" customHeight="1">
      <c r="A16" s="20"/>
      <c r="B16" s="40"/>
      <c r="C16" s="20" t="s">
        <v>167</v>
      </c>
      <c r="D16" s="45"/>
      <c r="E16" s="200">
        <v>2</v>
      </c>
      <c r="F16" s="17">
        <v>2</v>
      </c>
      <c r="G16" s="17">
        <v>0</v>
      </c>
      <c r="H16" s="17">
        <v>0</v>
      </c>
      <c r="I16" s="17">
        <v>0</v>
      </c>
      <c r="J16" s="17">
        <v>2</v>
      </c>
      <c r="K16" s="17">
        <v>0</v>
      </c>
    </row>
    <row r="17" spans="1:11" ht="5.0999999999999996" customHeight="1" thickBot="1">
      <c r="A17" s="49"/>
      <c r="B17" s="49"/>
      <c r="C17" s="49"/>
      <c r="D17" s="49"/>
      <c r="E17" s="201"/>
      <c r="F17" s="202"/>
      <c r="G17" s="202"/>
      <c r="H17" s="202"/>
      <c r="I17" s="202"/>
      <c r="J17" s="202"/>
      <c r="K17" s="50"/>
    </row>
    <row r="18" spans="1:11" ht="18" customHeight="1">
      <c r="A18" s="23" t="s">
        <v>404</v>
      </c>
      <c r="B18" s="23"/>
      <c r="C18" s="23"/>
      <c r="D18" s="23"/>
    </row>
  </sheetData>
  <mergeCells count="12">
    <mergeCell ref="A15:C15"/>
    <mergeCell ref="A1:K1"/>
    <mergeCell ref="A2:D5"/>
    <mergeCell ref="E2:G4"/>
    <mergeCell ref="H2:I4"/>
    <mergeCell ref="J2:K4"/>
    <mergeCell ref="A6:C6"/>
    <mergeCell ref="A7:C7"/>
    <mergeCell ref="A8:C8"/>
    <mergeCell ref="A9:C9"/>
    <mergeCell ref="A10:C10"/>
    <mergeCell ref="A12:C12"/>
  </mergeCells>
  <phoneticPr fontId="2"/>
  <printOptions gridLinesSet="0"/>
  <pageMargins left="0.78740157480314965" right="0.78740157480314965" top="0.98425196850393704" bottom="0.78740157480314965" header="0.39370078740157483" footer="0.39370078740157483"/>
  <pageSetup paperSize="9" scale="65" orientation="portrait" horizontalDpi="300" verticalDpi="300" r:id="rId1"/>
  <headerFooter alignWithMargins="0">
    <oddHeader>&amp;R&amp;"ＭＳ 明朝,標準"&amp;16卒業後の状況調査：高等学校（通信制）</oddHeader>
    <oddFooter>&amp;R&amp;"ＭＳ 明朝,標準"&amp;16 165</oddFooter>
  </headerFooter>
  <drawing r:id="rId2"/>
</worksheet>
</file>

<file path=xl/worksheets/sheet33.xml><?xml version="1.0" encoding="utf-8"?>
<worksheet xmlns="http://schemas.openxmlformats.org/spreadsheetml/2006/main" xmlns:r="http://schemas.openxmlformats.org/officeDocument/2006/relationships">
  <dimension ref="A1:AA15"/>
  <sheetViews>
    <sheetView zoomScale="75" workbookViewId="0">
      <selection activeCell="D33" sqref="D33"/>
    </sheetView>
  </sheetViews>
  <sheetFormatPr defaultRowHeight="13.5"/>
  <cols>
    <col min="1" max="1" width="2.625" style="3" customWidth="1"/>
    <col min="2" max="2" width="12" style="3" customWidth="1"/>
    <col min="3" max="3" width="0.75" style="3" customWidth="1"/>
    <col min="4" max="4" width="13.125" style="3" customWidth="1"/>
    <col min="5" max="8" width="11.375" style="3" customWidth="1"/>
    <col min="9" max="9" width="13.125" style="3" customWidth="1"/>
    <col min="10" max="13" width="11.375" style="3" customWidth="1"/>
    <col min="14" max="14" width="13.125" style="3" customWidth="1"/>
    <col min="15" max="18" width="11.375" style="3" customWidth="1"/>
    <col min="19" max="19" width="13.125" style="3" customWidth="1"/>
    <col min="20" max="23" width="11.375" style="3" customWidth="1"/>
    <col min="24" max="25" width="0.75" style="3" customWidth="1"/>
    <col min="26" max="26" width="12" style="3" customWidth="1"/>
    <col min="27" max="27" width="2.25" style="3" customWidth="1"/>
    <col min="28" max="16384" width="9" style="3"/>
  </cols>
  <sheetData>
    <row r="1" spans="1:27" s="77" customFormat="1" ht="40.15" customHeight="1" thickBot="1">
      <c r="A1" s="172" t="s">
        <v>432</v>
      </c>
      <c r="B1" s="172"/>
      <c r="C1" s="177"/>
      <c r="D1" s="177"/>
      <c r="E1" s="177"/>
      <c r="F1" s="177"/>
      <c r="G1" s="1"/>
      <c r="H1" s="1"/>
      <c r="I1" s="1"/>
      <c r="J1" s="1"/>
      <c r="K1" s="1"/>
      <c r="L1" s="1"/>
      <c r="M1" s="1"/>
      <c r="N1" s="1"/>
      <c r="O1" s="1"/>
      <c r="P1" s="1"/>
      <c r="Q1" s="1"/>
      <c r="R1" s="1"/>
      <c r="S1" s="1"/>
      <c r="T1" s="1"/>
      <c r="U1" s="1"/>
      <c r="V1" s="1"/>
      <c r="W1" s="177"/>
    </row>
    <row r="2" spans="1:27" s="46" customFormat="1" ht="22.5" customHeight="1">
      <c r="A2" s="596" t="s">
        <v>1</v>
      </c>
      <c r="B2" s="596"/>
      <c r="C2" s="634"/>
      <c r="D2" s="207" t="s">
        <v>2</v>
      </c>
      <c r="E2" s="93"/>
      <c r="F2" s="93"/>
      <c r="G2" s="93"/>
      <c r="H2" s="93"/>
      <c r="I2" s="659" t="s">
        <v>433</v>
      </c>
      <c r="J2" s="660"/>
      <c r="K2" s="660"/>
      <c r="L2" s="660"/>
      <c r="M2" s="660"/>
      <c r="N2" s="659" t="s">
        <v>434</v>
      </c>
      <c r="O2" s="660"/>
      <c r="P2" s="660"/>
      <c r="Q2" s="660"/>
      <c r="R2" s="660"/>
      <c r="S2" s="659" t="s">
        <v>435</v>
      </c>
      <c r="T2" s="660"/>
      <c r="U2" s="660"/>
      <c r="V2" s="660"/>
      <c r="W2" s="660"/>
      <c r="X2" s="661"/>
      <c r="Y2" s="599" t="s">
        <v>1</v>
      </c>
      <c r="Z2" s="596"/>
      <c r="AA2" s="596"/>
    </row>
    <row r="3" spans="1:27" s="46" customFormat="1" ht="22.5" customHeight="1">
      <c r="A3" s="598"/>
      <c r="B3" s="598"/>
      <c r="C3" s="598"/>
      <c r="D3" s="811" t="s">
        <v>2</v>
      </c>
      <c r="E3" s="662" t="s">
        <v>287</v>
      </c>
      <c r="F3" s="664"/>
      <c r="G3" s="662" t="s">
        <v>288</v>
      </c>
      <c r="H3" s="664"/>
      <c r="I3" s="698" t="s">
        <v>2</v>
      </c>
      <c r="J3" s="662" t="s">
        <v>287</v>
      </c>
      <c r="K3" s="664"/>
      <c r="L3" s="662" t="s">
        <v>288</v>
      </c>
      <c r="M3" s="663"/>
      <c r="N3" s="698" t="s">
        <v>2</v>
      </c>
      <c r="O3" s="662" t="s">
        <v>287</v>
      </c>
      <c r="P3" s="664"/>
      <c r="Q3" s="662" t="s">
        <v>288</v>
      </c>
      <c r="R3" s="664"/>
      <c r="S3" s="698" t="s">
        <v>2</v>
      </c>
      <c r="T3" s="662" t="s">
        <v>287</v>
      </c>
      <c r="U3" s="664"/>
      <c r="V3" s="662" t="s">
        <v>288</v>
      </c>
      <c r="W3" s="663"/>
      <c r="X3" s="770"/>
      <c r="Y3" s="600"/>
      <c r="Z3" s="598"/>
      <c r="AA3" s="598"/>
    </row>
    <row r="4" spans="1:27" s="46" customFormat="1" ht="22.5" customHeight="1" thickBot="1">
      <c r="A4" s="602"/>
      <c r="B4" s="602"/>
      <c r="C4" s="602"/>
      <c r="D4" s="812"/>
      <c r="E4" s="60" t="s">
        <v>19</v>
      </c>
      <c r="F4" s="60" t="s">
        <v>20</v>
      </c>
      <c r="G4" s="60" t="s">
        <v>19</v>
      </c>
      <c r="H4" s="60" t="s">
        <v>20</v>
      </c>
      <c r="I4" s="699"/>
      <c r="J4" s="60" t="s">
        <v>19</v>
      </c>
      <c r="K4" s="60" t="s">
        <v>20</v>
      </c>
      <c r="L4" s="60" t="s">
        <v>19</v>
      </c>
      <c r="M4" s="60" t="s">
        <v>20</v>
      </c>
      <c r="N4" s="699"/>
      <c r="O4" s="60" t="s">
        <v>19</v>
      </c>
      <c r="P4" s="60" t="s">
        <v>20</v>
      </c>
      <c r="Q4" s="60" t="s">
        <v>19</v>
      </c>
      <c r="R4" s="79" t="s">
        <v>20</v>
      </c>
      <c r="S4" s="699"/>
      <c r="T4" s="60" t="s">
        <v>19</v>
      </c>
      <c r="U4" s="60" t="s">
        <v>20</v>
      </c>
      <c r="V4" s="60" t="s">
        <v>19</v>
      </c>
      <c r="W4" s="808" t="s">
        <v>20</v>
      </c>
      <c r="X4" s="809"/>
      <c r="Y4" s="601"/>
      <c r="Z4" s="602"/>
      <c r="AA4" s="602"/>
    </row>
    <row r="5" spans="1:27" s="24" customFormat="1" ht="18" customHeight="1">
      <c r="A5" s="764" t="s">
        <v>396</v>
      </c>
      <c r="B5" s="764"/>
      <c r="C5" s="20"/>
      <c r="D5" s="200">
        <v>144</v>
      </c>
      <c r="E5" s="17">
        <v>68</v>
      </c>
      <c r="F5" s="17">
        <v>48</v>
      </c>
      <c r="G5" s="17">
        <v>13</v>
      </c>
      <c r="H5" s="17">
        <v>15</v>
      </c>
      <c r="I5" s="17">
        <v>138</v>
      </c>
      <c r="J5" s="17">
        <v>65</v>
      </c>
      <c r="K5" s="17">
        <v>46</v>
      </c>
      <c r="L5" s="17">
        <v>13</v>
      </c>
      <c r="M5" s="17">
        <v>14</v>
      </c>
      <c r="N5" s="17">
        <v>4</v>
      </c>
      <c r="O5" s="17">
        <v>2</v>
      </c>
      <c r="P5" s="17">
        <v>1</v>
      </c>
      <c r="Q5" s="17">
        <v>0</v>
      </c>
      <c r="R5" s="17">
        <v>1</v>
      </c>
      <c r="S5" s="17">
        <v>2</v>
      </c>
      <c r="T5" s="17">
        <v>1</v>
      </c>
      <c r="U5" s="17">
        <v>1</v>
      </c>
      <c r="V5" s="17">
        <v>0</v>
      </c>
      <c r="W5" s="17">
        <v>0</v>
      </c>
      <c r="X5" s="109"/>
      <c r="Y5" s="25"/>
      <c r="Z5" s="810" t="s">
        <v>396</v>
      </c>
      <c r="AA5" s="810"/>
    </row>
    <row r="6" spans="1:27" s="24" customFormat="1" ht="18" customHeight="1">
      <c r="A6" s="794" t="s">
        <v>397</v>
      </c>
      <c r="B6" s="794"/>
      <c r="C6" s="20"/>
      <c r="D6" s="200">
        <v>119</v>
      </c>
      <c r="E6" s="17">
        <v>58</v>
      </c>
      <c r="F6" s="17">
        <v>36</v>
      </c>
      <c r="G6" s="17">
        <v>6</v>
      </c>
      <c r="H6" s="17">
        <v>19</v>
      </c>
      <c r="I6" s="17">
        <v>117</v>
      </c>
      <c r="J6" s="17">
        <v>57</v>
      </c>
      <c r="K6" s="17">
        <v>35</v>
      </c>
      <c r="L6" s="17">
        <v>6</v>
      </c>
      <c r="M6" s="17">
        <v>19</v>
      </c>
      <c r="N6" s="17">
        <v>0</v>
      </c>
      <c r="O6" s="17">
        <v>0</v>
      </c>
      <c r="P6" s="17">
        <v>0</v>
      </c>
      <c r="Q6" s="17">
        <v>0</v>
      </c>
      <c r="R6" s="17">
        <v>0</v>
      </c>
      <c r="S6" s="17">
        <v>2</v>
      </c>
      <c r="T6" s="17">
        <v>1</v>
      </c>
      <c r="U6" s="17">
        <v>1</v>
      </c>
      <c r="V6" s="17">
        <v>0</v>
      </c>
      <c r="W6" s="17">
        <v>0</v>
      </c>
      <c r="X6" s="22"/>
      <c r="Y6" s="25"/>
      <c r="Z6" s="703" t="s">
        <v>397</v>
      </c>
      <c r="AA6" s="703"/>
    </row>
    <row r="7" spans="1:27" s="24" customFormat="1" ht="18" customHeight="1">
      <c r="A7" s="794" t="s">
        <v>398</v>
      </c>
      <c r="B7" s="794"/>
      <c r="C7" s="20"/>
      <c r="D7" s="200">
        <v>152</v>
      </c>
      <c r="E7" s="17">
        <v>85</v>
      </c>
      <c r="F7" s="17">
        <v>43</v>
      </c>
      <c r="G7" s="17">
        <v>4</v>
      </c>
      <c r="H7" s="17">
        <v>20</v>
      </c>
      <c r="I7" s="17">
        <v>139</v>
      </c>
      <c r="J7" s="17">
        <v>74</v>
      </c>
      <c r="K7" s="17">
        <v>41</v>
      </c>
      <c r="L7" s="17">
        <v>4</v>
      </c>
      <c r="M7" s="17">
        <v>20</v>
      </c>
      <c r="N7" s="17">
        <v>13</v>
      </c>
      <c r="O7" s="17">
        <v>11</v>
      </c>
      <c r="P7" s="17">
        <v>2</v>
      </c>
      <c r="Q7" s="17">
        <v>0</v>
      </c>
      <c r="R7" s="17">
        <v>0</v>
      </c>
      <c r="S7" s="17">
        <v>0</v>
      </c>
      <c r="T7" s="17">
        <v>0</v>
      </c>
      <c r="U7" s="17">
        <v>0</v>
      </c>
      <c r="V7" s="17">
        <v>0</v>
      </c>
      <c r="W7" s="17">
        <v>0</v>
      </c>
      <c r="Y7" s="25"/>
      <c r="Z7" s="703" t="s">
        <v>398</v>
      </c>
      <c r="AA7" s="703"/>
    </row>
    <row r="8" spans="1:27" s="24" customFormat="1" ht="18" customHeight="1">
      <c r="A8" s="794" t="s">
        <v>399</v>
      </c>
      <c r="B8" s="794"/>
      <c r="C8" s="20"/>
      <c r="D8" s="200">
        <v>150</v>
      </c>
      <c r="E8" s="17">
        <v>76</v>
      </c>
      <c r="F8" s="17">
        <v>54</v>
      </c>
      <c r="G8" s="17">
        <v>3</v>
      </c>
      <c r="H8" s="17">
        <v>17</v>
      </c>
      <c r="I8" s="17">
        <v>138</v>
      </c>
      <c r="J8" s="17">
        <v>70</v>
      </c>
      <c r="K8" s="17">
        <v>50</v>
      </c>
      <c r="L8" s="17">
        <v>3</v>
      </c>
      <c r="M8" s="17">
        <v>15</v>
      </c>
      <c r="N8" s="17">
        <v>10</v>
      </c>
      <c r="O8" s="17">
        <v>6</v>
      </c>
      <c r="P8" s="17">
        <v>3</v>
      </c>
      <c r="Q8" s="17">
        <v>0</v>
      </c>
      <c r="R8" s="17">
        <v>1</v>
      </c>
      <c r="S8" s="17">
        <v>2</v>
      </c>
      <c r="T8" s="17">
        <v>0</v>
      </c>
      <c r="U8" s="17">
        <v>1</v>
      </c>
      <c r="V8" s="17">
        <v>0</v>
      </c>
      <c r="W8" s="17">
        <v>1</v>
      </c>
      <c r="Y8" s="25"/>
      <c r="Z8" s="703" t="s">
        <v>399</v>
      </c>
      <c r="AA8" s="703"/>
    </row>
    <row r="9" spans="1:27" s="24" customFormat="1" ht="18" customHeight="1">
      <c r="A9" s="794" t="s">
        <v>411</v>
      </c>
      <c r="B9" s="794"/>
      <c r="C9" s="20"/>
      <c r="D9" s="200">
        <v>176</v>
      </c>
      <c r="E9" s="17">
        <v>97</v>
      </c>
      <c r="F9" s="17">
        <v>57</v>
      </c>
      <c r="G9" s="17">
        <v>4</v>
      </c>
      <c r="H9" s="17">
        <v>18</v>
      </c>
      <c r="I9" s="17">
        <v>172</v>
      </c>
      <c r="J9" s="17">
        <v>95</v>
      </c>
      <c r="K9" s="17">
        <v>57</v>
      </c>
      <c r="L9" s="17">
        <v>4</v>
      </c>
      <c r="M9" s="17">
        <v>16</v>
      </c>
      <c r="N9" s="17">
        <v>3</v>
      </c>
      <c r="O9" s="17">
        <v>2</v>
      </c>
      <c r="P9" s="17">
        <v>0</v>
      </c>
      <c r="Q9" s="17">
        <v>0</v>
      </c>
      <c r="R9" s="17">
        <v>1</v>
      </c>
      <c r="S9" s="17">
        <v>1</v>
      </c>
      <c r="T9" s="17">
        <v>0</v>
      </c>
      <c r="U9" s="17">
        <v>0</v>
      </c>
      <c r="V9" s="17">
        <v>0</v>
      </c>
      <c r="W9" s="17">
        <v>1</v>
      </c>
      <c r="Y9" s="25"/>
      <c r="Z9" s="703" t="s">
        <v>401</v>
      </c>
      <c r="AA9" s="703"/>
    </row>
    <row r="10" spans="1:27" s="24" customFormat="1" ht="6" customHeight="1">
      <c r="A10" s="20"/>
      <c r="B10" s="20"/>
      <c r="C10" s="20"/>
      <c r="D10" s="200"/>
      <c r="E10" s="17"/>
      <c r="F10" s="17"/>
      <c r="G10" s="17"/>
      <c r="H10" s="17"/>
      <c r="I10" s="17"/>
      <c r="J10" s="17"/>
      <c r="K10" s="17"/>
      <c r="L10" s="17"/>
      <c r="M10" s="17"/>
      <c r="N10" s="17"/>
      <c r="O10" s="17"/>
      <c r="P10" s="17"/>
      <c r="Q10" s="17"/>
      <c r="R10" s="17"/>
      <c r="S10" s="17"/>
      <c r="T10" s="17"/>
      <c r="U10" s="17"/>
      <c r="V10" s="17"/>
      <c r="W10" s="17"/>
      <c r="Y10" s="25"/>
      <c r="Z10" s="20"/>
      <c r="AA10" s="20"/>
    </row>
    <row r="11" spans="1:27" s="24" customFormat="1" ht="20.100000000000001" customHeight="1">
      <c r="B11" s="20" t="s">
        <v>167</v>
      </c>
      <c r="C11" s="20"/>
      <c r="D11" s="200">
        <v>155</v>
      </c>
      <c r="E11" s="17">
        <v>80</v>
      </c>
      <c r="F11" s="17">
        <v>56</v>
      </c>
      <c r="G11" s="17">
        <v>3</v>
      </c>
      <c r="H11" s="17">
        <v>16</v>
      </c>
      <c r="I11" s="17">
        <v>152</v>
      </c>
      <c r="J11" s="17">
        <v>79</v>
      </c>
      <c r="K11" s="17">
        <v>56</v>
      </c>
      <c r="L11" s="17">
        <v>3</v>
      </c>
      <c r="M11" s="17">
        <v>14</v>
      </c>
      <c r="N11" s="17">
        <v>2</v>
      </c>
      <c r="O11" s="17">
        <v>1</v>
      </c>
      <c r="P11" s="17">
        <v>0</v>
      </c>
      <c r="Q11" s="17">
        <v>0</v>
      </c>
      <c r="R11" s="17">
        <v>1</v>
      </c>
      <c r="S11" s="17">
        <v>1</v>
      </c>
      <c r="T11" s="17">
        <v>0</v>
      </c>
      <c r="U11" s="17">
        <v>0</v>
      </c>
      <c r="V11" s="17">
        <v>0</v>
      </c>
      <c r="W11" s="17">
        <v>1</v>
      </c>
      <c r="Y11" s="25"/>
      <c r="Z11" s="20" t="s">
        <v>167</v>
      </c>
      <c r="AA11" s="20"/>
    </row>
    <row r="12" spans="1:27" s="24" customFormat="1" ht="20.100000000000001" customHeight="1">
      <c r="B12" s="20" t="s">
        <v>169</v>
      </c>
      <c r="C12" s="20"/>
      <c r="D12" s="200">
        <v>3</v>
      </c>
      <c r="E12" s="17">
        <v>2</v>
      </c>
      <c r="F12" s="17">
        <v>0</v>
      </c>
      <c r="G12" s="17">
        <v>1</v>
      </c>
      <c r="H12" s="17">
        <v>0</v>
      </c>
      <c r="I12" s="17">
        <v>3</v>
      </c>
      <c r="J12" s="17">
        <v>2</v>
      </c>
      <c r="K12" s="17">
        <v>0</v>
      </c>
      <c r="L12" s="17">
        <v>1</v>
      </c>
      <c r="M12" s="17">
        <v>0</v>
      </c>
      <c r="N12" s="17">
        <v>0</v>
      </c>
      <c r="O12" s="17">
        <v>0</v>
      </c>
      <c r="P12" s="17">
        <v>0</v>
      </c>
      <c r="Q12" s="17">
        <v>0</v>
      </c>
      <c r="R12" s="17">
        <v>0</v>
      </c>
      <c r="S12" s="17">
        <v>0</v>
      </c>
      <c r="T12" s="17">
        <v>0</v>
      </c>
      <c r="U12" s="17">
        <v>0</v>
      </c>
      <c r="V12" s="17">
        <v>0</v>
      </c>
      <c r="W12" s="17">
        <v>0</v>
      </c>
      <c r="Y12" s="25"/>
      <c r="Z12" s="20" t="s">
        <v>169</v>
      </c>
      <c r="AA12" s="20"/>
    </row>
    <row r="13" spans="1:27" s="24" customFormat="1" ht="20.100000000000001" customHeight="1">
      <c r="B13" s="20" t="s">
        <v>176</v>
      </c>
      <c r="C13" s="20"/>
      <c r="D13" s="200">
        <v>18</v>
      </c>
      <c r="E13" s="17">
        <v>15</v>
      </c>
      <c r="F13" s="17">
        <v>1</v>
      </c>
      <c r="G13" s="17">
        <v>0</v>
      </c>
      <c r="H13" s="17">
        <v>2</v>
      </c>
      <c r="I13" s="17">
        <v>17</v>
      </c>
      <c r="J13" s="17">
        <v>14</v>
      </c>
      <c r="K13" s="17">
        <v>1</v>
      </c>
      <c r="L13" s="17">
        <v>0</v>
      </c>
      <c r="M13" s="17">
        <v>2</v>
      </c>
      <c r="N13" s="17">
        <v>1</v>
      </c>
      <c r="O13" s="17">
        <v>1</v>
      </c>
      <c r="P13" s="17">
        <v>0</v>
      </c>
      <c r="Q13" s="17">
        <v>0</v>
      </c>
      <c r="R13" s="17">
        <v>0</v>
      </c>
      <c r="S13" s="17">
        <v>0</v>
      </c>
      <c r="T13" s="17">
        <v>0</v>
      </c>
      <c r="U13" s="17">
        <v>0</v>
      </c>
      <c r="V13" s="17">
        <v>0</v>
      </c>
      <c r="W13" s="17">
        <v>0</v>
      </c>
      <c r="Y13" s="25"/>
      <c r="Z13" s="20" t="s">
        <v>176</v>
      </c>
      <c r="AA13" s="20"/>
    </row>
    <row r="14" spans="1:27" ht="4.5" customHeight="1" thickBot="1">
      <c r="A14" s="208"/>
      <c r="B14" s="208"/>
      <c r="C14" s="208"/>
      <c r="D14" s="209"/>
      <c r="E14" s="208"/>
      <c r="F14" s="208"/>
      <c r="G14" s="208"/>
      <c r="H14" s="208"/>
      <c r="I14" s="208"/>
      <c r="J14" s="208"/>
      <c r="K14" s="208"/>
      <c r="L14" s="208"/>
      <c r="M14" s="208"/>
      <c r="N14" s="208"/>
      <c r="O14" s="49"/>
      <c r="P14" s="49"/>
      <c r="Q14" s="49"/>
      <c r="R14" s="49"/>
      <c r="S14" s="50"/>
      <c r="T14" s="51"/>
      <c r="U14" s="49"/>
      <c r="V14" s="49"/>
      <c r="W14" s="49"/>
      <c r="X14" s="49"/>
      <c r="Y14" s="52"/>
      <c r="Z14" s="47"/>
      <c r="AA14" s="47"/>
    </row>
    <row r="15" spans="1:27" ht="18" customHeight="1">
      <c r="A15" s="807" t="s">
        <v>436</v>
      </c>
      <c r="B15" s="807"/>
      <c r="C15" s="807"/>
      <c r="D15" s="807"/>
      <c r="E15" s="807"/>
      <c r="F15" s="807"/>
      <c r="G15" s="807"/>
      <c r="H15" s="807"/>
      <c r="I15" s="807"/>
      <c r="J15" s="807"/>
      <c r="K15" s="807"/>
      <c r="L15" s="807"/>
      <c r="M15" s="807"/>
      <c r="N15" s="53"/>
      <c r="O15" s="24"/>
      <c r="P15" s="24"/>
      <c r="Q15" s="24"/>
      <c r="R15" s="24"/>
      <c r="S15" s="24"/>
      <c r="T15" s="24"/>
      <c r="U15" s="24"/>
      <c r="V15" s="24"/>
      <c r="W15" s="24"/>
      <c r="X15" s="24"/>
      <c r="Y15" s="24"/>
    </row>
  </sheetData>
  <mergeCells count="29">
    <mergeCell ref="Y2:AA4"/>
    <mergeCell ref="D3:D4"/>
    <mergeCell ref="E3:F3"/>
    <mergeCell ref="G3:H3"/>
    <mergeCell ref="I3:I4"/>
    <mergeCell ref="J3:K3"/>
    <mergeCell ref="V3:X3"/>
    <mergeCell ref="W4:X4"/>
    <mergeCell ref="A5:B5"/>
    <mergeCell ref="Z5:AA5"/>
    <mergeCell ref="A6:B6"/>
    <mergeCell ref="Z6:AA6"/>
    <mergeCell ref="L3:M3"/>
    <mergeCell ref="N3:N4"/>
    <mergeCell ref="O3:P3"/>
    <mergeCell ref="Q3:R3"/>
    <mergeCell ref="S3:S4"/>
    <mergeCell ref="T3:U3"/>
    <mergeCell ref="A2:C4"/>
    <mergeCell ref="I2:M2"/>
    <mergeCell ref="N2:R2"/>
    <mergeCell ref="S2:X2"/>
    <mergeCell ref="A15:M15"/>
    <mergeCell ref="A7:B7"/>
    <mergeCell ref="Z7:AA7"/>
    <mergeCell ref="A8:B8"/>
    <mergeCell ref="Z8:AA8"/>
    <mergeCell ref="A9:B9"/>
    <mergeCell ref="Z9:AA9"/>
  </mergeCells>
  <phoneticPr fontId="2"/>
  <printOptions gridLinesSet="0"/>
  <pageMargins left="0.78740157480314965" right="0.78740157480314965" top="0.98425196850393704" bottom="0.78740157480314965" header="0.39370078740157483" footer="0.39370078740157483"/>
  <pageSetup paperSize="9" scale="65" orientation="portrait" horizontalDpi="300" verticalDpi="300" r:id="rId1"/>
  <headerFooter alignWithMargins="0">
    <oddHeader>&amp;L&amp;16卒業後の状況調査：高等学校(通信制)/中等教育学校&amp;R&amp;16卒業後の状況調査：高等学校(通信制)/中等教育学校</oddHeader>
    <oddFooter>&amp;L&amp;"ＭＳ 明朝,標準"&amp;16 166&amp;R&amp;"ＭＳ 明朝,標準"&amp;16 167</oddFooter>
  </headerFooter>
</worksheet>
</file>

<file path=xl/worksheets/sheet34.xml><?xml version="1.0" encoding="utf-8"?>
<worksheet xmlns="http://schemas.openxmlformats.org/spreadsheetml/2006/main" xmlns:r="http://schemas.openxmlformats.org/officeDocument/2006/relationships">
  <dimension ref="A1:AX13"/>
  <sheetViews>
    <sheetView zoomScale="75" zoomScaleNormal="75" zoomScaleSheetLayoutView="100" workbookViewId="0">
      <selection activeCell="U25" sqref="U25"/>
    </sheetView>
  </sheetViews>
  <sheetFormatPr defaultRowHeight="13.5"/>
  <cols>
    <col min="1" max="1" width="2.625" style="3" customWidth="1"/>
    <col min="2" max="2" width="12.75" style="3" customWidth="1"/>
    <col min="3" max="3" width="0.75" style="3" customWidth="1"/>
    <col min="4" max="6" width="7.625" style="3" customWidth="1"/>
    <col min="7" max="12" width="5.25" style="3" customWidth="1"/>
    <col min="13" max="16" width="6.625" style="3" customWidth="1"/>
    <col min="17" max="24" width="5.375" style="3" customWidth="1"/>
    <col min="25" max="34" width="4.25" style="3" customWidth="1"/>
    <col min="35" max="40" width="5.375" style="3" customWidth="1"/>
    <col min="41" max="42" width="4.375" style="3" customWidth="1"/>
    <col min="43" max="46" width="5.875" style="3" customWidth="1"/>
    <col min="47" max="48" width="0.75" style="3" customWidth="1"/>
    <col min="49" max="49" width="11.5" style="3" customWidth="1"/>
    <col min="50" max="50" width="1.875" style="3" customWidth="1"/>
    <col min="51" max="16384" width="9" style="3"/>
  </cols>
  <sheetData>
    <row r="1" spans="1:50" s="77" customFormat="1" ht="40.15" customHeight="1" thickBot="1">
      <c r="A1" s="1" t="s">
        <v>437</v>
      </c>
      <c r="B1" s="172"/>
      <c r="C1" s="177"/>
      <c r="D1" s="177"/>
      <c r="E1" s="177"/>
      <c r="F1" s="177"/>
      <c r="G1" s="177"/>
      <c r="H1" s="177"/>
      <c r="I1" s="177"/>
      <c r="J1" s="17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72"/>
    </row>
    <row r="2" spans="1:50" s="46" customFormat="1" ht="24.6" customHeight="1">
      <c r="A2" s="596" t="s">
        <v>438</v>
      </c>
      <c r="B2" s="596"/>
      <c r="C2" s="634"/>
      <c r="D2" s="669" t="s">
        <v>2</v>
      </c>
      <c r="E2" s="788"/>
      <c r="F2" s="788"/>
      <c r="G2" s="776" t="s">
        <v>439</v>
      </c>
      <c r="H2" s="776"/>
      <c r="I2" s="776" t="s">
        <v>440</v>
      </c>
      <c r="J2" s="776"/>
      <c r="K2" s="776" t="s">
        <v>441</v>
      </c>
      <c r="L2" s="776"/>
      <c r="M2" s="776" t="s">
        <v>442</v>
      </c>
      <c r="N2" s="776"/>
      <c r="O2" s="776" t="s">
        <v>443</v>
      </c>
      <c r="P2" s="776"/>
      <c r="Q2" s="691" t="s">
        <v>444</v>
      </c>
      <c r="R2" s="692"/>
      <c r="S2" s="692"/>
      <c r="T2" s="692"/>
      <c r="U2" s="692"/>
      <c r="V2" s="692"/>
      <c r="W2" s="691" t="s">
        <v>445</v>
      </c>
      <c r="X2" s="692"/>
      <c r="Y2" s="692"/>
      <c r="Z2" s="692"/>
      <c r="AA2" s="692"/>
      <c r="AB2" s="692"/>
      <c r="AC2" s="692"/>
      <c r="AD2" s="692"/>
      <c r="AE2" s="692"/>
      <c r="AF2" s="692"/>
      <c r="AG2" s="692"/>
      <c r="AH2" s="693"/>
      <c r="AI2" s="776" t="s">
        <v>446</v>
      </c>
      <c r="AJ2" s="776"/>
      <c r="AK2" s="586" t="s">
        <v>447</v>
      </c>
      <c r="AL2" s="588"/>
      <c r="AM2" s="586" t="s">
        <v>448</v>
      </c>
      <c r="AN2" s="588"/>
      <c r="AO2" s="776" t="s">
        <v>302</v>
      </c>
      <c r="AP2" s="691"/>
      <c r="AQ2" s="813" t="s">
        <v>449</v>
      </c>
      <c r="AR2" s="814"/>
      <c r="AS2" s="783" t="s">
        <v>450</v>
      </c>
      <c r="AT2" s="587"/>
      <c r="AU2" s="784"/>
      <c r="AV2" s="599" t="s">
        <v>438</v>
      </c>
      <c r="AW2" s="596"/>
      <c r="AX2" s="596"/>
    </row>
    <row r="3" spans="1:50" s="46" customFormat="1" ht="50.25" customHeight="1">
      <c r="A3" s="598"/>
      <c r="B3" s="598"/>
      <c r="C3" s="635"/>
      <c r="D3" s="664"/>
      <c r="E3" s="789"/>
      <c r="F3" s="789"/>
      <c r="G3" s="777"/>
      <c r="H3" s="777"/>
      <c r="I3" s="777"/>
      <c r="J3" s="777"/>
      <c r="K3" s="777"/>
      <c r="L3" s="777"/>
      <c r="M3" s="777"/>
      <c r="N3" s="777"/>
      <c r="O3" s="777"/>
      <c r="P3" s="777"/>
      <c r="Q3" s="778" t="s">
        <v>2</v>
      </c>
      <c r="R3" s="787"/>
      <c r="S3" s="777" t="s">
        <v>451</v>
      </c>
      <c r="T3" s="777"/>
      <c r="U3" s="777" t="s">
        <v>452</v>
      </c>
      <c r="V3" s="778"/>
      <c r="W3" s="778" t="s">
        <v>2</v>
      </c>
      <c r="X3" s="787"/>
      <c r="Y3" s="777" t="s">
        <v>453</v>
      </c>
      <c r="Z3" s="777"/>
      <c r="AA3" s="777" t="s">
        <v>454</v>
      </c>
      <c r="AB3" s="777"/>
      <c r="AC3" s="777" t="s">
        <v>455</v>
      </c>
      <c r="AD3" s="777"/>
      <c r="AE3" s="778" t="s">
        <v>311</v>
      </c>
      <c r="AF3" s="787"/>
      <c r="AG3" s="778" t="s">
        <v>312</v>
      </c>
      <c r="AH3" s="787"/>
      <c r="AI3" s="777"/>
      <c r="AJ3" s="777"/>
      <c r="AK3" s="592"/>
      <c r="AL3" s="594"/>
      <c r="AM3" s="592"/>
      <c r="AN3" s="594"/>
      <c r="AO3" s="777"/>
      <c r="AP3" s="778"/>
      <c r="AQ3" s="815"/>
      <c r="AR3" s="816"/>
      <c r="AS3" s="785"/>
      <c r="AT3" s="593"/>
      <c r="AU3" s="786"/>
      <c r="AV3" s="600"/>
      <c r="AW3" s="598"/>
      <c r="AX3" s="598"/>
    </row>
    <row r="4" spans="1:50" s="46" customFormat="1" ht="21" customHeight="1" thickBot="1">
      <c r="A4" s="602"/>
      <c r="B4" s="602"/>
      <c r="C4" s="636"/>
      <c r="D4" s="11" t="s">
        <v>2</v>
      </c>
      <c r="E4" s="12" t="s">
        <v>19</v>
      </c>
      <c r="F4" s="12" t="s">
        <v>20</v>
      </c>
      <c r="G4" s="12" t="s">
        <v>19</v>
      </c>
      <c r="H4" s="12" t="s">
        <v>20</v>
      </c>
      <c r="I4" s="12" t="s">
        <v>19</v>
      </c>
      <c r="J4" s="12" t="s">
        <v>20</v>
      </c>
      <c r="K4" s="12" t="s">
        <v>19</v>
      </c>
      <c r="L4" s="12" t="s">
        <v>20</v>
      </c>
      <c r="M4" s="12" t="s">
        <v>19</v>
      </c>
      <c r="N4" s="12" t="s">
        <v>20</v>
      </c>
      <c r="O4" s="12" t="s">
        <v>19</v>
      </c>
      <c r="P4" s="12" t="s">
        <v>20</v>
      </c>
      <c r="Q4" s="12" t="s">
        <v>19</v>
      </c>
      <c r="R4" s="12" t="s">
        <v>20</v>
      </c>
      <c r="S4" s="12" t="s">
        <v>19</v>
      </c>
      <c r="T4" s="12" t="s">
        <v>20</v>
      </c>
      <c r="U4" s="12" t="s">
        <v>19</v>
      </c>
      <c r="V4" s="13" t="s">
        <v>20</v>
      </c>
      <c r="W4" s="12" t="s">
        <v>19</v>
      </c>
      <c r="X4" s="12" t="s">
        <v>20</v>
      </c>
      <c r="Y4" s="12" t="s">
        <v>19</v>
      </c>
      <c r="Z4" s="12" t="s">
        <v>20</v>
      </c>
      <c r="AA4" s="12" t="s">
        <v>19</v>
      </c>
      <c r="AB4" s="12" t="s">
        <v>20</v>
      </c>
      <c r="AC4" s="12" t="s">
        <v>19</v>
      </c>
      <c r="AD4" s="12" t="s">
        <v>20</v>
      </c>
      <c r="AE4" s="12" t="s">
        <v>456</v>
      </c>
      <c r="AF4" s="12" t="s">
        <v>457</v>
      </c>
      <c r="AG4" s="12" t="s">
        <v>456</v>
      </c>
      <c r="AH4" s="12" t="s">
        <v>457</v>
      </c>
      <c r="AI4" s="12" t="s">
        <v>19</v>
      </c>
      <c r="AJ4" s="12" t="s">
        <v>20</v>
      </c>
      <c r="AK4" s="12" t="s">
        <v>19</v>
      </c>
      <c r="AL4" s="12" t="s">
        <v>20</v>
      </c>
      <c r="AM4" s="12" t="s">
        <v>19</v>
      </c>
      <c r="AN4" s="12" t="s">
        <v>20</v>
      </c>
      <c r="AO4" s="12" t="s">
        <v>19</v>
      </c>
      <c r="AP4" s="13" t="s">
        <v>20</v>
      </c>
      <c r="AQ4" s="184" t="s">
        <v>19</v>
      </c>
      <c r="AR4" s="105" t="s">
        <v>20</v>
      </c>
      <c r="AS4" s="11" t="s">
        <v>19</v>
      </c>
      <c r="AT4" s="13" t="s">
        <v>20</v>
      </c>
      <c r="AU4" s="59"/>
      <c r="AV4" s="601"/>
      <c r="AW4" s="602"/>
      <c r="AX4" s="602"/>
    </row>
    <row r="5" spans="1:50" ht="18.75" customHeight="1">
      <c r="A5" s="794" t="s">
        <v>399</v>
      </c>
      <c r="B5" s="794"/>
      <c r="C5" s="16"/>
      <c r="D5" s="200">
        <v>339</v>
      </c>
      <c r="E5" s="17">
        <v>309</v>
      </c>
      <c r="F5" s="17">
        <v>30</v>
      </c>
      <c r="G5" s="17">
        <v>1</v>
      </c>
      <c r="H5" s="17">
        <v>2</v>
      </c>
      <c r="I5" s="17">
        <v>2</v>
      </c>
      <c r="J5" s="17">
        <v>0</v>
      </c>
      <c r="K5" s="17">
        <v>6</v>
      </c>
      <c r="L5" s="17">
        <v>3</v>
      </c>
      <c r="M5" s="17">
        <v>19</v>
      </c>
      <c r="N5" s="17">
        <v>25</v>
      </c>
      <c r="O5" s="17">
        <v>228</v>
      </c>
      <c r="P5" s="17">
        <v>0</v>
      </c>
      <c r="Q5" s="17">
        <v>2</v>
      </c>
      <c r="R5" s="17">
        <v>0</v>
      </c>
      <c r="S5" s="17">
        <v>1</v>
      </c>
      <c r="T5" s="17">
        <v>0</v>
      </c>
      <c r="U5" s="17">
        <v>1</v>
      </c>
      <c r="V5" s="17">
        <v>0</v>
      </c>
      <c r="W5" s="17">
        <v>28</v>
      </c>
      <c r="X5" s="17">
        <v>0</v>
      </c>
      <c r="Y5" s="17">
        <v>25</v>
      </c>
      <c r="Z5" s="17">
        <v>0</v>
      </c>
      <c r="AA5" s="17">
        <v>1</v>
      </c>
      <c r="AB5" s="17">
        <v>0</v>
      </c>
      <c r="AC5" s="17">
        <v>0</v>
      </c>
      <c r="AD5" s="17">
        <v>0</v>
      </c>
      <c r="AE5" s="17">
        <v>0</v>
      </c>
      <c r="AF5" s="17">
        <v>0</v>
      </c>
      <c r="AG5" s="17">
        <v>2</v>
      </c>
      <c r="AH5" s="17">
        <v>0</v>
      </c>
      <c r="AI5" s="17">
        <v>2</v>
      </c>
      <c r="AJ5" s="17">
        <v>0</v>
      </c>
      <c r="AK5" s="17">
        <v>17</v>
      </c>
      <c r="AL5" s="17">
        <v>0</v>
      </c>
      <c r="AM5" s="17">
        <v>4</v>
      </c>
      <c r="AN5" s="17">
        <v>0</v>
      </c>
      <c r="AO5" s="17">
        <v>0</v>
      </c>
      <c r="AP5" s="17">
        <v>0</v>
      </c>
      <c r="AQ5" s="17">
        <v>45</v>
      </c>
      <c r="AR5" s="17">
        <v>13</v>
      </c>
      <c r="AS5" s="17">
        <v>9</v>
      </c>
      <c r="AT5" s="17">
        <v>4</v>
      </c>
      <c r="AU5" s="3">
        <v>0</v>
      </c>
      <c r="AV5" s="123"/>
      <c r="AW5" s="704" t="s">
        <v>399</v>
      </c>
      <c r="AX5" s="704"/>
    </row>
    <row r="6" spans="1:50" ht="18.75" customHeight="1">
      <c r="A6" s="794" t="s">
        <v>411</v>
      </c>
      <c r="B6" s="794"/>
      <c r="C6" s="16"/>
      <c r="D6" s="200">
        <v>358</v>
      </c>
      <c r="E6" s="17">
        <v>327</v>
      </c>
      <c r="F6" s="17">
        <v>31</v>
      </c>
      <c r="G6" s="17">
        <v>1</v>
      </c>
      <c r="H6" s="17">
        <v>1</v>
      </c>
      <c r="I6" s="17">
        <v>1</v>
      </c>
      <c r="J6" s="17">
        <v>3</v>
      </c>
      <c r="K6" s="17">
        <v>9</v>
      </c>
      <c r="L6" s="17">
        <v>4</v>
      </c>
      <c r="M6" s="17">
        <v>23</v>
      </c>
      <c r="N6" s="17">
        <v>15</v>
      </c>
      <c r="O6" s="17">
        <v>218</v>
      </c>
      <c r="P6" s="17">
        <v>1</v>
      </c>
      <c r="Q6" s="17">
        <v>0</v>
      </c>
      <c r="R6" s="17">
        <v>0</v>
      </c>
      <c r="S6" s="17">
        <v>0</v>
      </c>
      <c r="T6" s="17">
        <v>0</v>
      </c>
      <c r="U6" s="17">
        <v>0</v>
      </c>
      <c r="V6" s="17">
        <v>0</v>
      </c>
      <c r="W6" s="17">
        <v>52</v>
      </c>
      <c r="X6" s="17">
        <v>4</v>
      </c>
      <c r="Y6" s="17">
        <v>24</v>
      </c>
      <c r="Z6" s="17">
        <v>4</v>
      </c>
      <c r="AA6" s="17">
        <v>13</v>
      </c>
      <c r="AB6" s="17">
        <v>0</v>
      </c>
      <c r="AC6" s="17">
        <v>3</v>
      </c>
      <c r="AD6" s="17">
        <v>0</v>
      </c>
      <c r="AE6" s="17">
        <v>0</v>
      </c>
      <c r="AF6" s="17">
        <v>0</v>
      </c>
      <c r="AG6" s="17">
        <v>12</v>
      </c>
      <c r="AH6" s="17">
        <v>0</v>
      </c>
      <c r="AI6" s="17">
        <v>5</v>
      </c>
      <c r="AJ6" s="17">
        <v>0</v>
      </c>
      <c r="AK6" s="17">
        <v>5</v>
      </c>
      <c r="AL6" s="17">
        <v>0</v>
      </c>
      <c r="AM6" s="17">
        <v>3</v>
      </c>
      <c r="AN6" s="17">
        <v>1</v>
      </c>
      <c r="AO6" s="17">
        <v>10</v>
      </c>
      <c r="AP6" s="17">
        <v>2</v>
      </c>
      <c r="AQ6" s="17">
        <v>300</v>
      </c>
      <c r="AR6" s="17">
        <v>16</v>
      </c>
      <c r="AS6" s="17">
        <v>19</v>
      </c>
      <c r="AT6" s="17">
        <v>3</v>
      </c>
      <c r="AU6" s="3">
        <v>0</v>
      </c>
      <c r="AV6" s="123"/>
      <c r="AW6" s="704" t="s">
        <v>401</v>
      </c>
      <c r="AX6" s="704"/>
    </row>
    <row r="7" spans="1:50" ht="16.149999999999999" customHeight="1">
      <c r="A7" s="122"/>
      <c r="B7" s="122"/>
      <c r="C7" s="16"/>
      <c r="D7" s="200"/>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V7" s="123"/>
      <c r="AW7" s="122"/>
    </row>
    <row r="8" spans="1:50" ht="20.100000000000001" customHeight="1">
      <c r="A8" s="125"/>
      <c r="B8" s="20" t="s">
        <v>167</v>
      </c>
      <c r="C8" s="16"/>
      <c r="D8" s="200">
        <v>331</v>
      </c>
      <c r="E8" s="17">
        <v>300</v>
      </c>
      <c r="F8" s="17">
        <v>31</v>
      </c>
      <c r="G8" s="17">
        <v>0</v>
      </c>
      <c r="H8" s="17">
        <v>1</v>
      </c>
      <c r="I8" s="17">
        <v>1</v>
      </c>
      <c r="J8" s="17">
        <v>3</v>
      </c>
      <c r="K8" s="17">
        <v>7</v>
      </c>
      <c r="L8" s="17">
        <v>4</v>
      </c>
      <c r="M8" s="17">
        <v>22</v>
      </c>
      <c r="N8" s="17">
        <v>15</v>
      </c>
      <c r="O8" s="17">
        <v>217</v>
      </c>
      <c r="P8" s="17">
        <v>1</v>
      </c>
      <c r="Q8" s="17">
        <v>0</v>
      </c>
      <c r="R8" s="17">
        <v>0</v>
      </c>
      <c r="S8" s="17">
        <v>0</v>
      </c>
      <c r="T8" s="17">
        <v>0</v>
      </c>
      <c r="U8" s="17">
        <v>0</v>
      </c>
      <c r="V8" s="17">
        <v>0</v>
      </c>
      <c r="W8" s="17">
        <v>38</v>
      </c>
      <c r="X8" s="17">
        <v>4</v>
      </c>
      <c r="Y8" s="17">
        <v>12</v>
      </c>
      <c r="Z8" s="17">
        <v>4</v>
      </c>
      <c r="AA8" s="17">
        <v>11</v>
      </c>
      <c r="AB8" s="17">
        <v>0</v>
      </c>
      <c r="AC8" s="17">
        <v>3</v>
      </c>
      <c r="AD8" s="17">
        <v>0</v>
      </c>
      <c r="AE8" s="17">
        <v>0</v>
      </c>
      <c r="AF8" s="17">
        <v>0</v>
      </c>
      <c r="AG8" s="17">
        <v>12</v>
      </c>
      <c r="AH8" s="17">
        <v>0</v>
      </c>
      <c r="AI8" s="17">
        <v>0</v>
      </c>
      <c r="AJ8" s="17">
        <v>0</v>
      </c>
      <c r="AK8" s="17">
        <v>2</v>
      </c>
      <c r="AL8" s="17">
        <v>0</v>
      </c>
      <c r="AM8" s="17">
        <v>3</v>
      </c>
      <c r="AN8" s="17">
        <v>1</v>
      </c>
      <c r="AO8" s="17">
        <v>10</v>
      </c>
      <c r="AP8" s="17">
        <v>2</v>
      </c>
      <c r="AQ8" s="17">
        <v>276</v>
      </c>
      <c r="AR8" s="17">
        <v>16</v>
      </c>
      <c r="AS8" s="17">
        <v>16</v>
      </c>
      <c r="AT8" s="17">
        <v>3</v>
      </c>
      <c r="AV8" s="123"/>
      <c r="AW8" s="20" t="s">
        <v>167</v>
      </c>
    </row>
    <row r="9" spans="1:50" ht="20.100000000000001" customHeight="1">
      <c r="A9" s="125"/>
      <c r="B9" s="20" t="s">
        <v>169</v>
      </c>
      <c r="C9" s="16"/>
      <c r="D9" s="200">
        <v>15</v>
      </c>
      <c r="E9" s="17">
        <v>15</v>
      </c>
      <c r="F9" s="17">
        <v>0</v>
      </c>
      <c r="G9" s="17">
        <v>0</v>
      </c>
      <c r="H9" s="17">
        <v>0</v>
      </c>
      <c r="I9" s="17">
        <v>0</v>
      </c>
      <c r="J9" s="17">
        <v>0</v>
      </c>
      <c r="K9" s="17">
        <v>1</v>
      </c>
      <c r="L9" s="17">
        <v>0</v>
      </c>
      <c r="M9" s="17">
        <v>1</v>
      </c>
      <c r="N9" s="17">
        <v>0</v>
      </c>
      <c r="O9" s="17">
        <v>1</v>
      </c>
      <c r="P9" s="17">
        <v>0</v>
      </c>
      <c r="Q9" s="17">
        <v>0</v>
      </c>
      <c r="R9" s="17">
        <v>0</v>
      </c>
      <c r="S9" s="17">
        <v>0</v>
      </c>
      <c r="T9" s="17">
        <v>0</v>
      </c>
      <c r="U9" s="17">
        <v>0</v>
      </c>
      <c r="V9" s="17">
        <v>0</v>
      </c>
      <c r="W9" s="17">
        <v>9</v>
      </c>
      <c r="X9" s="17">
        <v>0</v>
      </c>
      <c r="Y9" s="17">
        <v>7</v>
      </c>
      <c r="Z9" s="17">
        <v>0</v>
      </c>
      <c r="AA9" s="17">
        <v>2</v>
      </c>
      <c r="AB9" s="17">
        <v>0</v>
      </c>
      <c r="AC9" s="17">
        <v>0</v>
      </c>
      <c r="AD9" s="17">
        <v>0</v>
      </c>
      <c r="AE9" s="17">
        <v>0</v>
      </c>
      <c r="AF9" s="17">
        <v>0</v>
      </c>
      <c r="AG9" s="17">
        <v>0</v>
      </c>
      <c r="AH9" s="17">
        <v>0</v>
      </c>
      <c r="AI9" s="17">
        <v>0</v>
      </c>
      <c r="AJ9" s="17">
        <v>0</v>
      </c>
      <c r="AK9" s="17">
        <v>3</v>
      </c>
      <c r="AL9" s="17">
        <v>0</v>
      </c>
      <c r="AM9" s="17">
        <v>0</v>
      </c>
      <c r="AN9" s="17">
        <v>0</v>
      </c>
      <c r="AO9" s="17">
        <v>0</v>
      </c>
      <c r="AP9" s="17">
        <v>0</v>
      </c>
      <c r="AQ9" s="17">
        <v>14</v>
      </c>
      <c r="AR9" s="17">
        <v>0</v>
      </c>
      <c r="AS9" s="17">
        <v>1</v>
      </c>
      <c r="AT9" s="17">
        <v>0</v>
      </c>
      <c r="AV9" s="123"/>
      <c r="AW9" s="20" t="s">
        <v>169</v>
      </c>
    </row>
    <row r="10" spans="1:50" ht="20.100000000000001" customHeight="1">
      <c r="A10" s="125"/>
      <c r="B10" s="20" t="s">
        <v>176</v>
      </c>
      <c r="C10" s="16"/>
      <c r="D10" s="200">
        <v>12</v>
      </c>
      <c r="E10" s="17">
        <v>12</v>
      </c>
      <c r="F10" s="17">
        <v>0</v>
      </c>
      <c r="G10" s="17">
        <v>1</v>
      </c>
      <c r="H10" s="17">
        <v>0</v>
      </c>
      <c r="I10" s="17">
        <v>0</v>
      </c>
      <c r="J10" s="17">
        <v>0</v>
      </c>
      <c r="K10" s="17">
        <v>1</v>
      </c>
      <c r="L10" s="17">
        <v>0</v>
      </c>
      <c r="M10" s="17">
        <v>0</v>
      </c>
      <c r="N10" s="17">
        <v>0</v>
      </c>
      <c r="O10" s="17">
        <v>0</v>
      </c>
      <c r="P10" s="17">
        <v>0</v>
      </c>
      <c r="Q10" s="17">
        <v>0</v>
      </c>
      <c r="R10" s="17">
        <v>0</v>
      </c>
      <c r="S10" s="17">
        <v>0</v>
      </c>
      <c r="T10" s="17">
        <v>0</v>
      </c>
      <c r="U10" s="17">
        <v>0</v>
      </c>
      <c r="V10" s="17">
        <v>0</v>
      </c>
      <c r="W10" s="17">
        <v>5</v>
      </c>
      <c r="X10" s="17">
        <v>0</v>
      </c>
      <c r="Y10" s="17">
        <v>5</v>
      </c>
      <c r="Z10" s="17">
        <v>0</v>
      </c>
      <c r="AA10" s="17">
        <v>0</v>
      </c>
      <c r="AB10" s="17">
        <v>0</v>
      </c>
      <c r="AC10" s="17">
        <v>0</v>
      </c>
      <c r="AD10" s="17">
        <v>0</v>
      </c>
      <c r="AE10" s="17">
        <v>0</v>
      </c>
      <c r="AF10" s="17">
        <v>0</v>
      </c>
      <c r="AG10" s="17">
        <v>0</v>
      </c>
      <c r="AH10" s="17">
        <v>0</v>
      </c>
      <c r="AI10" s="17">
        <v>5</v>
      </c>
      <c r="AJ10" s="17">
        <v>0</v>
      </c>
      <c r="AK10" s="17">
        <v>0</v>
      </c>
      <c r="AL10" s="17">
        <v>0</v>
      </c>
      <c r="AM10" s="17">
        <v>0</v>
      </c>
      <c r="AN10" s="17">
        <v>0</v>
      </c>
      <c r="AO10" s="17">
        <v>0</v>
      </c>
      <c r="AP10" s="17">
        <v>0</v>
      </c>
      <c r="AQ10" s="17">
        <v>10</v>
      </c>
      <c r="AR10" s="17">
        <v>0</v>
      </c>
      <c r="AS10" s="17">
        <v>2</v>
      </c>
      <c r="AT10" s="17">
        <v>0</v>
      </c>
      <c r="AV10" s="123"/>
      <c r="AW10" s="20" t="s">
        <v>176</v>
      </c>
    </row>
    <row r="11" spans="1:50" ht="5.0999999999999996" customHeight="1" thickBot="1">
      <c r="A11" s="64"/>
      <c r="B11" s="64"/>
      <c r="C11" s="185"/>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128"/>
      <c r="AW11" s="64"/>
      <c r="AX11" s="64"/>
    </row>
    <row r="12" spans="1:50" ht="14.45" customHeight="1">
      <c r="A12" s="3" t="s">
        <v>458</v>
      </c>
      <c r="W12" s="3" t="s">
        <v>459</v>
      </c>
    </row>
    <row r="13" spans="1:50">
      <c r="A13" s="3" t="s">
        <v>460</v>
      </c>
    </row>
  </sheetData>
  <mergeCells count="29">
    <mergeCell ref="M2:N3"/>
    <mergeCell ref="A2:C4"/>
    <mergeCell ref="D2:F3"/>
    <mergeCell ref="G2:H3"/>
    <mergeCell ref="I2:J3"/>
    <mergeCell ref="K2:L3"/>
    <mergeCell ref="W2:AH2"/>
    <mergeCell ref="AI2:AJ3"/>
    <mergeCell ref="AK2:AL3"/>
    <mergeCell ref="AM2:AN3"/>
    <mergeCell ref="AC3:AD3"/>
    <mergeCell ref="AE3:AF3"/>
    <mergeCell ref="AG3:AH3"/>
    <mergeCell ref="A5:B5"/>
    <mergeCell ref="AW5:AX5"/>
    <mergeCell ref="A6:B6"/>
    <mergeCell ref="AW6:AX6"/>
    <mergeCell ref="AO2:AP3"/>
    <mergeCell ref="AQ2:AR3"/>
    <mergeCell ref="AS2:AU3"/>
    <mergeCell ref="AV2:AX4"/>
    <mergeCell ref="Q3:R3"/>
    <mergeCell ref="S3:T3"/>
    <mergeCell ref="U3:V3"/>
    <mergeCell ref="W3:X3"/>
    <mergeCell ref="Y3:Z3"/>
    <mergeCell ref="AA3:AB3"/>
    <mergeCell ref="O2:P3"/>
    <mergeCell ref="Q2:V2"/>
  </mergeCells>
  <phoneticPr fontId="2"/>
  <printOptions gridLinesSet="0"/>
  <pageMargins left="0.78740157480314965" right="0.78740157480314965" top="0.98425196850393704" bottom="0.78740157480314965" header="0.39370078740157483" footer="0.39370078740157483"/>
  <pageSetup paperSize="9" scale="65" orientation="portrait" horizontalDpi="300" verticalDpi="300" r:id="rId1"/>
  <headerFooter alignWithMargins="0">
    <oddHeader>&amp;L&amp;16卒業後の状況調査:高等学校(通信制)/中等教育学校&amp;R&amp;"ＭＳ 明朝,標準"&amp;16卒業後の状況調査:高等学校(通信制)/中等教育学校</oddHeader>
    <oddFooter>&amp;L&amp;"ＭＳ 明朝,標準"&amp;16 166&amp;R&amp;"ＭＳ 明朝,標準"&amp;16 167</oddFooter>
  </headerFooter>
</worksheet>
</file>

<file path=xl/worksheets/sheet35.xml><?xml version="1.0" encoding="utf-8"?>
<worksheet xmlns="http://schemas.openxmlformats.org/spreadsheetml/2006/main" xmlns:r="http://schemas.openxmlformats.org/officeDocument/2006/relationships">
  <dimension ref="A1:AX15"/>
  <sheetViews>
    <sheetView zoomScale="75" zoomScaleNormal="100" workbookViewId="0">
      <selection activeCell="Q15" sqref="Q15"/>
    </sheetView>
  </sheetViews>
  <sheetFormatPr defaultRowHeight="13.5"/>
  <cols>
    <col min="1" max="1" width="1.5" style="3" customWidth="1"/>
    <col min="2" max="2" width="13.375" style="3" customWidth="1"/>
    <col min="3" max="3" width="0.75" style="3" customWidth="1"/>
    <col min="4" max="6" width="6.625" style="3" customWidth="1"/>
    <col min="7" max="10" width="5.625" style="3" customWidth="1"/>
    <col min="11" max="12" width="6" style="3" customWidth="1"/>
    <col min="13" max="14" width="5.375" style="3" customWidth="1"/>
    <col min="15" max="16" width="5.875" style="3" customWidth="1"/>
    <col min="17" max="18" width="6.5" style="3" customWidth="1"/>
    <col min="19" max="19" width="8.375" style="3" customWidth="1"/>
    <col min="20" max="20" width="8.125" style="3" customWidth="1"/>
    <col min="21" max="22" width="5.875" style="3" customWidth="1"/>
    <col min="23" max="28" width="5.625" style="3" customWidth="1"/>
    <col min="29" max="30" width="6.625" style="3" customWidth="1"/>
    <col min="31" max="32" width="5.625" style="3" customWidth="1"/>
    <col min="33" max="34" width="6.625" style="3" customWidth="1"/>
    <col min="35" max="40" width="5.625" style="3" customWidth="1"/>
    <col min="41" max="42" width="6.25" style="3" customWidth="1"/>
    <col min="43" max="46" width="5.625" style="3" customWidth="1"/>
    <col min="47" max="48" width="0.75" style="3" customWidth="1"/>
    <col min="49" max="49" width="13" style="3" customWidth="1"/>
    <col min="50" max="50" width="1.625" style="3" customWidth="1"/>
    <col min="51" max="16384" width="9" style="3"/>
  </cols>
  <sheetData>
    <row r="1" spans="1:50" s="77" customFormat="1" ht="36.75" customHeight="1" thickBot="1">
      <c r="A1" s="210" t="s">
        <v>461</v>
      </c>
      <c r="B1" s="172"/>
      <c r="C1" s="177"/>
      <c r="D1" s="177"/>
      <c r="E1" s="177"/>
      <c r="F1" s="177"/>
      <c r="G1" s="177"/>
      <c r="H1" s="177"/>
      <c r="I1" s="177"/>
      <c r="J1" s="177"/>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72"/>
    </row>
    <row r="2" spans="1:50" s="46" customFormat="1" ht="49.5" customHeight="1">
      <c r="A2" s="825" t="s">
        <v>1</v>
      </c>
      <c r="B2" s="825"/>
      <c r="C2" s="825"/>
      <c r="D2" s="830" t="s">
        <v>2</v>
      </c>
      <c r="E2" s="831"/>
      <c r="F2" s="831"/>
      <c r="G2" s="823" t="s">
        <v>316</v>
      </c>
      <c r="H2" s="823"/>
      <c r="I2" s="776" t="s">
        <v>317</v>
      </c>
      <c r="J2" s="776"/>
      <c r="K2" s="776" t="s">
        <v>318</v>
      </c>
      <c r="L2" s="776"/>
      <c r="M2" s="691" t="s">
        <v>319</v>
      </c>
      <c r="N2" s="693"/>
      <c r="O2" s="691" t="s">
        <v>320</v>
      </c>
      <c r="P2" s="693"/>
      <c r="Q2" s="691" t="s">
        <v>462</v>
      </c>
      <c r="R2" s="693"/>
      <c r="S2" s="691" t="s">
        <v>322</v>
      </c>
      <c r="T2" s="693"/>
      <c r="U2" s="691" t="s">
        <v>463</v>
      </c>
      <c r="V2" s="693"/>
      <c r="W2" s="691" t="s">
        <v>464</v>
      </c>
      <c r="X2" s="693"/>
      <c r="Y2" s="691" t="s">
        <v>325</v>
      </c>
      <c r="Z2" s="693"/>
      <c r="AA2" s="776" t="s">
        <v>465</v>
      </c>
      <c r="AB2" s="776"/>
      <c r="AC2" s="776" t="s">
        <v>327</v>
      </c>
      <c r="AD2" s="776"/>
      <c r="AE2" s="691" t="s">
        <v>466</v>
      </c>
      <c r="AF2" s="693"/>
      <c r="AG2" s="691" t="s">
        <v>467</v>
      </c>
      <c r="AH2" s="693"/>
      <c r="AI2" s="819" t="s">
        <v>468</v>
      </c>
      <c r="AJ2" s="820"/>
      <c r="AK2" s="819" t="s">
        <v>469</v>
      </c>
      <c r="AL2" s="820"/>
      <c r="AM2" s="819" t="s">
        <v>332</v>
      </c>
      <c r="AN2" s="820"/>
      <c r="AO2" s="821" t="s">
        <v>333</v>
      </c>
      <c r="AP2" s="822"/>
      <c r="AQ2" s="821" t="s">
        <v>470</v>
      </c>
      <c r="AR2" s="822"/>
      <c r="AS2" s="823" t="s">
        <v>335</v>
      </c>
      <c r="AT2" s="819"/>
      <c r="AU2" s="211"/>
      <c r="AV2" s="824" t="s">
        <v>1</v>
      </c>
      <c r="AW2" s="825"/>
      <c r="AX2" s="825"/>
    </row>
    <row r="3" spans="1:50" s="46" customFormat="1" ht="20.25" customHeight="1" thickBot="1">
      <c r="A3" s="827"/>
      <c r="B3" s="827"/>
      <c r="C3" s="827"/>
      <c r="D3" s="212" t="s">
        <v>2</v>
      </c>
      <c r="E3" s="213" t="s">
        <v>19</v>
      </c>
      <c r="F3" s="213" t="s">
        <v>20</v>
      </c>
      <c r="G3" s="213" t="s">
        <v>19</v>
      </c>
      <c r="H3" s="213" t="s">
        <v>20</v>
      </c>
      <c r="I3" s="213" t="s">
        <v>19</v>
      </c>
      <c r="J3" s="213" t="s">
        <v>20</v>
      </c>
      <c r="K3" s="213" t="s">
        <v>19</v>
      </c>
      <c r="L3" s="213" t="s">
        <v>20</v>
      </c>
      <c r="M3" s="213" t="s">
        <v>19</v>
      </c>
      <c r="N3" s="213" t="s">
        <v>20</v>
      </c>
      <c r="O3" s="213" t="s">
        <v>19</v>
      </c>
      <c r="P3" s="214" t="s">
        <v>20</v>
      </c>
      <c r="Q3" s="213" t="s">
        <v>19</v>
      </c>
      <c r="R3" s="213" t="s">
        <v>20</v>
      </c>
      <c r="S3" s="213" t="s">
        <v>19</v>
      </c>
      <c r="T3" s="213" t="s">
        <v>20</v>
      </c>
      <c r="U3" s="213" t="s">
        <v>19</v>
      </c>
      <c r="V3" s="213" t="s">
        <v>20</v>
      </c>
      <c r="W3" s="213" t="s">
        <v>19</v>
      </c>
      <c r="X3" s="213" t="s">
        <v>20</v>
      </c>
      <c r="Y3" s="213" t="s">
        <v>19</v>
      </c>
      <c r="Z3" s="213" t="s">
        <v>20</v>
      </c>
      <c r="AA3" s="213" t="s">
        <v>19</v>
      </c>
      <c r="AB3" s="213" t="s">
        <v>20</v>
      </c>
      <c r="AC3" s="213" t="s">
        <v>19</v>
      </c>
      <c r="AD3" s="213" t="s">
        <v>20</v>
      </c>
      <c r="AE3" s="213" t="s">
        <v>19</v>
      </c>
      <c r="AF3" s="213" t="s">
        <v>20</v>
      </c>
      <c r="AG3" s="12" t="s">
        <v>19</v>
      </c>
      <c r="AH3" s="12" t="s">
        <v>20</v>
      </c>
      <c r="AI3" s="213" t="s">
        <v>19</v>
      </c>
      <c r="AJ3" s="213" t="s">
        <v>20</v>
      </c>
      <c r="AK3" s="213" t="s">
        <v>19</v>
      </c>
      <c r="AL3" s="213" t="s">
        <v>20</v>
      </c>
      <c r="AM3" s="213" t="s">
        <v>19</v>
      </c>
      <c r="AN3" s="213" t="s">
        <v>20</v>
      </c>
      <c r="AO3" s="213" t="s">
        <v>19</v>
      </c>
      <c r="AP3" s="213" t="s">
        <v>20</v>
      </c>
      <c r="AQ3" s="213" t="s">
        <v>19</v>
      </c>
      <c r="AR3" s="213" t="s">
        <v>20</v>
      </c>
      <c r="AS3" s="213" t="s">
        <v>19</v>
      </c>
      <c r="AT3" s="214" t="s">
        <v>20</v>
      </c>
      <c r="AU3" s="215"/>
      <c r="AV3" s="826"/>
      <c r="AW3" s="827"/>
      <c r="AX3" s="827"/>
    </row>
    <row r="4" spans="1:50" s="24" customFormat="1" ht="15.75" customHeight="1">
      <c r="A4" s="828" t="s">
        <v>396</v>
      </c>
      <c r="B4" s="828"/>
      <c r="D4" s="216">
        <v>444</v>
      </c>
      <c r="E4" s="217">
        <v>384</v>
      </c>
      <c r="F4" s="217">
        <v>60</v>
      </c>
      <c r="G4" s="217">
        <v>1</v>
      </c>
      <c r="H4" s="217">
        <v>0</v>
      </c>
      <c r="I4" s="217">
        <v>0</v>
      </c>
      <c r="J4" s="217">
        <v>0</v>
      </c>
      <c r="K4" s="217">
        <v>0</v>
      </c>
      <c r="L4" s="217">
        <v>0</v>
      </c>
      <c r="M4" s="217">
        <v>8</v>
      </c>
      <c r="N4" s="217">
        <v>2</v>
      </c>
      <c r="O4" s="217">
        <v>60</v>
      </c>
      <c r="P4" s="217">
        <v>18</v>
      </c>
      <c r="Q4" s="217">
        <v>9</v>
      </c>
      <c r="R4" s="217">
        <v>0</v>
      </c>
      <c r="S4" s="217">
        <v>1</v>
      </c>
      <c r="T4" s="217">
        <v>1</v>
      </c>
      <c r="U4" s="217">
        <v>4</v>
      </c>
      <c r="V4" s="217">
        <v>2</v>
      </c>
      <c r="W4" s="217">
        <v>4</v>
      </c>
      <c r="X4" s="217">
        <v>11</v>
      </c>
      <c r="Y4" s="217">
        <v>0</v>
      </c>
      <c r="Z4" s="217">
        <v>0</v>
      </c>
      <c r="AA4" s="217">
        <v>0</v>
      </c>
      <c r="AB4" s="217">
        <v>1</v>
      </c>
      <c r="AC4" s="217">
        <v>0</v>
      </c>
      <c r="AD4" s="217">
        <v>0</v>
      </c>
      <c r="AE4" s="217">
        <v>10</v>
      </c>
      <c r="AF4" s="217">
        <v>5</v>
      </c>
      <c r="AG4" s="17">
        <v>7</v>
      </c>
      <c r="AH4" s="17">
        <v>3</v>
      </c>
      <c r="AI4" s="217">
        <v>0</v>
      </c>
      <c r="AJ4" s="217">
        <v>0</v>
      </c>
      <c r="AK4" s="217">
        <v>2</v>
      </c>
      <c r="AL4" s="217">
        <v>9</v>
      </c>
      <c r="AM4" s="217">
        <v>4</v>
      </c>
      <c r="AN4" s="217">
        <v>3</v>
      </c>
      <c r="AO4" s="217">
        <v>4</v>
      </c>
      <c r="AP4" s="217">
        <v>1</v>
      </c>
      <c r="AQ4" s="217">
        <v>246</v>
      </c>
      <c r="AR4" s="217">
        <v>0</v>
      </c>
      <c r="AS4" s="217">
        <v>24</v>
      </c>
      <c r="AT4" s="217">
        <v>4</v>
      </c>
      <c r="AU4" s="218"/>
      <c r="AV4" s="219"/>
      <c r="AW4" s="829" t="s">
        <v>396</v>
      </c>
      <c r="AX4" s="829"/>
    </row>
    <row r="5" spans="1:50" s="24" customFormat="1" ht="15" customHeight="1">
      <c r="A5" s="817" t="s">
        <v>397</v>
      </c>
      <c r="B5" s="817"/>
      <c r="D5" s="216">
        <v>435</v>
      </c>
      <c r="E5" s="217">
        <v>381</v>
      </c>
      <c r="F5" s="217">
        <v>54</v>
      </c>
      <c r="G5" s="217">
        <v>0</v>
      </c>
      <c r="H5" s="217">
        <v>0</v>
      </c>
      <c r="I5" s="217">
        <v>0</v>
      </c>
      <c r="J5" s="217">
        <v>0</v>
      </c>
      <c r="K5" s="217">
        <v>0</v>
      </c>
      <c r="L5" s="217">
        <v>0</v>
      </c>
      <c r="M5" s="217">
        <v>6</v>
      </c>
      <c r="N5" s="217">
        <v>0</v>
      </c>
      <c r="O5" s="217">
        <v>54</v>
      </c>
      <c r="P5" s="217">
        <v>12</v>
      </c>
      <c r="Q5" s="217">
        <v>6</v>
      </c>
      <c r="R5" s="217">
        <v>0</v>
      </c>
      <c r="S5" s="217">
        <v>1</v>
      </c>
      <c r="T5" s="217">
        <v>0</v>
      </c>
      <c r="U5" s="217">
        <v>11</v>
      </c>
      <c r="V5" s="217">
        <v>0</v>
      </c>
      <c r="W5" s="217">
        <v>7</v>
      </c>
      <c r="X5" s="217">
        <v>15</v>
      </c>
      <c r="Y5" s="217">
        <v>0</v>
      </c>
      <c r="Z5" s="217">
        <v>0</v>
      </c>
      <c r="AA5" s="217">
        <v>0</v>
      </c>
      <c r="AB5" s="217">
        <v>0</v>
      </c>
      <c r="AC5" s="217">
        <v>0</v>
      </c>
      <c r="AD5" s="217">
        <v>0</v>
      </c>
      <c r="AE5" s="217">
        <v>7</v>
      </c>
      <c r="AF5" s="217">
        <v>2</v>
      </c>
      <c r="AG5" s="17">
        <v>0</v>
      </c>
      <c r="AH5" s="17">
        <v>1</v>
      </c>
      <c r="AI5" s="217">
        <v>0</v>
      </c>
      <c r="AJ5" s="217">
        <v>0</v>
      </c>
      <c r="AK5" s="217">
        <v>5</v>
      </c>
      <c r="AL5" s="217">
        <v>16</v>
      </c>
      <c r="AM5" s="217">
        <v>3</v>
      </c>
      <c r="AN5" s="217">
        <v>1</v>
      </c>
      <c r="AO5" s="217">
        <v>14</v>
      </c>
      <c r="AP5" s="217">
        <v>7</v>
      </c>
      <c r="AQ5" s="217">
        <v>244</v>
      </c>
      <c r="AR5" s="217">
        <v>0</v>
      </c>
      <c r="AS5" s="217">
        <v>23</v>
      </c>
      <c r="AT5" s="217">
        <v>0</v>
      </c>
      <c r="AU5" s="218"/>
      <c r="AV5" s="219"/>
      <c r="AW5" s="818" t="s">
        <v>397</v>
      </c>
      <c r="AX5" s="818"/>
    </row>
    <row r="6" spans="1:50" s="24" customFormat="1" ht="15" customHeight="1">
      <c r="A6" s="817" t="s">
        <v>398</v>
      </c>
      <c r="B6" s="817"/>
      <c r="D6" s="216">
        <v>411</v>
      </c>
      <c r="E6" s="217">
        <v>362</v>
      </c>
      <c r="F6" s="217">
        <v>49</v>
      </c>
      <c r="G6" s="217">
        <v>0</v>
      </c>
      <c r="H6" s="217">
        <v>0</v>
      </c>
      <c r="I6" s="217">
        <v>0</v>
      </c>
      <c r="J6" s="217">
        <v>0</v>
      </c>
      <c r="K6" s="217">
        <v>1</v>
      </c>
      <c r="L6" s="217">
        <v>0</v>
      </c>
      <c r="M6" s="217">
        <v>11</v>
      </c>
      <c r="N6" s="217">
        <v>0</v>
      </c>
      <c r="O6" s="217">
        <v>28</v>
      </c>
      <c r="P6" s="217">
        <v>8</v>
      </c>
      <c r="Q6" s="217">
        <v>11</v>
      </c>
      <c r="R6" s="217">
        <v>0</v>
      </c>
      <c r="S6" s="217">
        <v>2</v>
      </c>
      <c r="T6" s="217">
        <v>0</v>
      </c>
      <c r="U6" s="217">
        <v>9</v>
      </c>
      <c r="V6" s="217">
        <v>0</v>
      </c>
      <c r="W6" s="217">
        <v>13</v>
      </c>
      <c r="X6" s="217">
        <v>6</v>
      </c>
      <c r="Y6" s="217">
        <v>0</v>
      </c>
      <c r="Z6" s="217">
        <v>0</v>
      </c>
      <c r="AA6" s="217">
        <v>0</v>
      </c>
      <c r="AB6" s="217">
        <v>0</v>
      </c>
      <c r="AC6" s="217">
        <v>0</v>
      </c>
      <c r="AD6" s="217">
        <v>1</v>
      </c>
      <c r="AE6" s="217">
        <v>6</v>
      </c>
      <c r="AF6" s="217">
        <v>6</v>
      </c>
      <c r="AG6" s="17">
        <v>8</v>
      </c>
      <c r="AH6" s="17">
        <v>7</v>
      </c>
      <c r="AI6" s="217">
        <v>0</v>
      </c>
      <c r="AJ6" s="217">
        <v>0</v>
      </c>
      <c r="AK6" s="217">
        <v>4</v>
      </c>
      <c r="AL6" s="217">
        <v>12</v>
      </c>
      <c r="AM6" s="217">
        <v>6</v>
      </c>
      <c r="AN6" s="217">
        <v>3</v>
      </c>
      <c r="AO6" s="217">
        <v>2</v>
      </c>
      <c r="AP6" s="217">
        <v>1</v>
      </c>
      <c r="AQ6" s="217">
        <v>247</v>
      </c>
      <c r="AR6" s="217">
        <v>3</v>
      </c>
      <c r="AS6" s="217">
        <v>14</v>
      </c>
      <c r="AT6" s="217">
        <v>2</v>
      </c>
      <c r="AU6" s="218">
        <v>0</v>
      </c>
      <c r="AV6" s="219">
        <v>0</v>
      </c>
      <c r="AW6" s="818" t="s">
        <v>398</v>
      </c>
      <c r="AX6" s="818"/>
    </row>
    <row r="7" spans="1:50" s="24" customFormat="1" ht="15" customHeight="1">
      <c r="A7" s="817" t="s">
        <v>399</v>
      </c>
      <c r="B7" s="817"/>
      <c r="D7" s="216">
        <v>339</v>
      </c>
      <c r="E7" s="217">
        <v>309</v>
      </c>
      <c r="F7" s="217">
        <v>30</v>
      </c>
      <c r="G7" s="217">
        <v>0</v>
      </c>
      <c r="H7" s="217">
        <v>0</v>
      </c>
      <c r="I7" s="217">
        <v>1</v>
      </c>
      <c r="J7" s="217">
        <v>0</v>
      </c>
      <c r="K7" s="217">
        <v>0</v>
      </c>
      <c r="L7" s="217">
        <v>0</v>
      </c>
      <c r="M7" s="217">
        <v>19</v>
      </c>
      <c r="N7" s="217">
        <v>0</v>
      </c>
      <c r="O7" s="217">
        <v>18</v>
      </c>
      <c r="P7" s="217">
        <v>0</v>
      </c>
      <c r="Q7" s="217">
        <v>4</v>
      </c>
      <c r="R7" s="217">
        <v>0</v>
      </c>
      <c r="S7" s="217">
        <v>2</v>
      </c>
      <c r="T7" s="217">
        <v>0</v>
      </c>
      <c r="U7" s="217">
        <v>7</v>
      </c>
      <c r="V7" s="217">
        <v>0</v>
      </c>
      <c r="W7" s="217">
        <v>8</v>
      </c>
      <c r="X7" s="217">
        <v>3</v>
      </c>
      <c r="Y7" s="217">
        <v>0</v>
      </c>
      <c r="Z7" s="217">
        <v>0</v>
      </c>
      <c r="AA7" s="217">
        <v>0</v>
      </c>
      <c r="AB7" s="217">
        <v>0</v>
      </c>
      <c r="AC7" s="217">
        <v>4</v>
      </c>
      <c r="AD7" s="217">
        <v>2</v>
      </c>
      <c r="AE7" s="217">
        <v>9</v>
      </c>
      <c r="AF7" s="217">
        <v>11</v>
      </c>
      <c r="AG7" s="17">
        <v>3</v>
      </c>
      <c r="AH7" s="17">
        <v>6</v>
      </c>
      <c r="AI7" s="217">
        <v>0</v>
      </c>
      <c r="AJ7" s="217">
        <v>0</v>
      </c>
      <c r="AK7" s="217">
        <v>2</v>
      </c>
      <c r="AL7" s="217">
        <v>7</v>
      </c>
      <c r="AM7" s="217">
        <v>0</v>
      </c>
      <c r="AN7" s="217">
        <v>0</v>
      </c>
      <c r="AO7" s="217">
        <v>2</v>
      </c>
      <c r="AP7" s="217">
        <v>0</v>
      </c>
      <c r="AQ7" s="217">
        <v>230</v>
      </c>
      <c r="AR7" s="217">
        <v>1</v>
      </c>
      <c r="AS7" s="217">
        <v>0</v>
      </c>
      <c r="AT7" s="217">
        <v>0</v>
      </c>
      <c r="AU7" s="218">
        <v>0</v>
      </c>
      <c r="AV7" s="219">
        <v>0</v>
      </c>
      <c r="AW7" s="818" t="s">
        <v>399</v>
      </c>
      <c r="AX7" s="818"/>
    </row>
    <row r="8" spans="1:50" s="24" customFormat="1" ht="15" customHeight="1">
      <c r="A8" s="817" t="s">
        <v>411</v>
      </c>
      <c r="B8" s="817"/>
      <c r="D8" s="216">
        <v>358</v>
      </c>
      <c r="E8" s="217">
        <v>327</v>
      </c>
      <c r="F8" s="217">
        <v>31</v>
      </c>
      <c r="G8" s="217">
        <v>0</v>
      </c>
      <c r="H8" s="217">
        <v>0</v>
      </c>
      <c r="I8" s="217">
        <v>0</v>
      </c>
      <c r="J8" s="217">
        <v>0</v>
      </c>
      <c r="K8" s="217">
        <v>0</v>
      </c>
      <c r="L8" s="217">
        <v>0</v>
      </c>
      <c r="M8" s="217">
        <v>11</v>
      </c>
      <c r="N8" s="217">
        <v>0</v>
      </c>
      <c r="O8" s="217">
        <v>38</v>
      </c>
      <c r="P8" s="217">
        <v>4</v>
      </c>
      <c r="Q8" s="217">
        <v>0</v>
      </c>
      <c r="R8" s="217">
        <v>0</v>
      </c>
      <c r="S8" s="217">
        <v>2</v>
      </c>
      <c r="T8" s="217">
        <v>1</v>
      </c>
      <c r="U8" s="217">
        <v>13</v>
      </c>
      <c r="V8" s="217">
        <v>0</v>
      </c>
      <c r="W8" s="217">
        <v>10</v>
      </c>
      <c r="X8" s="217">
        <v>4</v>
      </c>
      <c r="Y8" s="217">
        <v>0</v>
      </c>
      <c r="Z8" s="217">
        <v>1</v>
      </c>
      <c r="AA8" s="217">
        <v>0</v>
      </c>
      <c r="AB8" s="217">
        <v>0</v>
      </c>
      <c r="AC8" s="217">
        <v>0</v>
      </c>
      <c r="AD8" s="217">
        <v>3</v>
      </c>
      <c r="AE8" s="217">
        <v>15</v>
      </c>
      <c r="AF8" s="217">
        <v>5</v>
      </c>
      <c r="AG8" s="29">
        <v>3</v>
      </c>
      <c r="AH8" s="29">
        <v>0</v>
      </c>
      <c r="AI8" s="217">
        <v>0</v>
      </c>
      <c r="AJ8" s="217">
        <v>0</v>
      </c>
      <c r="AK8" s="217">
        <v>2</v>
      </c>
      <c r="AL8" s="217">
        <v>9</v>
      </c>
      <c r="AM8" s="217">
        <v>2</v>
      </c>
      <c r="AN8" s="217">
        <v>0</v>
      </c>
      <c r="AO8" s="217">
        <v>7</v>
      </c>
      <c r="AP8" s="217">
        <v>3</v>
      </c>
      <c r="AQ8" s="217">
        <v>214</v>
      </c>
      <c r="AR8" s="217">
        <v>1</v>
      </c>
      <c r="AS8" s="217">
        <v>10</v>
      </c>
      <c r="AT8" s="217">
        <v>0</v>
      </c>
      <c r="AU8" s="218">
        <v>0</v>
      </c>
      <c r="AV8" s="219">
        <v>0</v>
      </c>
      <c r="AW8" s="818" t="s">
        <v>401</v>
      </c>
      <c r="AX8" s="818"/>
    </row>
    <row r="9" spans="1:50" s="24" customFormat="1" ht="14.25" customHeight="1">
      <c r="A9" s="220"/>
      <c r="B9" s="220"/>
      <c r="D9" s="216"/>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9"/>
      <c r="AH9" s="29"/>
      <c r="AI9" s="217"/>
      <c r="AJ9" s="217"/>
      <c r="AK9" s="217"/>
      <c r="AL9" s="217"/>
      <c r="AM9" s="217"/>
      <c r="AN9" s="217"/>
      <c r="AO9" s="217"/>
      <c r="AP9" s="217"/>
      <c r="AQ9" s="217"/>
      <c r="AR9" s="217"/>
      <c r="AS9" s="217"/>
      <c r="AT9" s="217"/>
      <c r="AU9" s="221"/>
      <c r="AV9" s="219"/>
      <c r="AW9" s="218"/>
      <c r="AX9" s="218"/>
    </row>
    <row r="10" spans="1:50" s="24" customFormat="1" ht="20.100000000000001" customHeight="1">
      <c r="A10" s="222"/>
      <c r="B10" s="223" t="s">
        <v>167</v>
      </c>
      <c r="D10" s="216">
        <v>331</v>
      </c>
      <c r="E10" s="29">
        <v>300</v>
      </c>
      <c r="F10" s="29">
        <v>31</v>
      </c>
      <c r="G10" s="217">
        <v>0</v>
      </c>
      <c r="H10" s="217">
        <v>0</v>
      </c>
      <c r="I10" s="217">
        <v>0</v>
      </c>
      <c r="J10" s="217">
        <v>0</v>
      </c>
      <c r="K10" s="217">
        <v>0</v>
      </c>
      <c r="L10" s="217">
        <v>0</v>
      </c>
      <c r="M10" s="217">
        <v>8</v>
      </c>
      <c r="N10" s="217">
        <v>0</v>
      </c>
      <c r="O10" s="217">
        <v>24</v>
      </c>
      <c r="P10" s="217">
        <v>4</v>
      </c>
      <c r="Q10" s="217">
        <v>0</v>
      </c>
      <c r="R10" s="217">
        <v>0</v>
      </c>
      <c r="S10" s="217">
        <v>0</v>
      </c>
      <c r="T10" s="217">
        <v>1</v>
      </c>
      <c r="U10" s="217">
        <v>8</v>
      </c>
      <c r="V10" s="217">
        <v>0</v>
      </c>
      <c r="W10" s="217">
        <v>8</v>
      </c>
      <c r="X10" s="217">
        <v>4</v>
      </c>
      <c r="Y10" s="217">
        <v>0</v>
      </c>
      <c r="Z10" s="217">
        <v>1</v>
      </c>
      <c r="AA10" s="217">
        <v>0</v>
      </c>
      <c r="AB10" s="217">
        <v>0</v>
      </c>
      <c r="AC10" s="217">
        <v>0</v>
      </c>
      <c r="AD10" s="217">
        <v>3</v>
      </c>
      <c r="AE10" s="217">
        <v>15</v>
      </c>
      <c r="AF10" s="217">
        <v>5</v>
      </c>
      <c r="AG10" s="29">
        <v>3</v>
      </c>
      <c r="AH10" s="29">
        <v>0</v>
      </c>
      <c r="AI10" s="217">
        <v>0</v>
      </c>
      <c r="AJ10" s="217">
        <v>0</v>
      </c>
      <c r="AK10" s="217">
        <v>2</v>
      </c>
      <c r="AL10" s="217">
        <v>9</v>
      </c>
      <c r="AM10" s="217">
        <v>1</v>
      </c>
      <c r="AN10" s="217">
        <v>0</v>
      </c>
      <c r="AO10" s="217">
        <v>7</v>
      </c>
      <c r="AP10" s="217">
        <v>3</v>
      </c>
      <c r="AQ10" s="217">
        <v>214</v>
      </c>
      <c r="AR10" s="217">
        <v>1</v>
      </c>
      <c r="AS10" s="217">
        <v>10</v>
      </c>
      <c r="AT10" s="217">
        <v>0</v>
      </c>
      <c r="AU10" s="221">
        <v>0</v>
      </c>
      <c r="AV10" s="219">
        <v>0</v>
      </c>
      <c r="AW10" s="223" t="s">
        <v>167</v>
      </c>
      <c r="AX10" s="218"/>
    </row>
    <row r="11" spans="1:50" s="24" customFormat="1" ht="20.100000000000001" customHeight="1">
      <c r="A11" s="222"/>
      <c r="B11" s="223" t="s">
        <v>169</v>
      </c>
      <c r="D11" s="216">
        <v>15</v>
      </c>
      <c r="E11" s="29">
        <v>15</v>
      </c>
      <c r="F11" s="29">
        <v>0</v>
      </c>
      <c r="G11" s="217">
        <v>0</v>
      </c>
      <c r="H11" s="217">
        <v>0</v>
      </c>
      <c r="I11" s="217">
        <v>0</v>
      </c>
      <c r="J11" s="217">
        <v>0</v>
      </c>
      <c r="K11" s="217">
        <v>0</v>
      </c>
      <c r="L11" s="217">
        <v>0</v>
      </c>
      <c r="M11" s="217">
        <v>3</v>
      </c>
      <c r="N11" s="217">
        <v>0</v>
      </c>
      <c r="O11" s="217">
        <v>9</v>
      </c>
      <c r="P11" s="217">
        <v>0</v>
      </c>
      <c r="Q11" s="217">
        <v>0</v>
      </c>
      <c r="R11" s="217">
        <v>0</v>
      </c>
      <c r="S11" s="217">
        <v>1</v>
      </c>
      <c r="T11" s="217">
        <v>0</v>
      </c>
      <c r="U11" s="217">
        <v>0</v>
      </c>
      <c r="V11" s="217">
        <v>0</v>
      </c>
      <c r="W11" s="217">
        <v>1</v>
      </c>
      <c r="X11" s="217">
        <v>0</v>
      </c>
      <c r="Y11" s="217">
        <v>0</v>
      </c>
      <c r="Z11" s="217">
        <v>0</v>
      </c>
      <c r="AA11" s="217">
        <v>0</v>
      </c>
      <c r="AB11" s="217">
        <v>0</v>
      </c>
      <c r="AC11" s="217">
        <v>0</v>
      </c>
      <c r="AD11" s="217">
        <v>0</v>
      </c>
      <c r="AE11" s="217">
        <v>0</v>
      </c>
      <c r="AF11" s="217">
        <v>0</v>
      </c>
      <c r="AG11" s="29">
        <v>0</v>
      </c>
      <c r="AH11" s="29">
        <v>0</v>
      </c>
      <c r="AI11" s="217">
        <v>0</v>
      </c>
      <c r="AJ11" s="217">
        <v>0</v>
      </c>
      <c r="AK11" s="217">
        <v>0</v>
      </c>
      <c r="AL11" s="217">
        <v>0</v>
      </c>
      <c r="AM11" s="217">
        <v>1</v>
      </c>
      <c r="AN11" s="217">
        <v>0</v>
      </c>
      <c r="AO11" s="217">
        <v>0</v>
      </c>
      <c r="AP11" s="217">
        <v>0</v>
      </c>
      <c r="AQ11" s="217">
        <v>0</v>
      </c>
      <c r="AR11" s="217">
        <v>0</v>
      </c>
      <c r="AS11" s="217">
        <v>0</v>
      </c>
      <c r="AT11" s="217">
        <v>0</v>
      </c>
      <c r="AU11" s="221">
        <v>0</v>
      </c>
      <c r="AV11" s="219">
        <v>0</v>
      </c>
      <c r="AW11" s="223" t="s">
        <v>169</v>
      </c>
      <c r="AX11" s="218"/>
    </row>
    <row r="12" spans="1:50" s="24" customFormat="1" ht="20.100000000000001" customHeight="1">
      <c r="A12" s="222"/>
      <c r="B12" s="223" t="s">
        <v>176</v>
      </c>
      <c r="D12" s="216">
        <v>12</v>
      </c>
      <c r="E12" s="29">
        <v>12</v>
      </c>
      <c r="F12" s="29">
        <v>0</v>
      </c>
      <c r="G12" s="217">
        <v>0</v>
      </c>
      <c r="H12" s="217">
        <v>0</v>
      </c>
      <c r="I12" s="217">
        <v>0</v>
      </c>
      <c r="J12" s="217">
        <v>0</v>
      </c>
      <c r="K12" s="217">
        <v>0</v>
      </c>
      <c r="L12" s="217">
        <v>0</v>
      </c>
      <c r="M12" s="217">
        <v>0</v>
      </c>
      <c r="N12" s="217">
        <v>0</v>
      </c>
      <c r="O12" s="217">
        <v>5</v>
      </c>
      <c r="P12" s="217">
        <v>0</v>
      </c>
      <c r="Q12" s="217">
        <v>0</v>
      </c>
      <c r="R12" s="217">
        <v>0</v>
      </c>
      <c r="S12" s="217">
        <v>1</v>
      </c>
      <c r="T12" s="217">
        <v>0</v>
      </c>
      <c r="U12" s="217">
        <v>5</v>
      </c>
      <c r="V12" s="217">
        <v>0</v>
      </c>
      <c r="W12" s="217">
        <v>1</v>
      </c>
      <c r="X12" s="217">
        <v>0</v>
      </c>
      <c r="Y12" s="217">
        <v>0</v>
      </c>
      <c r="Z12" s="217">
        <v>0</v>
      </c>
      <c r="AA12" s="217">
        <v>0</v>
      </c>
      <c r="AB12" s="217">
        <v>0</v>
      </c>
      <c r="AC12" s="217">
        <v>0</v>
      </c>
      <c r="AD12" s="217">
        <v>0</v>
      </c>
      <c r="AE12" s="217">
        <v>0</v>
      </c>
      <c r="AF12" s="217">
        <v>0</v>
      </c>
      <c r="AG12" s="29">
        <v>0</v>
      </c>
      <c r="AH12" s="29">
        <v>0</v>
      </c>
      <c r="AI12" s="217">
        <v>0</v>
      </c>
      <c r="AJ12" s="217">
        <v>0</v>
      </c>
      <c r="AK12" s="217">
        <v>0</v>
      </c>
      <c r="AL12" s="217">
        <v>0</v>
      </c>
      <c r="AM12" s="217">
        <v>0</v>
      </c>
      <c r="AN12" s="217">
        <v>0</v>
      </c>
      <c r="AO12" s="217">
        <v>0</v>
      </c>
      <c r="AP12" s="217">
        <v>0</v>
      </c>
      <c r="AQ12" s="217">
        <v>0</v>
      </c>
      <c r="AR12" s="217">
        <v>0</v>
      </c>
      <c r="AS12" s="217">
        <v>0</v>
      </c>
      <c r="AT12" s="217">
        <v>0</v>
      </c>
      <c r="AU12" s="221">
        <v>0</v>
      </c>
      <c r="AV12" s="219">
        <v>0</v>
      </c>
      <c r="AW12" s="223" t="s">
        <v>176</v>
      </c>
      <c r="AX12" s="218"/>
    </row>
    <row r="13" spans="1:50" ht="5.0999999999999996" customHeight="1" thickBot="1">
      <c r="A13" s="64"/>
      <c r="B13" s="64"/>
      <c r="C13" s="64"/>
      <c r="D13" s="224"/>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49"/>
      <c r="AH13" s="49"/>
      <c r="AI13" s="225"/>
      <c r="AJ13" s="225"/>
      <c r="AK13" s="225"/>
      <c r="AL13" s="225"/>
      <c r="AM13" s="225"/>
      <c r="AN13" s="225"/>
      <c r="AO13" s="225"/>
      <c r="AP13" s="225"/>
      <c r="AQ13" s="225"/>
      <c r="AR13" s="225"/>
      <c r="AS13" s="225"/>
      <c r="AT13" s="225"/>
      <c r="AU13" s="64"/>
      <c r="AV13" s="128"/>
      <c r="AW13" s="64"/>
      <c r="AX13" s="64"/>
    </row>
    <row r="14" spans="1:50" ht="18" customHeight="1">
      <c r="A14" s="23" t="s">
        <v>471</v>
      </c>
      <c r="B14" s="122"/>
      <c r="C14" s="122"/>
      <c r="D14" s="122"/>
      <c r="E14" s="122"/>
      <c r="F14" s="122"/>
      <c r="G14" s="122"/>
      <c r="H14" s="122"/>
      <c r="I14" s="122"/>
      <c r="J14" s="122"/>
      <c r="K14" s="122"/>
      <c r="L14" s="122"/>
      <c r="M14" s="122"/>
      <c r="N14" s="122"/>
      <c r="O14" s="122"/>
      <c r="P14" s="122"/>
      <c r="Q14" s="122"/>
      <c r="R14" s="122"/>
      <c r="S14" s="122"/>
      <c r="T14" s="122"/>
      <c r="U14" s="122"/>
      <c r="V14" s="122"/>
      <c r="W14" s="122"/>
      <c r="X14" s="122"/>
      <c r="Y14" s="23"/>
      <c r="Z14" s="122"/>
      <c r="AA14" s="122"/>
      <c r="AB14" s="122"/>
      <c r="AC14" s="122"/>
      <c r="AD14" s="122"/>
      <c r="AE14" s="122"/>
      <c r="AF14" s="122"/>
      <c r="AG14" s="24"/>
      <c r="AH14" s="24"/>
      <c r="AI14" s="122"/>
      <c r="AJ14" s="122"/>
      <c r="AK14" s="122"/>
      <c r="AL14" s="122"/>
      <c r="AM14" s="122"/>
      <c r="AN14" s="122"/>
      <c r="AO14" s="122"/>
      <c r="AP14" s="122"/>
      <c r="AQ14" s="122"/>
      <c r="AR14" s="122"/>
      <c r="AS14" s="122"/>
      <c r="AT14" s="122"/>
      <c r="AU14" s="122"/>
      <c r="AV14" s="122"/>
      <c r="AW14" s="122"/>
      <c r="AX14" s="122"/>
    </row>
    <row r="15" spans="1:50" ht="14.25">
      <c r="A15" s="23" t="s">
        <v>472</v>
      </c>
      <c r="B15" s="122"/>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I15" s="122"/>
      <c r="AJ15" s="122"/>
      <c r="AK15" s="122"/>
      <c r="AL15" s="122"/>
      <c r="AM15" s="122"/>
      <c r="AN15" s="122"/>
      <c r="AO15" s="122"/>
      <c r="AP15" s="122"/>
      <c r="AQ15" s="122"/>
      <c r="AR15" s="122"/>
      <c r="AS15" s="122"/>
      <c r="AT15" s="122"/>
      <c r="AU15" s="122"/>
      <c r="AV15" s="122"/>
      <c r="AW15" s="122"/>
      <c r="AX15" s="122"/>
    </row>
  </sheetData>
  <mergeCells count="33">
    <mergeCell ref="G2:H2"/>
    <mergeCell ref="I2:J2"/>
    <mergeCell ref="K2:L2"/>
    <mergeCell ref="M2:N2"/>
    <mergeCell ref="A4:B4"/>
    <mergeCell ref="AW4:AX4"/>
    <mergeCell ref="AA2:AB2"/>
    <mergeCell ref="AC2:AD2"/>
    <mergeCell ref="AE2:AF2"/>
    <mergeCell ref="AG2:AH2"/>
    <mergeCell ref="AI2:AJ2"/>
    <mergeCell ref="AK2:AL2"/>
    <mergeCell ref="O2:P2"/>
    <mergeCell ref="Q2:R2"/>
    <mergeCell ref="S2:T2"/>
    <mergeCell ref="U2:V2"/>
    <mergeCell ref="W2:X2"/>
    <mergeCell ref="Y2:Z2"/>
    <mergeCell ref="A2:C3"/>
    <mergeCell ref="D2:F2"/>
    <mergeCell ref="AM2:AN2"/>
    <mergeCell ref="AO2:AP2"/>
    <mergeCell ref="AQ2:AR2"/>
    <mergeCell ref="AS2:AT2"/>
    <mergeCell ref="AV2:AX3"/>
    <mergeCell ref="A8:B8"/>
    <mergeCell ref="AW8:AX8"/>
    <mergeCell ref="A5:B5"/>
    <mergeCell ref="AW5:AX5"/>
    <mergeCell ref="A6:B6"/>
    <mergeCell ref="AW6:AX6"/>
    <mergeCell ref="A7:B7"/>
    <mergeCell ref="AW7:AX7"/>
  </mergeCells>
  <phoneticPr fontId="2"/>
  <printOptions gridLinesSet="0"/>
  <pageMargins left="0.78740157480314965" right="0.78740157480314965" top="0.98425196850393704" bottom="0.78740157480314965" header="0.39370078740157483" footer="0.39370078740157483"/>
  <pageSetup paperSize="9" scale="60" orientation="portrait" horizontalDpi="300" verticalDpi="300" r:id="rId1"/>
  <headerFooter alignWithMargins="0">
    <oddHeader>&amp;L&amp;16卒業後の状況調査：高等学校(通信制)/中等教育学校&amp;R&amp;16卒業後の状況調査：高等学校(通信制）/中等教育学校</oddHeader>
    <oddFooter>&amp;L&amp;"ＭＳ 明朝,標準"&amp;16 166&amp;R&amp;"ＭＳ 明朝,標準"&amp;16 167</oddFooter>
  </headerFooter>
  <colBreaks count="1" manualBreakCount="1">
    <brk id="24" max="1048575" man="1"/>
  </colBreaks>
  <drawing r:id="rId2"/>
</worksheet>
</file>

<file path=xl/worksheets/sheet36.xml><?xml version="1.0" encoding="utf-8"?>
<worksheet xmlns="http://schemas.openxmlformats.org/spreadsheetml/2006/main" xmlns:r="http://schemas.openxmlformats.org/officeDocument/2006/relationships">
  <dimension ref="A1:N17"/>
  <sheetViews>
    <sheetView zoomScale="75" zoomScaleNormal="100" workbookViewId="0">
      <selection activeCell="P29" sqref="P29"/>
    </sheetView>
  </sheetViews>
  <sheetFormatPr defaultRowHeight="13.5"/>
  <cols>
    <col min="1" max="1" width="13" style="250" customWidth="1"/>
    <col min="2" max="2" width="0.75" style="238" customWidth="1"/>
    <col min="3" max="14" width="9.625" style="238" customWidth="1"/>
    <col min="15" max="16384" width="9" style="238"/>
  </cols>
  <sheetData>
    <row r="1" spans="1:14" s="230" customFormat="1" ht="27" customHeight="1" thickBot="1">
      <c r="A1" s="226" t="s">
        <v>473</v>
      </c>
      <c r="B1" s="227"/>
      <c r="C1" s="228"/>
      <c r="D1" s="228"/>
      <c r="E1" s="228"/>
      <c r="F1" s="228"/>
      <c r="G1" s="229"/>
      <c r="H1" s="228"/>
      <c r="I1" s="228"/>
      <c r="J1" s="228"/>
      <c r="K1" s="228"/>
      <c r="L1" s="227"/>
      <c r="M1" s="227"/>
      <c r="N1" s="227"/>
    </row>
    <row r="2" spans="1:14" s="231" customFormat="1" ht="16.5" customHeight="1">
      <c r="A2" s="844" t="s">
        <v>474</v>
      </c>
      <c r="B2" s="845"/>
      <c r="C2" s="848" t="s">
        <v>475</v>
      </c>
      <c r="D2" s="836" t="s">
        <v>3</v>
      </c>
      <c r="E2" s="842" t="s">
        <v>476</v>
      </c>
      <c r="F2" s="842" t="s">
        <v>477</v>
      </c>
      <c r="G2" s="836" t="s">
        <v>478</v>
      </c>
      <c r="H2" s="834" t="s">
        <v>479</v>
      </c>
      <c r="I2" s="836" t="s">
        <v>480</v>
      </c>
      <c r="J2" s="838" t="s">
        <v>481</v>
      </c>
      <c r="K2" s="840" t="s">
        <v>482</v>
      </c>
      <c r="L2" s="836" t="s">
        <v>483</v>
      </c>
      <c r="M2" s="842" t="s">
        <v>484</v>
      </c>
      <c r="N2" s="832" t="s">
        <v>485</v>
      </c>
    </row>
    <row r="3" spans="1:14" s="231" customFormat="1" ht="48" customHeight="1" thickBot="1">
      <c r="A3" s="846"/>
      <c r="B3" s="847"/>
      <c r="C3" s="849"/>
      <c r="D3" s="837"/>
      <c r="E3" s="843"/>
      <c r="F3" s="843"/>
      <c r="G3" s="837"/>
      <c r="H3" s="835"/>
      <c r="I3" s="837"/>
      <c r="J3" s="839"/>
      <c r="K3" s="841"/>
      <c r="L3" s="837"/>
      <c r="M3" s="843"/>
      <c r="N3" s="833"/>
    </row>
    <row r="4" spans="1:14" ht="16.5" customHeight="1">
      <c r="A4" s="232" t="s">
        <v>21</v>
      </c>
      <c r="B4" s="233"/>
      <c r="C4" s="234">
        <v>404</v>
      </c>
      <c r="D4" s="234">
        <v>403</v>
      </c>
      <c r="E4" s="234">
        <v>0</v>
      </c>
      <c r="F4" s="235">
        <v>1</v>
      </c>
      <c r="G4" s="234">
        <v>0</v>
      </c>
      <c r="H4" s="234">
        <v>0</v>
      </c>
      <c r="I4" s="234">
        <v>0</v>
      </c>
      <c r="J4" s="234">
        <v>0</v>
      </c>
      <c r="K4" s="234">
        <v>0</v>
      </c>
      <c r="L4" s="236">
        <v>99.752475247524757</v>
      </c>
      <c r="M4" s="237">
        <v>0</v>
      </c>
      <c r="N4" s="237">
        <v>0</v>
      </c>
    </row>
    <row r="5" spans="1:14" ht="16.5" customHeight="1">
      <c r="A5" s="232" t="s">
        <v>22</v>
      </c>
      <c r="B5" s="233"/>
      <c r="C5" s="234">
        <v>431</v>
      </c>
      <c r="D5" s="234">
        <v>428</v>
      </c>
      <c r="E5" s="234">
        <v>1</v>
      </c>
      <c r="F5" s="234">
        <v>0</v>
      </c>
      <c r="G5" s="234">
        <v>0</v>
      </c>
      <c r="H5" s="234">
        <v>0</v>
      </c>
      <c r="I5" s="234">
        <v>2</v>
      </c>
      <c r="J5" s="234">
        <v>0</v>
      </c>
      <c r="K5" s="234">
        <v>0</v>
      </c>
      <c r="L5" s="236">
        <v>99.303944315545252</v>
      </c>
      <c r="M5" s="237">
        <v>0.23201856148491878</v>
      </c>
      <c r="N5" s="237">
        <v>0</v>
      </c>
    </row>
    <row r="6" spans="1:14" ht="16.5" customHeight="1">
      <c r="A6" s="232" t="s">
        <v>486</v>
      </c>
      <c r="B6" s="239"/>
      <c r="C6" s="234">
        <v>513</v>
      </c>
      <c r="D6" s="234">
        <v>510</v>
      </c>
      <c r="E6" s="234">
        <v>2</v>
      </c>
      <c r="F6" s="234">
        <v>0</v>
      </c>
      <c r="G6" s="234">
        <v>0</v>
      </c>
      <c r="H6" s="234">
        <v>0</v>
      </c>
      <c r="I6" s="234">
        <v>1</v>
      </c>
      <c r="J6" s="234">
        <v>0</v>
      </c>
      <c r="K6" s="234">
        <v>0</v>
      </c>
      <c r="L6" s="236">
        <v>99.415204678362571</v>
      </c>
      <c r="M6" s="237">
        <v>0.38986354775828458</v>
      </c>
      <c r="N6" s="237">
        <v>0</v>
      </c>
    </row>
    <row r="7" spans="1:14" ht="16.5" customHeight="1">
      <c r="A7" s="232" t="s">
        <v>487</v>
      </c>
      <c r="B7" s="239"/>
      <c r="C7" s="234">
        <v>474</v>
      </c>
      <c r="D7" s="234">
        <v>472</v>
      </c>
      <c r="E7" s="234">
        <v>0</v>
      </c>
      <c r="F7" s="234">
        <v>0</v>
      </c>
      <c r="G7" s="234">
        <v>0</v>
      </c>
      <c r="H7" s="234">
        <v>0</v>
      </c>
      <c r="I7" s="234">
        <v>2</v>
      </c>
      <c r="J7" s="234">
        <v>0</v>
      </c>
      <c r="K7" s="234">
        <v>0</v>
      </c>
      <c r="L7" s="236">
        <v>99.578059071729967</v>
      </c>
      <c r="M7" s="237">
        <v>0</v>
      </c>
      <c r="N7" s="237">
        <v>0</v>
      </c>
    </row>
    <row r="8" spans="1:14" ht="16.5" customHeight="1">
      <c r="A8" s="232" t="s">
        <v>488</v>
      </c>
      <c r="B8" s="239"/>
      <c r="C8" s="234">
        <v>764</v>
      </c>
      <c r="D8" s="234">
        <v>763</v>
      </c>
      <c r="E8" s="234">
        <v>0</v>
      </c>
      <c r="F8" s="234">
        <v>0</v>
      </c>
      <c r="G8" s="234">
        <v>0</v>
      </c>
      <c r="H8" s="234">
        <v>0</v>
      </c>
      <c r="I8" s="234">
        <v>1</v>
      </c>
      <c r="J8" s="234">
        <v>0</v>
      </c>
      <c r="K8" s="234">
        <v>0</v>
      </c>
      <c r="L8" s="236">
        <v>99.869109947643977</v>
      </c>
      <c r="M8" s="237">
        <v>0</v>
      </c>
      <c r="N8" s="237">
        <v>0</v>
      </c>
    </row>
    <row r="9" spans="1:14" s="242" customFormat="1" ht="5.25" customHeight="1">
      <c r="A9" s="240"/>
      <c r="B9" s="241"/>
      <c r="C9" s="234"/>
      <c r="D9" s="234"/>
      <c r="E9" s="234"/>
      <c r="F9" s="234"/>
      <c r="G9" s="234"/>
      <c r="H9" s="234"/>
      <c r="I9" s="234"/>
      <c r="J9" s="234"/>
      <c r="K9" s="234"/>
      <c r="L9" s="236"/>
      <c r="M9" s="237"/>
      <c r="N9" s="237"/>
    </row>
    <row r="10" spans="1:14" s="242" customFormat="1" ht="18" customHeight="1">
      <c r="A10" s="240" t="s">
        <v>489</v>
      </c>
      <c r="B10" s="241"/>
      <c r="C10" s="234">
        <v>317</v>
      </c>
      <c r="D10" s="234">
        <v>317</v>
      </c>
      <c r="E10" s="234">
        <v>0</v>
      </c>
      <c r="F10" s="234">
        <v>0</v>
      </c>
      <c r="G10" s="234">
        <v>0</v>
      </c>
      <c r="H10" s="234">
        <v>0</v>
      </c>
      <c r="I10" s="234">
        <v>0</v>
      </c>
      <c r="J10" s="234">
        <v>0</v>
      </c>
      <c r="K10" s="234">
        <v>0</v>
      </c>
      <c r="L10" s="236">
        <v>100</v>
      </c>
      <c r="M10" s="237">
        <v>0</v>
      </c>
      <c r="N10" s="237">
        <v>0</v>
      </c>
    </row>
    <row r="11" spans="1:14" s="242" customFormat="1" ht="18" customHeight="1">
      <c r="A11" s="243" t="s">
        <v>456</v>
      </c>
      <c r="B11" s="241"/>
      <c r="C11" s="234">
        <v>158</v>
      </c>
      <c r="D11" s="234">
        <v>158</v>
      </c>
      <c r="E11" s="234">
        <v>0</v>
      </c>
      <c r="F11" s="234">
        <v>0</v>
      </c>
      <c r="G11" s="234">
        <v>0</v>
      </c>
      <c r="H11" s="234">
        <v>0</v>
      </c>
      <c r="I11" s="234">
        <v>0</v>
      </c>
      <c r="J11" s="234">
        <v>0</v>
      </c>
      <c r="K11" s="234">
        <v>0</v>
      </c>
      <c r="L11" s="236">
        <v>100</v>
      </c>
      <c r="M11" s="237">
        <v>0</v>
      </c>
      <c r="N11" s="237">
        <v>0</v>
      </c>
    </row>
    <row r="12" spans="1:14" s="242" customFormat="1" ht="18" customHeight="1">
      <c r="A12" s="243" t="s">
        <v>457</v>
      </c>
      <c r="B12" s="241"/>
      <c r="C12" s="234">
        <v>159</v>
      </c>
      <c r="D12" s="234">
        <v>159</v>
      </c>
      <c r="E12" s="234">
        <v>0</v>
      </c>
      <c r="F12" s="234">
        <v>0</v>
      </c>
      <c r="G12" s="234">
        <v>0</v>
      </c>
      <c r="H12" s="234">
        <v>0</v>
      </c>
      <c r="I12" s="234">
        <v>0</v>
      </c>
      <c r="J12" s="234">
        <v>0</v>
      </c>
      <c r="K12" s="234">
        <v>0</v>
      </c>
      <c r="L12" s="236">
        <v>100</v>
      </c>
      <c r="M12" s="237">
        <v>0</v>
      </c>
      <c r="N12" s="237">
        <v>0</v>
      </c>
    </row>
    <row r="13" spans="1:14" s="242" customFormat="1" ht="18" customHeight="1">
      <c r="A13" s="240" t="s">
        <v>490</v>
      </c>
      <c r="B13" s="241"/>
      <c r="C13" s="234">
        <v>447</v>
      </c>
      <c r="D13" s="234">
        <v>446</v>
      </c>
      <c r="E13" s="234">
        <v>0</v>
      </c>
      <c r="F13" s="234">
        <v>0</v>
      </c>
      <c r="G13" s="234">
        <v>0</v>
      </c>
      <c r="H13" s="234">
        <v>0</v>
      </c>
      <c r="I13" s="234">
        <v>1</v>
      </c>
      <c r="J13" s="234">
        <v>0</v>
      </c>
      <c r="K13" s="234">
        <v>0</v>
      </c>
      <c r="L13" s="236">
        <v>99.776286353467555</v>
      </c>
      <c r="M13" s="237">
        <v>0</v>
      </c>
      <c r="N13" s="237">
        <v>0</v>
      </c>
    </row>
    <row r="14" spans="1:14" ht="18" customHeight="1">
      <c r="A14" s="243" t="s">
        <v>456</v>
      </c>
      <c r="B14" s="239"/>
      <c r="C14" s="234">
        <v>247</v>
      </c>
      <c r="D14" s="234">
        <v>246</v>
      </c>
      <c r="E14" s="234">
        <v>0</v>
      </c>
      <c r="F14" s="234">
        <v>0</v>
      </c>
      <c r="G14" s="234">
        <v>0</v>
      </c>
      <c r="H14" s="234">
        <v>0</v>
      </c>
      <c r="I14" s="234">
        <v>1</v>
      </c>
      <c r="J14" s="234">
        <v>0</v>
      </c>
      <c r="K14" s="234">
        <v>0</v>
      </c>
      <c r="L14" s="236">
        <v>99.595141700404852</v>
      </c>
      <c r="M14" s="237">
        <v>0</v>
      </c>
      <c r="N14" s="237">
        <v>0</v>
      </c>
    </row>
    <row r="15" spans="1:14" ht="18" customHeight="1">
      <c r="A15" s="243" t="s">
        <v>457</v>
      </c>
      <c r="B15" s="239"/>
      <c r="C15" s="234">
        <v>200</v>
      </c>
      <c r="D15" s="234">
        <v>200</v>
      </c>
      <c r="E15" s="234">
        <v>0</v>
      </c>
      <c r="F15" s="234">
        <v>0</v>
      </c>
      <c r="G15" s="234">
        <v>0</v>
      </c>
      <c r="H15" s="234">
        <v>0</v>
      </c>
      <c r="I15" s="234">
        <v>0</v>
      </c>
      <c r="J15" s="234">
        <v>0</v>
      </c>
      <c r="K15" s="234">
        <v>0</v>
      </c>
      <c r="L15" s="236">
        <v>100</v>
      </c>
      <c r="M15" s="237">
        <v>0</v>
      </c>
      <c r="N15" s="237">
        <v>0</v>
      </c>
    </row>
    <row r="16" spans="1:14" ht="3.75" customHeight="1" thickBot="1">
      <c r="A16" s="244"/>
      <c r="B16" s="245"/>
      <c r="C16" s="246"/>
      <c r="D16" s="246"/>
      <c r="E16" s="246"/>
      <c r="F16" s="246"/>
      <c r="G16" s="246"/>
      <c r="H16" s="246"/>
      <c r="I16" s="246"/>
      <c r="J16" s="246"/>
      <c r="K16" s="246"/>
      <c r="L16" s="246"/>
      <c r="M16" s="246"/>
      <c r="N16" s="246"/>
    </row>
    <row r="17" spans="1:14" ht="18" customHeight="1">
      <c r="A17" s="247"/>
      <c r="B17" s="248"/>
      <c r="C17" s="249"/>
      <c r="D17" s="249"/>
      <c r="E17" s="249"/>
      <c r="F17" s="249"/>
      <c r="G17" s="249"/>
      <c r="H17" s="249"/>
      <c r="I17" s="249"/>
      <c r="J17" s="249"/>
      <c r="K17" s="249"/>
      <c r="L17" s="249"/>
      <c r="M17" s="249"/>
      <c r="N17" s="249"/>
    </row>
  </sheetData>
  <mergeCells count="13">
    <mergeCell ref="G2:G3"/>
    <mergeCell ref="A2:B3"/>
    <mergeCell ref="C2:C3"/>
    <mergeCell ref="D2:D3"/>
    <mergeCell ref="E2:E3"/>
    <mergeCell ref="F2:F3"/>
    <mergeCell ref="N2:N3"/>
    <mergeCell ref="H2:H3"/>
    <mergeCell ref="I2:I3"/>
    <mergeCell ref="J2:J3"/>
    <mergeCell ref="K2:K3"/>
    <mergeCell ref="L2:L3"/>
    <mergeCell ref="M2:M3"/>
  </mergeCells>
  <phoneticPr fontId="2"/>
  <pageMargins left="0.78740157480314965" right="0.78740157480314965" top="0.78740157480314965" bottom="0.39370078740157483" header="0.39370078740157483" footer="0.39370078740157483"/>
  <pageSetup paperSize="9" scale="65" orientation="portrait" horizontalDpi="4294967292" r:id="rId1"/>
  <headerFooter alignWithMargins="0">
    <oddHeader xml:space="preserve">&amp;L&amp;16卒業後の状況調査：高等学校(通信制)/中等教育学校&amp;11
</oddHeader>
    <oddFooter>&amp;L&amp;16 166</oddFooter>
  </headerFooter>
  <drawing r:id="rId2"/>
</worksheet>
</file>

<file path=xl/worksheets/sheet37.xml><?xml version="1.0" encoding="utf-8"?>
<worksheet xmlns="http://schemas.openxmlformats.org/spreadsheetml/2006/main" xmlns:r="http://schemas.openxmlformats.org/officeDocument/2006/relationships">
  <dimension ref="A1:O13"/>
  <sheetViews>
    <sheetView zoomScale="75" zoomScaleNormal="75" workbookViewId="0">
      <selection activeCell="F24" sqref="F24"/>
    </sheetView>
  </sheetViews>
  <sheetFormatPr defaultRowHeight="13.5"/>
  <cols>
    <col min="1" max="1" width="13" style="265" customWidth="1"/>
    <col min="2" max="2" width="0.75" style="265" customWidth="1"/>
    <col min="3" max="3" width="8.625" style="238" customWidth="1"/>
    <col min="4" max="4" width="8.875" style="238" customWidth="1"/>
    <col min="5" max="7" width="9.625" style="238" customWidth="1"/>
    <col min="8" max="9" width="8.875" style="238" customWidth="1"/>
    <col min="10" max="10" width="9.625" style="238" customWidth="1"/>
    <col min="11" max="11" width="8.625" style="238" customWidth="1"/>
    <col min="12" max="14" width="9.625" style="238" customWidth="1"/>
    <col min="15" max="15" width="8.75" style="238" customWidth="1"/>
    <col min="16" max="16384" width="9" style="238"/>
  </cols>
  <sheetData>
    <row r="1" spans="1:15" s="254" customFormat="1" ht="33" customHeight="1" thickBot="1">
      <c r="A1" s="251" t="s">
        <v>491</v>
      </c>
      <c r="B1" s="252"/>
      <c r="C1" s="252"/>
      <c r="D1" s="252"/>
      <c r="E1" s="253"/>
      <c r="F1" s="252"/>
      <c r="H1" s="255"/>
      <c r="I1" s="255"/>
      <c r="J1" s="252"/>
      <c r="K1" s="252"/>
      <c r="L1" s="252"/>
      <c r="M1" s="252"/>
      <c r="N1" s="252"/>
      <c r="O1" s="252"/>
    </row>
    <row r="2" spans="1:15" s="231" customFormat="1" ht="48" customHeight="1">
      <c r="A2" s="844" t="s">
        <v>492</v>
      </c>
      <c r="B2" s="844"/>
      <c r="C2" s="852" t="s">
        <v>493</v>
      </c>
      <c r="D2" s="854" t="s">
        <v>494</v>
      </c>
      <c r="E2" s="842" t="s">
        <v>495</v>
      </c>
      <c r="F2" s="842" t="s">
        <v>496</v>
      </c>
      <c r="G2" s="836" t="s">
        <v>497</v>
      </c>
      <c r="H2" s="834" t="s">
        <v>479</v>
      </c>
      <c r="I2" s="836" t="s">
        <v>498</v>
      </c>
      <c r="J2" s="836" t="s">
        <v>499</v>
      </c>
      <c r="K2" s="838" t="s">
        <v>500</v>
      </c>
      <c r="L2" s="840" t="s">
        <v>501</v>
      </c>
      <c r="M2" s="836" t="s">
        <v>502</v>
      </c>
      <c r="N2" s="842" t="s">
        <v>503</v>
      </c>
      <c r="O2" s="850" t="s">
        <v>504</v>
      </c>
    </row>
    <row r="3" spans="1:15" s="231" customFormat="1" ht="18.75" customHeight="1" thickBot="1">
      <c r="A3" s="846"/>
      <c r="B3" s="846"/>
      <c r="C3" s="853"/>
      <c r="D3" s="855"/>
      <c r="E3" s="843"/>
      <c r="F3" s="843"/>
      <c r="G3" s="837"/>
      <c r="H3" s="835"/>
      <c r="I3" s="837"/>
      <c r="J3" s="837"/>
      <c r="K3" s="839"/>
      <c r="L3" s="841"/>
      <c r="M3" s="837"/>
      <c r="N3" s="843"/>
      <c r="O3" s="851"/>
    </row>
    <row r="4" spans="1:15" ht="16.5" customHeight="1">
      <c r="A4" s="240" t="s">
        <v>21</v>
      </c>
      <c r="B4" s="241"/>
      <c r="C4" s="234">
        <v>249</v>
      </c>
      <c r="D4" s="234">
        <v>144</v>
      </c>
      <c r="E4" s="234">
        <v>0</v>
      </c>
      <c r="F4" s="234">
        <v>100</v>
      </c>
      <c r="G4" s="234">
        <v>0</v>
      </c>
      <c r="H4" s="234">
        <v>3</v>
      </c>
      <c r="I4" s="234">
        <v>0</v>
      </c>
      <c r="J4" s="234">
        <v>2</v>
      </c>
      <c r="K4" s="234">
        <v>0</v>
      </c>
      <c r="L4" s="234">
        <v>0</v>
      </c>
      <c r="M4" s="237">
        <v>57.831325301204814</v>
      </c>
      <c r="N4" s="237" t="s">
        <v>505</v>
      </c>
      <c r="O4" s="237">
        <v>1.2048192771084338</v>
      </c>
    </row>
    <row r="5" spans="1:15" ht="16.5" customHeight="1">
      <c r="A5" s="240" t="s">
        <v>22</v>
      </c>
      <c r="B5" s="241"/>
      <c r="C5" s="234">
        <v>290</v>
      </c>
      <c r="D5" s="234">
        <v>178</v>
      </c>
      <c r="E5" s="234">
        <v>0</v>
      </c>
      <c r="F5" s="234">
        <v>109</v>
      </c>
      <c r="G5" s="234">
        <v>0</v>
      </c>
      <c r="H5" s="234">
        <v>2</v>
      </c>
      <c r="I5" s="234">
        <v>0</v>
      </c>
      <c r="J5" s="234">
        <v>1</v>
      </c>
      <c r="K5" s="234">
        <v>0</v>
      </c>
      <c r="L5" s="234">
        <v>0</v>
      </c>
      <c r="M5" s="256">
        <v>61.379310344827587</v>
      </c>
      <c r="N5" s="237" t="s">
        <v>505</v>
      </c>
      <c r="O5" s="237">
        <v>0.68965517241379315</v>
      </c>
    </row>
    <row r="6" spans="1:15" ht="16.5" customHeight="1">
      <c r="A6" s="240" t="s">
        <v>23</v>
      </c>
      <c r="B6" s="241"/>
      <c r="C6" s="234">
        <v>295</v>
      </c>
      <c r="D6" s="234">
        <v>185</v>
      </c>
      <c r="E6" s="234">
        <v>0</v>
      </c>
      <c r="F6" s="234">
        <v>107</v>
      </c>
      <c r="G6" s="234">
        <v>0</v>
      </c>
      <c r="H6" s="234">
        <v>0</v>
      </c>
      <c r="I6" s="234">
        <v>0</v>
      </c>
      <c r="J6" s="234">
        <v>3</v>
      </c>
      <c r="K6" s="234">
        <v>0</v>
      </c>
      <c r="L6" s="234">
        <v>0</v>
      </c>
      <c r="M6" s="256">
        <v>62.711864406779661</v>
      </c>
      <c r="N6" s="257">
        <v>0</v>
      </c>
      <c r="O6" s="237">
        <v>0</v>
      </c>
    </row>
    <row r="7" spans="1:15" ht="16.5" customHeight="1">
      <c r="A7" s="240" t="s">
        <v>506</v>
      </c>
      <c r="B7" s="241"/>
      <c r="C7" s="234">
        <v>374</v>
      </c>
      <c r="D7" s="234">
        <v>240</v>
      </c>
      <c r="E7" s="234">
        <v>7</v>
      </c>
      <c r="F7" s="234">
        <v>123</v>
      </c>
      <c r="G7" s="234">
        <v>0</v>
      </c>
      <c r="H7" s="234">
        <v>0</v>
      </c>
      <c r="I7" s="234">
        <v>0</v>
      </c>
      <c r="J7" s="234">
        <v>4</v>
      </c>
      <c r="K7" s="234">
        <v>0</v>
      </c>
      <c r="L7" s="234">
        <v>0</v>
      </c>
      <c r="M7" s="256">
        <v>64.171122994652407</v>
      </c>
      <c r="N7" s="257">
        <v>1.8716577540106951</v>
      </c>
      <c r="O7" s="237">
        <v>0</v>
      </c>
    </row>
    <row r="8" spans="1:15" ht="16.5" customHeight="1">
      <c r="A8" s="240" t="s">
        <v>507</v>
      </c>
      <c r="B8" s="241"/>
      <c r="C8" s="234">
        <v>401</v>
      </c>
      <c r="D8" s="234">
        <v>259</v>
      </c>
      <c r="E8" s="234">
        <v>13</v>
      </c>
      <c r="F8" s="234">
        <v>114</v>
      </c>
      <c r="G8" s="234">
        <v>0</v>
      </c>
      <c r="H8" s="234">
        <v>0</v>
      </c>
      <c r="I8" s="234">
        <v>0</v>
      </c>
      <c r="J8" s="234">
        <v>15</v>
      </c>
      <c r="K8" s="234">
        <v>0</v>
      </c>
      <c r="L8" s="234">
        <v>0</v>
      </c>
      <c r="M8" s="258">
        <v>64.588528678304229</v>
      </c>
      <c r="N8" s="257">
        <v>3.2418952618453867</v>
      </c>
      <c r="O8" s="257">
        <v>0</v>
      </c>
    </row>
    <row r="9" spans="1:15" ht="5.25" customHeight="1">
      <c r="A9" s="240"/>
      <c r="B9" s="241"/>
      <c r="C9" s="234"/>
      <c r="D9" s="234"/>
      <c r="E9" s="234"/>
      <c r="F9" s="234"/>
      <c r="G9" s="234"/>
      <c r="H9" s="234"/>
      <c r="I9" s="234"/>
      <c r="J9" s="234"/>
      <c r="K9" s="234"/>
      <c r="L9" s="234"/>
      <c r="M9" s="256"/>
      <c r="N9" s="237"/>
      <c r="O9" s="257"/>
    </row>
    <row r="10" spans="1:15" ht="17.25" customHeight="1">
      <c r="A10" s="259" t="s">
        <v>456</v>
      </c>
      <c r="B10" s="241"/>
      <c r="C10" s="260">
        <v>241</v>
      </c>
      <c r="D10" s="260">
        <v>135</v>
      </c>
      <c r="E10" s="234">
        <v>0</v>
      </c>
      <c r="F10" s="260">
        <v>103</v>
      </c>
      <c r="G10" s="234">
        <v>0</v>
      </c>
      <c r="H10" s="234">
        <v>0</v>
      </c>
      <c r="I10" s="234">
        <v>0</v>
      </c>
      <c r="J10" s="260">
        <v>3</v>
      </c>
      <c r="K10" s="234">
        <v>0</v>
      </c>
      <c r="L10" s="234">
        <v>0</v>
      </c>
      <c r="M10" s="258">
        <v>56.016597510373444</v>
      </c>
      <c r="N10" s="257">
        <v>0</v>
      </c>
      <c r="O10" s="257">
        <v>0</v>
      </c>
    </row>
    <row r="11" spans="1:15" ht="17.25" customHeight="1">
      <c r="A11" s="259" t="s">
        <v>457</v>
      </c>
      <c r="B11" s="241"/>
      <c r="C11" s="260">
        <v>160</v>
      </c>
      <c r="D11" s="234">
        <v>124</v>
      </c>
      <c r="E11" s="234">
        <v>13</v>
      </c>
      <c r="F11" s="234">
        <v>11</v>
      </c>
      <c r="G11" s="234">
        <v>0</v>
      </c>
      <c r="H11" s="234">
        <v>0</v>
      </c>
      <c r="I11" s="234">
        <v>0</v>
      </c>
      <c r="J11" s="234">
        <v>12</v>
      </c>
      <c r="K11" s="234">
        <v>0</v>
      </c>
      <c r="L11" s="234">
        <v>0</v>
      </c>
      <c r="M11" s="258">
        <v>77.5</v>
      </c>
      <c r="N11" s="257">
        <v>8.125</v>
      </c>
      <c r="O11" s="257">
        <v>0</v>
      </c>
    </row>
    <row r="12" spans="1:15" ht="3.6" customHeight="1" thickBot="1">
      <c r="A12" s="261"/>
      <c r="B12" s="261"/>
      <c r="C12" s="262"/>
      <c r="D12" s="246"/>
      <c r="E12" s="246"/>
      <c r="F12" s="263"/>
      <c r="G12" s="263"/>
      <c r="H12" s="263"/>
      <c r="I12" s="263"/>
      <c r="J12" s="246"/>
      <c r="K12" s="246"/>
      <c r="L12" s="246"/>
      <c r="M12" s="237">
        <v>0</v>
      </c>
      <c r="N12" s="237"/>
      <c r="O12" s="237"/>
    </row>
    <row r="13" spans="1:15" ht="18" customHeight="1">
      <c r="A13" s="249" t="s">
        <v>508</v>
      </c>
      <c r="B13" s="264"/>
      <c r="C13" s="264"/>
      <c r="D13" s="264"/>
      <c r="E13" s="264"/>
      <c r="F13" s="264"/>
      <c r="G13" s="264"/>
      <c r="H13" s="264"/>
      <c r="I13" s="264"/>
      <c r="J13" s="264"/>
      <c r="K13" s="264"/>
      <c r="L13" s="264"/>
      <c r="M13" s="264"/>
      <c r="N13" s="264"/>
      <c r="O13" s="264"/>
    </row>
  </sheetData>
  <mergeCells count="14">
    <mergeCell ref="G2:G3"/>
    <mergeCell ref="A2:B3"/>
    <mergeCell ref="C2:C3"/>
    <mergeCell ref="D2:D3"/>
    <mergeCell ref="E2:E3"/>
    <mergeCell ref="F2:F3"/>
    <mergeCell ref="N2:N3"/>
    <mergeCell ref="O2:O3"/>
    <mergeCell ref="H2:H3"/>
    <mergeCell ref="I2:I3"/>
    <mergeCell ref="J2:J3"/>
    <mergeCell ref="K2:K3"/>
    <mergeCell ref="L2:L3"/>
    <mergeCell ref="M2:M3"/>
  </mergeCells>
  <phoneticPr fontId="2"/>
  <pageMargins left="0.78740157480314965" right="0.78740157480314965" top="0.94488188976377963" bottom="0.59055118110236227" header="0.39370078740157483" footer="0.39370078740157483"/>
  <pageSetup paperSize="9" scale="65" orientation="portrait" horizontalDpi="4294967292" r:id="rId1"/>
  <headerFooter alignWithMargins="0">
    <oddHeader>&amp;R&amp;16卒業後の状況調査：高等学校(通信制)/中等教育学校　</oddHeader>
    <oddFooter>&amp;R&amp;16 167</oddFooter>
  </headerFooter>
  <drawing r:id="rId2"/>
</worksheet>
</file>

<file path=xl/worksheets/sheet38.xml><?xml version="1.0" encoding="utf-8"?>
<worksheet xmlns="http://schemas.openxmlformats.org/spreadsheetml/2006/main" xmlns:r="http://schemas.openxmlformats.org/officeDocument/2006/relationships">
  <dimension ref="A1:X60"/>
  <sheetViews>
    <sheetView zoomScale="75" zoomScaleNormal="75" workbookViewId="0">
      <selection activeCell="Z22" sqref="Z22"/>
    </sheetView>
  </sheetViews>
  <sheetFormatPr defaultRowHeight="13.5"/>
  <cols>
    <col min="1" max="2" width="2.375" style="56" customWidth="1"/>
    <col min="3" max="3" width="11.625" style="56" customWidth="1"/>
    <col min="4" max="4" width="0.75" style="3" customWidth="1"/>
    <col min="5" max="7" width="5.75" style="3" customWidth="1"/>
    <col min="8" max="8" width="7.75" style="3" customWidth="1"/>
    <col min="9" max="9" width="5.75" style="3" customWidth="1"/>
    <col min="10" max="11" width="5.625" style="3" customWidth="1"/>
    <col min="12" max="13" width="5.5" style="3" customWidth="1"/>
    <col min="14" max="15" width="5" style="3" customWidth="1"/>
    <col min="16" max="17" width="4.375" style="3" customWidth="1"/>
    <col min="18" max="19" width="5.25" style="3" customWidth="1"/>
    <col min="20" max="21" width="5" style="3" customWidth="1"/>
    <col min="22" max="22" width="11.125" style="3" customWidth="1"/>
    <col min="23" max="23" width="8.5" style="3" customWidth="1"/>
    <col min="24" max="24" width="6.375" style="3" customWidth="1"/>
    <col min="25" max="16384" width="9" style="3"/>
  </cols>
  <sheetData>
    <row r="1" spans="1:24" s="77" customFormat="1" ht="34.5" customHeight="1" thickBot="1">
      <c r="A1" s="1" t="s">
        <v>509</v>
      </c>
      <c r="B1" s="57"/>
      <c r="C1" s="57"/>
      <c r="D1" s="57"/>
      <c r="E1" s="266"/>
      <c r="F1" s="266"/>
      <c r="G1" s="266"/>
      <c r="H1" s="266"/>
      <c r="I1" s="266"/>
      <c r="J1" s="266"/>
      <c r="K1" s="266"/>
      <c r="L1" s="266"/>
      <c r="M1" s="266"/>
      <c r="N1" s="266"/>
      <c r="O1" s="266"/>
      <c r="P1" s="266"/>
      <c r="Q1" s="266"/>
      <c r="R1" s="266"/>
      <c r="S1" s="266"/>
      <c r="T1" s="266"/>
      <c r="U1" s="266"/>
      <c r="V1" s="266"/>
      <c r="W1" s="57"/>
      <c r="X1" s="57"/>
    </row>
    <row r="2" spans="1:24" s="6" customFormat="1" ht="32.25" customHeight="1">
      <c r="A2" s="596" t="s">
        <v>1</v>
      </c>
      <c r="B2" s="596"/>
      <c r="C2" s="596"/>
      <c r="D2" s="634"/>
      <c r="E2" s="599" t="s">
        <v>2</v>
      </c>
      <c r="F2" s="596"/>
      <c r="G2" s="610"/>
      <c r="H2" s="862" t="s">
        <v>510</v>
      </c>
      <c r="I2" s="873"/>
      <c r="J2" s="615" t="s">
        <v>511</v>
      </c>
      <c r="K2" s="637"/>
      <c r="L2" s="615" t="s">
        <v>512</v>
      </c>
      <c r="M2" s="637"/>
      <c r="N2" s="615" t="s">
        <v>513</v>
      </c>
      <c r="O2" s="637"/>
      <c r="P2" s="858" t="s">
        <v>479</v>
      </c>
      <c r="Q2" s="859"/>
      <c r="R2" s="615" t="s">
        <v>514</v>
      </c>
      <c r="S2" s="637"/>
      <c r="T2" s="862" t="s">
        <v>515</v>
      </c>
      <c r="U2" s="863"/>
      <c r="V2" s="866" t="s">
        <v>516</v>
      </c>
      <c r="W2" s="869" t="s">
        <v>517</v>
      </c>
      <c r="X2" s="640" t="s">
        <v>518</v>
      </c>
    </row>
    <row r="3" spans="1:24" s="6" customFormat="1" ht="34.5" customHeight="1">
      <c r="A3" s="598"/>
      <c r="B3" s="598"/>
      <c r="C3" s="598"/>
      <c r="D3" s="635"/>
      <c r="E3" s="671"/>
      <c r="F3" s="613"/>
      <c r="G3" s="614"/>
      <c r="H3" s="864"/>
      <c r="I3" s="874"/>
      <c r="J3" s="626"/>
      <c r="K3" s="639"/>
      <c r="L3" s="626"/>
      <c r="M3" s="639"/>
      <c r="N3" s="626"/>
      <c r="O3" s="639"/>
      <c r="P3" s="860"/>
      <c r="Q3" s="861"/>
      <c r="R3" s="626"/>
      <c r="S3" s="639"/>
      <c r="T3" s="864"/>
      <c r="U3" s="865"/>
      <c r="V3" s="867"/>
      <c r="W3" s="870"/>
      <c r="X3" s="643"/>
    </row>
    <row r="4" spans="1:24" s="6" customFormat="1" ht="24" customHeight="1" thickBot="1">
      <c r="A4" s="602"/>
      <c r="B4" s="602"/>
      <c r="C4" s="602"/>
      <c r="D4" s="636"/>
      <c r="E4" s="78" t="s">
        <v>2</v>
      </c>
      <c r="F4" s="91" t="s">
        <v>19</v>
      </c>
      <c r="G4" s="60" t="s">
        <v>20</v>
      </c>
      <c r="H4" s="13" t="s">
        <v>19</v>
      </c>
      <c r="I4" s="60" t="s">
        <v>20</v>
      </c>
      <c r="J4" s="13" t="s">
        <v>19</v>
      </c>
      <c r="K4" s="60" t="s">
        <v>20</v>
      </c>
      <c r="L4" s="13" t="s">
        <v>19</v>
      </c>
      <c r="M4" s="60" t="s">
        <v>20</v>
      </c>
      <c r="N4" s="13" t="s">
        <v>19</v>
      </c>
      <c r="O4" s="60" t="s">
        <v>20</v>
      </c>
      <c r="P4" s="60" t="s">
        <v>19</v>
      </c>
      <c r="Q4" s="60" t="s">
        <v>20</v>
      </c>
      <c r="R4" s="60" t="s">
        <v>19</v>
      </c>
      <c r="S4" s="60" t="s">
        <v>20</v>
      </c>
      <c r="T4" s="13" t="s">
        <v>19</v>
      </c>
      <c r="U4" s="60" t="s">
        <v>20</v>
      </c>
      <c r="V4" s="868"/>
      <c r="W4" s="871"/>
      <c r="X4" s="872"/>
    </row>
    <row r="5" spans="1:24" ht="21.95" customHeight="1">
      <c r="A5" s="801" t="s">
        <v>21</v>
      </c>
      <c r="B5" s="801"/>
      <c r="C5" s="801"/>
      <c r="D5" s="16"/>
      <c r="E5" s="29">
        <v>411</v>
      </c>
      <c r="F5" s="29">
        <v>271</v>
      </c>
      <c r="G5" s="29">
        <v>140</v>
      </c>
      <c r="H5" s="29">
        <v>257</v>
      </c>
      <c r="I5" s="29">
        <v>133</v>
      </c>
      <c r="J5" s="29">
        <v>0</v>
      </c>
      <c r="K5" s="29">
        <v>0</v>
      </c>
      <c r="L5" s="29">
        <v>0</v>
      </c>
      <c r="M5" s="29">
        <v>0</v>
      </c>
      <c r="N5" s="29">
        <v>0</v>
      </c>
      <c r="O5" s="29">
        <v>0</v>
      </c>
      <c r="P5" s="29">
        <v>0</v>
      </c>
      <c r="Q5" s="29">
        <v>0</v>
      </c>
      <c r="R5" s="29">
        <v>14</v>
      </c>
      <c r="S5" s="29">
        <v>7</v>
      </c>
      <c r="T5" s="29">
        <v>0</v>
      </c>
      <c r="U5" s="29">
        <v>0</v>
      </c>
      <c r="V5" s="29">
        <v>18</v>
      </c>
      <c r="W5" s="138">
        <v>94.890510948905103</v>
      </c>
      <c r="X5" s="138">
        <v>0</v>
      </c>
    </row>
    <row r="6" spans="1:24" ht="19.5" customHeight="1">
      <c r="A6" s="701" t="s">
        <v>22</v>
      </c>
      <c r="B6" s="701"/>
      <c r="C6" s="701"/>
      <c r="D6" s="21"/>
      <c r="E6" s="29">
        <v>477</v>
      </c>
      <c r="F6" s="29">
        <v>319</v>
      </c>
      <c r="G6" s="29">
        <v>158</v>
      </c>
      <c r="H6" s="29">
        <v>307</v>
      </c>
      <c r="I6" s="29">
        <v>156</v>
      </c>
      <c r="J6" s="29">
        <v>0</v>
      </c>
      <c r="K6" s="29">
        <v>0</v>
      </c>
      <c r="L6" s="29">
        <v>0</v>
      </c>
      <c r="M6" s="29">
        <v>0</v>
      </c>
      <c r="N6" s="29">
        <v>0</v>
      </c>
      <c r="O6" s="29">
        <v>0</v>
      </c>
      <c r="P6" s="29">
        <v>0</v>
      </c>
      <c r="Q6" s="29">
        <v>0</v>
      </c>
      <c r="R6" s="29">
        <v>12</v>
      </c>
      <c r="S6" s="29">
        <v>2</v>
      </c>
      <c r="T6" s="29">
        <v>0</v>
      </c>
      <c r="U6" s="29">
        <v>0</v>
      </c>
      <c r="V6" s="29">
        <v>10</v>
      </c>
      <c r="W6" s="138">
        <v>97.064989517819711</v>
      </c>
      <c r="X6" s="138">
        <v>0</v>
      </c>
    </row>
    <row r="7" spans="1:24" ht="19.5" customHeight="1">
      <c r="A7" s="701" t="s">
        <v>23</v>
      </c>
      <c r="B7" s="701"/>
      <c r="C7" s="701"/>
      <c r="D7" s="21"/>
      <c r="E7" s="29">
        <v>440</v>
      </c>
      <c r="F7" s="29">
        <v>288</v>
      </c>
      <c r="G7" s="29">
        <v>152</v>
      </c>
      <c r="H7" s="29">
        <v>281</v>
      </c>
      <c r="I7" s="29">
        <v>149</v>
      </c>
      <c r="J7" s="29">
        <v>0</v>
      </c>
      <c r="K7" s="29">
        <v>0</v>
      </c>
      <c r="L7" s="29">
        <v>0</v>
      </c>
      <c r="M7" s="29">
        <v>0</v>
      </c>
      <c r="N7" s="29">
        <v>0</v>
      </c>
      <c r="O7" s="29">
        <v>0</v>
      </c>
      <c r="P7" s="29">
        <v>0</v>
      </c>
      <c r="Q7" s="29">
        <v>0</v>
      </c>
      <c r="R7" s="29">
        <v>7</v>
      </c>
      <c r="S7" s="29">
        <v>3</v>
      </c>
      <c r="T7" s="29">
        <v>0</v>
      </c>
      <c r="U7" s="29">
        <v>0</v>
      </c>
      <c r="V7" s="29">
        <v>8</v>
      </c>
      <c r="W7" s="138">
        <v>97.727272727272734</v>
      </c>
      <c r="X7" s="138">
        <v>0</v>
      </c>
    </row>
    <row r="8" spans="1:24" ht="19.5" customHeight="1">
      <c r="A8" s="701" t="s">
        <v>24</v>
      </c>
      <c r="B8" s="701"/>
      <c r="C8" s="701"/>
      <c r="D8" s="21"/>
      <c r="E8" s="29">
        <v>465</v>
      </c>
      <c r="F8" s="29">
        <v>318</v>
      </c>
      <c r="G8" s="29">
        <v>147</v>
      </c>
      <c r="H8" s="29">
        <v>307</v>
      </c>
      <c r="I8" s="29">
        <v>142</v>
      </c>
      <c r="J8" s="29">
        <v>0</v>
      </c>
      <c r="K8" s="29">
        <v>0</v>
      </c>
      <c r="L8" s="29">
        <v>0</v>
      </c>
      <c r="M8" s="29">
        <v>0</v>
      </c>
      <c r="N8" s="29">
        <v>0</v>
      </c>
      <c r="O8" s="29">
        <v>0</v>
      </c>
      <c r="P8" s="29">
        <v>0</v>
      </c>
      <c r="Q8" s="29">
        <v>0</v>
      </c>
      <c r="R8" s="29">
        <v>11</v>
      </c>
      <c r="S8" s="29">
        <v>5</v>
      </c>
      <c r="T8" s="29">
        <v>0</v>
      </c>
      <c r="U8" s="29">
        <v>0</v>
      </c>
      <c r="V8" s="29">
        <v>14</v>
      </c>
      <c r="W8" s="138">
        <v>96.55913978494624</v>
      </c>
      <c r="X8" s="138">
        <v>0</v>
      </c>
    </row>
    <row r="9" spans="1:24" ht="19.5" customHeight="1">
      <c r="A9" s="701" t="s">
        <v>106</v>
      </c>
      <c r="B9" s="701"/>
      <c r="C9" s="701"/>
      <c r="D9" s="21"/>
      <c r="E9" s="29">
        <v>469</v>
      </c>
      <c r="F9" s="29">
        <v>315</v>
      </c>
      <c r="G9" s="29">
        <v>154</v>
      </c>
      <c r="H9" s="29">
        <v>311</v>
      </c>
      <c r="I9" s="29">
        <v>152</v>
      </c>
      <c r="J9" s="29">
        <v>0</v>
      </c>
      <c r="K9" s="29">
        <v>0</v>
      </c>
      <c r="L9" s="29">
        <v>0</v>
      </c>
      <c r="M9" s="29">
        <v>0</v>
      </c>
      <c r="N9" s="29">
        <v>0</v>
      </c>
      <c r="O9" s="29">
        <v>0</v>
      </c>
      <c r="P9" s="29">
        <v>0</v>
      </c>
      <c r="Q9" s="29">
        <v>0</v>
      </c>
      <c r="R9" s="29">
        <v>3</v>
      </c>
      <c r="S9" s="29">
        <v>2</v>
      </c>
      <c r="T9" s="29">
        <v>1</v>
      </c>
      <c r="U9" s="29">
        <v>0</v>
      </c>
      <c r="V9" s="29">
        <v>5</v>
      </c>
      <c r="W9" s="138">
        <v>98.720682302771863</v>
      </c>
      <c r="X9" s="29">
        <v>0</v>
      </c>
    </row>
    <row r="10" spans="1:24" ht="17.25" customHeight="1">
      <c r="A10" s="15"/>
      <c r="B10" s="15"/>
      <c r="C10" s="15"/>
      <c r="D10" s="21"/>
      <c r="E10" s="29"/>
      <c r="F10" s="29"/>
      <c r="G10" s="29"/>
      <c r="H10" s="29"/>
      <c r="I10" s="29"/>
      <c r="J10" s="29"/>
      <c r="K10" s="29"/>
      <c r="L10" s="29"/>
      <c r="M10" s="29"/>
      <c r="N10" s="29"/>
      <c r="O10" s="29"/>
      <c r="P10" s="29"/>
      <c r="Q10" s="29"/>
      <c r="R10" s="29"/>
      <c r="S10" s="29"/>
      <c r="T10" s="29"/>
      <c r="U10" s="29"/>
      <c r="V10" s="29"/>
      <c r="W10" s="138"/>
      <c r="X10" s="138"/>
    </row>
    <row r="11" spans="1:24" s="268" customFormat="1" ht="21" customHeight="1">
      <c r="A11" s="701" t="s">
        <v>519</v>
      </c>
      <c r="B11" s="701"/>
      <c r="C11" s="701"/>
      <c r="D11" s="267"/>
      <c r="E11" s="29">
        <v>7</v>
      </c>
      <c r="F11" s="29">
        <v>4</v>
      </c>
      <c r="G11" s="29">
        <v>3</v>
      </c>
      <c r="H11" s="29">
        <v>4</v>
      </c>
      <c r="I11" s="29">
        <v>3</v>
      </c>
      <c r="J11" s="29">
        <v>0</v>
      </c>
      <c r="K11" s="29">
        <v>0</v>
      </c>
      <c r="L11" s="29">
        <v>0</v>
      </c>
      <c r="M11" s="29">
        <v>0</v>
      </c>
      <c r="N11" s="29">
        <v>0</v>
      </c>
      <c r="O11" s="29">
        <v>0</v>
      </c>
      <c r="P11" s="29">
        <v>0</v>
      </c>
      <c r="Q11" s="29">
        <v>0</v>
      </c>
      <c r="R11" s="29">
        <v>0</v>
      </c>
      <c r="S11" s="29">
        <v>0</v>
      </c>
      <c r="T11" s="29">
        <v>0</v>
      </c>
      <c r="U11" s="29">
        <v>0</v>
      </c>
      <c r="V11" s="29">
        <v>0</v>
      </c>
      <c r="W11" s="138">
        <v>100</v>
      </c>
      <c r="X11" s="29">
        <v>0</v>
      </c>
    </row>
    <row r="12" spans="1:24" s="268" customFormat="1" ht="21" customHeight="1">
      <c r="A12" s="15"/>
      <c r="B12" s="701" t="s">
        <v>26</v>
      </c>
      <c r="C12" s="701"/>
      <c r="D12" s="267"/>
      <c r="E12" s="29">
        <v>7</v>
      </c>
      <c r="F12" s="29">
        <v>4</v>
      </c>
      <c r="G12" s="29">
        <v>3</v>
      </c>
      <c r="H12" s="29">
        <v>4</v>
      </c>
      <c r="I12" s="29">
        <v>3</v>
      </c>
      <c r="J12" s="29">
        <v>0</v>
      </c>
      <c r="K12" s="29">
        <v>0</v>
      </c>
      <c r="L12" s="29">
        <v>0</v>
      </c>
      <c r="M12" s="29">
        <v>0</v>
      </c>
      <c r="N12" s="29">
        <v>0</v>
      </c>
      <c r="O12" s="29">
        <v>0</v>
      </c>
      <c r="P12" s="29">
        <v>0</v>
      </c>
      <c r="Q12" s="29">
        <v>0</v>
      </c>
      <c r="R12" s="29">
        <v>0</v>
      </c>
      <c r="S12" s="29">
        <v>0</v>
      </c>
      <c r="T12" s="29">
        <v>0</v>
      </c>
      <c r="U12" s="29">
        <v>0</v>
      </c>
      <c r="V12" s="29">
        <v>0</v>
      </c>
      <c r="W12" s="138">
        <v>100</v>
      </c>
      <c r="X12" s="29">
        <v>0</v>
      </c>
    </row>
    <row r="13" spans="1:24" s="268" customFormat="1" ht="21" customHeight="1">
      <c r="A13" s="15"/>
      <c r="B13" s="15"/>
      <c r="C13" s="15" t="s">
        <v>520</v>
      </c>
      <c r="D13" s="267"/>
      <c r="E13" s="29">
        <v>7</v>
      </c>
      <c r="F13" s="29">
        <v>4</v>
      </c>
      <c r="G13" s="29">
        <v>3</v>
      </c>
      <c r="H13" s="29">
        <v>4</v>
      </c>
      <c r="I13" s="29">
        <v>3</v>
      </c>
      <c r="J13" s="29">
        <v>0</v>
      </c>
      <c r="K13" s="29">
        <v>0</v>
      </c>
      <c r="L13" s="29">
        <v>0</v>
      </c>
      <c r="M13" s="29">
        <v>0</v>
      </c>
      <c r="N13" s="29">
        <v>0</v>
      </c>
      <c r="O13" s="29">
        <v>0</v>
      </c>
      <c r="P13" s="29">
        <v>0</v>
      </c>
      <c r="Q13" s="29">
        <v>0</v>
      </c>
      <c r="R13" s="29">
        <v>0</v>
      </c>
      <c r="S13" s="29">
        <v>0</v>
      </c>
      <c r="T13" s="29">
        <v>0</v>
      </c>
      <c r="U13" s="29">
        <v>0</v>
      </c>
      <c r="V13" s="29">
        <v>0</v>
      </c>
      <c r="W13" s="138">
        <v>100</v>
      </c>
      <c r="X13" s="29">
        <v>0</v>
      </c>
    </row>
    <row r="14" spans="1:24" s="268" customFormat="1" ht="17.25" customHeight="1">
      <c r="A14" s="15"/>
      <c r="B14" s="15"/>
      <c r="C14" s="15"/>
      <c r="D14" s="267"/>
      <c r="E14" s="29"/>
      <c r="F14" s="29"/>
      <c r="G14" s="29"/>
      <c r="H14" s="29"/>
      <c r="I14" s="29"/>
      <c r="J14" s="29"/>
      <c r="K14" s="29"/>
      <c r="L14" s="29"/>
      <c r="M14" s="29"/>
      <c r="N14" s="29"/>
      <c r="O14" s="29"/>
      <c r="P14" s="29"/>
      <c r="Q14" s="29"/>
      <c r="R14" s="29"/>
      <c r="S14" s="29"/>
      <c r="T14" s="29"/>
      <c r="U14" s="29"/>
      <c r="V14" s="29"/>
      <c r="W14" s="138"/>
      <c r="X14" s="29"/>
    </row>
    <row r="15" spans="1:24" s="268" customFormat="1" ht="21" customHeight="1">
      <c r="A15" s="701" t="s">
        <v>402</v>
      </c>
      <c r="B15" s="701"/>
      <c r="C15" s="701"/>
      <c r="D15" s="267"/>
      <c r="E15" s="29">
        <v>450</v>
      </c>
      <c r="F15" s="29">
        <v>305</v>
      </c>
      <c r="G15" s="29">
        <v>145</v>
      </c>
      <c r="H15" s="29">
        <v>301</v>
      </c>
      <c r="I15" s="29">
        <v>143</v>
      </c>
      <c r="J15" s="29">
        <v>0</v>
      </c>
      <c r="K15" s="29">
        <v>0</v>
      </c>
      <c r="L15" s="29">
        <v>0</v>
      </c>
      <c r="M15" s="29">
        <v>0</v>
      </c>
      <c r="N15" s="29">
        <v>0</v>
      </c>
      <c r="O15" s="29">
        <v>0</v>
      </c>
      <c r="P15" s="29">
        <v>0</v>
      </c>
      <c r="Q15" s="29">
        <v>0</v>
      </c>
      <c r="R15" s="29">
        <v>3</v>
      </c>
      <c r="S15" s="29">
        <v>2</v>
      </c>
      <c r="T15" s="29">
        <v>1</v>
      </c>
      <c r="U15" s="29">
        <v>0</v>
      </c>
      <c r="V15" s="29">
        <v>5</v>
      </c>
      <c r="W15" s="138">
        <v>98.666666666666671</v>
      </c>
      <c r="X15" s="29">
        <v>0</v>
      </c>
    </row>
    <row r="16" spans="1:24" s="268" customFormat="1" ht="21" customHeight="1">
      <c r="A16" s="15"/>
      <c r="B16" s="701" t="s">
        <v>26</v>
      </c>
      <c r="C16" s="701"/>
      <c r="D16" s="267"/>
      <c r="E16" s="29">
        <v>200</v>
      </c>
      <c r="F16" s="29">
        <v>130</v>
      </c>
      <c r="G16" s="29">
        <v>70</v>
      </c>
      <c r="H16" s="29">
        <v>130</v>
      </c>
      <c r="I16" s="29">
        <v>70</v>
      </c>
      <c r="J16" s="29">
        <v>0</v>
      </c>
      <c r="K16" s="29">
        <v>0</v>
      </c>
      <c r="L16" s="29">
        <v>0</v>
      </c>
      <c r="M16" s="29">
        <v>0</v>
      </c>
      <c r="N16" s="29">
        <v>0</v>
      </c>
      <c r="O16" s="29">
        <v>0</v>
      </c>
      <c r="P16" s="29">
        <v>0</v>
      </c>
      <c r="Q16" s="29">
        <v>0</v>
      </c>
      <c r="R16" s="29">
        <v>0</v>
      </c>
      <c r="S16" s="29">
        <v>0</v>
      </c>
      <c r="T16" s="29">
        <v>0</v>
      </c>
      <c r="U16" s="29">
        <v>0</v>
      </c>
      <c r="V16" s="29">
        <v>0</v>
      </c>
      <c r="W16" s="138">
        <v>100</v>
      </c>
      <c r="X16" s="29">
        <v>0</v>
      </c>
    </row>
    <row r="17" spans="1:24" s="268" customFormat="1" ht="21.95" customHeight="1">
      <c r="A17" s="15"/>
      <c r="B17" s="15"/>
      <c r="C17" s="15" t="s">
        <v>521</v>
      </c>
      <c r="D17" s="267"/>
      <c r="E17" s="29">
        <v>20</v>
      </c>
      <c r="F17" s="29">
        <v>13</v>
      </c>
      <c r="G17" s="29">
        <v>7</v>
      </c>
      <c r="H17" s="29">
        <v>13</v>
      </c>
      <c r="I17" s="29">
        <v>7</v>
      </c>
      <c r="J17" s="29">
        <v>0</v>
      </c>
      <c r="K17" s="29">
        <v>0</v>
      </c>
      <c r="L17" s="29">
        <v>0</v>
      </c>
      <c r="M17" s="29">
        <v>0</v>
      </c>
      <c r="N17" s="29">
        <v>0</v>
      </c>
      <c r="O17" s="29">
        <v>0</v>
      </c>
      <c r="P17" s="29">
        <v>0</v>
      </c>
      <c r="Q17" s="29">
        <v>0</v>
      </c>
      <c r="R17" s="29">
        <v>0</v>
      </c>
      <c r="S17" s="29">
        <v>0</v>
      </c>
      <c r="T17" s="29">
        <v>0</v>
      </c>
      <c r="U17" s="29">
        <v>0</v>
      </c>
      <c r="V17" s="29">
        <v>0</v>
      </c>
      <c r="W17" s="138">
        <v>100</v>
      </c>
      <c r="X17" s="29">
        <v>0</v>
      </c>
    </row>
    <row r="18" spans="1:24" s="268" customFormat="1" ht="21.95" customHeight="1">
      <c r="A18" s="15"/>
      <c r="B18" s="15"/>
      <c r="C18" s="15" t="s">
        <v>522</v>
      </c>
      <c r="D18" s="267"/>
      <c r="E18" s="29">
        <v>4</v>
      </c>
      <c r="F18" s="29">
        <v>2</v>
      </c>
      <c r="G18" s="29">
        <v>2</v>
      </c>
      <c r="H18" s="29">
        <v>2</v>
      </c>
      <c r="I18" s="29">
        <v>2</v>
      </c>
      <c r="J18" s="29">
        <v>0</v>
      </c>
      <c r="K18" s="29">
        <v>0</v>
      </c>
      <c r="L18" s="29">
        <v>0</v>
      </c>
      <c r="M18" s="29">
        <v>0</v>
      </c>
      <c r="N18" s="29">
        <v>0</v>
      </c>
      <c r="O18" s="29">
        <v>0</v>
      </c>
      <c r="P18" s="29">
        <v>0</v>
      </c>
      <c r="Q18" s="29">
        <v>0</v>
      </c>
      <c r="R18" s="29">
        <v>0</v>
      </c>
      <c r="S18" s="29">
        <v>0</v>
      </c>
      <c r="T18" s="29">
        <v>0</v>
      </c>
      <c r="U18" s="29">
        <v>0</v>
      </c>
      <c r="V18" s="29">
        <v>0</v>
      </c>
      <c r="W18" s="138">
        <v>100</v>
      </c>
      <c r="X18" s="29">
        <v>0</v>
      </c>
    </row>
    <row r="19" spans="1:24" s="268" customFormat="1" ht="21" customHeight="1">
      <c r="A19" s="15"/>
      <c r="B19" s="15"/>
      <c r="C19" s="15" t="s">
        <v>520</v>
      </c>
      <c r="D19" s="267"/>
      <c r="E19" s="29">
        <v>10</v>
      </c>
      <c r="F19" s="29">
        <v>3</v>
      </c>
      <c r="G19" s="29">
        <v>7</v>
      </c>
      <c r="H19" s="29">
        <v>3</v>
      </c>
      <c r="I19" s="29">
        <v>7</v>
      </c>
      <c r="J19" s="29">
        <v>0</v>
      </c>
      <c r="K19" s="29">
        <v>0</v>
      </c>
      <c r="L19" s="29">
        <v>0</v>
      </c>
      <c r="M19" s="29">
        <v>0</v>
      </c>
      <c r="N19" s="29">
        <v>0</v>
      </c>
      <c r="O19" s="29">
        <v>0</v>
      </c>
      <c r="P19" s="29">
        <v>0</v>
      </c>
      <c r="Q19" s="29">
        <v>0</v>
      </c>
      <c r="R19" s="29">
        <v>0</v>
      </c>
      <c r="S19" s="29">
        <v>0</v>
      </c>
      <c r="T19" s="29">
        <v>0</v>
      </c>
      <c r="U19" s="29">
        <v>0</v>
      </c>
      <c r="V19" s="29">
        <v>0</v>
      </c>
      <c r="W19" s="138">
        <v>100</v>
      </c>
      <c r="X19" s="29">
        <v>0</v>
      </c>
    </row>
    <row r="20" spans="1:24" s="268" customFormat="1" ht="21" customHeight="1">
      <c r="A20" s="15"/>
      <c r="B20" s="15"/>
      <c r="C20" s="62" t="s">
        <v>523</v>
      </c>
      <c r="D20" s="267"/>
      <c r="E20" s="29">
        <v>42</v>
      </c>
      <c r="F20" s="29">
        <v>27</v>
      </c>
      <c r="G20" s="29">
        <v>15</v>
      </c>
      <c r="H20" s="29">
        <v>27</v>
      </c>
      <c r="I20" s="29">
        <v>15</v>
      </c>
      <c r="J20" s="29">
        <v>0</v>
      </c>
      <c r="K20" s="29">
        <v>0</v>
      </c>
      <c r="L20" s="29">
        <v>0</v>
      </c>
      <c r="M20" s="29">
        <v>0</v>
      </c>
      <c r="N20" s="29">
        <v>0</v>
      </c>
      <c r="O20" s="29">
        <v>0</v>
      </c>
      <c r="P20" s="29">
        <v>0</v>
      </c>
      <c r="Q20" s="29">
        <v>0</v>
      </c>
      <c r="R20" s="29">
        <v>0</v>
      </c>
      <c r="S20" s="29">
        <v>0</v>
      </c>
      <c r="T20" s="29">
        <v>0</v>
      </c>
      <c r="U20" s="29">
        <v>0</v>
      </c>
      <c r="V20" s="29">
        <v>0</v>
      </c>
      <c r="W20" s="138">
        <v>100</v>
      </c>
      <c r="X20" s="29">
        <v>0</v>
      </c>
    </row>
    <row r="21" spans="1:24" s="268" customFormat="1" ht="21.95" customHeight="1">
      <c r="A21" s="15"/>
      <c r="B21" s="15"/>
      <c r="C21" s="15" t="s">
        <v>524</v>
      </c>
      <c r="D21" s="267"/>
      <c r="E21" s="29">
        <v>21</v>
      </c>
      <c r="F21" s="29">
        <v>14</v>
      </c>
      <c r="G21" s="29">
        <v>7</v>
      </c>
      <c r="H21" s="29">
        <v>14</v>
      </c>
      <c r="I21" s="29">
        <v>7</v>
      </c>
      <c r="J21" s="29">
        <v>0</v>
      </c>
      <c r="K21" s="29">
        <v>0</v>
      </c>
      <c r="L21" s="29">
        <v>0</v>
      </c>
      <c r="M21" s="29">
        <v>0</v>
      </c>
      <c r="N21" s="29">
        <v>0</v>
      </c>
      <c r="O21" s="29">
        <v>0</v>
      </c>
      <c r="P21" s="29">
        <v>0</v>
      </c>
      <c r="Q21" s="29">
        <v>0</v>
      </c>
      <c r="R21" s="29">
        <v>0</v>
      </c>
      <c r="S21" s="29">
        <v>0</v>
      </c>
      <c r="T21" s="29">
        <v>0</v>
      </c>
      <c r="U21" s="29">
        <v>0</v>
      </c>
      <c r="V21" s="29">
        <v>0</v>
      </c>
      <c r="W21" s="138">
        <v>100</v>
      </c>
      <c r="X21" s="29">
        <v>0</v>
      </c>
    </row>
    <row r="22" spans="1:24" s="268" customFormat="1" ht="21" customHeight="1">
      <c r="A22" s="15"/>
      <c r="B22" s="15"/>
      <c r="C22" s="15" t="s">
        <v>415</v>
      </c>
      <c r="D22" s="267"/>
      <c r="E22" s="29">
        <v>5</v>
      </c>
      <c r="F22" s="29">
        <v>3</v>
      </c>
      <c r="G22" s="29">
        <v>2</v>
      </c>
      <c r="H22" s="29">
        <v>3</v>
      </c>
      <c r="I22" s="29">
        <v>2</v>
      </c>
      <c r="J22" s="29">
        <v>0</v>
      </c>
      <c r="K22" s="29">
        <v>0</v>
      </c>
      <c r="L22" s="29">
        <v>0</v>
      </c>
      <c r="M22" s="29">
        <v>0</v>
      </c>
      <c r="N22" s="29">
        <v>0</v>
      </c>
      <c r="O22" s="29">
        <v>0</v>
      </c>
      <c r="P22" s="29">
        <v>0</v>
      </c>
      <c r="Q22" s="29">
        <v>0</v>
      </c>
      <c r="R22" s="29">
        <v>0</v>
      </c>
      <c r="S22" s="29">
        <v>0</v>
      </c>
      <c r="T22" s="29">
        <v>0</v>
      </c>
      <c r="U22" s="29">
        <v>0</v>
      </c>
      <c r="V22" s="29">
        <v>0</v>
      </c>
      <c r="W22" s="138">
        <v>100</v>
      </c>
      <c r="X22" s="29">
        <v>0</v>
      </c>
    </row>
    <row r="23" spans="1:24" s="268" customFormat="1" ht="21" customHeight="1">
      <c r="A23" s="15"/>
      <c r="B23" s="15"/>
      <c r="C23" s="15" t="s">
        <v>525</v>
      </c>
      <c r="D23" s="267"/>
      <c r="E23" s="29">
        <v>4</v>
      </c>
      <c r="F23" s="29">
        <v>2</v>
      </c>
      <c r="G23" s="29">
        <v>2</v>
      </c>
      <c r="H23" s="29">
        <v>2</v>
      </c>
      <c r="I23" s="29">
        <v>2</v>
      </c>
      <c r="J23" s="29">
        <v>0</v>
      </c>
      <c r="K23" s="29">
        <v>0</v>
      </c>
      <c r="L23" s="29">
        <v>0</v>
      </c>
      <c r="M23" s="29">
        <v>0</v>
      </c>
      <c r="N23" s="29">
        <v>0</v>
      </c>
      <c r="O23" s="29">
        <v>0</v>
      </c>
      <c r="P23" s="29">
        <v>0</v>
      </c>
      <c r="Q23" s="29">
        <v>0</v>
      </c>
      <c r="R23" s="29">
        <v>0</v>
      </c>
      <c r="S23" s="29">
        <v>0</v>
      </c>
      <c r="T23" s="29">
        <v>0</v>
      </c>
      <c r="U23" s="29">
        <v>0</v>
      </c>
      <c r="V23" s="29">
        <v>0</v>
      </c>
      <c r="W23" s="138">
        <v>100</v>
      </c>
      <c r="X23" s="29">
        <v>0</v>
      </c>
    </row>
    <row r="24" spans="1:24" s="268" customFormat="1" ht="21" customHeight="1">
      <c r="A24" s="15"/>
      <c r="B24" s="15"/>
      <c r="C24" s="15" t="s">
        <v>526</v>
      </c>
      <c r="D24" s="267"/>
      <c r="E24" s="29">
        <v>18</v>
      </c>
      <c r="F24" s="29">
        <v>13</v>
      </c>
      <c r="G24" s="29">
        <v>5</v>
      </c>
      <c r="H24" s="29">
        <v>13</v>
      </c>
      <c r="I24" s="29">
        <v>5</v>
      </c>
      <c r="J24" s="29">
        <v>0</v>
      </c>
      <c r="K24" s="29">
        <v>0</v>
      </c>
      <c r="L24" s="29">
        <v>0</v>
      </c>
      <c r="M24" s="29">
        <v>0</v>
      </c>
      <c r="N24" s="29">
        <v>0</v>
      </c>
      <c r="O24" s="29">
        <v>0</v>
      </c>
      <c r="P24" s="29">
        <v>0</v>
      </c>
      <c r="Q24" s="29">
        <v>0</v>
      </c>
      <c r="R24" s="29">
        <v>0</v>
      </c>
      <c r="S24" s="29">
        <v>0</v>
      </c>
      <c r="T24" s="29">
        <v>0</v>
      </c>
      <c r="U24" s="29">
        <v>0</v>
      </c>
      <c r="V24" s="29">
        <v>0</v>
      </c>
      <c r="W24" s="138">
        <v>100</v>
      </c>
      <c r="X24" s="29">
        <v>0</v>
      </c>
    </row>
    <row r="25" spans="1:24" s="268" customFormat="1" ht="21" customHeight="1">
      <c r="A25" s="15"/>
      <c r="B25" s="15"/>
      <c r="C25" s="15" t="s">
        <v>527</v>
      </c>
      <c r="D25" s="267"/>
      <c r="E25" s="29">
        <v>19</v>
      </c>
      <c r="F25" s="29">
        <v>11</v>
      </c>
      <c r="G25" s="29">
        <v>8</v>
      </c>
      <c r="H25" s="29">
        <v>11</v>
      </c>
      <c r="I25" s="29">
        <v>8</v>
      </c>
      <c r="J25" s="29">
        <v>0</v>
      </c>
      <c r="K25" s="29">
        <v>0</v>
      </c>
      <c r="L25" s="29">
        <v>0</v>
      </c>
      <c r="M25" s="29">
        <v>0</v>
      </c>
      <c r="N25" s="29">
        <v>0</v>
      </c>
      <c r="O25" s="29">
        <v>0</v>
      </c>
      <c r="P25" s="29">
        <v>0</v>
      </c>
      <c r="Q25" s="29">
        <v>0</v>
      </c>
      <c r="R25" s="29">
        <v>0</v>
      </c>
      <c r="S25" s="29">
        <v>0</v>
      </c>
      <c r="T25" s="29">
        <v>0</v>
      </c>
      <c r="U25" s="29">
        <v>0</v>
      </c>
      <c r="V25" s="29">
        <v>0</v>
      </c>
      <c r="W25" s="138">
        <v>100</v>
      </c>
      <c r="X25" s="29">
        <v>0</v>
      </c>
    </row>
    <row r="26" spans="1:24" s="268" customFormat="1" ht="21.95" customHeight="1">
      <c r="A26" s="15"/>
      <c r="B26" s="15"/>
      <c r="C26" s="15" t="s">
        <v>528</v>
      </c>
      <c r="D26" s="267"/>
      <c r="E26" s="29">
        <v>43</v>
      </c>
      <c r="F26" s="29">
        <v>29</v>
      </c>
      <c r="G26" s="29">
        <v>14</v>
      </c>
      <c r="H26" s="29">
        <v>29</v>
      </c>
      <c r="I26" s="29">
        <v>14</v>
      </c>
      <c r="J26" s="29">
        <v>0</v>
      </c>
      <c r="K26" s="29">
        <v>0</v>
      </c>
      <c r="L26" s="29">
        <v>0</v>
      </c>
      <c r="M26" s="29">
        <v>0</v>
      </c>
      <c r="N26" s="29">
        <v>0</v>
      </c>
      <c r="O26" s="29">
        <v>0</v>
      </c>
      <c r="P26" s="29">
        <v>0</v>
      </c>
      <c r="Q26" s="29">
        <v>0</v>
      </c>
      <c r="R26" s="29">
        <v>0</v>
      </c>
      <c r="S26" s="29">
        <v>0</v>
      </c>
      <c r="T26" s="29">
        <v>0</v>
      </c>
      <c r="U26" s="29">
        <v>0</v>
      </c>
      <c r="V26" s="29">
        <v>0</v>
      </c>
      <c r="W26" s="138">
        <v>100</v>
      </c>
      <c r="X26" s="29">
        <v>0</v>
      </c>
    </row>
    <row r="27" spans="1:24" s="268" customFormat="1" ht="21" customHeight="1">
      <c r="A27" s="15"/>
      <c r="B27" s="15"/>
      <c r="C27" s="15" t="s">
        <v>529</v>
      </c>
      <c r="D27" s="267"/>
      <c r="E27" s="29">
        <v>14</v>
      </c>
      <c r="F27" s="29">
        <v>13</v>
      </c>
      <c r="G27" s="29">
        <v>1</v>
      </c>
      <c r="H27" s="29">
        <v>13</v>
      </c>
      <c r="I27" s="29">
        <v>1</v>
      </c>
      <c r="J27" s="29">
        <v>0</v>
      </c>
      <c r="K27" s="29">
        <v>0</v>
      </c>
      <c r="L27" s="29">
        <v>0</v>
      </c>
      <c r="M27" s="29">
        <v>0</v>
      </c>
      <c r="N27" s="29">
        <v>0</v>
      </c>
      <c r="O27" s="29">
        <v>0</v>
      </c>
      <c r="P27" s="29">
        <v>0</v>
      </c>
      <c r="Q27" s="29">
        <v>0</v>
      </c>
      <c r="R27" s="29">
        <v>0</v>
      </c>
      <c r="S27" s="29">
        <v>0</v>
      </c>
      <c r="T27" s="29">
        <v>0</v>
      </c>
      <c r="U27" s="29">
        <v>0</v>
      </c>
      <c r="V27" s="29">
        <v>0</v>
      </c>
      <c r="W27" s="138">
        <v>100</v>
      </c>
      <c r="X27" s="29">
        <v>0</v>
      </c>
    </row>
    <row r="28" spans="1:24" s="268" customFormat="1" ht="21" customHeight="1">
      <c r="A28" s="15"/>
      <c r="B28" s="701" t="s">
        <v>47</v>
      </c>
      <c r="C28" s="701"/>
      <c r="D28" s="267"/>
      <c r="E28" s="29">
        <v>82</v>
      </c>
      <c r="F28" s="29">
        <v>62</v>
      </c>
      <c r="G28" s="29">
        <v>20</v>
      </c>
      <c r="H28" s="29">
        <v>62</v>
      </c>
      <c r="I28" s="29">
        <v>20</v>
      </c>
      <c r="J28" s="29">
        <v>0</v>
      </c>
      <c r="K28" s="29">
        <v>0</v>
      </c>
      <c r="L28" s="29">
        <v>0</v>
      </c>
      <c r="M28" s="29">
        <v>0</v>
      </c>
      <c r="N28" s="29">
        <v>0</v>
      </c>
      <c r="O28" s="29">
        <v>0</v>
      </c>
      <c r="P28" s="29">
        <v>0</v>
      </c>
      <c r="Q28" s="29">
        <v>0</v>
      </c>
      <c r="R28" s="29">
        <v>0</v>
      </c>
      <c r="S28" s="29">
        <v>0</v>
      </c>
      <c r="T28" s="29">
        <v>0</v>
      </c>
      <c r="U28" s="29">
        <v>0</v>
      </c>
      <c r="V28" s="29">
        <v>0</v>
      </c>
      <c r="W28" s="138">
        <v>100</v>
      </c>
      <c r="X28" s="29">
        <v>0</v>
      </c>
    </row>
    <row r="29" spans="1:24" s="268" customFormat="1" ht="21" customHeight="1">
      <c r="A29" s="15"/>
      <c r="B29" s="15"/>
      <c r="C29" s="15" t="s">
        <v>530</v>
      </c>
      <c r="D29" s="267"/>
      <c r="E29" s="29">
        <v>19</v>
      </c>
      <c r="F29" s="29">
        <v>12</v>
      </c>
      <c r="G29" s="29">
        <v>7</v>
      </c>
      <c r="H29" s="29">
        <v>12</v>
      </c>
      <c r="I29" s="29">
        <v>7</v>
      </c>
      <c r="J29" s="29">
        <v>0</v>
      </c>
      <c r="K29" s="29">
        <v>0</v>
      </c>
      <c r="L29" s="29">
        <v>0</v>
      </c>
      <c r="M29" s="29">
        <v>0</v>
      </c>
      <c r="N29" s="29">
        <v>0</v>
      </c>
      <c r="O29" s="29">
        <v>0</v>
      </c>
      <c r="P29" s="29">
        <v>0</v>
      </c>
      <c r="Q29" s="29">
        <v>0</v>
      </c>
      <c r="R29" s="29">
        <v>0</v>
      </c>
      <c r="S29" s="29">
        <v>0</v>
      </c>
      <c r="T29" s="29">
        <v>0</v>
      </c>
      <c r="U29" s="29">
        <v>0</v>
      </c>
      <c r="V29" s="29">
        <v>0</v>
      </c>
      <c r="W29" s="138">
        <v>100</v>
      </c>
      <c r="X29" s="29">
        <v>0</v>
      </c>
    </row>
    <row r="30" spans="1:24" s="268" customFormat="1" ht="21.95" customHeight="1">
      <c r="A30" s="15"/>
      <c r="B30" s="15"/>
      <c r="C30" s="15" t="s">
        <v>531</v>
      </c>
      <c r="D30" s="267"/>
      <c r="E30" s="29">
        <v>6</v>
      </c>
      <c r="F30" s="29">
        <v>5</v>
      </c>
      <c r="G30" s="29">
        <v>1</v>
      </c>
      <c r="H30" s="29">
        <v>5</v>
      </c>
      <c r="I30" s="29">
        <v>1</v>
      </c>
      <c r="J30" s="29">
        <v>0</v>
      </c>
      <c r="K30" s="29">
        <v>0</v>
      </c>
      <c r="L30" s="29">
        <v>0</v>
      </c>
      <c r="M30" s="29">
        <v>0</v>
      </c>
      <c r="N30" s="29">
        <v>0</v>
      </c>
      <c r="O30" s="29">
        <v>0</v>
      </c>
      <c r="P30" s="29">
        <v>0</v>
      </c>
      <c r="Q30" s="29">
        <v>0</v>
      </c>
      <c r="R30" s="29">
        <v>0</v>
      </c>
      <c r="S30" s="29">
        <v>0</v>
      </c>
      <c r="T30" s="29">
        <v>0</v>
      </c>
      <c r="U30" s="29">
        <v>0</v>
      </c>
      <c r="V30" s="29">
        <v>0</v>
      </c>
      <c r="W30" s="138">
        <v>100</v>
      </c>
      <c r="X30" s="29">
        <v>0</v>
      </c>
    </row>
    <row r="31" spans="1:24" s="268" customFormat="1" ht="21" customHeight="1">
      <c r="A31" s="15"/>
      <c r="B31" s="15"/>
      <c r="C31" s="15" t="s">
        <v>532</v>
      </c>
      <c r="D31" s="267"/>
      <c r="E31" s="29">
        <v>29</v>
      </c>
      <c r="F31" s="29">
        <v>24</v>
      </c>
      <c r="G31" s="29">
        <v>5</v>
      </c>
      <c r="H31" s="29">
        <v>24</v>
      </c>
      <c r="I31" s="29">
        <v>5</v>
      </c>
      <c r="J31" s="29">
        <v>0</v>
      </c>
      <c r="K31" s="29">
        <v>0</v>
      </c>
      <c r="L31" s="29">
        <v>0</v>
      </c>
      <c r="M31" s="29">
        <v>0</v>
      </c>
      <c r="N31" s="29">
        <v>0</v>
      </c>
      <c r="O31" s="29">
        <v>0</v>
      </c>
      <c r="P31" s="29">
        <v>0</v>
      </c>
      <c r="Q31" s="29">
        <v>0</v>
      </c>
      <c r="R31" s="29">
        <v>0</v>
      </c>
      <c r="S31" s="29">
        <v>0</v>
      </c>
      <c r="T31" s="29">
        <v>0</v>
      </c>
      <c r="U31" s="29">
        <v>0</v>
      </c>
      <c r="V31" s="29">
        <v>0</v>
      </c>
      <c r="W31" s="138">
        <v>100</v>
      </c>
      <c r="X31" s="29">
        <v>0</v>
      </c>
    </row>
    <row r="32" spans="1:24" s="268" customFormat="1" ht="21.95" customHeight="1">
      <c r="A32" s="15"/>
      <c r="B32" s="15"/>
      <c r="C32" s="15" t="s">
        <v>533</v>
      </c>
      <c r="D32" s="267"/>
      <c r="E32" s="29">
        <v>28</v>
      </c>
      <c r="F32" s="29">
        <v>21</v>
      </c>
      <c r="G32" s="29">
        <v>7</v>
      </c>
      <c r="H32" s="29">
        <v>21</v>
      </c>
      <c r="I32" s="29">
        <v>7</v>
      </c>
      <c r="J32" s="29">
        <v>0</v>
      </c>
      <c r="K32" s="29">
        <v>0</v>
      </c>
      <c r="L32" s="29">
        <v>0</v>
      </c>
      <c r="M32" s="29">
        <v>0</v>
      </c>
      <c r="N32" s="29">
        <v>0</v>
      </c>
      <c r="O32" s="29">
        <v>0</v>
      </c>
      <c r="P32" s="29">
        <v>0</v>
      </c>
      <c r="Q32" s="29">
        <v>0</v>
      </c>
      <c r="R32" s="29">
        <v>0</v>
      </c>
      <c r="S32" s="29">
        <v>0</v>
      </c>
      <c r="T32" s="29">
        <v>0</v>
      </c>
      <c r="U32" s="29">
        <v>0</v>
      </c>
      <c r="V32" s="29">
        <v>0</v>
      </c>
      <c r="W32" s="138">
        <v>100</v>
      </c>
      <c r="X32" s="29">
        <v>0</v>
      </c>
    </row>
    <row r="33" spans="1:24" s="268" customFormat="1" ht="21.95" customHeight="1">
      <c r="A33" s="15"/>
      <c r="B33" s="701" t="s">
        <v>55</v>
      </c>
      <c r="C33" s="857"/>
      <c r="D33" s="267"/>
      <c r="E33" s="29">
        <v>28</v>
      </c>
      <c r="F33" s="29">
        <v>20</v>
      </c>
      <c r="G33" s="29">
        <v>8</v>
      </c>
      <c r="H33" s="29">
        <v>18</v>
      </c>
      <c r="I33" s="29">
        <v>8</v>
      </c>
      <c r="J33" s="29">
        <v>0</v>
      </c>
      <c r="K33" s="29">
        <v>0</v>
      </c>
      <c r="L33" s="29">
        <v>0</v>
      </c>
      <c r="M33" s="29">
        <v>0</v>
      </c>
      <c r="N33" s="29">
        <v>0</v>
      </c>
      <c r="O33" s="29">
        <v>0</v>
      </c>
      <c r="P33" s="29">
        <v>0</v>
      </c>
      <c r="Q33" s="29">
        <v>0</v>
      </c>
      <c r="R33" s="29">
        <v>1</v>
      </c>
      <c r="S33" s="29">
        <v>0</v>
      </c>
      <c r="T33" s="29">
        <v>1</v>
      </c>
      <c r="U33" s="29">
        <v>0</v>
      </c>
      <c r="V33" s="29">
        <v>1</v>
      </c>
      <c r="W33" s="138">
        <v>92.857142857142861</v>
      </c>
      <c r="X33" s="29">
        <v>0</v>
      </c>
    </row>
    <row r="34" spans="1:24" s="268" customFormat="1" ht="21.95" customHeight="1">
      <c r="A34" s="15"/>
      <c r="B34" s="15"/>
      <c r="C34" s="15" t="s">
        <v>527</v>
      </c>
      <c r="D34" s="267"/>
      <c r="E34" s="29">
        <v>3</v>
      </c>
      <c r="F34" s="29">
        <v>3</v>
      </c>
      <c r="G34" s="29">
        <v>0</v>
      </c>
      <c r="H34" s="29">
        <v>2</v>
      </c>
      <c r="I34" s="29">
        <v>0</v>
      </c>
      <c r="J34" s="29">
        <v>0</v>
      </c>
      <c r="K34" s="29">
        <v>0</v>
      </c>
      <c r="L34" s="29">
        <v>0</v>
      </c>
      <c r="M34" s="29">
        <v>0</v>
      </c>
      <c r="N34" s="29">
        <v>0</v>
      </c>
      <c r="O34" s="29">
        <v>0</v>
      </c>
      <c r="P34" s="29">
        <v>0</v>
      </c>
      <c r="Q34" s="29">
        <v>0</v>
      </c>
      <c r="R34" s="29">
        <v>0</v>
      </c>
      <c r="S34" s="29">
        <v>0</v>
      </c>
      <c r="T34" s="29">
        <v>1</v>
      </c>
      <c r="U34" s="29">
        <v>0</v>
      </c>
      <c r="V34" s="29">
        <v>0</v>
      </c>
      <c r="W34" s="138">
        <v>66.666666666666657</v>
      </c>
      <c r="X34" s="29">
        <v>0</v>
      </c>
    </row>
    <row r="35" spans="1:24" s="268" customFormat="1" ht="21.95" customHeight="1">
      <c r="A35" s="15"/>
      <c r="B35" s="15"/>
      <c r="C35" s="15" t="s">
        <v>534</v>
      </c>
      <c r="D35" s="267"/>
      <c r="E35" s="29">
        <v>8</v>
      </c>
      <c r="F35" s="29">
        <v>5</v>
      </c>
      <c r="G35" s="29">
        <v>3</v>
      </c>
      <c r="H35" s="29">
        <v>5</v>
      </c>
      <c r="I35" s="29">
        <v>3</v>
      </c>
      <c r="J35" s="29">
        <v>0</v>
      </c>
      <c r="K35" s="29">
        <v>0</v>
      </c>
      <c r="L35" s="29">
        <v>0</v>
      </c>
      <c r="M35" s="29">
        <v>0</v>
      </c>
      <c r="N35" s="29">
        <v>0</v>
      </c>
      <c r="O35" s="29">
        <v>0</v>
      </c>
      <c r="P35" s="29">
        <v>0</v>
      </c>
      <c r="Q35" s="29">
        <v>0</v>
      </c>
      <c r="R35" s="29">
        <v>0</v>
      </c>
      <c r="S35" s="29">
        <v>0</v>
      </c>
      <c r="T35" s="29">
        <v>0</v>
      </c>
      <c r="U35" s="29">
        <v>0</v>
      </c>
      <c r="V35" s="29">
        <v>0</v>
      </c>
      <c r="W35" s="138">
        <v>100</v>
      </c>
      <c r="X35" s="29">
        <v>0</v>
      </c>
    </row>
    <row r="36" spans="1:24" s="268" customFormat="1" ht="21.95" customHeight="1">
      <c r="A36" s="15"/>
      <c r="B36" s="15"/>
      <c r="C36" s="15" t="s">
        <v>520</v>
      </c>
      <c r="D36" s="267"/>
      <c r="E36" s="29">
        <v>17</v>
      </c>
      <c r="F36" s="29">
        <v>12</v>
      </c>
      <c r="G36" s="29">
        <v>5</v>
      </c>
      <c r="H36" s="29">
        <v>11</v>
      </c>
      <c r="I36" s="29">
        <v>5</v>
      </c>
      <c r="J36" s="29">
        <v>0</v>
      </c>
      <c r="K36" s="29">
        <v>0</v>
      </c>
      <c r="L36" s="29">
        <v>0</v>
      </c>
      <c r="M36" s="29">
        <v>0</v>
      </c>
      <c r="N36" s="29">
        <v>0</v>
      </c>
      <c r="O36" s="29">
        <v>0</v>
      </c>
      <c r="P36" s="29">
        <v>0</v>
      </c>
      <c r="Q36" s="29">
        <v>0</v>
      </c>
      <c r="R36" s="29">
        <v>1</v>
      </c>
      <c r="S36" s="29">
        <v>0</v>
      </c>
      <c r="T36" s="29">
        <v>0</v>
      </c>
      <c r="U36" s="29">
        <v>0</v>
      </c>
      <c r="V36" s="29">
        <v>1</v>
      </c>
      <c r="W36" s="138">
        <v>94.117647058823522</v>
      </c>
      <c r="X36" s="29">
        <v>0</v>
      </c>
    </row>
    <row r="37" spans="1:24" s="268" customFormat="1" ht="21" customHeight="1">
      <c r="A37" s="15"/>
      <c r="B37" s="701" t="s">
        <v>59</v>
      </c>
      <c r="C37" s="701"/>
      <c r="D37" s="267"/>
      <c r="E37" s="29">
        <v>15</v>
      </c>
      <c r="F37" s="29">
        <v>13</v>
      </c>
      <c r="G37" s="29">
        <v>2</v>
      </c>
      <c r="H37" s="29">
        <v>13</v>
      </c>
      <c r="I37" s="29">
        <v>2</v>
      </c>
      <c r="J37" s="29">
        <v>0</v>
      </c>
      <c r="K37" s="29">
        <v>0</v>
      </c>
      <c r="L37" s="29">
        <v>0</v>
      </c>
      <c r="M37" s="29">
        <v>0</v>
      </c>
      <c r="N37" s="29">
        <v>0</v>
      </c>
      <c r="O37" s="29">
        <v>0</v>
      </c>
      <c r="P37" s="29">
        <v>0</v>
      </c>
      <c r="Q37" s="29">
        <v>0</v>
      </c>
      <c r="R37" s="29">
        <v>0</v>
      </c>
      <c r="S37" s="29">
        <v>0</v>
      </c>
      <c r="T37" s="29">
        <v>0</v>
      </c>
      <c r="U37" s="29">
        <v>0</v>
      </c>
      <c r="V37" s="29">
        <v>0</v>
      </c>
      <c r="W37" s="138">
        <v>100</v>
      </c>
      <c r="X37" s="29">
        <v>0</v>
      </c>
    </row>
    <row r="38" spans="1:24" s="268" customFormat="1" ht="21.95" customHeight="1">
      <c r="A38" s="15"/>
      <c r="B38" s="701" t="s">
        <v>60</v>
      </c>
      <c r="C38" s="701"/>
      <c r="D38" s="267"/>
      <c r="E38" s="29">
        <v>37</v>
      </c>
      <c r="F38" s="29">
        <v>25</v>
      </c>
      <c r="G38" s="29">
        <v>12</v>
      </c>
      <c r="H38" s="29">
        <v>25</v>
      </c>
      <c r="I38" s="29">
        <v>12</v>
      </c>
      <c r="J38" s="29">
        <v>0</v>
      </c>
      <c r="K38" s="29">
        <v>0</v>
      </c>
      <c r="L38" s="29">
        <v>0</v>
      </c>
      <c r="M38" s="29">
        <v>0</v>
      </c>
      <c r="N38" s="29">
        <v>0</v>
      </c>
      <c r="O38" s="29">
        <v>0</v>
      </c>
      <c r="P38" s="29">
        <v>0</v>
      </c>
      <c r="Q38" s="29">
        <v>0</v>
      </c>
      <c r="R38" s="29">
        <v>0</v>
      </c>
      <c r="S38" s="29">
        <v>0</v>
      </c>
      <c r="T38" s="29">
        <v>0</v>
      </c>
      <c r="U38" s="29">
        <v>0</v>
      </c>
      <c r="V38" s="29">
        <v>0</v>
      </c>
      <c r="W38" s="138">
        <v>100</v>
      </c>
      <c r="X38" s="29">
        <v>0</v>
      </c>
    </row>
    <row r="39" spans="1:24" s="268" customFormat="1" ht="21.95" customHeight="1">
      <c r="A39" s="15"/>
      <c r="B39" s="701" t="s">
        <v>61</v>
      </c>
      <c r="C39" s="701"/>
      <c r="D39" s="267"/>
      <c r="E39" s="29">
        <v>7</v>
      </c>
      <c r="F39" s="29">
        <v>5</v>
      </c>
      <c r="G39" s="29">
        <v>2</v>
      </c>
      <c r="H39" s="29">
        <v>5</v>
      </c>
      <c r="I39" s="29">
        <v>2</v>
      </c>
      <c r="J39" s="29">
        <v>0</v>
      </c>
      <c r="K39" s="29">
        <v>0</v>
      </c>
      <c r="L39" s="29">
        <v>0</v>
      </c>
      <c r="M39" s="29">
        <v>0</v>
      </c>
      <c r="N39" s="29">
        <v>0</v>
      </c>
      <c r="O39" s="29">
        <v>0</v>
      </c>
      <c r="P39" s="29">
        <v>0</v>
      </c>
      <c r="Q39" s="29">
        <v>0</v>
      </c>
      <c r="R39" s="29">
        <v>0</v>
      </c>
      <c r="S39" s="29">
        <v>0</v>
      </c>
      <c r="T39" s="29">
        <v>0</v>
      </c>
      <c r="U39" s="29">
        <v>0</v>
      </c>
      <c r="V39" s="29">
        <v>0</v>
      </c>
      <c r="W39" s="138">
        <v>100</v>
      </c>
      <c r="X39" s="29">
        <v>0</v>
      </c>
    </row>
    <row r="40" spans="1:24" s="268" customFormat="1" ht="21" customHeight="1">
      <c r="A40" s="15"/>
      <c r="B40" s="701" t="s">
        <v>62</v>
      </c>
      <c r="C40" s="701"/>
      <c r="D40" s="267"/>
      <c r="E40" s="29">
        <v>12</v>
      </c>
      <c r="F40" s="29">
        <v>9</v>
      </c>
      <c r="G40" s="29">
        <v>3</v>
      </c>
      <c r="H40" s="29">
        <v>9</v>
      </c>
      <c r="I40" s="29">
        <v>3</v>
      </c>
      <c r="J40" s="29">
        <v>0</v>
      </c>
      <c r="K40" s="29">
        <v>0</v>
      </c>
      <c r="L40" s="29">
        <v>0</v>
      </c>
      <c r="M40" s="29">
        <v>0</v>
      </c>
      <c r="N40" s="29">
        <v>0</v>
      </c>
      <c r="O40" s="29">
        <v>0</v>
      </c>
      <c r="P40" s="29">
        <v>0</v>
      </c>
      <c r="Q40" s="29">
        <v>0</v>
      </c>
      <c r="R40" s="29">
        <v>0</v>
      </c>
      <c r="S40" s="29">
        <v>0</v>
      </c>
      <c r="T40" s="29">
        <v>0</v>
      </c>
      <c r="U40" s="29">
        <v>0</v>
      </c>
      <c r="V40" s="29">
        <v>0</v>
      </c>
      <c r="W40" s="138">
        <v>100</v>
      </c>
      <c r="X40" s="29">
        <v>0</v>
      </c>
    </row>
    <row r="41" spans="1:24" s="268" customFormat="1" ht="21" customHeight="1">
      <c r="A41" s="15"/>
      <c r="B41" s="701" t="s">
        <v>63</v>
      </c>
      <c r="C41" s="701"/>
      <c r="D41" s="267"/>
      <c r="E41" s="29">
        <v>13</v>
      </c>
      <c r="F41" s="29">
        <v>7</v>
      </c>
      <c r="G41" s="29">
        <v>6</v>
      </c>
      <c r="H41" s="29">
        <v>7</v>
      </c>
      <c r="I41" s="29">
        <v>6</v>
      </c>
      <c r="J41" s="29">
        <v>0</v>
      </c>
      <c r="K41" s="29">
        <v>0</v>
      </c>
      <c r="L41" s="29">
        <v>0</v>
      </c>
      <c r="M41" s="29">
        <v>0</v>
      </c>
      <c r="N41" s="29">
        <v>0</v>
      </c>
      <c r="O41" s="29">
        <v>0</v>
      </c>
      <c r="P41" s="29">
        <v>0</v>
      </c>
      <c r="Q41" s="29">
        <v>0</v>
      </c>
      <c r="R41" s="29">
        <v>0</v>
      </c>
      <c r="S41" s="29">
        <v>0</v>
      </c>
      <c r="T41" s="29">
        <v>0</v>
      </c>
      <c r="U41" s="29">
        <v>0</v>
      </c>
      <c r="V41" s="29">
        <v>0</v>
      </c>
      <c r="W41" s="138">
        <v>100</v>
      </c>
      <c r="X41" s="29">
        <v>0</v>
      </c>
    </row>
    <row r="42" spans="1:24" s="268" customFormat="1" ht="21" customHeight="1">
      <c r="A42" s="15"/>
      <c r="B42" s="701" t="s">
        <v>64</v>
      </c>
      <c r="C42" s="701"/>
      <c r="D42" s="267"/>
      <c r="E42" s="29">
        <v>14</v>
      </c>
      <c r="F42" s="29">
        <v>9</v>
      </c>
      <c r="G42" s="29">
        <v>5</v>
      </c>
      <c r="H42" s="29">
        <v>9</v>
      </c>
      <c r="I42" s="29">
        <v>5</v>
      </c>
      <c r="J42" s="29">
        <v>0</v>
      </c>
      <c r="K42" s="29">
        <v>0</v>
      </c>
      <c r="L42" s="29">
        <v>0</v>
      </c>
      <c r="M42" s="29">
        <v>0</v>
      </c>
      <c r="N42" s="29">
        <v>0</v>
      </c>
      <c r="O42" s="29">
        <v>0</v>
      </c>
      <c r="P42" s="29">
        <v>0</v>
      </c>
      <c r="Q42" s="29">
        <v>0</v>
      </c>
      <c r="R42" s="29">
        <v>0</v>
      </c>
      <c r="S42" s="29">
        <v>0</v>
      </c>
      <c r="T42" s="29">
        <v>0</v>
      </c>
      <c r="U42" s="29">
        <v>0</v>
      </c>
      <c r="V42" s="29">
        <v>0</v>
      </c>
      <c r="W42" s="138">
        <v>100</v>
      </c>
      <c r="X42" s="29">
        <v>0</v>
      </c>
    </row>
    <row r="43" spans="1:24" s="268" customFormat="1" ht="21" customHeight="1">
      <c r="A43" s="15"/>
      <c r="B43" s="701" t="s">
        <v>67</v>
      </c>
      <c r="C43" s="701"/>
      <c r="D43" s="267"/>
      <c r="E43" s="29">
        <v>10</v>
      </c>
      <c r="F43" s="29">
        <v>5</v>
      </c>
      <c r="G43" s="29">
        <v>5</v>
      </c>
      <c r="H43" s="29">
        <v>3</v>
      </c>
      <c r="I43" s="29">
        <v>3</v>
      </c>
      <c r="J43" s="29">
        <v>0</v>
      </c>
      <c r="K43" s="29">
        <v>0</v>
      </c>
      <c r="L43" s="29">
        <v>0</v>
      </c>
      <c r="M43" s="29">
        <v>0</v>
      </c>
      <c r="N43" s="29">
        <v>0</v>
      </c>
      <c r="O43" s="29">
        <v>0</v>
      </c>
      <c r="P43" s="29">
        <v>0</v>
      </c>
      <c r="Q43" s="29">
        <v>0</v>
      </c>
      <c r="R43" s="29">
        <v>2</v>
      </c>
      <c r="S43" s="29">
        <v>2</v>
      </c>
      <c r="T43" s="29">
        <v>0</v>
      </c>
      <c r="U43" s="29">
        <v>0</v>
      </c>
      <c r="V43" s="29">
        <v>4</v>
      </c>
      <c r="W43" s="138">
        <v>60</v>
      </c>
      <c r="X43" s="29">
        <v>0</v>
      </c>
    </row>
    <row r="44" spans="1:24" s="268" customFormat="1" ht="21" customHeight="1">
      <c r="A44" s="15"/>
      <c r="B44" s="701" t="s">
        <v>70</v>
      </c>
      <c r="C44" s="701"/>
      <c r="D44" s="267"/>
      <c r="E44" s="29">
        <v>19</v>
      </c>
      <c r="F44" s="29">
        <v>11</v>
      </c>
      <c r="G44" s="29">
        <v>8</v>
      </c>
      <c r="H44" s="29">
        <v>11</v>
      </c>
      <c r="I44" s="29">
        <v>8</v>
      </c>
      <c r="J44" s="29">
        <v>0</v>
      </c>
      <c r="K44" s="29">
        <v>0</v>
      </c>
      <c r="L44" s="29">
        <v>0</v>
      </c>
      <c r="M44" s="29">
        <v>0</v>
      </c>
      <c r="N44" s="29">
        <v>0</v>
      </c>
      <c r="O44" s="29">
        <v>0</v>
      </c>
      <c r="P44" s="29">
        <v>0</v>
      </c>
      <c r="Q44" s="29">
        <v>0</v>
      </c>
      <c r="R44" s="29">
        <v>0</v>
      </c>
      <c r="S44" s="29">
        <v>0</v>
      </c>
      <c r="T44" s="29">
        <v>0</v>
      </c>
      <c r="U44" s="29">
        <v>0</v>
      </c>
      <c r="V44" s="29">
        <v>0</v>
      </c>
      <c r="W44" s="138">
        <v>100</v>
      </c>
      <c r="X44" s="29">
        <v>0</v>
      </c>
    </row>
    <row r="45" spans="1:24" s="268" customFormat="1" ht="21.75" customHeight="1">
      <c r="A45" s="15"/>
      <c r="B45" s="701" t="s">
        <v>72</v>
      </c>
      <c r="C45" s="701"/>
      <c r="D45" s="267"/>
      <c r="E45" s="29">
        <v>13</v>
      </c>
      <c r="F45" s="29">
        <v>9</v>
      </c>
      <c r="G45" s="29">
        <v>4</v>
      </c>
      <c r="H45" s="29">
        <v>9</v>
      </c>
      <c r="I45" s="29">
        <v>4</v>
      </c>
      <c r="J45" s="29">
        <v>0</v>
      </c>
      <c r="K45" s="29">
        <v>0</v>
      </c>
      <c r="L45" s="29">
        <v>0</v>
      </c>
      <c r="M45" s="29">
        <v>0</v>
      </c>
      <c r="N45" s="29">
        <v>0</v>
      </c>
      <c r="O45" s="29">
        <v>0</v>
      </c>
      <c r="P45" s="29">
        <v>0</v>
      </c>
      <c r="Q45" s="29">
        <v>0</v>
      </c>
      <c r="R45" s="29">
        <v>0</v>
      </c>
      <c r="S45" s="29">
        <v>0</v>
      </c>
      <c r="T45" s="29">
        <v>0</v>
      </c>
      <c r="U45" s="29">
        <v>0</v>
      </c>
      <c r="V45" s="29">
        <v>0</v>
      </c>
      <c r="W45" s="138">
        <v>100</v>
      </c>
      <c r="X45" s="29">
        <v>0</v>
      </c>
    </row>
    <row r="46" spans="1:24" s="268" customFormat="1" ht="17.25" customHeight="1">
      <c r="A46" s="15"/>
      <c r="B46" s="15"/>
      <c r="C46" s="15"/>
      <c r="D46" s="269"/>
      <c r="E46" s="29"/>
      <c r="F46" s="29"/>
      <c r="G46" s="29"/>
      <c r="H46" s="29"/>
      <c r="I46" s="29"/>
      <c r="J46" s="29"/>
      <c r="K46" s="29"/>
      <c r="L46" s="29"/>
      <c r="M46" s="29"/>
      <c r="N46" s="29"/>
      <c r="O46" s="29"/>
      <c r="P46" s="29"/>
      <c r="Q46" s="29"/>
      <c r="R46" s="29"/>
      <c r="S46" s="29"/>
      <c r="T46" s="29"/>
      <c r="U46" s="29"/>
      <c r="V46" s="29"/>
      <c r="W46" s="138"/>
      <c r="X46" s="29"/>
    </row>
    <row r="47" spans="1:24" s="268" customFormat="1" ht="21" customHeight="1">
      <c r="A47" s="701" t="s">
        <v>403</v>
      </c>
      <c r="B47" s="701"/>
      <c r="C47" s="701"/>
      <c r="D47" s="267"/>
      <c r="E47" s="29">
        <v>12</v>
      </c>
      <c r="F47" s="29">
        <v>6</v>
      </c>
      <c r="G47" s="29">
        <v>6</v>
      </c>
      <c r="H47" s="29">
        <v>6</v>
      </c>
      <c r="I47" s="29">
        <v>6</v>
      </c>
      <c r="J47" s="29">
        <v>0</v>
      </c>
      <c r="K47" s="29">
        <v>0</v>
      </c>
      <c r="L47" s="29">
        <v>0</v>
      </c>
      <c r="M47" s="29">
        <v>0</v>
      </c>
      <c r="N47" s="29">
        <v>0</v>
      </c>
      <c r="O47" s="29">
        <v>0</v>
      </c>
      <c r="P47" s="29">
        <v>0</v>
      </c>
      <c r="Q47" s="29">
        <v>0</v>
      </c>
      <c r="R47" s="29">
        <v>0</v>
      </c>
      <c r="S47" s="29">
        <v>0</v>
      </c>
      <c r="T47" s="29">
        <v>0</v>
      </c>
      <c r="U47" s="29">
        <v>0</v>
      </c>
      <c r="V47" s="29">
        <v>0</v>
      </c>
      <c r="W47" s="138">
        <v>100</v>
      </c>
      <c r="X47" s="29">
        <v>0</v>
      </c>
    </row>
    <row r="48" spans="1:24" s="268" customFormat="1" ht="21" customHeight="1">
      <c r="A48" s="15"/>
      <c r="B48" s="701" t="s">
        <v>26</v>
      </c>
      <c r="C48" s="701"/>
      <c r="D48" s="267"/>
      <c r="E48" s="29">
        <v>12</v>
      </c>
      <c r="F48" s="29">
        <v>6</v>
      </c>
      <c r="G48" s="29">
        <v>6</v>
      </c>
      <c r="H48" s="29">
        <v>6</v>
      </c>
      <c r="I48" s="29">
        <v>6</v>
      </c>
      <c r="J48" s="29">
        <v>0</v>
      </c>
      <c r="K48" s="29">
        <v>0</v>
      </c>
      <c r="L48" s="29">
        <v>0</v>
      </c>
      <c r="M48" s="29">
        <v>0</v>
      </c>
      <c r="N48" s="29">
        <v>0</v>
      </c>
      <c r="O48" s="29">
        <v>0</v>
      </c>
      <c r="P48" s="29">
        <v>0</v>
      </c>
      <c r="Q48" s="29">
        <v>0</v>
      </c>
      <c r="R48" s="29">
        <v>0</v>
      </c>
      <c r="S48" s="29">
        <v>0</v>
      </c>
      <c r="T48" s="29">
        <v>0</v>
      </c>
      <c r="U48" s="29">
        <v>0</v>
      </c>
      <c r="V48" s="29">
        <v>0</v>
      </c>
      <c r="W48" s="138">
        <v>100</v>
      </c>
      <c r="X48" s="29">
        <v>0</v>
      </c>
    </row>
    <row r="49" spans="1:24" s="268" customFormat="1" ht="21" customHeight="1">
      <c r="A49" s="15"/>
      <c r="B49" s="15"/>
      <c r="C49" s="15" t="s">
        <v>535</v>
      </c>
      <c r="D49" s="267"/>
      <c r="E49" s="29">
        <v>12</v>
      </c>
      <c r="F49" s="29">
        <v>6</v>
      </c>
      <c r="G49" s="29">
        <v>6</v>
      </c>
      <c r="H49" s="29">
        <v>6</v>
      </c>
      <c r="I49" s="29">
        <v>6</v>
      </c>
      <c r="J49" s="29">
        <v>0</v>
      </c>
      <c r="K49" s="29">
        <v>0</v>
      </c>
      <c r="L49" s="29">
        <v>0</v>
      </c>
      <c r="M49" s="29">
        <v>0</v>
      </c>
      <c r="N49" s="29">
        <v>0</v>
      </c>
      <c r="O49" s="29">
        <v>0</v>
      </c>
      <c r="P49" s="29">
        <v>0</v>
      </c>
      <c r="Q49" s="29">
        <v>0</v>
      </c>
      <c r="R49" s="29">
        <v>0</v>
      </c>
      <c r="S49" s="29">
        <v>0</v>
      </c>
      <c r="T49" s="29">
        <v>0</v>
      </c>
      <c r="U49" s="29">
        <v>0</v>
      </c>
      <c r="V49" s="29">
        <v>0</v>
      </c>
      <c r="W49" s="138">
        <v>100</v>
      </c>
      <c r="X49" s="29">
        <v>0</v>
      </c>
    </row>
    <row r="50" spans="1:24" s="268" customFormat="1" ht="17.25" customHeight="1">
      <c r="A50" s="15"/>
      <c r="B50" s="15"/>
      <c r="C50" s="15"/>
      <c r="D50" s="267"/>
      <c r="E50" s="29"/>
      <c r="F50" s="29"/>
      <c r="G50" s="29"/>
      <c r="H50" s="29"/>
      <c r="I50" s="29"/>
      <c r="J50" s="29"/>
      <c r="K50" s="29"/>
      <c r="L50" s="29"/>
      <c r="M50" s="29"/>
      <c r="N50" s="29"/>
      <c r="O50" s="29"/>
      <c r="P50" s="29"/>
      <c r="Q50" s="29"/>
      <c r="R50" s="29"/>
      <c r="S50" s="29"/>
      <c r="T50" s="29"/>
      <c r="U50" s="29"/>
      <c r="V50" s="29"/>
      <c r="W50" s="29"/>
      <c r="X50" s="29"/>
    </row>
    <row r="51" spans="1:24" s="268" customFormat="1" ht="18" customHeight="1">
      <c r="A51" s="701" t="s">
        <v>536</v>
      </c>
      <c r="B51" s="701"/>
      <c r="C51" s="701"/>
      <c r="D51" s="267"/>
      <c r="E51" s="29">
        <v>469</v>
      </c>
      <c r="F51" s="29">
        <v>315</v>
      </c>
      <c r="G51" s="29">
        <v>154</v>
      </c>
      <c r="H51" s="29">
        <v>311</v>
      </c>
      <c r="I51" s="29">
        <v>152</v>
      </c>
      <c r="J51" s="29">
        <v>0</v>
      </c>
      <c r="K51" s="29">
        <v>0</v>
      </c>
      <c r="L51" s="29">
        <v>0</v>
      </c>
      <c r="M51" s="29">
        <v>0</v>
      </c>
      <c r="N51" s="29">
        <v>0</v>
      </c>
      <c r="O51" s="29">
        <v>0</v>
      </c>
      <c r="P51" s="29">
        <v>0</v>
      </c>
      <c r="Q51" s="29">
        <v>0</v>
      </c>
      <c r="R51" s="29">
        <v>3</v>
      </c>
      <c r="S51" s="29">
        <v>2</v>
      </c>
      <c r="T51" s="29">
        <v>1</v>
      </c>
      <c r="U51" s="29">
        <v>0</v>
      </c>
      <c r="V51" s="29">
        <v>5</v>
      </c>
      <c r="W51" s="138">
        <v>98.720682302771863</v>
      </c>
      <c r="X51" s="29">
        <v>0</v>
      </c>
    </row>
    <row r="52" spans="1:24" s="268" customFormat="1" ht="21" customHeight="1">
      <c r="A52" s="15"/>
      <c r="B52" s="701" t="s">
        <v>537</v>
      </c>
      <c r="C52" s="701"/>
      <c r="D52" s="267"/>
      <c r="E52" s="29">
        <v>10</v>
      </c>
      <c r="F52" s="29">
        <v>5</v>
      </c>
      <c r="G52" s="29">
        <v>5</v>
      </c>
      <c r="H52" s="29">
        <v>5</v>
      </c>
      <c r="I52" s="29">
        <v>5</v>
      </c>
      <c r="J52" s="29">
        <v>0</v>
      </c>
      <c r="K52" s="29">
        <v>0</v>
      </c>
      <c r="L52" s="29">
        <v>0</v>
      </c>
      <c r="M52" s="29">
        <v>0</v>
      </c>
      <c r="N52" s="29">
        <v>0</v>
      </c>
      <c r="O52" s="29">
        <v>0</v>
      </c>
      <c r="P52" s="29">
        <v>0</v>
      </c>
      <c r="Q52" s="29">
        <v>0</v>
      </c>
      <c r="R52" s="29">
        <v>0</v>
      </c>
      <c r="S52" s="29">
        <v>0</v>
      </c>
      <c r="T52" s="29">
        <v>0</v>
      </c>
      <c r="U52" s="29">
        <v>0</v>
      </c>
      <c r="V52" s="29">
        <v>0</v>
      </c>
      <c r="W52" s="138">
        <v>100</v>
      </c>
      <c r="X52" s="29">
        <v>0</v>
      </c>
    </row>
    <row r="53" spans="1:24" s="268" customFormat="1" ht="21" customHeight="1">
      <c r="A53" s="15"/>
      <c r="B53" s="701" t="s">
        <v>538</v>
      </c>
      <c r="C53" s="701"/>
      <c r="D53" s="267"/>
      <c r="E53" s="29">
        <v>16</v>
      </c>
      <c r="F53" s="29">
        <v>11</v>
      </c>
      <c r="G53" s="29">
        <v>5</v>
      </c>
      <c r="H53" s="29">
        <v>11</v>
      </c>
      <c r="I53" s="29">
        <v>5</v>
      </c>
      <c r="J53" s="29">
        <v>0</v>
      </c>
      <c r="K53" s="29">
        <v>0</v>
      </c>
      <c r="L53" s="29">
        <v>0</v>
      </c>
      <c r="M53" s="29">
        <v>0</v>
      </c>
      <c r="N53" s="29">
        <v>0</v>
      </c>
      <c r="O53" s="29">
        <v>0</v>
      </c>
      <c r="P53" s="29">
        <v>0</v>
      </c>
      <c r="Q53" s="29">
        <v>0</v>
      </c>
      <c r="R53" s="29">
        <v>0</v>
      </c>
      <c r="S53" s="29">
        <v>0</v>
      </c>
      <c r="T53" s="29">
        <v>0</v>
      </c>
      <c r="U53" s="29">
        <v>0</v>
      </c>
      <c r="V53" s="29">
        <v>0</v>
      </c>
      <c r="W53" s="138">
        <v>100</v>
      </c>
      <c r="X53" s="29">
        <v>0</v>
      </c>
    </row>
    <row r="54" spans="1:24" s="268" customFormat="1" ht="21" customHeight="1">
      <c r="A54" s="15"/>
      <c r="B54" s="701" t="s">
        <v>539</v>
      </c>
      <c r="C54" s="701"/>
      <c r="D54" s="267"/>
      <c r="E54" s="29">
        <v>333</v>
      </c>
      <c r="F54" s="29">
        <v>238</v>
      </c>
      <c r="G54" s="29">
        <v>95</v>
      </c>
      <c r="H54" s="29">
        <v>236</v>
      </c>
      <c r="I54" s="29">
        <v>95</v>
      </c>
      <c r="J54" s="29">
        <v>0</v>
      </c>
      <c r="K54" s="29">
        <v>0</v>
      </c>
      <c r="L54" s="29">
        <v>0</v>
      </c>
      <c r="M54" s="29">
        <v>0</v>
      </c>
      <c r="N54" s="29">
        <v>0</v>
      </c>
      <c r="O54" s="29">
        <v>0</v>
      </c>
      <c r="P54" s="29">
        <v>0</v>
      </c>
      <c r="Q54" s="29">
        <v>0</v>
      </c>
      <c r="R54" s="29">
        <v>1</v>
      </c>
      <c r="S54" s="29">
        <v>0</v>
      </c>
      <c r="T54" s="29">
        <v>1</v>
      </c>
      <c r="U54" s="29">
        <v>0</v>
      </c>
      <c r="V54" s="29">
        <v>1</v>
      </c>
      <c r="W54" s="138">
        <v>99.3993993993994</v>
      </c>
      <c r="X54" s="29">
        <v>0</v>
      </c>
    </row>
    <row r="55" spans="1:24" s="268" customFormat="1" ht="21" customHeight="1">
      <c r="A55" s="15"/>
      <c r="B55" s="701" t="s">
        <v>540</v>
      </c>
      <c r="C55" s="701"/>
      <c r="D55" s="267"/>
      <c r="E55" s="29">
        <v>94</v>
      </c>
      <c r="F55" s="29">
        <v>54</v>
      </c>
      <c r="G55" s="29">
        <v>40</v>
      </c>
      <c r="H55" s="29">
        <v>54</v>
      </c>
      <c r="I55" s="29">
        <v>40</v>
      </c>
      <c r="J55" s="29">
        <v>0</v>
      </c>
      <c r="K55" s="29">
        <v>0</v>
      </c>
      <c r="L55" s="29">
        <v>0</v>
      </c>
      <c r="M55" s="29">
        <v>0</v>
      </c>
      <c r="N55" s="29">
        <v>0</v>
      </c>
      <c r="O55" s="29">
        <v>0</v>
      </c>
      <c r="P55" s="29">
        <v>0</v>
      </c>
      <c r="Q55" s="29">
        <v>0</v>
      </c>
      <c r="R55" s="29">
        <v>0</v>
      </c>
      <c r="S55" s="29">
        <v>0</v>
      </c>
      <c r="T55" s="29">
        <v>0</v>
      </c>
      <c r="U55" s="29">
        <v>0</v>
      </c>
      <c r="V55" s="29">
        <v>0</v>
      </c>
      <c r="W55" s="138">
        <v>100</v>
      </c>
      <c r="X55" s="29">
        <v>0</v>
      </c>
    </row>
    <row r="56" spans="1:24" s="268" customFormat="1" ht="21" customHeight="1">
      <c r="A56" s="15"/>
      <c r="B56" s="856" t="s">
        <v>541</v>
      </c>
      <c r="C56" s="856"/>
      <c r="D56" s="267"/>
      <c r="E56" s="29">
        <v>16</v>
      </c>
      <c r="F56" s="29">
        <v>7</v>
      </c>
      <c r="G56" s="29">
        <v>9</v>
      </c>
      <c r="H56" s="29">
        <v>5</v>
      </c>
      <c r="I56" s="29">
        <v>7</v>
      </c>
      <c r="J56" s="29">
        <v>0</v>
      </c>
      <c r="K56" s="29">
        <v>0</v>
      </c>
      <c r="L56" s="29">
        <v>0</v>
      </c>
      <c r="M56" s="29">
        <v>0</v>
      </c>
      <c r="N56" s="29">
        <v>0</v>
      </c>
      <c r="O56" s="29">
        <v>0</v>
      </c>
      <c r="P56" s="29">
        <v>0</v>
      </c>
      <c r="Q56" s="29">
        <v>0</v>
      </c>
      <c r="R56" s="29">
        <v>2</v>
      </c>
      <c r="S56" s="29">
        <v>2</v>
      </c>
      <c r="T56" s="29">
        <v>0</v>
      </c>
      <c r="U56" s="29">
        <v>0</v>
      </c>
      <c r="V56" s="29">
        <v>4</v>
      </c>
      <c r="W56" s="138">
        <v>75</v>
      </c>
      <c r="X56" s="29">
        <v>0</v>
      </c>
    </row>
    <row r="57" spans="1:24" s="24" customFormat="1" ht="3" customHeight="1" thickBot="1">
      <c r="A57" s="49"/>
      <c r="B57" s="49"/>
      <c r="C57" s="49"/>
      <c r="D57" s="76"/>
      <c r="E57" s="49"/>
      <c r="F57" s="49"/>
      <c r="G57" s="49"/>
      <c r="H57" s="49"/>
      <c r="I57" s="49"/>
      <c r="J57" s="49"/>
      <c r="K57" s="49"/>
      <c r="L57" s="49"/>
      <c r="M57" s="49"/>
      <c r="N57" s="49"/>
      <c r="O57" s="49"/>
      <c r="P57" s="49"/>
      <c r="Q57" s="49"/>
      <c r="R57" s="49"/>
      <c r="S57" s="49"/>
      <c r="T57" s="49"/>
      <c r="U57" s="49"/>
      <c r="V57" s="49"/>
      <c r="W57" s="49"/>
      <c r="X57" s="49"/>
    </row>
    <row r="58" spans="1:24" s="24" customFormat="1" ht="18.75" customHeight="1">
      <c r="A58" s="268" t="s">
        <v>542</v>
      </c>
      <c r="B58" s="268"/>
      <c r="C58" s="268"/>
    </row>
    <row r="59" spans="1:24" s="24" customFormat="1" ht="15" customHeight="1">
      <c r="A59" s="268" t="s">
        <v>543</v>
      </c>
      <c r="B59" s="268"/>
      <c r="C59" s="268"/>
    </row>
    <row r="60" spans="1:24" ht="14.25">
      <c r="A60" s="268"/>
      <c r="B60" s="268" t="s">
        <v>544</v>
      </c>
      <c r="C60" s="268"/>
      <c r="D60" s="24"/>
      <c r="E60" s="24"/>
      <c r="F60" s="24"/>
      <c r="G60" s="24"/>
      <c r="H60" s="24"/>
    </row>
  </sheetData>
  <mergeCells count="40">
    <mergeCell ref="W2:W4"/>
    <mergeCell ref="X2:X4"/>
    <mergeCell ref="A2:D4"/>
    <mergeCell ref="E2:G3"/>
    <mergeCell ref="H2:I3"/>
    <mergeCell ref="J2:K3"/>
    <mergeCell ref="L2:M3"/>
    <mergeCell ref="N2:O3"/>
    <mergeCell ref="A11:C11"/>
    <mergeCell ref="P2:Q3"/>
    <mergeCell ref="R2:S3"/>
    <mergeCell ref="T2:U3"/>
    <mergeCell ref="V2:V4"/>
    <mergeCell ref="A5:C5"/>
    <mergeCell ref="A6:C6"/>
    <mergeCell ref="A7:C7"/>
    <mergeCell ref="A8:C8"/>
    <mergeCell ref="A9:C9"/>
    <mergeCell ref="B43:C43"/>
    <mergeCell ref="B12:C12"/>
    <mergeCell ref="A15:C15"/>
    <mergeCell ref="B16:C16"/>
    <mergeCell ref="B28:C28"/>
    <mergeCell ref="B33:C33"/>
    <mergeCell ref="B37:C37"/>
    <mergeCell ref="B38:C38"/>
    <mergeCell ref="B39:C39"/>
    <mergeCell ref="B40:C40"/>
    <mergeCell ref="B41:C41"/>
    <mergeCell ref="B42:C42"/>
    <mergeCell ref="B53:C53"/>
    <mergeCell ref="B54:C54"/>
    <mergeCell ref="B55:C55"/>
    <mergeCell ref="B56:C56"/>
    <mergeCell ref="B44:C44"/>
    <mergeCell ref="B45:C45"/>
    <mergeCell ref="A47:C47"/>
    <mergeCell ref="B48:C48"/>
    <mergeCell ref="A51:C51"/>
    <mergeCell ref="B52:C52"/>
  </mergeCells>
  <phoneticPr fontId="2"/>
  <printOptions gridLinesSet="0"/>
  <pageMargins left="0.78740157480314965" right="0.24" top="0.70866141732283472" bottom="0.42" header="0.39370078740157483" footer="0.39370078740157483"/>
  <pageSetup paperSize="9" scale="64" orientation="portrait" horizontalDpi="300" verticalDpi="300" r:id="rId1"/>
  <headerFooter alignWithMargins="0">
    <oddHeader>&amp;L&amp;"ＭＳ 明朝,標準"&amp;16卒業後の状況調査：特別支援学校</oddHeader>
    <oddFooter xml:space="preserve">&amp;L&amp;"ＭＳ 明朝,標準"&amp;16 168&amp;R&amp;16 </oddFooter>
  </headerFooter>
  <drawing r:id="rId2"/>
</worksheet>
</file>

<file path=xl/worksheets/sheet39.xml><?xml version="1.0" encoding="utf-8"?>
<worksheet xmlns="http://schemas.openxmlformats.org/spreadsheetml/2006/main" xmlns:r="http://schemas.openxmlformats.org/officeDocument/2006/relationships">
  <dimension ref="A1:X59"/>
  <sheetViews>
    <sheetView zoomScale="75" zoomScaleNormal="75" workbookViewId="0">
      <selection activeCell="Y21" sqref="Y21"/>
    </sheetView>
  </sheetViews>
  <sheetFormatPr defaultRowHeight="13.5"/>
  <cols>
    <col min="1" max="2" width="2.375" style="56" customWidth="1"/>
    <col min="3" max="3" width="14.625" style="56" customWidth="1"/>
    <col min="4" max="4" width="0.75" style="3" customWidth="1"/>
    <col min="5" max="5" width="8" style="3" customWidth="1"/>
    <col min="6" max="7" width="6" style="3" bestFit="1" customWidth="1"/>
    <col min="8" max="9" width="4.75" style="3" customWidth="1"/>
    <col min="10" max="11" width="5" style="3" customWidth="1"/>
    <col min="12" max="13" width="5.75" style="3" customWidth="1"/>
    <col min="14" max="15" width="5.125" style="3" customWidth="1"/>
    <col min="16" max="16" width="5.25" style="3" customWidth="1"/>
    <col min="17" max="17" width="5" style="3" customWidth="1"/>
    <col min="18" max="19" width="5.625" style="3" customWidth="1"/>
    <col min="20" max="21" width="3.5" style="3" customWidth="1"/>
    <col min="22" max="22" width="9.125" style="3" customWidth="1"/>
    <col min="23" max="23" width="7.625" style="3" customWidth="1"/>
    <col min="24" max="24" width="7.25" style="3" customWidth="1"/>
    <col min="25" max="16384" width="9" style="3"/>
  </cols>
  <sheetData>
    <row r="1" spans="1:24" s="77" customFormat="1" ht="40.15" customHeight="1" thickBot="1">
      <c r="A1" s="1" t="s">
        <v>545</v>
      </c>
      <c r="B1" s="57"/>
      <c r="C1" s="57"/>
      <c r="D1" s="57"/>
      <c r="E1" s="266"/>
      <c r="F1" s="266"/>
      <c r="G1" s="266"/>
      <c r="H1" s="266"/>
      <c r="I1" s="266"/>
      <c r="J1" s="266"/>
      <c r="K1" s="266"/>
      <c r="L1" s="266"/>
      <c r="M1" s="266"/>
      <c r="N1" s="266"/>
      <c r="O1" s="266"/>
      <c r="P1" s="266"/>
      <c r="Q1" s="266"/>
      <c r="R1" s="266"/>
      <c r="S1" s="266"/>
      <c r="T1" s="266"/>
      <c r="U1" s="266"/>
      <c r="V1" s="266"/>
      <c r="W1" s="57"/>
      <c r="X1" s="57"/>
    </row>
    <row r="2" spans="1:24" s="6" customFormat="1" ht="31.5" customHeight="1">
      <c r="A2" s="596" t="s">
        <v>1</v>
      </c>
      <c r="B2" s="596"/>
      <c r="C2" s="596"/>
      <c r="D2" s="634"/>
      <c r="E2" s="599" t="s">
        <v>2</v>
      </c>
      <c r="F2" s="596"/>
      <c r="G2" s="610"/>
      <c r="H2" s="615" t="s">
        <v>546</v>
      </c>
      <c r="I2" s="637"/>
      <c r="J2" s="640" t="s">
        <v>547</v>
      </c>
      <c r="K2" s="642"/>
      <c r="L2" s="640" t="s">
        <v>548</v>
      </c>
      <c r="M2" s="642"/>
      <c r="N2" s="640" t="s">
        <v>549</v>
      </c>
      <c r="O2" s="642"/>
      <c r="P2" s="595" t="s">
        <v>479</v>
      </c>
      <c r="Q2" s="610"/>
      <c r="R2" s="640" t="s">
        <v>514</v>
      </c>
      <c r="S2" s="642"/>
      <c r="T2" s="615" t="s">
        <v>550</v>
      </c>
      <c r="U2" s="621"/>
      <c r="V2" s="877" t="s">
        <v>551</v>
      </c>
      <c r="W2" s="880" t="s">
        <v>552</v>
      </c>
      <c r="X2" s="679" t="s">
        <v>518</v>
      </c>
    </row>
    <row r="3" spans="1:24" s="6" customFormat="1" ht="30.75" customHeight="1">
      <c r="A3" s="598"/>
      <c r="B3" s="598"/>
      <c r="C3" s="598"/>
      <c r="D3" s="635"/>
      <c r="E3" s="671"/>
      <c r="F3" s="613"/>
      <c r="G3" s="614"/>
      <c r="H3" s="626"/>
      <c r="I3" s="639"/>
      <c r="J3" s="646"/>
      <c r="K3" s="648"/>
      <c r="L3" s="646"/>
      <c r="M3" s="648"/>
      <c r="N3" s="646"/>
      <c r="O3" s="648"/>
      <c r="P3" s="612"/>
      <c r="Q3" s="614"/>
      <c r="R3" s="646"/>
      <c r="S3" s="648"/>
      <c r="T3" s="626"/>
      <c r="U3" s="627"/>
      <c r="V3" s="878"/>
      <c r="W3" s="881"/>
      <c r="X3" s="718"/>
    </row>
    <row r="4" spans="1:24" s="6" customFormat="1" ht="26.25" customHeight="1" thickBot="1">
      <c r="A4" s="602"/>
      <c r="B4" s="602"/>
      <c r="C4" s="602"/>
      <c r="D4" s="636"/>
      <c r="E4" s="78" t="s">
        <v>2</v>
      </c>
      <c r="F4" s="91" t="s">
        <v>19</v>
      </c>
      <c r="G4" s="60" t="s">
        <v>20</v>
      </c>
      <c r="H4" s="13" t="s">
        <v>19</v>
      </c>
      <c r="I4" s="60" t="s">
        <v>20</v>
      </c>
      <c r="J4" s="13" t="s">
        <v>19</v>
      </c>
      <c r="K4" s="60" t="s">
        <v>20</v>
      </c>
      <c r="L4" s="13" t="s">
        <v>19</v>
      </c>
      <c r="M4" s="60" t="s">
        <v>20</v>
      </c>
      <c r="N4" s="13" t="s">
        <v>19</v>
      </c>
      <c r="O4" s="60" t="s">
        <v>20</v>
      </c>
      <c r="P4" s="60" t="s">
        <v>19</v>
      </c>
      <c r="Q4" s="60" t="s">
        <v>20</v>
      </c>
      <c r="R4" s="60" t="s">
        <v>19</v>
      </c>
      <c r="S4" s="60" t="s">
        <v>20</v>
      </c>
      <c r="T4" s="13" t="s">
        <v>19</v>
      </c>
      <c r="U4" s="60" t="s">
        <v>20</v>
      </c>
      <c r="V4" s="879"/>
      <c r="W4" s="882"/>
      <c r="X4" s="883"/>
    </row>
    <row r="5" spans="1:24" ht="25.5" customHeight="1">
      <c r="A5" s="764" t="s">
        <v>21</v>
      </c>
      <c r="B5" s="764"/>
      <c r="C5" s="764"/>
      <c r="D5" s="16"/>
      <c r="E5" s="24">
        <v>853</v>
      </c>
      <c r="F5" s="24">
        <v>556</v>
      </c>
      <c r="G5" s="24">
        <v>297</v>
      </c>
      <c r="H5" s="24">
        <v>17</v>
      </c>
      <c r="I5" s="29">
        <v>7</v>
      </c>
      <c r="J5" s="29">
        <v>0</v>
      </c>
      <c r="K5" s="29">
        <v>0</v>
      </c>
      <c r="L5" s="29">
        <v>0</v>
      </c>
      <c r="M5" s="29">
        <v>1</v>
      </c>
      <c r="N5" s="29">
        <v>11</v>
      </c>
      <c r="O5" s="29">
        <v>7</v>
      </c>
      <c r="P5" s="24">
        <v>141</v>
      </c>
      <c r="Q5" s="29">
        <v>77</v>
      </c>
      <c r="R5" s="24">
        <v>386</v>
      </c>
      <c r="S5" s="24">
        <v>205</v>
      </c>
      <c r="T5" s="29">
        <v>1</v>
      </c>
      <c r="U5" s="29">
        <v>0</v>
      </c>
      <c r="V5" s="24">
        <v>559</v>
      </c>
      <c r="W5" s="18">
        <v>2.8135990621336462</v>
      </c>
      <c r="X5" s="18">
        <v>25.55685814771395</v>
      </c>
    </row>
    <row r="6" spans="1:24" ht="23.25" customHeight="1">
      <c r="A6" s="763" t="s">
        <v>22</v>
      </c>
      <c r="B6" s="763"/>
      <c r="C6" s="763"/>
      <c r="D6" s="21"/>
      <c r="E6" s="24">
        <v>971</v>
      </c>
      <c r="F6" s="24">
        <v>618</v>
      </c>
      <c r="G6" s="24">
        <v>353</v>
      </c>
      <c r="H6" s="24">
        <v>18</v>
      </c>
      <c r="I6" s="29">
        <v>8</v>
      </c>
      <c r="J6" s="29">
        <v>1</v>
      </c>
      <c r="K6" s="29">
        <v>0</v>
      </c>
      <c r="L6" s="29">
        <v>3</v>
      </c>
      <c r="M6" s="29">
        <v>0</v>
      </c>
      <c r="N6" s="29">
        <v>11</v>
      </c>
      <c r="O6" s="29">
        <v>10</v>
      </c>
      <c r="P6" s="24">
        <v>157</v>
      </c>
      <c r="Q6" s="29">
        <v>78</v>
      </c>
      <c r="R6" s="24">
        <v>427</v>
      </c>
      <c r="S6" s="24">
        <v>256</v>
      </c>
      <c r="T6" s="29">
        <v>1</v>
      </c>
      <c r="U6" s="29">
        <v>1</v>
      </c>
      <c r="V6" s="24">
        <v>658</v>
      </c>
      <c r="W6" s="18">
        <v>2.6776519052523171</v>
      </c>
      <c r="X6" s="18">
        <v>24.201853759011328</v>
      </c>
    </row>
    <row r="7" spans="1:24" ht="23.25" customHeight="1">
      <c r="A7" s="763" t="s">
        <v>23</v>
      </c>
      <c r="B7" s="763"/>
      <c r="C7" s="763"/>
      <c r="D7" s="21"/>
      <c r="E7" s="24">
        <v>982</v>
      </c>
      <c r="F7" s="29">
        <v>655</v>
      </c>
      <c r="G7" s="29">
        <v>327</v>
      </c>
      <c r="H7" s="29">
        <v>22</v>
      </c>
      <c r="I7" s="29">
        <v>5</v>
      </c>
      <c r="J7" s="29">
        <v>0</v>
      </c>
      <c r="K7" s="29">
        <v>1</v>
      </c>
      <c r="L7" s="29">
        <v>0</v>
      </c>
      <c r="M7" s="29">
        <v>1</v>
      </c>
      <c r="N7" s="29">
        <v>20</v>
      </c>
      <c r="O7" s="29">
        <v>5</v>
      </c>
      <c r="P7" s="29">
        <v>158</v>
      </c>
      <c r="Q7" s="29">
        <v>80</v>
      </c>
      <c r="R7" s="29">
        <v>451</v>
      </c>
      <c r="S7" s="29">
        <v>233</v>
      </c>
      <c r="T7" s="29">
        <v>4</v>
      </c>
      <c r="U7" s="29">
        <v>2</v>
      </c>
      <c r="V7" s="29">
        <v>666</v>
      </c>
      <c r="W7" s="18">
        <v>2.7494908350305498</v>
      </c>
      <c r="X7" s="18">
        <v>24.236252545824847</v>
      </c>
    </row>
    <row r="8" spans="1:24" ht="23.25" customHeight="1">
      <c r="A8" s="763" t="s">
        <v>24</v>
      </c>
      <c r="B8" s="763"/>
      <c r="C8" s="763"/>
      <c r="D8" s="21"/>
      <c r="E8" s="29">
        <v>1081</v>
      </c>
      <c r="F8" s="29">
        <v>719</v>
      </c>
      <c r="G8" s="29">
        <v>362</v>
      </c>
      <c r="H8" s="29">
        <v>18</v>
      </c>
      <c r="I8" s="29">
        <v>16</v>
      </c>
      <c r="J8" s="29">
        <v>0</v>
      </c>
      <c r="K8" s="29">
        <v>1</v>
      </c>
      <c r="L8" s="29">
        <v>1</v>
      </c>
      <c r="M8" s="29">
        <v>1</v>
      </c>
      <c r="N8" s="29">
        <v>12</v>
      </c>
      <c r="O8" s="29">
        <v>1</v>
      </c>
      <c r="P8" s="29">
        <v>193</v>
      </c>
      <c r="Q8" s="29">
        <v>79</v>
      </c>
      <c r="R8" s="29">
        <v>488</v>
      </c>
      <c r="S8" s="29">
        <v>261</v>
      </c>
      <c r="T8" s="29">
        <v>7</v>
      </c>
      <c r="U8" s="29">
        <v>3</v>
      </c>
      <c r="V8" s="29">
        <v>704</v>
      </c>
      <c r="W8" s="18">
        <v>3.1452358926919519</v>
      </c>
      <c r="X8" s="18">
        <v>25.161887141535615</v>
      </c>
    </row>
    <row r="9" spans="1:24" ht="23.25" customHeight="1">
      <c r="A9" s="763" t="s">
        <v>553</v>
      </c>
      <c r="B9" s="763"/>
      <c r="C9" s="763"/>
      <c r="D9" s="21"/>
      <c r="E9" s="29">
        <v>1169</v>
      </c>
      <c r="F9" s="29">
        <v>781</v>
      </c>
      <c r="G9" s="29">
        <v>388</v>
      </c>
      <c r="H9" s="29">
        <v>14</v>
      </c>
      <c r="I9" s="29">
        <v>10</v>
      </c>
      <c r="J9" s="29">
        <v>2</v>
      </c>
      <c r="K9" s="29">
        <v>0</v>
      </c>
      <c r="L9" s="29">
        <v>2</v>
      </c>
      <c r="M9" s="29">
        <v>1</v>
      </c>
      <c r="N9" s="29">
        <v>12</v>
      </c>
      <c r="O9" s="29">
        <v>5</v>
      </c>
      <c r="P9" s="29">
        <v>184</v>
      </c>
      <c r="Q9" s="29">
        <v>84</v>
      </c>
      <c r="R9" s="29">
        <v>560</v>
      </c>
      <c r="S9" s="29">
        <v>286</v>
      </c>
      <c r="T9" s="29">
        <v>7</v>
      </c>
      <c r="U9" s="29">
        <v>2</v>
      </c>
      <c r="V9" s="29">
        <v>820</v>
      </c>
      <c r="W9" s="18">
        <v>2.0530367835757057</v>
      </c>
      <c r="X9" s="18">
        <v>22.925577416595381</v>
      </c>
    </row>
    <row r="10" spans="1:24" ht="8.25" customHeight="1">
      <c r="A10" s="15"/>
      <c r="B10" s="15"/>
      <c r="C10" s="15"/>
      <c r="D10" s="21"/>
      <c r="E10" s="29"/>
      <c r="F10" s="29"/>
      <c r="G10" s="29"/>
      <c r="H10" s="29"/>
      <c r="I10" s="29"/>
      <c r="J10" s="29"/>
      <c r="K10" s="29"/>
      <c r="L10" s="29"/>
      <c r="M10" s="29"/>
      <c r="N10" s="29"/>
      <c r="O10" s="29"/>
      <c r="P10" s="29"/>
      <c r="Q10" s="29"/>
      <c r="R10" s="29"/>
      <c r="S10" s="29"/>
      <c r="T10" s="29"/>
      <c r="U10" s="29"/>
      <c r="V10" s="29"/>
      <c r="W10" s="18"/>
      <c r="X10" s="18"/>
    </row>
    <row r="11" spans="1:24" ht="20.100000000000001" customHeight="1">
      <c r="A11" s="763" t="s">
        <v>519</v>
      </c>
      <c r="B11" s="763"/>
      <c r="C11" s="763"/>
      <c r="D11" s="21"/>
      <c r="E11" s="29">
        <v>12</v>
      </c>
      <c r="F11" s="29">
        <v>9</v>
      </c>
      <c r="G11" s="29">
        <v>3</v>
      </c>
      <c r="H11" s="29">
        <v>0</v>
      </c>
      <c r="I11" s="29">
        <v>0</v>
      </c>
      <c r="J11" s="29">
        <v>0</v>
      </c>
      <c r="K11" s="29">
        <v>0</v>
      </c>
      <c r="L11" s="29">
        <v>0</v>
      </c>
      <c r="M11" s="29">
        <v>0</v>
      </c>
      <c r="N11" s="29">
        <v>0</v>
      </c>
      <c r="O11" s="29">
        <v>0</v>
      </c>
      <c r="P11" s="29">
        <v>4</v>
      </c>
      <c r="Q11" s="29">
        <v>1</v>
      </c>
      <c r="R11" s="29">
        <v>5</v>
      </c>
      <c r="S11" s="29">
        <v>2</v>
      </c>
      <c r="T11" s="29">
        <v>0</v>
      </c>
      <c r="U11" s="29">
        <v>0</v>
      </c>
      <c r="V11" s="29">
        <v>7</v>
      </c>
      <c r="W11" s="18">
        <v>0</v>
      </c>
      <c r="X11" s="18">
        <v>41.666666666666671</v>
      </c>
    </row>
    <row r="12" spans="1:24" ht="20.100000000000001" customHeight="1">
      <c r="A12" s="270"/>
      <c r="B12" s="763" t="s">
        <v>26</v>
      </c>
      <c r="C12" s="763"/>
      <c r="D12" s="21"/>
      <c r="E12" s="29">
        <v>12</v>
      </c>
      <c r="F12" s="29">
        <v>9</v>
      </c>
      <c r="G12" s="29">
        <v>3</v>
      </c>
      <c r="H12" s="29">
        <v>0</v>
      </c>
      <c r="I12" s="29">
        <v>0</v>
      </c>
      <c r="J12" s="29">
        <v>0</v>
      </c>
      <c r="K12" s="29">
        <v>0</v>
      </c>
      <c r="L12" s="29">
        <v>0</v>
      </c>
      <c r="M12" s="29">
        <v>0</v>
      </c>
      <c r="N12" s="29">
        <v>0</v>
      </c>
      <c r="O12" s="29">
        <v>0</v>
      </c>
      <c r="P12" s="29">
        <v>4</v>
      </c>
      <c r="Q12" s="29">
        <v>1</v>
      </c>
      <c r="R12" s="29">
        <v>5</v>
      </c>
      <c r="S12" s="29">
        <v>2</v>
      </c>
      <c r="T12" s="29">
        <v>0</v>
      </c>
      <c r="U12" s="29">
        <v>0</v>
      </c>
      <c r="V12" s="29">
        <v>7</v>
      </c>
      <c r="W12" s="18">
        <v>0</v>
      </c>
      <c r="X12" s="18">
        <v>41.666666666666671</v>
      </c>
    </row>
    <row r="13" spans="1:24" ht="20.100000000000001" customHeight="1">
      <c r="A13" s="270"/>
      <c r="B13" s="763" t="s">
        <v>554</v>
      </c>
      <c r="C13" s="763"/>
      <c r="D13" s="21"/>
      <c r="E13" s="29">
        <v>12</v>
      </c>
      <c r="F13" s="29">
        <v>9</v>
      </c>
      <c r="G13" s="29">
        <v>3</v>
      </c>
      <c r="H13" s="29">
        <v>0</v>
      </c>
      <c r="I13" s="29">
        <v>0</v>
      </c>
      <c r="J13" s="29">
        <v>0</v>
      </c>
      <c r="K13" s="29">
        <v>0</v>
      </c>
      <c r="L13" s="29">
        <v>0</v>
      </c>
      <c r="M13" s="29">
        <v>0</v>
      </c>
      <c r="N13" s="29">
        <v>0</v>
      </c>
      <c r="O13" s="29">
        <v>0</v>
      </c>
      <c r="P13" s="29">
        <v>4</v>
      </c>
      <c r="Q13" s="29">
        <v>1</v>
      </c>
      <c r="R13" s="29">
        <v>5</v>
      </c>
      <c r="S13" s="29">
        <v>2</v>
      </c>
      <c r="T13" s="29">
        <v>0</v>
      </c>
      <c r="U13" s="29">
        <v>0</v>
      </c>
      <c r="V13" s="29">
        <v>7</v>
      </c>
      <c r="W13" s="18">
        <v>0</v>
      </c>
      <c r="X13" s="18">
        <v>41.666666666666671</v>
      </c>
    </row>
    <row r="14" spans="1:24" ht="20.100000000000001" customHeight="1">
      <c r="A14" s="270"/>
      <c r="B14" s="763"/>
      <c r="C14" s="763"/>
      <c r="D14" s="21"/>
      <c r="E14" s="29"/>
      <c r="F14" s="29"/>
      <c r="G14" s="29"/>
      <c r="H14" s="29"/>
      <c r="I14" s="29"/>
      <c r="J14" s="29"/>
      <c r="K14" s="29"/>
      <c r="L14" s="29"/>
      <c r="M14" s="29"/>
      <c r="N14" s="29"/>
      <c r="O14" s="29"/>
      <c r="P14" s="29"/>
      <c r="Q14" s="29"/>
      <c r="R14" s="29"/>
      <c r="S14" s="29"/>
      <c r="T14" s="29"/>
      <c r="U14" s="29"/>
      <c r="V14" s="29"/>
      <c r="W14" s="18">
        <v>0</v>
      </c>
      <c r="X14" s="18">
        <v>0</v>
      </c>
    </row>
    <row r="15" spans="1:24" ht="20.100000000000001" customHeight="1">
      <c r="A15" s="763" t="s">
        <v>402</v>
      </c>
      <c r="B15" s="763"/>
      <c r="C15" s="763"/>
      <c r="D15" s="21"/>
      <c r="E15" s="29">
        <v>1142</v>
      </c>
      <c r="F15" s="29">
        <v>762</v>
      </c>
      <c r="G15" s="29">
        <v>380</v>
      </c>
      <c r="H15" s="29">
        <v>6</v>
      </c>
      <c r="I15" s="29">
        <v>6</v>
      </c>
      <c r="J15" s="29">
        <v>2</v>
      </c>
      <c r="K15" s="29">
        <v>0</v>
      </c>
      <c r="L15" s="29">
        <v>2</v>
      </c>
      <c r="M15" s="29">
        <v>1</v>
      </c>
      <c r="N15" s="29">
        <v>12</v>
      </c>
      <c r="O15" s="29">
        <v>5</v>
      </c>
      <c r="P15" s="29">
        <v>180</v>
      </c>
      <c r="Q15" s="29">
        <v>83</v>
      </c>
      <c r="R15" s="29">
        <v>553</v>
      </c>
      <c r="S15" s="29">
        <v>283</v>
      </c>
      <c r="T15" s="29">
        <v>7</v>
      </c>
      <c r="U15" s="29">
        <v>2</v>
      </c>
      <c r="V15" s="29">
        <v>811</v>
      </c>
      <c r="W15" s="18">
        <v>1.0507880910683012</v>
      </c>
      <c r="X15" s="18">
        <v>23.029772329246935</v>
      </c>
    </row>
    <row r="16" spans="1:24" ht="20.100000000000001" customHeight="1">
      <c r="A16" s="270"/>
      <c r="B16" s="763" t="s">
        <v>26</v>
      </c>
      <c r="C16" s="763"/>
      <c r="D16" s="21"/>
      <c r="E16" s="29">
        <v>489</v>
      </c>
      <c r="F16" s="29">
        <v>326</v>
      </c>
      <c r="G16" s="29">
        <v>163</v>
      </c>
      <c r="H16" s="29">
        <v>2</v>
      </c>
      <c r="I16" s="29">
        <v>4</v>
      </c>
      <c r="J16" s="29">
        <v>1</v>
      </c>
      <c r="K16" s="29">
        <v>0</v>
      </c>
      <c r="L16" s="29">
        <v>1</v>
      </c>
      <c r="M16" s="29">
        <v>0</v>
      </c>
      <c r="N16" s="29">
        <v>3</v>
      </c>
      <c r="O16" s="29">
        <v>2</v>
      </c>
      <c r="P16" s="29">
        <v>98</v>
      </c>
      <c r="Q16" s="29">
        <v>44</v>
      </c>
      <c r="R16" s="29">
        <v>221</v>
      </c>
      <c r="S16" s="29">
        <v>113</v>
      </c>
      <c r="T16" s="29">
        <v>0</v>
      </c>
      <c r="U16" s="29">
        <v>0</v>
      </c>
      <c r="V16" s="29">
        <v>330</v>
      </c>
      <c r="W16" s="18">
        <v>1.2269938650306749</v>
      </c>
      <c r="X16" s="18">
        <v>29.038854805725972</v>
      </c>
    </row>
    <row r="17" spans="1:24" ht="20.100000000000001" customHeight="1">
      <c r="A17" s="270"/>
      <c r="B17" s="763" t="s">
        <v>555</v>
      </c>
      <c r="C17" s="763"/>
      <c r="D17" s="21"/>
      <c r="E17" s="29">
        <v>49</v>
      </c>
      <c r="F17" s="29">
        <v>34</v>
      </c>
      <c r="G17" s="29">
        <v>15</v>
      </c>
      <c r="H17" s="29">
        <v>0</v>
      </c>
      <c r="I17" s="29">
        <v>0</v>
      </c>
      <c r="J17" s="29">
        <v>0</v>
      </c>
      <c r="K17" s="29">
        <v>0</v>
      </c>
      <c r="L17" s="29">
        <v>0</v>
      </c>
      <c r="M17" s="29">
        <v>0</v>
      </c>
      <c r="N17" s="29">
        <v>0</v>
      </c>
      <c r="O17" s="29">
        <v>0</v>
      </c>
      <c r="P17" s="29">
        <v>5</v>
      </c>
      <c r="Q17" s="29">
        <v>3</v>
      </c>
      <c r="R17" s="29">
        <v>29</v>
      </c>
      <c r="S17" s="29">
        <v>12</v>
      </c>
      <c r="T17" s="29">
        <v>0</v>
      </c>
      <c r="U17" s="29">
        <v>0</v>
      </c>
      <c r="V17" s="29">
        <v>39</v>
      </c>
      <c r="W17" s="18">
        <v>0</v>
      </c>
      <c r="X17" s="18">
        <v>16.326530612244898</v>
      </c>
    </row>
    <row r="18" spans="1:24" ht="20.100000000000001" customHeight="1">
      <c r="A18" s="270"/>
      <c r="B18" s="763" t="s">
        <v>556</v>
      </c>
      <c r="C18" s="763"/>
      <c r="D18" s="21"/>
      <c r="E18" s="29">
        <v>3</v>
      </c>
      <c r="F18" s="29">
        <v>1</v>
      </c>
      <c r="G18" s="29">
        <v>2</v>
      </c>
      <c r="H18" s="29">
        <v>0</v>
      </c>
      <c r="I18" s="29">
        <v>0</v>
      </c>
      <c r="J18" s="29">
        <v>1</v>
      </c>
      <c r="K18" s="29">
        <v>0</v>
      </c>
      <c r="L18" s="29">
        <v>0</v>
      </c>
      <c r="M18" s="29">
        <v>0</v>
      </c>
      <c r="N18" s="29">
        <v>0</v>
      </c>
      <c r="O18" s="29">
        <v>0</v>
      </c>
      <c r="P18" s="29">
        <v>0</v>
      </c>
      <c r="Q18" s="29">
        <v>0</v>
      </c>
      <c r="R18" s="29">
        <v>0</v>
      </c>
      <c r="S18" s="29">
        <v>2</v>
      </c>
      <c r="T18" s="29">
        <v>0</v>
      </c>
      <c r="U18" s="29">
        <v>0</v>
      </c>
      <c r="V18" s="29">
        <v>2</v>
      </c>
      <c r="W18" s="18">
        <v>0</v>
      </c>
      <c r="X18" s="18">
        <v>0</v>
      </c>
    </row>
    <row r="19" spans="1:24" ht="20.100000000000001" customHeight="1">
      <c r="A19" s="270"/>
      <c r="B19" s="763" t="s">
        <v>554</v>
      </c>
      <c r="C19" s="763"/>
      <c r="D19" s="21"/>
      <c r="E19" s="29">
        <v>2</v>
      </c>
      <c r="F19" s="29">
        <v>2</v>
      </c>
      <c r="G19" s="29">
        <v>0</v>
      </c>
      <c r="H19" s="29">
        <v>0</v>
      </c>
      <c r="I19" s="29">
        <v>0</v>
      </c>
      <c r="J19" s="29">
        <v>0</v>
      </c>
      <c r="K19" s="29">
        <v>0</v>
      </c>
      <c r="L19" s="29">
        <v>0</v>
      </c>
      <c r="M19" s="29">
        <v>0</v>
      </c>
      <c r="N19" s="29">
        <v>0</v>
      </c>
      <c r="O19" s="29">
        <v>0</v>
      </c>
      <c r="P19" s="29">
        <v>0</v>
      </c>
      <c r="Q19" s="29">
        <v>0</v>
      </c>
      <c r="R19" s="29">
        <v>2</v>
      </c>
      <c r="S19" s="29">
        <v>0</v>
      </c>
      <c r="T19" s="29">
        <v>0</v>
      </c>
      <c r="U19" s="29">
        <v>0</v>
      </c>
      <c r="V19" s="29">
        <v>2</v>
      </c>
      <c r="W19" s="18">
        <v>0</v>
      </c>
      <c r="X19" s="18">
        <v>0</v>
      </c>
    </row>
    <row r="20" spans="1:24" ht="20.100000000000001" customHeight="1">
      <c r="A20" s="270"/>
      <c r="B20" s="763" t="s">
        <v>557</v>
      </c>
      <c r="C20" s="763"/>
      <c r="D20" s="21"/>
      <c r="E20" s="29">
        <v>90</v>
      </c>
      <c r="F20" s="29">
        <v>61</v>
      </c>
      <c r="G20" s="29">
        <v>29</v>
      </c>
      <c r="H20" s="29">
        <v>1</v>
      </c>
      <c r="I20" s="29">
        <v>4</v>
      </c>
      <c r="J20" s="29">
        <v>0</v>
      </c>
      <c r="K20" s="29">
        <v>0</v>
      </c>
      <c r="L20" s="29">
        <v>0</v>
      </c>
      <c r="M20" s="29">
        <v>0</v>
      </c>
      <c r="N20" s="29">
        <v>2</v>
      </c>
      <c r="O20" s="29">
        <v>0</v>
      </c>
      <c r="P20" s="29">
        <v>12</v>
      </c>
      <c r="Q20" s="29">
        <v>5</v>
      </c>
      <c r="R20" s="29">
        <v>46</v>
      </c>
      <c r="S20" s="29">
        <v>20</v>
      </c>
      <c r="T20" s="29">
        <v>0</v>
      </c>
      <c r="U20" s="29">
        <v>0</v>
      </c>
      <c r="V20" s="29">
        <v>65</v>
      </c>
      <c r="W20" s="18">
        <v>5.5555555555555554</v>
      </c>
      <c r="X20" s="18">
        <v>18.888888888888889</v>
      </c>
    </row>
    <row r="21" spans="1:24" ht="20.100000000000001" customHeight="1">
      <c r="A21" s="270"/>
      <c r="B21" s="763" t="s">
        <v>558</v>
      </c>
      <c r="C21" s="763"/>
      <c r="D21" s="21"/>
      <c r="E21" s="29">
        <v>32</v>
      </c>
      <c r="F21" s="29">
        <v>22</v>
      </c>
      <c r="G21" s="29">
        <v>10</v>
      </c>
      <c r="H21" s="29">
        <v>0</v>
      </c>
      <c r="I21" s="29">
        <v>0</v>
      </c>
      <c r="J21" s="29">
        <v>0</v>
      </c>
      <c r="K21" s="29">
        <v>0</v>
      </c>
      <c r="L21" s="29">
        <v>0</v>
      </c>
      <c r="M21" s="29">
        <v>0</v>
      </c>
      <c r="N21" s="29">
        <v>0</v>
      </c>
      <c r="O21" s="29">
        <v>1</v>
      </c>
      <c r="P21" s="29">
        <v>3</v>
      </c>
      <c r="Q21" s="29">
        <v>0</v>
      </c>
      <c r="R21" s="29">
        <v>19</v>
      </c>
      <c r="S21" s="29">
        <v>9</v>
      </c>
      <c r="T21" s="29">
        <v>0</v>
      </c>
      <c r="U21" s="29">
        <v>0</v>
      </c>
      <c r="V21" s="29">
        <v>27</v>
      </c>
      <c r="W21" s="18">
        <v>0</v>
      </c>
      <c r="X21" s="18">
        <v>9.375</v>
      </c>
    </row>
    <row r="22" spans="1:24" ht="20.100000000000001" customHeight="1">
      <c r="A22" s="270"/>
      <c r="B22" s="763" t="s">
        <v>559</v>
      </c>
      <c r="C22" s="763"/>
      <c r="D22" s="21"/>
      <c r="E22" s="29">
        <v>11</v>
      </c>
      <c r="F22" s="29">
        <v>8</v>
      </c>
      <c r="G22" s="29">
        <v>3</v>
      </c>
      <c r="H22" s="29">
        <v>0</v>
      </c>
      <c r="I22" s="29">
        <v>0</v>
      </c>
      <c r="J22" s="29">
        <v>0</v>
      </c>
      <c r="K22" s="29">
        <v>0</v>
      </c>
      <c r="L22" s="29">
        <v>0</v>
      </c>
      <c r="M22" s="29">
        <v>0</v>
      </c>
      <c r="N22" s="29">
        <v>0</v>
      </c>
      <c r="O22" s="29">
        <v>0</v>
      </c>
      <c r="P22" s="29">
        <v>0</v>
      </c>
      <c r="Q22" s="29">
        <v>0</v>
      </c>
      <c r="R22" s="29">
        <v>8</v>
      </c>
      <c r="S22" s="29">
        <v>3</v>
      </c>
      <c r="T22" s="29">
        <v>0</v>
      </c>
      <c r="U22" s="29">
        <v>0</v>
      </c>
      <c r="V22" s="29">
        <v>11</v>
      </c>
      <c r="W22" s="18">
        <v>0</v>
      </c>
      <c r="X22" s="18">
        <v>0</v>
      </c>
    </row>
    <row r="23" spans="1:24" ht="20.100000000000001" customHeight="1">
      <c r="A23" s="270"/>
      <c r="B23" s="763" t="s">
        <v>560</v>
      </c>
      <c r="C23" s="763"/>
      <c r="D23" s="21"/>
      <c r="E23" s="29">
        <v>79</v>
      </c>
      <c r="F23" s="29">
        <v>53</v>
      </c>
      <c r="G23" s="29">
        <v>26</v>
      </c>
      <c r="H23" s="29">
        <v>0</v>
      </c>
      <c r="I23" s="29">
        <v>0</v>
      </c>
      <c r="J23" s="29">
        <v>0</v>
      </c>
      <c r="K23" s="29">
        <v>0</v>
      </c>
      <c r="L23" s="29">
        <v>1</v>
      </c>
      <c r="M23" s="29">
        <v>0</v>
      </c>
      <c r="N23" s="29">
        <v>1</v>
      </c>
      <c r="O23" s="29">
        <v>1</v>
      </c>
      <c r="P23" s="29">
        <v>33</v>
      </c>
      <c r="Q23" s="29">
        <v>11</v>
      </c>
      <c r="R23" s="29">
        <v>18</v>
      </c>
      <c r="S23" s="29">
        <v>14</v>
      </c>
      <c r="T23" s="29">
        <v>0</v>
      </c>
      <c r="U23" s="29">
        <v>0</v>
      </c>
      <c r="V23" s="29">
        <v>32</v>
      </c>
      <c r="W23" s="18">
        <v>0</v>
      </c>
      <c r="X23" s="18">
        <v>55.696202531645568</v>
      </c>
    </row>
    <row r="24" spans="1:24" ht="20.100000000000001" customHeight="1">
      <c r="A24" s="270"/>
      <c r="B24" s="763" t="s">
        <v>561</v>
      </c>
      <c r="C24" s="763"/>
      <c r="D24" s="21"/>
      <c r="E24" s="29">
        <v>50</v>
      </c>
      <c r="F24" s="29">
        <v>28</v>
      </c>
      <c r="G24" s="29">
        <v>22</v>
      </c>
      <c r="H24" s="29">
        <v>0</v>
      </c>
      <c r="I24" s="29">
        <v>0</v>
      </c>
      <c r="J24" s="29">
        <v>0</v>
      </c>
      <c r="K24" s="29">
        <v>0</v>
      </c>
      <c r="L24" s="29">
        <v>0</v>
      </c>
      <c r="M24" s="29">
        <v>0</v>
      </c>
      <c r="N24" s="29">
        <v>0</v>
      </c>
      <c r="O24" s="29">
        <v>0</v>
      </c>
      <c r="P24" s="29">
        <v>3</v>
      </c>
      <c r="Q24" s="29">
        <v>4</v>
      </c>
      <c r="R24" s="29">
        <v>25</v>
      </c>
      <c r="S24" s="29">
        <v>18</v>
      </c>
      <c r="T24" s="29">
        <v>0</v>
      </c>
      <c r="U24" s="29">
        <v>0</v>
      </c>
      <c r="V24" s="29">
        <v>43</v>
      </c>
      <c r="W24" s="18">
        <v>0</v>
      </c>
      <c r="X24" s="18">
        <v>14</v>
      </c>
    </row>
    <row r="25" spans="1:24" ht="20.100000000000001" customHeight="1">
      <c r="A25" s="270"/>
      <c r="B25" s="763" t="s">
        <v>562</v>
      </c>
      <c r="C25" s="763"/>
      <c r="D25" s="21"/>
      <c r="E25" s="29">
        <v>150</v>
      </c>
      <c r="F25" s="29">
        <v>100</v>
      </c>
      <c r="G25" s="29">
        <v>50</v>
      </c>
      <c r="H25" s="29">
        <v>1</v>
      </c>
      <c r="I25" s="29">
        <v>0</v>
      </c>
      <c r="J25" s="29">
        <v>0</v>
      </c>
      <c r="K25" s="29">
        <v>0</v>
      </c>
      <c r="L25" s="29">
        <v>0</v>
      </c>
      <c r="M25" s="29">
        <v>0</v>
      </c>
      <c r="N25" s="29">
        <v>0</v>
      </c>
      <c r="O25" s="29">
        <v>0</v>
      </c>
      <c r="P25" s="29">
        <v>41</v>
      </c>
      <c r="Q25" s="29">
        <v>21</v>
      </c>
      <c r="R25" s="29">
        <v>58</v>
      </c>
      <c r="S25" s="29">
        <v>29</v>
      </c>
      <c r="T25" s="29">
        <v>0</v>
      </c>
      <c r="U25" s="29">
        <v>0</v>
      </c>
      <c r="V25" s="29">
        <v>87</v>
      </c>
      <c r="W25" s="18">
        <v>0.66666666666666674</v>
      </c>
      <c r="X25" s="18">
        <v>41.333333333333336</v>
      </c>
    </row>
    <row r="26" spans="1:24" ht="20.100000000000001" customHeight="1">
      <c r="A26" s="270"/>
      <c r="B26" s="763" t="s">
        <v>563</v>
      </c>
      <c r="C26" s="763"/>
      <c r="D26" s="21"/>
      <c r="E26" s="29">
        <v>23</v>
      </c>
      <c r="F26" s="29">
        <v>17</v>
      </c>
      <c r="G26" s="29">
        <v>6</v>
      </c>
      <c r="H26" s="29">
        <v>0</v>
      </c>
      <c r="I26" s="29">
        <v>0</v>
      </c>
      <c r="J26" s="29">
        <v>0</v>
      </c>
      <c r="K26" s="29">
        <v>0</v>
      </c>
      <c r="L26" s="29">
        <v>0</v>
      </c>
      <c r="M26" s="29">
        <v>0</v>
      </c>
      <c r="N26" s="29">
        <v>0</v>
      </c>
      <c r="O26" s="29">
        <v>0</v>
      </c>
      <c r="P26" s="29">
        <v>1</v>
      </c>
      <c r="Q26" s="29">
        <v>0</v>
      </c>
      <c r="R26" s="29">
        <v>16</v>
      </c>
      <c r="S26" s="29">
        <v>6</v>
      </c>
      <c r="T26" s="29">
        <v>0</v>
      </c>
      <c r="U26" s="29">
        <v>0</v>
      </c>
      <c r="V26" s="29">
        <v>22</v>
      </c>
      <c r="W26" s="18">
        <v>0</v>
      </c>
      <c r="X26" s="18">
        <v>4.3478260869565215</v>
      </c>
    </row>
    <row r="27" spans="1:24" ht="20.100000000000001" customHeight="1">
      <c r="A27" s="270"/>
      <c r="B27" s="763" t="s">
        <v>47</v>
      </c>
      <c r="C27" s="763"/>
      <c r="D27" s="21"/>
      <c r="E27" s="29">
        <v>198</v>
      </c>
      <c r="F27" s="29">
        <v>128</v>
      </c>
      <c r="G27" s="29">
        <v>70</v>
      </c>
      <c r="H27" s="29">
        <v>1</v>
      </c>
      <c r="I27" s="29">
        <v>0</v>
      </c>
      <c r="J27" s="29">
        <v>1</v>
      </c>
      <c r="K27" s="29">
        <v>0</v>
      </c>
      <c r="L27" s="29">
        <v>0</v>
      </c>
      <c r="M27" s="29">
        <v>1</v>
      </c>
      <c r="N27" s="29">
        <v>1</v>
      </c>
      <c r="O27" s="29">
        <v>0</v>
      </c>
      <c r="P27" s="29">
        <v>16</v>
      </c>
      <c r="Q27" s="29">
        <v>11</v>
      </c>
      <c r="R27" s="29">
        <v>106</v>
      </c>
      <c r="S27" s="29">
        <v>58</v>
      </c>
      <c r="T27" s="29">
        <v>3</v>
      </c>
      <c r="U27" s="29">
        <v>0</v>
      </c>
      <c r="V27" s="29">
        <v>153</v>
      </c>
      <c r="W27" s="18">
        <v>0.50505050505050508</v>
      </c>
      <c r="X27" s="18">
        <v>13.636363636363635</v>
      </c>
    </row>
    <row r="28" spans="1:24" ht="20.100000000000001" customHeight="1">
      <c r="A28" s="270"/>
      <c r="B28" s="763" t="s">
        <v>564</v>
      </c>
      <c r="C28" s="763"/>
      <c r="D28" s="21"/>
      <c r="E28" s="29">
        <v>31</v>
      </c>
      <c r="F28" s="29">
        <v>18</v>
      </c>
      <c r="G28" s="29">
        <v>13</v>
      </c>
      <c r="H28" s="29">
        <v>0</v>
      </c>
      <c r="I28" s="29">
        <v>0</v>
      </c>
      <c r="J28" s="29">
        <v>0</v>
      </c>
      <c r="K28" s="29">
        <v>0</v>
      </c>
      <c r="L28" s="29">
        <v>0</v>
      </c>
      <c r="M28" s="29">
        <v>0</v>
      </c>
      <c r="N28" s="29">
        <v>0</v>
      </c>
      <c r="O28" s="29">
        <v>0</v>
      </c>
      <c r="P28" s="29">
        <v>4</v>
      </c>
      <c r="Q28" s="29">
        <v>1</v>
      </c>
      <c r="R28" s="29">
        <v>14</v>
      </c>
      <c r="S28" s="29">
        <v>12</v>
      </c>
      <c r="T28" s="29">
        <v>0</v>
      </c>
      <c r="U28" s="29">
        <v>0</v>
      </c>
      <c r="V28" s="29">
        <v>17</v>
      </c>
      <c r="W28" s="18">
        <v>0</v>
      </c>
      <c r="X28" s="18">
        <v>16.129032258064516</v>
      </c>
    </row>
    <row r="29" spans="1:24" ht="20.100000000000001" customHeight="1">
      <c r="A29" s="270"/>
      <c r="B29" s="763" t="s">
        <v>565</v>
      </c>
      <c r="C29" s="763"/>
      <c r="D29" s="21"/>
      <c r="E29" s="29">
        <v>36</v>
      </c>
      <c r="F29" s="29">
        <v>25</v>
      </c>
      <c r="G29" s="29">
        <v>11</v>
      </c>
      <c r="H29" s="29">
        <v>1</v>
      </c>
      <c r="I29" s="29">
        <v>0</v>
      </c>
      <c r="J29" s="29">
        <v>0</v>
      </c>
      <c r="K29" s="29">
        <v>0</v>
      </c>
      <c r="L29" s="29">
        <v>0</v>
      </c>
      <c r="M29" s="29">
        <v>1</v>
      </c>
      <c r="N29" s="29">
        <v>1</v>
      </c>
      <c r="O29" s="29">
        <v>0</v>
      </c>
      <c r="P29" s="29">
        <v>5</v>
      </c>
      <c r="Q29" s="29">
        <v>2</v>
      </c>
      <c r="R29" s="29">
        <v>18</v>
      </c>
      <c r="S29" s="29">
        <v>8</v>
      </c>
      <c r="T29" s="29">
        <v>0</v>
      </c>
      <c r="U29" s="29">
        <v>0</v>
      </c>
      <c r="V29" s="29">
        <v>25</v>
      </c>
      <c r="W29" s="18">
        <v>2.7777777777777777</v>
      </c>
      <c r="X29" s="18">
        <v>19.444444444444446</v>
      </c>
    </row>
    <row r="30" spans="1:24" ht="20.100000000000001" customHeight="1">
      <c r="A30" s="270"/>
      <c r="B30" s="763" t="s">
        <v>566</v>
      </c>
      <c r="C30" s="763"/>
      <c r="D30" s="21"/>
      <c r="E30" s="29">
        <v>76</v>
      </c>
      <c r="F30" s="29">
        <v>54</v>
      </c>
      <c r="G30" s="29">
        <v>22</v>
      </c>
      <c r="H30" s="29">
        <v>0</v>
      </c>
      <c r="I30" s="29">
        <v>0</v>
      </c>
      <c r="J30" s="29">
        <v>0</v>
      </c>
      <c r="K30" s="29">
        <v>0</v>
      </c>
      <c r="L30" s="29">
        <v>0</v>
      </c>
      <c r="M30" s="29">
        <v>0</v>
      </c>
      <c r="N30" s="29">
        <v>0</v>
      </c>
      <c r="O30" s="29">
        <v>0</v>
      </c>
      <c r="P30" s="29">
        <v>3</v>
      </c>
      <c r="Q30" s="29">
        <v>5</v>
      </c>
      <c r="R30" s="29">
        <v>48</v>
      </c>
      <c r="S30" s="29">
        <v>17</v>
      </c>
      <c r="T30" s="29">
        <v>3</v>
      </c>
      <c r="U30" s="29">
        <v>0</v>
      </c>
      <c r="V30" s="29">
        <v>65</v>
      </c>
      <c r="W30" s="18">
        <v>0</v>
      </c>
      <c r="X30" s="18">
        <v>10.526315789473683</v>
      </c>
    </row>
    <row r="31" spans="1:24" ht="20.100000000000001" customHeight="1">
      <c r="A31" s="270"/>
      <c r="B31" s="763" t="s">
        <v>567</v>
      </c>
      <c r="C31" s="763"/>
      <c r="D31" s="21"/>
      <c r="E31" s="29">
        <v>55</v>
      </c>
      <c r="F31" s="29">
        <v>31</v>
      </c>
      <c r="G31" s="29">
        <v>24</v>
      </c>
      <c r="H31" s="29">
        <v>0</v>
      </c>
      <c r="I31" s="29">
        <v>0</v>
      </c>
      <c r="J31" s="29">
        <v>1</v>
      </c>
      <c r="K31" s="29">
        <v>0</v>
      </c>
      <c r="L31" s="29">
        <v>0</v>
      </c>
      <c r="M31" s="29">
        <v>0</v>
      </c>
      <c r="N31" s="29">
        <v>0</v>
      </c>
      <c r="O31" s="29">
        <v>0</v>
      </c>
      <c r="P31" s="29">
        <v>4</v>
      </c>
      <c r="Q31" s="29">
        <v>3</v>
      </c>
      <c r="R31" s="29">
        <v>26</v>
      </c>
      <c r="S31" s="29">
        <v>21</v>
      </c>
      <c r="T31" s="29">
        <v>0</v>
      </c>
      <c r="U31" s="29">
        <v>0</v>
      </c>
      <c r="V31" s="29">
        <v>46</v>
      </c>
      <c r="W31" s="18">
        <v>0</v>
      </c>
      <c r="X31" s="18">
        <v>12.727272727272727</v>
      </c>
    </row>
    <row r="32" spans="1:24" ht="20.100000000000001" customHeight="1">
      <c r="A32" s="270"/>
      <c r="B32" s="701" t="s">
        <v>55</v>
      </c>
      <c r="C32" s="701"/>
      <c r="D32" s="21"/>
      <c r="E32" s="29">
        <v>69</v>
      </c>
      <c r="F32" s="29">
        <v>51</v>
      </c>
      <c r="G32" s="29">
        <v>18</v>
      </c>
      <c r="H32" s="29">
        <v>0</v>
      </c>
      <c r="I32" s="29">
        <v>0</v>
      </c>
      <c r="J32" s="29">
        <v>0</v>
      </c>
      <c r="K32" s="29">
        <v>0</v>
      </c>
      <c r="L32" s="29">
        <v>0</v>
      </c>
      <c r="M32" s="29">
        <v>0</v>
      </c>
      <c r="N32" s="29">
        <v>2</v>
      </c>
      <c r="O32" s="29">
        <v>0</v>
      </c>
      <c r="P32" s="29">
        <v>13</v>
      </c>
      <c r="Q32" s="29">
        <v>3</v>
      </c>
      <c r="R32" s="29">
        <v>36</v>
      </c>
      <c r="S32" s="29">
        <v>14</v>
      </c>
      <c r="T32" s="29">
        <v>0</v>
      </c>
      <c r="U32" s="29">
        <v>1</v>
      </c>
      <c r="V32" s="29">
        <v>47</v>
      </c>
      <c r="W32" s="18">
        <v>0</v>
      </c>
      <c r="X32" s="18">
        <v>23.188405797101449</v>
      </c>
    </row>
    <row r="33" spans="1:24" ht="20.100000000000001" customHeight="1">
      <c r="A33" s="270"/>
      <c r="B33" s="701" t="s">
        <v>56</v>
      </c>
      <c r="C33" s="701"/>
      <c r="D33" s="21"/>
      <c r="E33" s="29">
        <v>12</v>
      </c>
      <c r="F33" s="29">
        <v>8</v>
      </c>
      <c r="G33" s="29">
        <v>4</v>
      </c>
      <c r="H33" s="29">
        <v>0</v>
      </c>
      <c r="I33" s="29">
        <v>0</v>
      </c>
      <c r="J33" s="29">
        <v>0</v>
      </c>
      <c r="K33" s="29">
        <v>0</v>
      </c>
      <c r="L33" s="29">
        <v>0</v>
      </c>
      <c r="M33" s="29">
        <v>0</v>
      </c>
      <c r="N33" s="29">
        <v>0</v>
      </c>
      <c r="O33" s="29">
        <v>0</v>
      </c>
      <c r="P33" s="29">
        <v>1</v>
      </c>
      <c r="Q33" s="29">
        <v>0</v>
      </c>
      <c r="R33" s="29">
        <v>7</v>
      </c>
      <c r="S33" s="29">
        <v>3</v>
      </c>
      <c r="T33" s="29">
        <v>0</v>
      </c>
      <c r="U33" s="29">
        <v>1</v>
      </c>
      <c r="V33" s="29">
        <v>10</v>
      </c>
      <c r="W33" s="18">
        <v>0</v>
      </c>
      <c r="X33" s="18">
        <v>8.3333333333333321</v>
      </c>
    </row>
    <row r="34" spans="1:24" ht="20.100000000000001" customHeight="1">
      <c r="A34" s="270"/>
      <c r="B34" s="701" t="s">
        <v>57</v>
      </c>
      <c r="C34" s="701"/>
      <c r="D34" s="21"/>
      <c r="E34" s="29">
        <v>3</v>
      </c>
      <c r="F34" s="29">
        <v>1</v>
      </c>
      <c r="G34" s="29">
        <v>2</v>
      </c>
      <c r="H34" s="29">
        <v>0</v>
      </c>
      <c r="I34" s="29">
        <v>0</v>
      </c>
      <c r="J34" s="29">
        <v>0</v>
      </c>
      <c r="K34" s="29">
        <v>0</v>
      </c>
      <c r="L34" s="29">
        <v>0</v>
      </c>
      <c r="M34" s="29">
        <v>0</v>
      </c>
      <c r="N34" s="29">
        <v>0</v>
      </c>
      <c r="O34" s="29">
        <v>0</v>
      </c>
      <c r="P34" s="29">
        <v>0</v>
      </c>
      <c r="Q34" s="29">
        <v>0</v>
      </c>
      <c r="R34" s="29">
        <v>1</v>
      </c>
      <c r="S34" s="29">
        <v>2</v>
      </c>
      <c r="T34" s="29">
        <v>0</v>
      </c>
      <c r="U34" s="29">
        <v>0</v>
      </c>
      <c r="V34" s="29">
        <v>0</v>
      </c>
      <c r="W34" s="18">
        <v>0</v>
      </c>
      <c r="X34" s="18">
        <v>0</v>
      </c>
    </row>
    <row r="35" spans="1:24" ht="20.100000000000001" customHeight="1">
      <c r="A35" s="270"/>
      <c r="B35" s="701" t="s">
        <v>58</v>
      </c>
      <c r="C35" s="701"/>
      <c r="D35" s="21"/>
      <c r="E35" s="29">
        <v>54</v>
      </c>
      <c r="F35" s="29">
        <v>42</v>
      </c>
      <c r="G35" s="29">
        <v>12</v>
      </c>
      <c r="H35" s="29">
        <v>0</v>
      </c>
      <c r="I35" s="29">
        <v>0</v>
      </c>
      <c r="J35" s="29">
        <v>0</v>
      </c>
      <c r="K35" s="29">
        <v>0</v>
      </c>
      <c r="L35" s="29">
        <v>0</v>
      </c>
      <c r="M35" s="29">
        <v>0</v>
      </c>
      <c r="N35" s="29">
        <v>2</v>
      </c>
      <c r="O35" s="29">
        <v>0</v>
      </c>
      <c r="P35" s="29">
        <v>12</v>
      </c>
      <c r="Q35" s="29">
        <v>3</v>
      </c>
      <c r="R35" s="29">
        <v>28</v>
      </c>
      <c r="S35" s="29">
        <v>9</v>
      </c>
      <c r="T35" s="29">
        <v>0</v>
      </c>
      <c r="U35" s="29">
        <v>0</v>
      </c>
      <c r="V35" s="29">
        <v>37</v>
      </c>
      <c r="W35" s="18">
        <v>0</v>
      </c>
      <c r="X35" s="18">
        <v>27.777777777777779</v>
      </c>
    </row>
    <row r="36" spans="1:24" ht="20.100000000000001" customHeight="1">
      <c r="A36" s="270"/>
      <c r="B36" s="763" t="s">
        <v>568</v>
      </c>
      <c r="C36" s="763"/>
      <c r="D36" s="21"/>
      <c r="E36" s="29">
        <v>44</v>
      </c>
      <c r="F36" s="29">
        <v>29</v>
      </c>
      <c r="G36" s="29">
        <v>15</v>
      </c>
      <c r="H36" s="29">
        <v>2</v>
      </c>
      <c r="I36" s="29">
        <v>0</v>
      </c>
      <c r="J36" s="29">
        <v>0</v>
      </c>
      <c r="K36" s="29">
        <v>0</v>
      </c>
      <c r="L36" s="29">
        <v>1</v>
      </c>
      <c r="M36" s="29">
        <v>0</v>
      </c>
      <c r="N36" s="29">
        <v>1</v>
      </c>
      <c r="O36" s="29">
        <v>0</v>
      </c>
      <c r="P36" s="29">
        <v>3</v>
      </c>
      <c r="Q36" s="29">
        <v>1</v>
      </c>
      <c r="R36" s="29">
        <v>22</v>
      </c>
      <c r="S36" s="29">
        <v>14</v>
      </c>
      <c r="T36" s="29">
        <v>0</v>
      </c>
      <c r="U36" s="29">
        <v>0</v>
      </c>
      <c r="V36" s="29">
        <v>34</v>
      </c>
      <c r="W36" s="18">
        <v>4.5454545454545459</v>
      </c>
      <c r="X36" s="18">
        <v>9.0909090909090917</v>
      </c>
    </row>
    <row r="37" spans="1:24" ht="20.100000000000001" customHeight="1">
      <c r="A37" s="270"/>
      <c r="B37" s="763" t="s">
        <v>569</v>
      </c>
      <c r="C37" s="763"/>
      <c r="D37" s="21"/>
      <c r="E37" s="29">
        <v>65</v>
      </c>
      <c r="F37" s="29">
        <v>42</v>
      </c>
      <c r="G37" s="29">
        <v>23</v>
      </c>
      <c r="H37" s="29">
        <v>1</v>
      </c>
      <c r="I37" s="29">
        <v>2</v>
      </c>
      <c r="J37" s="29">
        <v>0</v>
      </c>
      <c r="K37" s="29">
        <v>0</v>
      </c>
      <c r="L37" s="29">
        <v>0</v>
      </c>
      <c r="M37" s="29">
        <v>0</v>
      </c>
      <c r="N37" s="29">
        <v>0</v>
      </c>
      <c r="O37" s="29">
        <v>1</v>
      </c>
      <c r="P37" s="29">
        <v>16</v>
      </c>
      <c r="Q37" s="29">
        <v>7</v>
      </c>
      <c r="R37" s="29">
        <v>25</v>
      </c>
      <c r="S37" s="29">
        <v>13</v>
      </c>
      <c r="T37" s="29">
        <v>0</v>
      </c>
      <c r="U37" s="29">
        <v>0</v>
      </c>
      <c r="V37" s="29">
        <v>34</v>
      </c>
      <c r="W37" s="18">
        <v>4.6153846153846159</v>
      </c>
      <c r="X37" s="18">
        <v>35.384615384615387</v>
      </c>
    </row>
    <row r="38" spans="1:24" ht="20.100000000000001" customHeight="1">
      <c r="A38" s="270"/>
      <c r="B38" s="763" t="s">
        <v>570</v>
      </c>
      <c r="C38" s="763"/>
      <c r="D38" s="21"/>
      <c r="E38" s="29">
        <v>44</v>
      </c>
      <c r="F38" s="29">
        <v>22</v>
      </c>
      <c r="G38" s="29">
        <v>22</v>
      </c>
      <c r="H38" s="29">
        <v>0</v>
      </c>
      <c r="I38" s="29">
        <v>0</v>
      </c>
      <c r="J38" s="29">
        <v>0</v>
      </c>
      <c r="K38" s="29">
        <v>0</v>
      </c>
      <c r="L38" s="29">
        <v>0</v>
      </c>
      <c r="M38" s="29">
        <v>0</v>
      </c>
      <c r="N38" s="29">
        <v>0</v>
      </c>
      <c r="O38" s="29">
        <v>0</v>
      </c>
      <c r="P38" s="29">
        <v>6</v>
      </c>
      <c r="Q38" s="29">
        <v>2</v>
      </c>
      <c r="R38" s="29">
        <v>16</v>
      </c>
      <c r="S38" s="29">
        <v>20</v>
      </c>
      <c r="T38" s="29">
        <v>0</v>
      </c>
      <c r="U38" s="29">
        <v>0</v>
      </c>
      <c r="V38" s="29">
        <v>36</v>
      </c>
      <c r="W38" s="18">
        <v>0</v>
      </c>
      <c r="X38" s="18">
        <v>18.181818181818183</v>
      </c>
    </row>
    <row r="39" spans="1:24" ht="20.100000000000001" customHeight="1">
      <c r="A39" s="270"/>
      <c r="B39" s="763" t="s">
        <v>571</v>
      </c>
      <c r="C39" s="763"/>
      <c r="D39" s="21"/>
      <c r="E39" s="29">
        <v>58</v>
      </c>
      <c r="F39" s="29">
        <v>46</v>
      </c>
      <c r="G39" s="29">
        <v>12</v>
      </c>
      <c r="H39" s="29">
        <v>0</v>
      </c>
      <c r="I39" s="29">
        <v>0</v>
      </c>
      <c r="J39" s="29">
        <v>0</v>
      </c>
      <c r="K39" s="29">
        <v>0</v>
      </c>
      <c r="L39" s="29">
        <v>0</v>
      </c>
      <c r="M39" s="29">
        <v>0</v>
      </c>
      <c r="N39" s="29">
        <v>2</v>
      </c>
      <c r="O39" s="29">
        <v>0</v>
      </c>
      <c r="P39" s="29">
        <v>2</v>
      </c>
      <c r="Q39" s="29">
        <v>1</v>
      </c>
      <c r="R39" s="29">
        <v>42</v>
      </c>
      <c r="S39" s="29">
        <v>11</v>
      </c>
      <c r="T39" s="29">
        <v>0</v>
      </c>
      <c r="U39" s="29">
        <v>0</v>
      </c>
      <c r="V39" s="29">
        <v>53</v>
      </c>
      <c r="W39" s="18">
        <v>0</v>
      </c>
      <c r="X39" s="18">
        <v>5.1724137931034484</v>
      </c>
    </row>
    <row r="40" spans="1:24" ht="20.100000000000001" customHeight="1">
      <c r="A40" s="270"/>
      <c r="B40" s="763" t="s">
        <v>572</v>
      </c>
      <c r="C40" s="763"/>
      <c r="D40" s="21"/>
      <c r="E40" s="29">
        <v>47</v>
      </c>
      <c r="F40" s="29">
        <v>34</v>
      </c>
      <c r="G40" s="29">
        <v>13</v>
      </c>
      <c r="H40" s="29">
        <v>0</v>
      </c>
      <c r="I40" s="29">
        <v>0</v>
      </c>
      <c r="J40" s="29">
        <v>0</v>
      </c>
      <c r="K40" s="29">
        <v>0</v>
      </c>
      <c r="L40" s="29">
        <v>0</v>
      </c>
      <c r="M40" s="29">
        <v>0</v>
      </c>
      <c r="N40" s="29">
        <v>0</v>
      </c>
      <c r="O40" s="29">
        <v>0</v>
      </c>
      <c r="P40" s="29">
        <v>9</v>
      </c>
      <c r="Q40" s="29">
        <v>3</v>
      </c>
      <c r="R40" s="29">
        <v>25</v>
      </c>
      <c r="S40" s="29">
        <v>10</v>
      </c>
      <c r="T40" s="29">
        <v>0</v>
      </c>
      <c r="U40" s="29">
        <v>0</v>
      </c>
      <c r="V40" s="29">
        <v>34</v>
      </c>
      <c r="W40" s="18">
        <v>0</v>
      </c>
      <c r="X40" s="18">
        <v>25.531914893617021</v>
      </c>
    </row>
    <row r="41" spans="1:24" ht="20.100000000000001" customHeight="1">
      <c r="A41" s="270"/>
      <c r="B41" s="763" t="s">
        <v>573</v>
      </c>
      <c r="C41" s="763"/>
      <c r="D41" s="21"/>
      <c r="E41" s="29">
        <v>32</v>
      </c>
      <c r="F41" s="29">
        <v>17</v>
      </c>
      <c r="G41" s="29">
        <v>15</v>
      </c>
      <c r="H41" s="29">
        <v>0</v>
      </c>
      <c r="I41" s="29">
        <v>0</v>
      </c>
      <c r="J41" s="29">
        <v>0</v>
      </c>
      <c r="K41" s="29">
        <v>0</v>
      </c>
      <c r="L41" s="29">
        <v>0</v>
      </c>
      <c r="M41" s="29">
        <v>0</v>
      </c>
      <c r="N41" s="29">
        <v>1</v>
      </c>
      <c r="O41" s="29">
        <v>0</v>
      </c>
      <c r="P41" s="29">
        <v>3</v>
      </c>
      <c r="Q41" s="29">
        <v>6</v>
      </c>
      <c r="R41" s="29">
        <v>11</v>
      </c>
      <c r="S41" s="29">
        <v>8</v>
      </c>
      <c r="T41" s="29">
        <v>2</v>
      </c>
      <c r="U41" s="29">
        <v>1</v>
      </c>
      <c r="V41" s="29">
        <v>19</v>
      </c>
      <c r="W41" s="18">
        <v>0</v>
      </c>
      <c r="X41" s="18">
        <v>28.125</v>
      </c>
    </row>
    <row r="42" spans="1:24" ht="20.100000000000001" customHeight="1">
      <c r="A42" s="270"/>
      <c r="B42" s="763" t="s">
        <v>574</v>
      </c>
      <c r="C42" s="763"/>
      <c r="D42" s="21"/>
      <c r="E42" s="29">
        <v>2</v>
      </c>
      <c r="F42" s="29">
        <v>2</v>
      </c>
      <c r="G42" s="29">
        <v>0</v>
      </c>
      <c r="H42" s="29">
        <v>0</v>
      </c>
      <c r="I42" s="29">
        <v>0</v>
      </c>
      <c r="J42" s="29">
        <v>0</v>
      </c>
      <c r="K42" s="29">
        <v>0</v>
      </c>
      <c r="L42" s="29">
        <v>0</v>
      </c>
      <c r="M42" s="29">
        <v>0</v>
      </c>
      <c r="N42" s="29">
        <v>0</v>
      </c>
      <c r="O42" s="29">
        <v>0</v>
      </c>
      <c r="P42" s="29">
        <v>0</v>
      </c>
      <c r="Q42" s="29">
        <v>0</v>
      </c>
      <c r="R42" s="29">
        <v>1</v>
      </c>
      <c r="S42" s="29">
        <v>0</v>
      </c>
      <c r="T42" s="29">
        <v>1</v>
      </c>
      <c r="U42" s="29">
        <v>0</v>
      </c>
      <c r="V42" s="29">
        <v>1</v>
      </c>
      <c r="W42" s="18">
        <v>0</v>
      </c>
      <c r="X42" s="18">
        <v>0</v>
      </c>
    </row>
    <row r="43" spans="1:24" ht="20.100000000000001" customHeight="1">
      <c r="A43" s="270"/>
      <c r="B43" s="763" t="s">
        <v>575</v>
      </c>
      <c r="C43" s="763"/>
      <c r="D43" s="21"/>
      <c r="E43" s="29">
        <v>35</v>
      </c>
      <c r="F43" s="29">
        <v>28</v>
      </c>
      <c r="G43" s="29">
        <v>7</v>
      </c>
      <c r="H43" s="29">
        <v>0</v>
      </c>
      <c r="I43" s="29">
        <v>0</v>
      </c>
      <c r="J43" s="29">
        <v>0</v>
      </c>
      <c r="K43" s="29">
        <v>0</v>
      </c>
      <c r="L43" s="29">
        <v>0</v>
      </c>
      <c r="M43" s="29">
        <v>0</v>
      </c>
      <c r="N43" s="29">
        <v>0</v>
      </c>
      <c r="O43" s="29">
        <v>0</v>
      </c>
      <c r="P43" s="29">
        <v>4</v>
      </c>
      <c r="Q43" s="29">
        <v>2</v>
      </c>
      <c r="R43" s="29">
        <v>24</v>
      </c>
      <c r="S43" s="29">
        <v>5</v>
      </c>
      <c r="T43" s="29">
        <v>0</v>
      </c>
      <c r="U43" s="29">
        <v>0</v>
      </c>
      <c r="V43" s="29">
        <v>29</v>
      </c>
      <c r="W43" s="18">
        <v>0</v>
      </c>
      <c r="X43" s="18">
        <v>17.142857142857142</v>
      </c>
    </row>
    <row r="44" spans="1:24" ht="20.100000000000001" customHeight="1">
      <c r="A44" s="270"/>
      <c r="B44" s="763" t="s">
        <v>576</v>
      </c>
      <c r="C44" s="763"/>
      <c r="D44" s="21"/>
      <c r="E44" s="29">
        <v>59</v>
      </c>
      <c r="F44" s="29">
        <v>37</v>
      </c>
      <c r="G44" s="29">
        <v>22</v>
      </c>
      <c r="H44" s="29">
        <v>0</v>
      </c>
      <c r="I44" s="29">
        <v>0</v>
      </c>
      <c r="J44" s="29">
        <v>0</v>
      </c>
      <c r="K44" s="29">
        <v>0</v>
      </c>
      <c r="L44" s="29">
        <v>0</v>
      </c>
      <c r="M44" s="29">
        <v>0</v>
      </c>
      <c r="N44" s="29">
        <v>2</v>
      </c>
      <c r="O44" s="29">
        <v>2</v>
      </c>
      <c r="P44" s="29">
        <v>10</v>
      </c>
      <c r="Q44" s="29">
        <v>3</v>
      </c>
      <c r="R44" s="29">
        <v>24</v>
      </c>
      <c r="S44" s="29">
        <v>17</v>
      </c>
      <c r="T44" s="29">
        <v>1</v>
      </c>
      <c r="U44" s="29">
        <v>0</v>
      </c>
      <c r="V44" s="29">
        <v>41</v>
      </c>
      <c r="W44" s="18">
        <v>0</v>
      </c>
      <c r="X44" s="18">
        <v>22.033898305084744</v>
      </c>
    </row>
    <row r="45" spans="1:24" ht="20.100000000000001" customHeight="1">
      <c r="A45" s="270"/>
      <c r="B45" s="763"/>
      <c r="C45" s="763"/>
      <c r="D45" s="21"/>
      <c r="E45" s="29"/>
      <c r="F45" s="29"/>
      <c r="G45" s="29"/>
      <c r="H45" s="29"/>
      <c r="I45" s="29"/>
      <c r="J45" s="29"/>
      <c r="K45" s="29"/>
      <c r="L45" s="29"/>
      <c r="M45" s="29"/>
      <c r="N45" s="29"/>
      <c r="O45" s="29"/>
      <c r="P45" s="29"/>
      <c r="Q45" s="29"/>
      <c r="R45" s="29"/>
      <c r="S45" s="29"/>
      <c r="T45" s="29"/>
      <c r="U45" s="29"/>
      <c r="V45" s="29"/>
      <c r="W45" s="18"/>
      <c r="X45" s="18"/>
    </row>
    <row r="46" spans="1:24" ht="20.100000000000001" customHeight="1">
      <c r="A46" s="763" t="s">
        <v>403</v>
      </c>
      <c r="B46" s="763"/>
      <c r="C46" s="763"/>
      <c r="D46" s="21"/>
      <c r="E46" s="29">
        <v>15</v>
      </c>
      <c r="F46" s="29">
        <v>10</v>
      </c>
      <c r="G46" s="29">
        <v>5</v>
      </c>
      <c r="H46" s="29">
        <v>8</v>
      </c>
      <c r="I46" s="29">
        <v>4</v>
      </c>
      <c r="J46" s="29">
        <v>0</v>
      </c>
      <c r="K46" s="29">
        <v>0</v>
      </c>
      <c r="L46" s="29">
        <v>0</v>
      </c>
      <c r="M46" s="29">
        <v>0</v>
      </c>
      <c r="N46" s="29">
        <v>0</v>
      </c>
      <c r="O46" s="29">
        <v>0</v>
      </c>
      <c r="P46" s="29">
        <v>0</v>
      </c>
      <c r="Q46" s="29">
        <v>0</v>
      </c>
      <c r="R46" s="29">
        <v>2</v>
      </c>
      <c r="S46" s="29">
        <v>1</v>
      </c>
      <c r="T46" s="29">
        <v>0</v>
      </c>
      <c r="U46" s="29">
        <v>0</v>
      </c>
      <c r="V46" s="29">
        <v>2</v>
      </c>
      <c r="W46" s="18">
        <v>80</v>
      </c>
      <c r="X46" s="18">
        <v>0</v>
      </c>
    </row>
    <row r="47" spans="1:24" ht="20.100000000000001" customHeight="1">
      <c r="A47" s="270"/>
      <c r="B47" s="763" t="s">
        <v>26</v>
      </c>
      <c r="C47" s="763"/>
      <c r="D47" s="21"/>
      <c r="E47" s="29">
        <v>15</v>
      </c>
      <c r="F47" s="29">
        <v>10</v>
      </c>
      <c r="G47" s="29">
        <v>5</v>
      </c>
      <c r="H47" s="29">
        <v>8</v>
      </c>
      <c r="I47" s="29">
        <v>4</v>
      </c>
      <c r="J47" s="29">
        <v>0</v>
      </c>
      <c r="K47" s="29">
        <v>0</v>
      </c>
      <c r="L47" s="29">
        <v>0</v>
      </c>
      <c r="M47" s="29">
        <v>0</v>
      </c>
      <c r="N47" s="29">
        <v>0</v>
      </c>
      <c r="O47" s="29">
        <v>0</v>
      </c>
      <c r="P47" s="29">
        <v>0</v>
      </c>
      <c r="Q47" s="29">
        <v>0</v>
      </c>
      <c r="R47" s="29">
        <v>2</v>
      </c>
      <c r="S47" s="29">
        <v>1</v>
      </c>
      <c r="T47" s="29">
        <v>0</v>
      </c>
      <c r="U47" s="29">
        <v>0</v>
      </c>
      <c r="V47" s="29">
        <v>2</v>
      </c>
      <c r="W47" s="18">
        <v>80</v>
      </c>
      <c r="X47" s="18">
        <v>0</v>
      </c>
    </row>
    <row r="48" spans="1:24" ht="20.100000000000001" customHeight="1">
      <c r="A48" s="270"/>
      <c r="B48" s="763" t="s">
        <v>577</v>
      </c>
      <c r="C48" s="763"/>
      <c r="D48" s="21"/>
      <c r="E48" s="29">
        <v>15</v>
      </c>
      <c r="F48" s="29">
        <v>10</v>
      </c>
      <c r="G48" s="29">
        <v>5</v>
      </c>
      <c r="H48" s="29">
        <v>8</v>
      </c>
      <c r="I48" s="29">
        <v>4</v>
      </c>
      <c r="J48" s="29">
        <v>0</v>
      </c>
      <c r="K48" s="29">
        <v>0</v>
      </c>
      <c r="L48" s="29">
        <v>0</v>
      </c>
      <c r="M48" s="29">
        <v>0</v>
      </c>
      <c r="N48" s="29">
        <v>0</v>
      </c>
      <c r="O48" s="29">
        <v>0</v>
      </c>
      <c r="P48" s="29">
        <v>0</v>
      </c>
      <c r="Q48" s="29">
        <v>0</v>
      </c>
      <c r="R48" s="29">
        <v>2</v>
      </c>
      <c r="S48" s="29">
        <v>1</v>
      </c>
      <c r="T48" s="29">
        <v>0</v>
      </c>
      <c r="U48" s="29">
        <v>0</v>
      </c>
      <c r="V48" s="29">
        <v>2</v>
      </c>
      <c r="W48" s="18">
        <v>80</v>
      </c>
      <c r="X48" s="18">
        <v>0</v>
      </c>
    </row>
    <row r="49" spans="1:24" ht="20.100000000000001" customHeight="1">
      <c r="A49" s="270"/>
      <c r="B49" s="763"/>
      <c r="C49" s="763"/>
      <c r="D49" s="21"/>
      <c r="E49" s="29"/>
      <c r="F49" s="29"/>
      <c r="G49" s="29"/>
      <c r="H49" s="29"/>
      <c r="I49" s="29"/>
      <c r="J49" s="29"/>
      <c r="K49" s="29"/>
      <c r="L49" s="29"/>
      <c r="M49" s="29"/>
      <c r="N49" s="29"/>
      <c r="O49" s="29"/>
      <c r="P49" s="29"/>
      <c r="Q49" s="29"/>
      <c r="R49" s="29"/>
      <c r="S49" s="29"/>
      <c r="T49" s="29"/>
      <c r="U49" s="29"/>
      <c r="V49" s="29"/>
      <c r="W49" s="18"/>
      <c r="X49" s="18"/>
    </row>
    <row r="50" spans="1:24" s="268" customFormat="1" ht="20.100000000000001" customHeight="1">
      <c r="A50" s="701" t="s">
        <v>536</v>
      </c>
      <c r="B50" s="701"/>
      <c r="C50" s="701"/>
      <c r="D50" s="267"/>
      <c r="E50" s="29">
        <v>1169</v>
      </c>
      <c r="F50" s="29">
        <v>781</v>
      </c>
      <c r="G50" s="29">
        <v>388</v>
      </c>
      <c r="H50" s="29">
        <v>14</v>
      </c>
      <c r="I50" s="29">
        <v>10</v>
      </c>
      <c r="J50" s="29">
        <v>2</v>
      </c>
      <c r="K50" s="29">
        <v>0</v>
      </c>
      <c r="L50" s="29">
        <v>2</v>
      </c>
      <c r="M50" s="29">
        <v>1</v>
      </c>
      <c r="N50" s="29">
        <v>12</v>
      </c>
      <c r="O50" s="29">
        <v>5</v>
      </c>
      <c r="P50" s="29">
        <v>184</v>
      </c>
      <c r="Q50" s="29">
        <v>84</v>
      </c>
      <c r="R50" s="29">
        <v>560</v>
      </c>
      <c r="S50" s="29">
        <v>286</v>
      </c>
      <c r="T50" s="29">
        <v>7</v>
      </c>
      <c r="U50" s="29">
        <v>2</v>
      </c>
      <c r="V50" s="29">
        <v>820</v>
      </c>
      <c r="W50" s="18">
        <v>2.0530367835757057</v>
      </c>
      <c r="X50" s="18">
        <v>22.925577416595381</v>
      </c>
    </row>
    <row r="51" spans="1:24" s="268" customFormat="1" ht="20.100000000000001" customHeight="1">
      <c r="A51" s="15"/>
      <c r="B51" s="701" t="s">
        <v>537</v>
      </c>
      <c r="C51" s="701"/>
      <c r="D51" s="267"/>
      <c r="E51" s="29">
        <v>13</v>
      </c>
      <c r="F51" s="29">
        <v>8</v>
      </c>
      <c r="G51" s="29">
        <v>5</v>
      </c>
      <c r="H51" s="29">
        <v>4</v>
      </c>
      <c r="I51" s="29">
        <v>1</v>
      </c>
      <c r="J51" s="29">
        <v>1</v>
      </c>
      <c r="K51" s="29">
        <v>0</v>
      </c>
      <c r="L51" s="29">
        <v>0</v>
      </c>
      <c r="M51" s="29">
        <v>0</v>
      </c>
      <c r="N51" s="29">
        <v>0</v>
      </c>
      <c r="O51" s="29">
        <v>1</v>
      </c>
      <c r="P51" s="29">
        <v>1</v>
      </c>
      <c r="Q51" s="29">
        <v>0</v>
      </c>
      <c r="R51" s="29">
        <v>2</v>
      </c>
      <c r="S51" s="29">
        <v>3</v>
      </c>
      <c r="T51" s="29">
        <v>0</v>
      </c>
      <c r="U51" s="29">
        <v>0</v>
      </c>
      <c r="V51" s="29">
        <v>4</v>
      </c>
      <c r="W51" s="18">
        <v>38.461538461538467</v>
      </c>
      <c r="X51" s="18">
        <v>7.6923076923076925</v>
      </c>
    </row>
    <row r="52" spans="1:24" s="268" customFormat="1" ht="20.100000000000001" customHeight="1">
      <c r="A52" s="15"/>
      <c r="B52" s="701" t="s">
        <v>538</v>
      </c>
      <c r="C52" s="701"/>
      <c r="D52" s="267"/>
      <c r="E52" s="29">
        <v>28</v>
      </c>
      <c r="F52" s="29">
        <v>14</v>
      </c>
      <c r="G52" s="29">
        <v>14</v>
      </c>
      <c r="H52" s="29">
        <v>3</v>
      </c>
      <c r="I52" s="29">
        <v>4</v>
      </c>
      <c r="J52" s="29">
        <v>0</v>
      </c>
      <c r="K52" s="29">
        <v>0</v>
      </c>
      <c r="L52" s="29">
        <v>0</v>
      </c>
      <c r="M52" s="29">
        <v>1</v>
      </c>
      <c r="N52" s="29">
        <v>1</v>
      </c>
      <c r="O52" s="29">
        <v>0</v>
      </c>
      <c r="P52" s="29">
        <v>6</v>
      </c>
      <c r="Q52" s="29">
        <v>5</v>
      </c>
      <c r="R52" s="29">
        <v>4</v>
      </c>
      <c r="S52" s="29">
        <v>4</v>
      </c>
      <c r="T52" s="29">
        <v>0</v>
      </c>
      <c r="U52" s="29">
        <v>0</v>
      </c>
      <c r="V52" s="29">
        <v>5</v>
      </c>
      <c r="W52" s="18">
        <v>25</v>
      </c>
      <c r="X52" s="18">
        <v>39.285714285714285</v>
      </c>
    </row>
    <row r="53" spans="1:24" s="268" customFormat="1" ht="20.100000000000001" customHeight="1">
      <c r="A53" s="15"/>
      <c r="B53" s="701" t="s">
        <v>539</v>
      </c>
      <c r="C53" s="701"/>
      <c r="D53" s="267"/>
      <c r="E53" s="29">
        <v>700</v>
      </c>
      <c r="F53" s="29">
        <v>495</v>
      </c>
      <c r="G53" s="29">
        <v>205</v>
      </c>
      <c r="H53" s="29">
        <v>6</v>
      </c>
      <c r="I53" s="29">
        <v>4</v>
      </c>
      <c r="J53" s="29">
        <v>0</v>
      </c>
      <c r="K53" s="29">
        <v>0</v>
      </c>
      <c r="L53" s="29">
        <v>1</v>
      </c>
      <c r="M53" s="29">
        <v>0</v>
      </c>
      <c r="N53" s="29">
        <v>6</v>
      </c>
      <c r="O53" s="29">
        <v>2</v>
      </c>
      <c r="P53" s="29">
        <v>124</v>
      </c>
      <c r="Q53" s="29">
        <v>57</v>
      </c>
      <c r="R53" s="29">
        <v>355</v>
      </c>
      <c r="S53" s="29">
        <v>142</v>
      </c>
      <c r="T53" s="29">
        <v>3</v>
      </c>
      <c r="U53" s="29">
        <v>0</v>
      </c>
      <c r="V53" s="29">
        <v>483</v>
      </c>
      <c r="W53" s="18">
        <v>1.4285714285714286</v>
      </c>
      <c r="X53" s="18">
        <v>25.857142857142858</v>
      </c>
    </row>
    <row r="54" spans="1:24" s="268" customFormat="1" ht="20.100000000000001" customHeight="1">
      <c r="A54" s="15"/>
      <c r="B54" s="701" t="s">
        <v>540</v>
      </c>
      <c r="C54" s="701"/>
      <c r="D54" s="267"/>
      <c r="E54" s="29">
        <v>426</v>
      </c>
      <c r="F54" s="29">
        <v>262</v>
      </c>
      <c r="G54" s="29">
        <v>164</v>
      </c>
      <c r="H54" s="29">
        <v>1</v>
      </c>
      <c r="I54" s="29">
        <v>1</v>
      </c>
      <c r="J54" s="29">
        <v>1</v>
      </c>
      <c r="K54" s="29">
        <v>0</v>
      </c>
      <c r="L54" s="29">
        <v>1</v>
      </c>
      <c r="M54" s="29">
        <v>0</v>
      </c>
      <c r="N54" s="29">
        <v>5</v>
      </c>
      <c r="O54" s="29">
        <v>2</v>
      </c>
      <c r="P54" s="29">
        <v>53</v>
      </c>
      <c r="Q54" s="29">
        <v>22</v>
      </c>
      <c r="R54" s="29">
        <v>198</v>
      </c>
      <c r="S54" s="29">
        <v>137</v>
      </c>
      <c r="T54" s="29">
        <v>3</v>
      </c>
      <c r="U54" s="29">
        <v>2</v>
      </c>
      <c r="V54" s="29">
        <v>327</v>
      </c>
      <c r="W54" s="18">
        <v>0.46948356807511737</v>
      </c>
      <c r="X54" s="18">
        <v>17.6056338028169</v>
      </c>
    </row>
    <row r="55" spans="1:24" s="268" customFormat="1" ht="20.100000000000001" customHeight="1">
      <c r="A55" s="15"/>
      <c r="B55" s="701" t="s">
        <v>541</v>
      </c>
      <c r="C55" s="701"/>
      <c r="D55" s="267"/>
      <c r="E55" s="29">
        <v>2</v>
      </c>
      <c r="F55" s="29">
        <v>2</v>
      </c>
      <c r="G55" s="29">
        <v>0</v>
      </c>
      <c r="H55" s="29">
        <v>0</v>
      </c>
      <c r="I55" s="29">
        <v>0</v>
      </c>
      <c r="J55" s="29">
        <v>0</v>
      </c>
      <c r="K55" s="29">
        <v>0</v>
      </c>
      <c r="L55" s="29">
        <v>0</v>
      </c>
      <c r="M55" s="29">
        <v>0</v>
      </c>
      <c r="N55" s="29">
        <v>0</v>
      </c>
      <c r="O55" s="29">
        <v>0</v>
      </c>
      <c r="P55" s="29">
        <v>0</v>
      </c>
      <c r="Q55" s="29">
        <v>0</v>
      </c>
      <c r="R55" s="29">
        <v>1</v>
      </c>
      <c r="S55" s="29">
        <v>0</v>
      </c>
      <c r="T55" s="29">
        <v>1</v>
      </c>
      <c r="U55" s="29">
        <v>0</v>
      </c>
      <c r="V55" s="29">
        <v>1</v>
      </c>
      <c r="W55" s="18">
        <v>0</v>
      </c>
      <c r="X55" s="18">
        <v>0</v>
      </c>
    </row>
    <row r="56" spans="1:24" ht="5.0999999999999996" customHeight="1" thickBot="1">
      <c r="A56" s="271"/>
      <c r="B56" s="271"/>
      <c r="C56" s="271"/>
      <c r="D56" s="48"/>
      <c r="E56" s="49"/>
      <c r="F56" s="49"/>
      <c r="G56" s="49"/>
      <c r="H56" s="50"/>
      <c r="I56" s="49"/>
      <c r="J56" s="50"/>
      <c r="K56" s="49"/>
      <c r="L56" s="50"/>
      <c r="M56" s="49"/>
      <c r="N56" s="49"/>
      <c r="O56" s="49"/>
      <c r="P56" s="49"/>
      <c r="Q56" s="49"/>
      <c r="R56" s="49"/>
      <c r="S56" s="49"/>
      <c r="T56" s="50"/>
      <c r="U56" s="49"/>
      <c r="V56" s="49"/>
      <c r="W56" s="49"/>
      <c r="X56" s="49"/>
    </row>
    <row r="57" spans="1:24" ht="18" customHeight="1">
      <c r="A57" s="807" t="s">
        <v>578</v>
      </c>
      <c r="B57" s="807"/>
      <c r="C57" s="807"/>
      <c r="D57" s="807"/>
      <c r="E57" s="807"/>
      <c r="F57" s="807"/>
      <c r="G57" s="807"/>
      <c r="H57" s="807"/>
      <c r="I57" s="807"/>
      <c r="J57" s="807"/>
      <c r="K57" s="807"/>
      <c r="L57" s="807"/>
      <c r="M57" s="807"/>
      <c r="N57" s="807"/>
      <c r="O57" s="807"/>
      <c r="P57" s="807"/>
      <c r="Q57" s="807"/>
      <c r="R57" s="807"/>
      <c r="S57" s="807"/>
      <c r="T57" s="807"/>
      <c r="U57" s="807"/>
      <c r="V57" s="807"/>
      <c r="W57" s="807"/>
      <c r="X57" s="807"/>
    </row>
    <row r="58" spans="1:24" s="46" customFormat="1" ht="17.25" customHeight="1">
      <c r="A58" s="875" t="s">
        <v>579</v>
      </c>
      <c r="B58" s="875"/>
      <c r="C58" s="875"/>
      <c r="D58" s="875"/>
      <c r="E58" s="875"/>
      <c r="F58" s="875"/>
      <c r="G58" s="875"/>
      <c r="H58" s="875"/>
      <c r="I58" s="875"/>
      <c r="J58" s="875"/>
      <c r="K58" s="875"/>
      <c r="L58" s="875"/>
      <c r="M58" s="875"/>
      <c r="N58" s="875"/>
      <c r="O58" s="875"/>
      <c r="P58" s="875"/>
      <c r="Q58" s="875"/>
      <c r="R58" s="875"/>
      <c r="S58" s="876"/>
      <c r="T58" s="876"/>
      <c r="U58" s="876"/>
      <c r="V58" s="876"/>
      <c r="W58" s="876"/>
      <c r="X58" s="876"/>
    </row>
    <row r="59" spans="1:24" s="46" customFormat="1" ht="14.25">
      <c r="B59" s="43" t="s">
        <v>580</v>
      </c>
      <c r="C59" s="43"/>
      <c r="D59" s="43"/>
      <c r="E59" s="43"/>
      <c r="F59" s="43"/>
      <c r="G59" s="43"/>
    </row>
  </sheetData>
  <mergeCells count="64">
    <mergeCell ref="W2:W4"/>
    <mergeCell ref="X2:X4"/>
    <mergeCell ref="A2:D4"/>
    <mergeCell ref="E2:G3"/>
    <mergeCell ref="H2:I3"/>
    <mergeCell ref="J2:K3"/>
    <mergeCell ref="L2:M3"/>
    <mergeCell ref="N2:O3"/>
    <mergeCell ref="A11:C11"/>
    <mergeCell ref="P2:Q3"/>
    <mergeCell ref="R2:S3"/>
    <mergeCell ref="T2:U3"/>
    <mergeCell ref="V2:V4"/>
    <mergeCell ref="A5:C5"/>
    <mergeCell ref="A6:C6"/>
    <mergeCell ref="A7:C7"/>
    <mergeCell ref="A8:C8"/>
    <mergeCell ref="A9:C9"/>
    <mergeCell ref="B23:C23"/>
    <mergeCell ref="B12:C12"/>
    <mergeCell ref="B13:C13"/>
    <mergeCell ref="B14:C14"/>
    <mergeCell ref="A15:C15"/>
    <mergeCell ref="B16:C16"/>
    <mergeCell ref="B17:C17"/>
    <mergeCell ref="B18:C18"/>
    <mergeCell ref="B19:C19"/>
    <mergeCell ref="B20:C20"/>
    <mergeCell ref="B21:C21"/>
    <mergeCell ref="B22:C22"/>
    <mergeCell ref="B35:C35"/>
    <mergeCell ref="B24:C24"/>
    <mergeCell ref="B25:C25"/>
    <mergeCell ref="B26:C26"/>
    <mergeCell ref="B27:C27"/>
    <mergeCell ref="B28:C28"/>
    <mergeCell ref="B29:C29"/>
    <mergeCell ref="B30:C30"/>
    <mergeCell ref="B31:C31"/>
    <mergeCell ref="B32:C32"/>
    <mergeCell ref="B33:C33"/>
    <mergeCell ref="B34:C34"/>
    <mergeCell ref="B47:C47"/>
    <mergeCell ref="B36:C36"/>
    <mergeCell ref="B37:C37"/>
    <mergeCell ref="B38:C38"/>
    <mergeCell ref="B39:C39"/>
    <mergeCell ref="B40:C40"/>
    <mergeCell ref="B41:C41"/>
    <mergeCell ref="B42:C42"/>
    <mergeCell ref="B43:C43"/>
    <mergeCell ref="B44:C44"/>
    <mergeCell ref="B45:C45"/>
    <mergeCell ref="A46:C46"/>
    <mergeCell ref="B54:C54"/>
    <mergeCell ref="B55:C55"/>
    <mergeCell ref="A57:X57"/>
    <mergeCell ref="A58:X58"/>
    <mergeCell ref="B48:C48"/>
    <mergeCell ref="B49:C49"/>
    <mergeCell ref="A50:C50"/>
    <mergeCell ref="B51:C51"/>
    <mergeCell ref="B52:C52"/>
    <mergeCell ref="B53:C53"/>
  </mergeCells>
  <phoneticPr fontId="2"/>
  <printOptions gridLinesSet="0"/>
  <pageMargins left="0.78740157480314965" right="0.21" top="0.94488188976377963" bottom="0.42" header="0.39370078740157483" footer="0.39370078740157483"/>
  <pageSetup paperSize="9" scale="65" orientation="portrait" horizontalDpi="300" verticalDpi="300" r:id="rId1"/>
  <headerFooter alignWithMargins="0">
    <oddHeader>&amp;R&amp;"ＭＳ 明朝,標準"&amp;16卒業後の状況調査：特別支援学校</oddHeader>
    <oddFooter>&amp;R&amp;"ＭＳ 明朝,標準"&amp;16 169</oddFooter>
  </headerFooter>
  <drawing r:id="rId2"/>
</worksheet>
</file>

<file path=xl/worksheets/sheet4.xml><?xml version="1.0" encoding="utf-8"?>
<worksheet xmlns="http://schemas.openxmlformats.org/spreadsheetml/2006/main" xmlns:r="http://schemas.openxmlformats.org/officeDocument/2006/relationships">
  <dimension ref="A1:R18"/>
  <sheetViews>
    <sheetView zoomScale="75" zoomScaleNormal="75" workbookViewId="0">
      <selection activeCell="AC8" sqref="AC8"/>
    </sheetView>
  </sheetViews>
  <sheetFormatPr defaultRowHeight="13.5"/>
  <cols>
    <col min="1" max="1" width="12.625" style="250" customWidth="1"/>
    <col min="2" max="2" width="2.75" style="250" customWidth="1"/>
    <col min="3" max="3" width="1" style="238" customWidth="1"/>
    <col min="4" max="4" width="11.75" style="238" customWidth="1"/>
    <col min="5" max="5" width="10" style="238" customWidth="1"/>
    <col min="6" max="6" width="10.75" style="238" customWidth="1"/>
    <col min="7" max="7" width="11.25" style="238" customWidth="1"/>
    <col min="8" max="8" width="10.75" style="238" customWidth="1"/>
    <col min="9" max="9" width="10.375" style="238" customWidth="1"/>
    <col min="10" max="10" width="11.375" style="238" customWidth="1"/>
    <col min="11" max="11" width="8.75" style="238" customWidth="1"/>
    <col min="12" max="12" width="11.625" style="238" customWidth="1"/>
    <col min="13" max="13" width="9.25" style="238" customWidth="1"/>
    <col min="14" max="14" width="9.125" style="238" customWidth="1"/>
    <col min="15" max="16384" width="9" style="238"/>
  </cols>
  <sheetData>
    <row r="1" spans="1:18" s="230" customFormat="1" ht="21.75" customHeight="1" thickBot="1">
      <c r="A1" s="540" t="s">
        <v>798</v>
      </c>
      <c r="B1" s="540"/>
      <c r="C1" s="227"/>
      <c r="D1" s="228"/>
      <c r="E1" s="228"/>
      <c r="F1" s="228"/>
      <c r="G1" s="228"/>
      <c r="H1" s="229"/>
      <c r="I1" s="228"/>
      <c r="J1" s="228"/>
      <c r="K1" s="228"/>
      <c r="L1" s="228"/>
      <c r="M1" s="227"/>
      <c r="N1" s="227"/>
    </row>
    <row r="2" spans="1:18" s="231" customFormat="1" ht="14.25" customHeight="1">
      <c r="A2" s="988" t="s">
        <v>474</v>
      </c>
      <c r="B2" s="988"/>
      <c r="C2" s="989"/>
      <c r="D2" s="994" t="s">
        <v>799</v>
      </c>
      <c r="E2" s="995"/>
      <c r="F2" s="995"/>
      <c r="G2" s="995"/>
      <c r="H2" s="995"/>
      <c r="I2" s="995"/>
      <c r="J2" s="995"/>
      <c r="K2" s="995"/>
      <c r="L2" s="996"/>
      <c r="M2" s="997" t="s">
        <v>483</v>
      </c>
      <c r="N2" s="1000" t="s">
        <v>485</v>
      </c>
    </row>
    <row r="3" spans="1:18" s="231" customFormat="1" ht="44.25" customHeight="1">
      <c r="A3" s="990"/>
      <c r="B3" s="990"/>
      <c r="C3" s="991"/>
      <c r="D3" s="541" t="s">
        <v>800</v>
      </c>
      <c r="E3" s="542" t="s">
        <v>3</v>
      </c>
      <c r="F3" s="542" t="s">
        <v>801</v>
      </c>
      <c r="G3" s="542" t="s">
        <v>802</v>
      </c>
      <c r="H3" s="542" t="s">
        <v>803</v>
      </c>
      <c r="I3" s="543" t="s">
        <v>479</v>
      </c>
      <c r="J3" s="542" t="s">
        <v>804</v>
      </c>
      <c r="K3" s="544" t="s">
        <v>775</v>
      </c>
      <c r="L3" s="1003" t="s">
        <v>805</v>
      </c>
      <c r="M3" s="998"/>
      <c r="N3" s="1001"/>
    </row>
    <row r="4" spans="1:18" s="231" customFormat="1" ht="14.25" customHeight="1" thickBot="1">
      <c r="A4" s="992"/>
      <c r="B4" s="992"/>
      <c r="C4" s="993"/>
      <c r="D4" s="545"/>
      <c r="E4" s="546" t="s">
        <v>777</v>
      </c>
      <c r="F4" s="546" t="s">
        <v>778</v>
      </c>
      <c r="G4" s="546" t="s">
        <v>779</v>
      </c>
      <c r="H4" s="546" t="s">
        <v>780</v>
      </c>
      <c r="I4" s="547"/>
      <c r="J4" s="546"/>
      <c r="K4" s="548"/>
      <c r="L4" s="1004"/>
      <c r="M4" s="999"/>
      <c r="N4" s="1002"/>
    </row>
    <row r="5" spans="1:18" ht="15.75" customHeight="1">
      <c r="A5" s="1005" t="s">
        <v>806</v>
      </c>
      <c r="B5" s="1005"/>
      <c r="C5" s="233"/>
      <c r="D5" s="549">
        <v>404</v>
      </c>
      <c r="E5" s="549">
        <v>403</v>
      </c>
      <c r="F5" s="549">
        <v>0</v>
      </c>
      <c r="G5" s="549">
        <v>1</v>
      </c>
      <c r="H5" s="549">
        <v>0</v>
      </c>
      <c r="I5" s="549">
        <v>0</v>
      </c>
      <c r="J5" s="549">
        <v>0</v>
      </c>
      <c r="K5" s="549">
        <v>0</v>
      </c>
      <c r="L5" s="549">
        <v>0</v>
      </c>
      <c r="M5" s="550">
        <v>99.752475247524757</v>
      </c>
      <c r="N5" s="551">
        <v>0</v>
      </c>
    </row>
    <row r="6" spans="1:18" ht="13.5" customHeight="1">
      <c r="A6" s="987" t="s">
        <v>807</v>
      </c>
      <c r="B6" s="987"/>
      <c r="C6" s="233"/>
      <c r="D6" s="549">
        <v>431</v>
      </c>
      <c r="E6" s="549">
        <v>428</v>
      </c>
      <c r="F6" s="549">
        <v>1</v>
      </c>
      <c r="G6" s="549">
        <v>0</v>
      </c>
      <c r="H6" s="549">
        <v>0</v>
      </c>
      <c r="I6" s="549">
        <v>0</v>
      </c>
      <c r="J6" s="549">
        <v>2</v>
      </c>
      <c r="K6" s="549">
        <v>0</v>
      </c>
      <c r="L6" s="549">
        <v>0</v>
      </c>
      <c r="M6" s="550">
        <v>99.303944315545252</v>
      </c>
      <c r="N6" s="551">
        <v>0</v>
      </c>
    </row>
    <row r="7" spans="1:18" ht="13.5" customHeight="1">
      <c r="A7" s="987" t="s">
        <v>808</v>
      </c>
      <c r="B7" s="987"/>
      <c r="C7" s="239"/>
      <c r="D7" s="549">
        <v>513</v>
      </c>
      <c r="E7" s="549">
        <v>510</v>
      </c>
      <c r="F7" s="549">
        <v>2</v>
      </c>
      <c r="G7" s="549">
        <v>0</v>
      </c>
      <c r="H7" s="549">
        <v>0</v>
      </c>
      <c r="I7" s="549">
        <v>0</v>
      </c>
      <c r="J7" s="549">
        <v>1</v>
      </c>
      <c r="K7" s="549">
        <v>0</v>
      </c>
      <c r="L7" s="549">
        <v>0</v>
      </c>
      <c r="M7" s="550">
        <v>99.415204678362571</v>
      </c>
      <c r="N7" s="551">
        <v>0</v>
      </c>
      <c r="R7" s="552"/>
    </row>
    <row r="8" spans="1:18" ht="13.5" customHeight="1">
      <c r="A8" s="987" t="s">
        <v>809</v>
      </c>
      <c r="B8" s="987"/>
      <c r="C8" s="239"/>
      <c r="D8" s="549">
        <v>474</v>
      </c>
      <c r="E8" s="549">
        <v>472</v>
      </c>
      <c r="F8" s="549">
        <v>0</v>
      </c>
      <c r="G8" s="549">
        <v>0</v>
      </c>
      <c r="H8" s="549">
        <v>0</v>
      </c>
      <c r="I8" s="549">
        <v>0</v>
      </c>
      <c r="J8" s="549">
        <v>2</v>
      </c>
      <c r="K8" s="549">
        <v>0</v>
      </c>
      <c r="L8" s="549">
        <v>0</v>
      </c>
      <c r="M8" s="550">
        <v>99.6</v>
      </c>
      <c r="N8" s="551">
        <v>0</v>
      </c>
    </row>
    <row r="9" spans="1:18" ht="13.5" customHeight="1">
      <c r="A9" s="987" t="s">
        <v>810</v>
      </c>
      <c r="B9" s="987"/>
      <c r="C9" s="239"/>
      <c r="D9" s="549">
        <v>764</v>
      </c>
      <c r="E9" s="549">
        <v>763</v>
      </c>
      <c r="F9" s="549">
        <v>0</v>
      </c>
      <c r="G9" s="549">
        <v>0</v>
      </c>
      <c r="H9" s="549">
        <v>0</v>
      </c>
      <c r="I9" s="549">
        <v>0</v>
      </c>
      <c r="J9" s="549">
        <v>1</v>
      </c>
      <c r="K9" s="549">
        <v>0</v>
      </c>
      <c r="L9" s="549">
        <v>0</v>
      </c>
      <c r="M9" s="550">
        <v>99.869109947643977</v>
      </c>
      <c r="N9" s="551">
        <v>0</v>
      </c>
    </row>
    <row r="10" spans="1:18" ht="5.25" customHeight="1">
      <c r="A10" s="553"/>
      <c r="B10" s="553"/>
      <c r="C10" s="239"/>
      <c r="D10" s="549"/>
      <c r="E10" s="549"/>
      <c r="F10" s="549"/>
      <c r="G10" s="549"/>
      <c r="H10" s="549"/>
      <c r="I10" s="549"/>
      <c r="J10" s="549"/>
      <c r="K10" s="549"/>
      <c r="L10" s="549"/>
      <c r="M10" s="550"/>
      <c r="N10" s="551"/>
    </row>
    <row r="11" spans="1:18" ht="14.25" customHeight="1">
      <c r="A11" s="553"/>
      <c r="B11" s="554" t="s">
        <v>748</v>
      </c>
      <c r="C11" s="239"/>
      <c r="D11" s="549">
        <v>317</v>
      </c>
      <c r="E11" s="549">
        <v>317</v>
      </c>
      <c r="F11" s="549">
        <v>0</v>
      </c>
      <c r="G11" s="549">
        <v>0</v>
      </c>
      <c r="H11" s="549">
        <v>0</v>
      </c>
      <c r="I11" s="549">
        <v>0</v>
      </c>
      <c r="J11" s="549">
        <v>0</v>
      </c>
      <c r="K11" s="549">
        <v>0</v>
      </c>
      <c r="L11" s="549">
        <v>0</v>
      </c>
      <c r="M11" s="550">
        <v>100</v>
      </c>
      <c r="N11" s="551">
        <v>0</v>
      </c>
    </row>
    <row r="12" spans="1:18" ht="14.25" customHeight="1">
      <c r="A12" s="555" t="s">
        <v>811</v>
      </c>
      <c r="B12" s="554" t="s">
        <v>812</v>
      </c>
      <c r="C12" s="239"/>
      <c r="D12" s="549">
        <v>158</v>
      </c>
      <c r="E12" s="549">
        <v>158</v>
      </c>
      <c r="F12" s="549">
        <v>0</v>
      </c>
      <c r="G12" s="549">
        <v>0</v>
      </c>
      <c r="H12" s="549">
        <v>0</v>
      </c>
      <c r="I12" s="549">
        <v>0</v>
      </c>
      <c r="J12" s="549">
        <v>0</v>
      </c>
      <c r="K12" s="549">
        <v>0</v>
      </c>
      <c r="L12" s="549">
        <v>0</v>
      </c>
      <c r="M12" s="550">
        <v>100</v>
      </c>
      <c r="N12" s="551">
        <v>0</v>
      </c>
    </row>
    <row r="13" spans="1:18" ht="14.25" customHeight="1">
      <c r="A13" s="555"/>
      <c r="B13" s="554" t="s">
        <v>20</v>
      </c>
      <c r="C13" s="239"/>
      <c r="D13" s="549">
        <v>159</v>
      </c>
      <c r="E13" s="549">
        <v>159</v>
      </c>
      <c r="F13" s="549">
        <v>0</v>
      </c>
      <c r="G13" s="549">
        <v>0</v>
      </c>
      <c r="H13" s="549">
        <v>0</v>
      </c>
      <c r="I13" s="549">
        <v>0</v>
      </c>
      <c r="J13" s="549">
        <v>0</v>
      </c>
      <c r="K13" s="549">
        <v>0</v>
      </c>
      <c r="L13" s="549">
        <v>0</v>
      </c>
      <c r="M13" s="550">
        <v>100</v>
      </c>
      <c r="N13" s="551">
        <v>0</v>
      </c>
    </row>
    <row r="14" spans="1:18" ht="14.25" customHeight="1">
      <c r="A14" s="553"/>
      <c r="B14" s="554" t="s">
        <v>748</v>
      </c>
      <c r="C14" s="239"/>
      <c r="D14" s="549">
        <v>447</v>
      </c>
      <c r="E14" s="549">
        <v>446</v>
      </c>
      <c r="F14" s="549">
        <v>0</v>
      </c>
      <c r="G14" s="549">
        <v>0</v>
      </c>
      <c r="H14" s="549">
        <v>0</v>
      </c>
      <c r="I14" s="549">
        <v>0</v>
      </c>
      <c r="J14" s="549">
        <v>1</v>
      </c>
      <c r="K14" s="549">
        <v>0</v>
      </c>
      <c r="L14" s="549">
        <v>0</v>
      </c>
      <c r="M14" s="550">
        <v>99.776286353467555</v>
      </c>
      <c r="N14" s="551">
        <v>0</v>
      </c>
    </row>
    <row r="15" spans="1:18" ht="14.25" customHeight="1">
      <c r="A15" s="555" t="s">
        <v>813</v>
      </c>
      <c r="B15" s="554" t="s">
        <v>812</v>
      </c>
      <c r="C15" s="239"/>
      <c r="D15" s="549">
        <v>247</v>
      </c>
      <c r="E15" s="549">
        <v>246</v>
      </c>
      <c r="F15" s="549">
        <v>0</v>
      </c>
      <c r="G15" s="549">
        <v>0</v>
      </c>
      <c r="H15" s="549">
        <v>0</v>
      </c>
      <c r="I15" s="549">
        <v>0</v>
      </c>
      <c r="J15" s="549">
        <v>1</v>
      </c>
      <c r="K15" s="549">
        <v>0</v>
      </c>
      <c r="L15" s="549">
        <v>0</v>
      </c>
      <c r="M15" s="550">
        <v>99.595141700404852</v>
      </c>
      <c r="N15" s="551">
        <v>0</v>
      </c>
    </row>
    <row r="16" spans="1:18" ht="14.25" customHeight="1">
      <c r="A16" s="555"/>
      <c r="B16" s="554" t="s">
        <v>20</v>
      </c>
      <c r="C16" s="239"/>
      <c r="D16" s="549">
        <v>200</v>
      </c>
      <c r="E16" s="549">
        <v>200</v>
      </c>
      <c r="F16" s="549">
        <v>0</v>
      </c>
      <c r="G16" s="549">
        <v>0</v>
      </c>
      <c r="H16" s="549">
        <v>0</v>
      </c>
      <c r="I16" s="549">
        <v>0</v>
      </c>
      <c r="J16" s="549">
        <v>0</v>
      </c>
      <c r="K16" s="549">
        <v>0</v>
      </c>
      <c r="L16" s="549">
        <v>0</v>
      </c>
      <c r="M16" s="550">
        <v>100</v>
      </c>
      <c r="N16" s="551">
        <v>0</v>
      </c>
    </row>
    <row r="17" spans="1:14" ht="4.5" customHeight="1" thickBot="1">
      <c r="A17" s="244"/>
      <c r="B17" s="244"/>
      <c r="C17" s="245"/>
      <c r="D17" s="556"/>
      <c r="E17" s="556"/>
      <c r="F17" s="557"/>
      <c r="G17" s="557"/>
      <c r="H17" s="556"/>
      <c r="I17" s="556"/>
      <c r="J17" s="556"/>
      <c r="K17" s="556"/>
      <c r="L17" s="556"/>
      <c r="M17" s="556"/>
      <c r="N17" s="556"/>
    </row>
    <row r="18" spans="1:14">
      <c r="F18" s="558"/>
      <c r="G18" s="558"/>
    </row>
  </sheetData>
  <mergeCells count="10">
    <mergeCell ref="D2:L2"/>
    <mergeCell ref="M2:M4"/>
    <mergeCell ref="N2:N4"/>
    <mergeCell ref="L3:L4"/>
    <mergeCell ref="A5:B5"/>
    <mergeCell ref="A6:B6"/>
    <mergeCell ref="A7:B7"/>
    <mergeCell ref="A8:B8"/>
    <mergeCell ref="A9:B9"/>
    <mergeCell ref="A2:C4"/>
  </mergeCells>
  <phoneticPr fontId="2"/>
  <pageMargins left="0.78740157480314965" right="0.72" top="0.78" bottom="0.39370078740157483" header="0.39370078740157483" footer="0.39370078740157483"/>
  <pageSetup paperSize="9" scale="65" orientation="portrait" horizontalDpi="4294967292" r:id="rId1"/>
  <headerFooter alignWithMargins="0">
    <oddHeader>&amp;R&amp;16卒業後の状況調査：総括</oddHeader>
    <oddFooter>&amp;R&amp;16 133</oddFooter>
  </headerFooter>
  <drawing r:id="rId2"/>
</worksheet>
</file>

<file path=xl/worksheets/sheet40.xml><?xml version="1.0" encoding="utf-8"?>
<worksheet xmlns="http://schemas.openxmlformats.org/spreadsheetml/2006/main" xmlns:r="http://schemas.openxmlformats.org/officeDocument/2006/relationships">
  <dimension ref="A1:P38"/>
  <sheetViews>
    <sheetView zoomScale="75" workbookViewId="0">
      <selection activeCell="T16" sqref="T16"/>
    </sheetView>
  </sheetViews>
  <sheetFormatPr defaultRowHeight="13.5"/>
  <cols>
    <col min="1" max="1" width="4.375" style="3" customWidth="1"/>
    <col min="2" max="2" width="0.625" style="3" customWidth="1"/>
    <col min="3" max="3" width="2.75" style="3" customWidth="1"/>
    <col min="4" max="4" width="5.125" style="3" customWidth="1"/>
    <col min="5" max="5" width="8.875" style="3" customWidth="1"/>
    <col min="6" max="6" width="0.375" style="3" customWidth="1"/>
    <col min="7" max="7" width="13.75" style="3" customWidth="1"/>
    <col min="8" max="8" width="10.5" style="3" customWidth="1"/>
    <col min="9" max="9" width="14.125" style="3" customWidth="1"/>
    <col min="10" max="11" width="10.5" style="3" customWidth="1"/>
    <col min="12" max="12" width="14" style="3" customWidth="1"/>
    <col min="13" max="13" width="9.875" style="3" customWidth="1"/>
    <col min="14" max="14" width="9.125" style="3" customWidth="1"/>
    <col min="15" max="15" width="10.5" style="3" customWidth="1"/>
    <col min="16" max="16" width="10.5" style="65" customWidth="1"/>
    <col min="17" max="16384" width="9" style="3"/>
  </cols>
  <sheetData>
    <row r="1" spans="1:16" s="199" customFormat="1" ht="25.9" customHeight="1">
      <c r="A1" s="896" t="s">
        <v>581</v>
      </c>
      <c r="B1" s="896"/>
      <c r="C1" s="896"/>
      <c r="D1" s="896"/>
      <c r="E1" s="896"/>
      <c r="F1" s="896"/>
      <c r="G1" s="896"/>
      <c r="H1" s="896"/>
      <c r="I1" s="896"/>
      <c r="J1" s="896"/>
      <c r="K1" s="896"/>
      <c r="L1" s="896"/>
      <c r="M1" s="896"/>
      <c r="N1" s="896"/>
      <c r="O1" s="272"/>
      <c r="P1" s="273"/>
    </row>
    <row r="2" spans="1:16" s="199" customFormat="1" ht="18" customHeight="1" thickBot="1">
      <c r="A2" s="172"/>
      <c r="C2" s="274"/>
      <c r="D2" s="274"/>
      <c r="E2" s="274"/>
      <c r="F2" s="274"/>
      <c r="G2" s="134"/>
      <c r="J2" s="274"/>
      <c r="K2" s="274"/>
      <c r="L2" s="274"/>
      <c r="M2" s="274"/>
      <c r="N2" s="274"/>
      <c r="O2" s="272"/>
      <c r="P2" s="275" t="s">
        <v>582</v>
      </c>
    </row>
    <row r="3" spans="1:16" s="6" customFormat="1" ht="26.25" customHeight="1">
      <c r="A3" s="596" t="s">
        <v>583</v>
      </c>
      <c r="B3" s="596"/>
      <c r="C3" s="596"/>
      <c r="D3" s="596"/>
      <c r="E3" s="596"/>
      <c r="F3" s="634"/>
      <c r="G3" s="610" t="s">
        <v>493</v>
      </c>
      <c r="H3" s="276" t="s">
        <v>584</v>
      </c>
      <c r="I3" s="897" t="s">
        <v>585</v>
      </c>
      <c r="J3" s="898"/>
      <c r="K3" s="898"/>
      <c r="L3" s="898"/>
      <c r="M3" s="898"/>
      <c r="N3" s="898"/>
      <c r="O3" s="898"/>
      <c r="P3" s="898"/>
    </row>
    <row r="4" spans="1:16" s="6" customFormat="1" ht="15.95" customHeight="1">
      <c r="A4" s="598"/>
      <c r="B4" s="598"/>
      <c r="C4" s="598"/>
      <c r="D4" s="598"/>
      <c r="E4" s="598"/>
      <c r="F4" s="635"/>
      <c r="G4" s="611"/>
      <c r="H4" s="698" t="s">
        <v>586</v>
      </c>
      <c r="I4" s="698" t="s">
        <v>587</v>
      </c>
      <c r="J4" s="698" t="s">
        <v>588</v>
      </c>
      <c r="K4" s="698" t="s">
        <v>589</v>
      </c>
      <c r="L4" s="696" t="s">
        <v>590</v>
      </c>
      <c r="M4" s="890" t="s">
        <v>591</v>
      </c>
      <c r="N4" s="890" t="s">
        <v>592</v>
      </c>
      <c r="O4" s="698" t="s">
        <v>586</v>
      </c>
      <c r="P4" s="892" t="s">
        <v>593</v>
      </c>
    </row>
    <row r="5" spans="1:16" s="6" customFormat="1" ht="23.25" customHeight="1" thickBot="1">
      <c r="A5" s="602"/>
      <c r="B5" s="602"/>
      <c r="C5" s="602"/>
      <c r="D5" s="602"/>
      <c r="E5" s="602"/>
      <c r="F5" s="636"/>
      <c r="G5" s="665"/>
      <c r="H5" s="699"/>
      <c r="I5" s="699"/>
      <c r="J5" s="699"/>
      <c r="K5" s="699"/>
      <c r="L5" s="697"/>
      <c r="M5" s="899"/>
      <c r="N5" s="891"/>
      <c r="O5" s="699"/>
      <c r="P5" s="893"/>
    </row>
    <row r="6" spans="1:16" ht="30" customHeight="1">
      <c r="A6" s="894" t="s">
        <v>594</v>
      </c>
      <c r="B6" s="277"/>
      <c r="C6" s="764" t="s">
        <v>595</v>
      </c>
      <c r="D6" s="764"/>
      <c r="E6" s="764"/>
      <c r="F6" s="269"/>
      <c r="G6" s="29">
        <v>2917836</v>
      </c>
      <c r="H6" s="29">
        <v>32475</v>
      </c>
      <c r="I6" s="29">
        <v>900570</v>
      </c>
      <c r="J6" s="29">
        <v>128571</v>
      </c>
      <c r="K6" s="29">
        <v>260150</v>
      </c>
      <c r="L6" s="29">
        <v>1127818</v>
      </c>
      <c r="M6" s="29">
        <v>42701</v>
      </c>
      <c r="N6" s="29">
        <v>4942</v>
      </c>
      <c r="O6" s="29">
        <v>360295</v>
      </c>
      <c r="P6" s="29">
        <v>60314</v>
      </c>
    </row>
    <row r="7" spans="1:16" ht="30" customHeight="1">
      <c r="A7" s="887"/>
      <c r="B7" s="278"/>
      <c r="C7" s="763" t="s">
        <v>596</v>
      </c>
      <c r="D7" s="763"/>
      <c r="E7" s="763"/>
      <c r="F7" s="269"/>
      <c r="G7" s="29">
        <v>2935893</v>
      </c>
      <c r="H7" s="29">
        <v>32475</v>
      </c>
      <c r="I7" s="29">
        <v>904654</v>
      </c>
      <c r="J7" s="29">
        <v>136738</v>
      </c>
      <c r="K7" s="29">
        <v>268650</v>
      </c>
      <c r="L7" s="29">
        <v>1137771</v>
      </c>
      <c r="M7" s="29">
        <v>44750</v>
      </c>
      <c r="N7" s="29">
        <v>4942</v>
      </c>
      <c r="O7" s="29">
        <v>347686</v>
      </c>
      <c r="P7" s="29">
        <v>58227</v>
      </c>
    </row>
    <row r="8" spans="1:16" ht="30" customHeight="1">
      <c r="A8" s="887"/>
      <c r="B8" s="278"/>
      <c r="C8" s="763" t="s">
        <v>597</v>
      </c>
      <c r="D8" s="763"/>
      <c r="E8" s="763"/>
      <c r="F8" s="269"/>
      <c r="G8" s="29">
        <v>2961680</v>
      </c>
      <c r="H8" s="29">
        <v>32475</v>
      </c>
      <c r="I8" s="29">
        <v>910395</v>
      </c>
      <c r="J8" s="29">
        <v>136259</v>
      </c>
      <c r="K8" s="29">
        <v>277633</v>
      </c>
      <c r="L8" s="29">
        <v>1131825</v>
      </c>
      <c r="M8" s="29">
        <v>46470</v>
      </c>
      <c r="N8" s="29">
        <v>4942</v>
      </c>
      <c r="O8" s="29">
        <v>354449</v>
      </c>
      <c r="P8" s="29">
        <v>67232</v>
      </c>
    </row>
    <row r="9" spans="1:16" ht="30" customHeight="1">
      <c r="A9" s="887"/>
      <c r="B9" s="278"/>
      <c r="C9" s="763" t="s">
        <v>598</v>
      </c>
      <c r="D9" s="763"/>
      <c r="E9" s="763"/>
      <c r="F9" s="269"/>
      <c r="G9" s="29">
        <v>2938140</v>
      </c>
      <c r="H9" s="29">
        <v>32475</v>
      </c>
      <c r="I9" s="29">
        <v>858465</v>
      </c>
      <c r="J9" s="29">
        <v>136660</v>
      </c>
      <c r="K9" s="29">
        <v>299241</v>
      </c>
      <c r="L9" s="29">
        <v>1138787</v>
      </c>
      <c r="M9" s="29">
        <v>46470</v>
      </c>
      <c r="N9" s="29">
        <v>4942</v>
      </c>
      <c r="O9" s="29">
        <v>351346</v>
      </c>
      <c r="P9" s="29">
        <v>69754</v>
      </c>
    </row>
    <row r="10" spans="1:16" ht="30" customHeight="1">
      <c r="A10" s="887"/>
      <c r="B10" s="278"/>
      <c r="C10" s="763" t="s">
        <v>599</v>
      </c>
      <c r="D10" s="763"/>
      <c r="E10" s="763"/>
      <c r="F10" s="269"/>
      <c r="G10" s="29">
        <v>2941299</v>
      </c>
      <c r="H10" s="29">
        <v>32475</v>
      </c>
      <c r="I10" s="29">
        <v>875508</v>
      </c>
      <c r="J10" s="29">
        <v>136973</v>
      </c>
      <c r="K10" s="29">
        <v>282094</v>
      </c>
      <c r="L10" s="29">
        <v>1140917</v>
      </c>
      <c r="M10" s="29">
        <v>46470</v>
      </c>
      <c r="N10" s="29">
        <v>4984</v>
      </c>
      <c r="O10" s="29">
        <v>354599</v>
      </c>
      <c r="P10" s="29">
        <v>67279</v>
      </c>
    </row>
    <row r="11" spans="1:16" ht="32.25" customHeight="1">
      <c r="A11" s="887"/>
      <c r="B11" s="278"/>
      <c r="C11" s="15"/>
      <c r="D11" s="279"/>
      <c r="E11" s="279"/>
      <c r="F11" s="269"/>
      <c r="G11" s="29"/>
      <c r="H11" s="29"/>
      <c r="I11" s="29"/>
      <c r="J11" s="29"/>
      <c r="K11" s="29"/>
      <c r="L11" s="29"/>
      <c r="M11" s="29"/>
      <c r="N11" s="29"/>
      <c r="O11" s="29"/>
      <c r="P11" s="29"/>
    </row>
    <row r="12" spans="1:16" ht="32.25" customHeight="1">
      <c r="A12" s="887"/>
      <c r="B12" s="278"/>
      <c r="C12" s="701" t="s">
        <v>600</v>
      </c>
      <c r="D12" s="701"/>
      <c r="E12" s="701"/>
      <c r="F12" s="269"/>
      <c r="G12" s="29">
        <v>2907903</v>
      </c>
      <c r="H12" s="29">
        <v>32475</v>
      </c>
      <c r="I12" s="29">
        <v>872957</v>
      </c>
      <c r="J12" s="29">
        <v>134195</v>
      </c>
      <c r="K12" s="29">
        <v>281122</v>
      </c>
      <c r="L12" s="29">
        <v>1125273</v>
      </c>
      <c r="M12" s="29">
        <v>46470</v>
      </c>
      <c r="N12" s="29">
        <v>4586</v>
      </c>
      <c r="O12" s="29">
        <v>343752</v>
      </c>
      <c r="P12" s="29">
        <v>67073</v>
      </c>
    </row>
    <row r="13" spans="1:16" ht="32.25" customHeight="1">
      <c r="A13" s="887"/>
      <c r="B13" s="278"/>
      <c r="C13" s="280"/>
      <c r="D13" s="701" t="s">
        <v>601</v>
      </c>
      <c r="E13" s="701"/>
      <c r="F13" s="21"/>
      <c r="G13" s="29" t="s">
        <v>602</v>
      </c>
      <c r="H13" s="29">
        <v>29955</v>
      </c>
      <c r="I13" s="29">
        <v>833003</v>
      </c>
      <c r="J13" s="29">
        <v>113310</v>
      </c>
      <c r="K13" s="29">
        <v>222593</v>
      </c>
      <c r="L13" s="29">
        <v>878914</v>
      </c>
      <c r="M13" s="29">
        <v>38247</v>
      </c>
      <c r="N13" s="29">
        <v>4213</v>
      </c>
      <c r="O13" s="29">
        <v>309310</v>
      </c>
      <c r="P13" s="29" t="s">
        <v>602</v>
      </c>
    </row>
    <row r="14" spans="1:16" ht="32.25" customHeight="1">
      <c r="A14" s="887"/>
      <c r="B14" s="278"/>
      <c r="C14" s="280"/>
      <c r="D14" s="701" t="s">
        <v>603</v>
      </c>
      <c r="E14" s="885"/>
      <c r="F14" s="21"/>
      <c r="G14" s="29" t="s">
        <v>602</v>
      </c>
      <c r="H14" s="29">
        <v>2520</v>
      </c>
      <c r="I14" s="29">
        <v>39246</v>
      </c>
      <c r="J14" s="29">
        <v>20885</v>
      </c>
      <c r="K14" s="29">
        <v>50375</v>
      </c>
      <c r="L14" s="29">
        <v>217535</v>
      </c>
      <c r="M14" s="29">
        <v>8038</v>
      </c>
      <c r="N14" s="29">
        <v>373</v>
      </c>
      <c r="O14" s="29">
        <v>14206</v>
      </c>
      <c r="P14" s="29" t="s">
        <v>602</v>
      </c>
    </row>
    <row r="15" spans="1:16" ht="32.25" customHeight="1">
      <c r="A15" s="887"/>
      <c r="B15" s="278"/>
      <c r="C15" s="280"/>
      <c r="D15" s="701" t="s">
        <v>604</v>
      </c>
      <c r="E15" s="885"/>
      <c r="F15" s="21"/>
      <c r="G15" s="29" t="s">
        <v>602</v>
      </c>
      <c r="H15" s="29">
        <v>0</v>
      </c>
      <c r="I15" s="29">
        <v>708</v>
      </c>
      <c r="J15" s="29">
        <v>0</v>
      </c>
      <c r="K15" s="29">
        <v>8154</v>
      </c>
      <c r="L15" s="29">
        <v>28824</v>
      </c>
      <c r="M15" s="29">
        <v>185</v>
      </c>
      <c r="N15" s="29">
        <v>0</v>
      </c>
      <c r="O15" s="29">
        <v>20236</v>
      </c>
      <c r="P15" s="29" t="s">
        <v>602</v>
      </c>
    </row>
    <row r="16" spans="1:16" ht="66.75" customHeight="1">
      <c r="A16" s="887"/>
      <c r="B16" s="278"/>
      <c r="C16" s="701" t="s">
        <v>605</v>
      </c>
      <c r="D16" s="885"/>
      <c r="E16" s="885"/>
      <c r="F16" s="269"/>
      <c r="G16" s="29">
        <v>33396</v>
      </c>
      <c r="H16" s="29">
        <v>0</v>
      </c>
      <c r="I16" s="29">
        <v>2551</v>
      </c>
      <c r="J16" s="29">
        <v>2778</v>
      </c>
      <c r="K16" s="29">
        <v>972</v>
      </c>
      <c r="L16" s="29">
        <v>15644</v>
      </c>
      <c r="M16" s="29">
        <v>0</v>
      </c>
      <c r="N16" s="29">
        <v>398</v>
      </c>
      <c r="O16" s="29">
        <v>10847</v>
      </c>
      <c r="P16" s="29">
        <v>206</v>
      </c>
    </row>
    <row r="17" spans="1:16" ht="66.75" customHeight="1">
      <c r="A17" s="887"/>
      <c r="B17" s="278"/>
      <c r="C17" s="763" t="s">
        <v>606</v>
      </c>
      <c r="D17" s="889"/>
      <c r="E17" s="889"/>
      <c r="F17" s="269"/>
      <c r="G17" s="29">
        <v>2907903</v>
      </c>
      <c r="H17" s="29">
        <v>32475</v>
      </c>
      <c r="I17" s="29">
        <v>872957</v>
      </c>
      <c r="J17" s="29">
        <v>134195</v>
      </c>
      <c r="K17" s="29">
        <v>281122</v>
      </c>
      <c r="L17" s="29">
        <v>1125273</v>
      </c>
      <c r="M17" s="29">
        <v>46470</v>
      </c>
      <c r="N17" s="29">
        <v>4586</v>
      </c>
      <c r="O17" s="29">
        <v>343752</v>
      </c>
      <c r="P17" s="29">
        <v>67073</v>
      </c>
    </row>
    <row r="18" spans="1:16" ht="31.5" customHeight="1">
      <c r="A18" s="887"/>
      <c r="B18" s="278"/>
      <c r="C18" s="280"/>
      <c r="D18" s="701" t="s">
        <v>607</v>
      </c>
      <c r="E18" s="885"/>
      <c r="F18" s="21"/>
      <c r="G18" s="29">
        <v>84754</v>
      </c>
      <c r="H18" s="29">
        <v>0</v>
      </c>
      <c r="I18" s="29">
        <v>72040</v>
      </c>
      <c r="J18" s="29">
        <v>3152</v>
      </c>
      <c r="K18" s="29">
        <v>1767</v>
      </c>
      <c r="L18" s="29">
        <v>6206</v>
      </c>
      <c r="M18" s="29">
        <v>0</v>
      </c>
      <c r="N18" s="29">
        <v>290</v>
      </c>
      <c r="O18" s="29">
        <v>1046</v>
      </c>
      <c r="P18" s="29">
        <v>253</v>
      </c>
    </row>
    <row r="19" spans="1:16" ht="31.5" customHeight="1">
      <c r="A19" s="887"/>
      <c r="B19" s="278"/>
      <c r="C19" s="280"/>
      <c r="D19" s="701" t="s">
        <v>608</v>
      </c>
      <c r="E19" s="885"/>
      <c r="F19" s="21"/>
      <c r="G19" s="29">
        <v>2310266</v>
      </c>
      <c r="H19" s="29">
        <v>29368</v>
      </c>
      <c r="I19" s="29">
        <v>549914</v>
      </c>
      <c r="J19" s="29">
        <v>119147</v>
      </c>
      <c r="K19" s="29">
        <v>263570</v>
      </c>
      <c r="L19" s="29">
        <v>1028480</v>
      </c>
      <c r="M19" s="29">
        <v>46297</v>
      </c>
      <c r="N19" s="29">
        <v>4279</v>
      </c>
      <c r="O19" s="29">
        <v>222794</v>
      </c>
      <c r="P19" s="29">
        <v>46417</v>
      </c>
    </row>
    <row r="20" spans="1:16" ht="31.5" customHeight="1">
      <c r="A20" s="887"/>
      <c r="B20" s="278"/>
      <c r="C20" s="280"/>
      <c r="D20" s="701" t="s">
        <v>609</v>
      </c>
      <c r="E20" s="885"/>
      <c r="F20" s="281"/>
      <c r="G20" s="29">
        <v>512883</v>
      </c>
      <c r="H20" s="29">
        <v>3107</v>
      </c>
      <c r="I20" s="29">
        <v>251003</v>
      </c>
      <c r="J20" s="29">
        <v>11896</v>
      </c>
      <c r="K20" s="29">
        <v>15785</v>
      </c>
      <c r="L20" s="29">
        <v>90587</v>
      </c>
      <c r="M20" s="29">
        <v>173</v>
      </c>
      <c r="N20" s="29">
        <v>17</v>
      </c>
      <c r="O20" s="29">
        <v>119912</v>
      </c>
      <c r="P20" s="29">
        <v>20403</v>
      </c>
    </row>
    <row r="21" spans="1:16" ht="13.5" customHeight="1">
      <c r="A21" s="895"/>
      <c r="B21" s="282"/>
      <c r="C21" s="283"/>
      <c r="D21" s="30"/>
      <c r="E21" s="284"/>
      <c r="F21" s="285"/>
      <c r="G21" s="286"/>
      <c r="H21" s="286"/>
      <c r="I21" s="286"/>
      <c r="J21" s="286"/>
      <c r="K21" s="286"/>
      <c r="L21" s="286"/>
      <c r="M21" s="286"/>
      <c r="N21" s="286"/>
      <c r="O21" s="286"/>
      <c r="P21" s="286"/>
    </row>
    <row r="22" spans="1:16" ht="30" customHeight="1">
      <c r="A22" s="886" t="s">
        <v>610</v>
      </c>
      <c r="B22" s="287"/>
      <c r="C22" s="888" t="s">
        <v>595</v>
      </c>
      <c r="D22" s="888"/>
      <c r="E22" s="888"/>
      <c r="F22" s="269"/>
      <c r="G22" s="29">
        <v>6163723</v>
      </c>
      <c r="H22" s="29">
        <v>32039</v>
      </c>
      <c r="I22" s="29">
        <v>2084417</v>
      </c>
      <c r="J22" s="29">
        <v>250613</v>
      </c>
      <c r="K22" s="29">
        <v>579271</v>
      </c>
      <c r="L22" s="29">
        <v>2773818</v>
      </c>
      <c r="M22" s="29">
        <v>78428</v>
      </c>
      <c r="N22" s="29">
        <v>13881</v>
      </c>
      <c r="O22" s="29">
        <v>274422</v>
      </c>
      <c r="P22" s="29">
        <v>76834</v>
      </c>
    </row>
    <row r="23" spans="1:16" ht="29.25" customHeight="1">
      <c r="A23" s="887"/>
      <c r="B23" s="278"/>
      <c r="C23" s="763" t="s">
        <v>596</v>
      </c>
      <c r="D23" s="763"/>
      <c r="E23" s="763"/>
      <c r="F23" s="269"/>
      <c r="G23" s="29">
        <v>6189805</v>
      </c>
      <c r="H23" s="29">
        <v>32039</v>
      </c>
      <c r="I23" s="29">
        <v>2100862</v>
      </c>
      <c r="J23" s="29">
        <v>255861</v>
      </c>
      <c r="K23" s="29">
        <v>592155</v>
      </c>
      <c r="L23" s="29">
        <v>2763850</v>
      </c>
      <c r="M23" s="29">
        <v>82290</v>
      </c>
      <c r="N23" s="29">
        <v>13881</v>
      </c>
      <c r="O23" s="29">
        <v>272568</v>
      </c>
      <c r="P23" s="29">
        <v>76299</v>
      </c>
    </row>
    <row r="24" spans="1:16" ht="29.25" customHeight="1">
      <c r="A24" s="887"/>
      <c r="B24" s="278"/>
      <c r="C24" s="763" t="s">
        <v>597</v>
      </c>
      <c r="D24" s="763"/>
      <c r="E24" s="763"/>
      <c r="F24" s="269"/>
      <c r="G24" s="29">
        <v>6136200</v>
      </c>
      <c r="H24" s="29">
        <v>32039</v>
      </c>
      <c r="I24" s="29">
        <v>2100100</v>
      </c>
      <c r="J24" s="29">
        <v>256299</v>
      </c>
      <c r="K24" s="29">
        <v>613463</v>
      </c>
      <c r="L24" s="29">
        <v>2753835</v>
      </c>
      <c r="M24" s="29">
        <v>85533</v>
      </c>
      <c r="N24" s="29">
        <v>13881</v>
      </c>
      <c r="O24" s="29">
        <v>202280</v>
      </c>
      <c r="P24" s="29">
        <v>78770</v>
      </c>
    </row>
    <row r="25" spans="1:16" ht="29.25" customHeight="1">
      <c r="A25" s="887"/>
      <c r="B25" s="278"/>
      <c r="C25" s="763" t="s">
        <v>598</v>
      </c>
      <c r="D25" s="763"/>
      <c r="E25" s="763"/>
      <c r="F25" s="269"/>
      <c r="G25" s="29">
        <v>6213641</v>
      </c>
      <c r="H25" s="29">
        <v>32039</v>
      </c>
      <c r="I25" s="29">
        <v>2040241</v>
      </c>
      <c r="J25" s="29">
        <v>253288</v>
      </c>
      <c r="K25" s="29">
        <v>693145</v>
      </c>
      <c r="L25" s="29">
        <v>2791940</v>
      </c>
      <c r="M25" s="29">
        <v>85533</v>
      </c>
      <c r="N25" s="29">
        <v>13881</v>
      </c>
      <c r="O25" s="29">
        <v>207709</v>
      </c>
      <c r="P25" s="29">
        <v>95865</v>
      </c>
    </row>
    <row r="26" spans="1:16" ht="29.25" customHeight="1">
      <c r="A26" s="887"/>
      <c r="B26" s="278"/>
      <c r="C26" s="763" t="s">
        <v>599</v>
      </c>
      <c r="D26" s="763"/>
      <c r="E26" s="763"/>
      <c r="F26" s="269"/>
      <c r="G26" s="29">
        <v>6201160</v>
      </c>
      <c r="H26" s="29">
        <v>32039</v>
      </c>
      <c r="I26" s="29">
        <v>2045132</v>
      </c>
      <c r="J26" s="29">
        <v>256636</v>
      </c>
      <c r="K26" s="29">
        <v>650584</v>
      </c>
      <c r="L26" s="29">
        <v>2817936</v>
      </c>
      <c r="M26" s="29">
        <v>85533</v>
      </c>
      <c r="N26" s="29">
        <v>13881</v>
      </c>
      <c r="O26" s="29">
        <v>211255</v>
      </c>
      <c r="P26" s="29">
        <v>88164</v>
      </c>
    </row>
    <row r="27" spans="1:16" ht="33.75" customHeight="1">
      <c r="A27" s="887"/>
      <c r="B27" s="278"/>
      <c r="C27" s="15"/>
      <c r="D27" s="279"/>
      <c r="E27" s="279"/>
      <c r="F27" s="269"/>
      <c r="G27" s="29"/>
      <c r="H27" s="29"/>
      <c r="I27" s="29"/>
      <c r="J27" s="29"/>
      <c r="K27" s="29"/>
      <c r="L27" s="29"/>
      <c r="M27" s="29"/>
      <c r="N27" s="29"/>
      <c r="O27" s="29"/>
      <c r="P27" s="29"/>
    </row>
    <row r="28" spans="1:16" ht="32.25" customHeight="1">
      <c r="A28" s="887"/>
      <c r="B28" s="278"/>
      <c r="C28" s="701" t="s">
        <v>600</v>
      </c>
      <c r="D28" s="885"/>
      <c r="E28" s="885"/>
      <c r="F28" s="269"/>
      <c r="G28" s="29">
        <v>5653656</v>
      </c>
      <c r="H28" s="29">
        <v>31254</v>
      </c>
      <c r="I28" s="29">
        <v>1844556</v>
      </c>
      <c r="J28" s="29">
        <v>236053</v>
      </c>
      <c r="K28" s="29">
        <v>626052</v>
      </c>
      <c r="L28" s="29">
        <v>2594257</v>
      </c>
      <c r="M28" s="29">
        <v>64976</v>
      </c>
      <c r="N28" s="29">
        <v>13656</v>
      </c>
      <c r="O28" s="29">
        <v>159207</v>
      </c>
      <c r="P28" s="29">
        <v>83645</v>
      </c>
    </row>
    <row r="29" spans="1:16" ht="31.5" customHeight="1">
      <c r="A29" s="887"/>
      <c r="B29" s="278"/>
      <c r="C29" s="280"/>
      <c r="D29" s="701" t="s">
        <v>611</v>
      </c>
      <c r="E29" s="885"/>
      <c r="F29" s="21"/>
      <c r="G29" s="29" t="s">
        <v>602</v>
      </c>
      <c r="H29" s="29">
        <v>0</v>
      </c>
      <c r="I29" s="29">
        <v>792857</v>
      </c>
      <c r="J29" s="29">
        <v>65894</v>
      </c>
      <c r="K29" s="29">
        <v>235485</v>
      </c>
      <c r="L29" s="29">
        <v>1083213</v>
      </c>
      <c r="M29" s="29">
        <v>25544</v>
      </c>
      <c r="N29" s="29">
        <v>3148</v>
      </c>
      <c r="O29" s="29">
        <v>5172</v>
      </c>
      <c r="P29" s="29" t="s">
        <v>602</v>
      </c>
    </row>
    <row r="30" spans="1:16" ht="31.5" customHeight="1">
      <c r="A30" s="887"/>
      <c r="B30" s="278"/>
      <c r="C30" s="280"/>
      <c r="D30" s="701" t="s">
        <v>612</v>
      </c>
      <c r="E30" s="885"/>
      <c r="F30" s="21"/>
      <c r="G30" s="29" t="s">
        <v>602</v>
      </c>
      <c r="H30" s="29">
        <v>0</v>
      </c>
      <c r="I30" s="29">
        <v>103522</v>
      </c>
      <c r="J30" s="29">
        <v>34606</v>
      </c>
      <c r="K30" s="29">
        <v>0</v>
      </c>
      <c r="L30" s="29">
        <v>22067</v>
      </c>
      <c r="M30" s="29">
        <v>0</v>
      </c>
      <c r="N30" s="29">
        <v>0</v>
      </c>
      <c r="O30" s="29">
        <v>9204</v>
      </c>
      <c r="P30" s="29" t="s">
        <v>602</v>
      </c>
    </row>
    <row r="31" spans="1:16" ht="31.5" customHeight="1">
      <c r="A31" s="887"/>
      <c r="B31" s="278"/>
      <c r="C31" s="280"/>
      <c r="D31" s="701" t="s">
        <v>613</v>
      </c>
      <c r="E31" s="885"/>
      <c r="F31" s="21"/>
      <c r="G31" s="29" t="s">
        <v>602</v>
      </c>
      <c r="H31" s="29">
        <v>31254</v>
      </c>
      <c r="I31" s="29">
        <v>948177</v>
      </c>
      <c r="J31" s="29">
        <v>135553</v>
      </c>
      <c r="K31" s="29">
        <v>390567</v>
      </c>
      <c r="L31" s="29">
        <v>1488977</v>
      </c>
      <c r="M31" s="29">
        <v>39432</v>
      </c>
      <c r="N31" s="29">
        <v>10508</v>
      </c>
      <c r="O31" s="29">
        <v>144831</v>
      </c>
      <c r="P31" s="29" t="s">
        <v>602</v>
      </c>
    </row>
    <row r="32" spans="1:16" ht="66.75" customHeight="1">
      <c r="A32" s="887"/>
      <c r="B32" s="278"/>
      <c r="C32" s="701" t="s">
        <v>614</v>
      </c>
      <c r="D32" s="885"/>
      <c r="E32" s="885"/>
      <c r="F32" s="269"/>
      <c r="G32" s="29">
        <v>547504</v>
      </c>
      <c r="H32" s="29">
        <v>785</v>
      </c>
      <c r="I32" s="29">
        <v>200576</v>
      </c>
      <c r="J32" s="29">
        <v>20583</v>
      </c>
      <c r="K32" s="29">
        <v>24532</v>
      </c>
      <c r="L32" s="29">
        <v>223679</v>
      </c>
      <c r="M32" s="29">
        <v>20557</v>
      </c>
      <c r="N32" s="29">
        <v>225</v>
      </c>
      <c r="O32" s="29">
        <v>52048</v>
      </c>
      <c r="P32" s="29">
        <v>4519</v>
      </c>
    </row>
    <row r="33" spans="1:16" ht="32.25" customHeight="1">
      <c r="A33" s="887"/>
      <c r="B33" s="278"/>
      <c r="C33" s="280"/>
      <c r="D33" s="701" t="s">
        <v>611</v>
      </c>
      <c r="E33" s="885"/>
      <c r="F33" s="21"/>
      <c r="G33" s="29" t="s">
        <v>602</v>
      </c>
      <c r="H33" s="29">
        <v>0</v>
      </c>
      <c r="I33" s="29">
        <v>91958</v>
      </c>
      <c r="J33" s="29">
        <v>9702</v>
      </c>
      <c r="K33" s="29">
        <v>10666</v>
      </c>
      <c r="L33" s="29">
        <v>126290</v>
      </c>
      <c r="M33" s="29">
        <v>20380</v>
      </c>
      <c r="N33" s="29">
        <v>0</v>
      </c>
      <c r="O33" s="29">
        <v>0</v>
      </c>
      <c r="P33" s="29" t="s">
        <v>602</v>
      </c>
    </row>
    <row r="34" spans="1:16" ht="32.25" customHeight="1">
      <c r="A34" s="887"/>
      <c r="B34" s="278"/>
      <c r="C34" s="280"/>
      <c r="D34" s="701" t="s">
        <v>612</v>
      </c>
      <c r="E34" s="885"/>
      <c r="F34" s="21"/>
      <c r="G34" s="29" t="s">
        <v>602</v>
      </c>
      <c r="H34" s="29">
        <v>0</v>
      </c>
      <c r="I34" s="29">
        <v>23720</v>
      </c>
      <c r="J34" s="29">
        <v>2686</v>
      </c>
      <c r="K34" s="29">
        <v>0</v>
      </c>
      <c r="L34" s="29">
        <v>2891</v>
      </c>
      <c r="M34" s="29">
        <v>0</v>
      </c>
      <c r="N34" s="29">
        <v>0</v>
      </c>
      <c r="O34" s="29">
        <v>1446</v>
      </c>
      <c r="P34" s="29" t="s">
        <v>602</v>
      </c>
    </row>
    <row r="35" spans="1:16" ht="32.25" customHeight="1">
      <c r="A35" s="887"/>
      <c r="B35" s="278"/>
      <c r="C35" s="280"/>
      <c r="D35" s="701" t="s">
        <v>613</v>
      </c>
      <c r="E35" s="885"/>
      <c r="F35" s="21"/>
      <c r="G35" s="29" t="s">
        <v>602</v>
      </c>
      <c r="H35" s="29">
        <v>785</v>
      </c>
      <c r="I35" s="29">
        <v>84898</v>
      </c>
      <c r="J35" s="29">
        <v>8195</v>
      </c>
      <c r="K35" s="29">
        <v>13866</v>
      </c>
      <c r="L35" s="29">
        <v>94498</v>
      </c>
      <c r="M35" s="29">
        <v>177</v>
      </c>
      <c r="N35" s="29">
        <v>225</v>
      </c>
      <c r="O35" s="29">
        <v>50602</v>
      </c>
      <c r="P35" s="29" t="s">
        <v>602</v>
      </c>
    </row>
    <row r="36" spans="1:16" ht="13.5" customHeight="1" thickBot="1">
      <c r="A36" s="887"/>
      <c r="B36" s="278"/>
      <c r="C36" s="280"/>
      <c r="D36" s="15"/>
      <c r="E36" s="288"/>
      <c r="F36" s="21"/>
      <c r="G36" s="29"/>
      <c r="H36" s="29"/>
      <c r="I36" s="29"/>
      <c r="J36" s="29"/>
      <c r="K36" s="29"/>
      <c r="L36" s="29"/>
      <c r="M36" s="29"/>
      <c r="N36" s="29"/>
      <c r="O36" s="29"/>
      <c r="P36" s="29"/>
    </row>
    <row r="37" spans="1:16" s="46" customFormat="1" ht="36.75" customHeight="1" thickBot="1">
      <c r="A37" s="884" t="s">
        <v>615</v>
      </c>
      <c r="B37" s="884"/>
      <c r="C37" s="884"/>
      <c r="D37" s="884"/>
      <c r="E37" s="884"/>
      <c r="F37" s="289"/>
      <c r="G37" s="290">
        <v>978</v>
      </c>
      <c r="H37" s="290">
        <v>5</v>
      </c>
      <c r="I37" s="290">
        <v>672</v>
      </c>
      <c r="J37" s="290">
        <v>30</v>
      </c>
      <c r="K37" s="290">
        <v>64</v>
      </c>
      <c r="L37" s="290">
        <v>78</v>
      </c>
      <c r="M37" s="290">
        <v>3</v>
      </c>
      <c r="N37" s="290">
        <v>2</v>
      </c>
      <c r="O37" s="290">
        <v>105</v>
      </c>
      <c r="P37" s="290">
        <v>19</v>
      </c>
    </row>
    <row r="38" spans="1:16" ht="3.75" customHeight="1">
      <c r="A38" s="122"/>
      <c r="B38" s="122"/>
      <c r="C38" s="122"/>
      <c r="D38" s="122"/>
      <c r="E38" s="122"/>
      <c r="F38" s="122"/>
      <c r="G38" s="122"/>
      <c r="H38" s="122"/>
      <c r="I38" s="122"/>
      <c r="J38" s="122"/>
      <c r="K38" s="122"/>
      <c r="L38" s="122"/>
      <c r="M38" s="122"/>
      <c r="N38" s="122"/>
      <c r="O38" s="122"/>
      <c r="P38" s="291"/>
    </row>
  </sheetData>
  <mergeCells count="43">
    <mergeCell ref="A1:N1"/>
    <mergeCell ref="A3:F5"/>
    <mergeCell ref="G3:G5"/>
    <mergeCell ref="I3:P3"/>
    <mergeCell ref="H4:H5"/>
    <mergeCell ref="I4:I5"/>
    <mergeCell ref="J4:J5"/>
    <mergeCell ref="K4:K5"/>
    <mergeCell ref="L4:L5"/>
    <mergeCell ref="M4:M5"/>
    <mergeCell ref="D18:E18"/>
    <mergeCell ref="N4:N5"/>
    <mergeCell ref="O4:O5"/>
    <mergeCell ref="P4:P5"/>
    <mergeCell ref="A6:A21"/>
    <mergeCell ref="C6:E6"/>
    <mergeCell ref="C7:E7"/>
    <mergeCell ref="C8:E8"/>
    <mergeCell ref="C9:E9"/>
    <mergeCell ref="C10:E10"/>
    <mergeCell ref="C12:E12"/>
    <mergeCell ref="D13:E13"/>
    <mergeCell ref="D14:E14"/>
    <mergeCell ref="D15:E15"/>
    <mergeCell ref="C16:E16"/>
    <mergeCell ref="C17:E17"/>
    <mergeCell ref="D19:E19"/>
    <mergeCell ref="D20:E20"/>
    <mergeCell ref="A22:A36"/>
    <mergeCell ref="C22:E22"/>
    <mergeCell ref="C23:E23"/>
    <mergeCell ref="C24:E24"/>
    <mergeCell ref="C25:E25"/>
    <mergeCell ref="C26:E26"/>
    <mergeCell ref="C28:E28"/>
    <mergeCell ref="D29:E29"/>
    <mergeCell ref="A37:E37"/>
    <mergeCell ref="D30:E30"/>
    <mergeCell ref="D31:E31"/>
    <mergeCell ref="C32:E32"/>
    <mergeCell ref="D33:E33"/>
    <mergeCell ref="D34:E34"/>
    <mergeCell ref="D35:E35"/>
  </mergeCells>
  <phoneticPr fontId="2"/>
  <printOptions gridLinesSet="0"/>
  <pageMargins left="0.78740157480314965" right="0.57999999999999996" top="0.94488188976377963" bottom="0.59055118110236227" header="0.39370078740157483" footer="0.39370078740157483"/>
  <pageSetup paperSize="9" scale="65" orientation="portrait" horizontalDpi="300" verticalDpi="300" r:id="rId1"/>
  <headerFooter alignWithMargins="0">
    <oddHeader>&amp;L&amp;"ＭＳ 明朝,標準"&amp;16学校施設調査</oddHeader>
    <oddFooter xml:space="preserve">&amp;L&amp;"ＭＳ 明朝,標準"&amp;16 170
</oddFooter>
  </headerFooter>
</worksheet>
</file>

<file path=xl/worksheets/sheet41.xml><?xml version="1.0" encoding="utf-8"?>
<worksheet xmlns="http://schemas.openxmlformats.org/spreadsheetml/2006/main" xmlns:r="http://schemas.openxmlformats.org/officeDocument/2006/relationships">
  <dimension ref="A1:N78"/>
  <sheetViews>
    <sheetView zoomScale="75" zoomScaleNormal="75" workbookViewId="0">
      <selection activeCell="G2" sqref="G2"/>
    </sheetView>
  </sheetViews>
  <sheetFormatPr defaultRowHeight="13.5"/>
  <cols>
    <col min="1" max="1" width="14.375" style="3" customWidth="1"/>
    <col min="2" max="2" width="0.375" style="3" customWidth="1"/>
    <col min="3" max="3" width="11.625" style="3" customWidth="1"/>
    <col min="4" max="4" width="11.375" style="3" customWidth="1"/>
    <col min="5" max="5" width="7.625" style="3" customWidth="1"/>
    <col min="6" max="6" width="12.125" style="3" customWidth="1"/>
    <col min="7" max="7" width="12.5" style="3" customWidth="1"/>
    <col min="8" max="8" width="9.875" style="3" customWidth="1"/>
    <col min="9" max="9" width="12.375" style="3" customWidth="1"/>
    <col min="10" max="10" width="12.125" style="3" customWidth="1"/>
    <col min="11" max="11" width="8.625" style="3" customWidth="1"/>
    <col min="12" max="12" width="12.125" style="3" customWidth="1"/>
    <col min="13" max="13" width="12.25" style="3" customWidth="1"/>
    <col min="14" max="14" width="9.875" style="3" customWidth="1"/>
    <col min="15" max="16384" width="9" style="3"/>
  </cols>
  <sheetData>
    <row r="1" spans="1:14" s="199" customFormat="1" ht="27" customHeight="1">
      <c r="A1" s="172" t="s">
        <v>616</v>
      </c>
      <c r="E1" s="274"/>
      <c r="F1" s="274"/>
      <c r="G1" s="274"/>
      <c r="H1" s="274"/>
      <c r="I1" s="274"/>
      <c r="J1" s="274"/>
      <c r="K1" s="274"/>
      <c r="L1" s="274"/>
      <c r="M1" s="274"/>
    </row>
    <row r="2" spans="1:14" s="199" customFormat="1" ht="21.75" customHeight="1" thickBot="1">
      <c r="A2" s="172"/>
      <c r="E2" s="274"/>
      <c r="F2" s="274"/>
      <c r="G2" s="274"/>
      <c r="H2" s="274"/>
      <c r="I2" s="274"/>
      <c r="J2" s="274"/>
      <c r="K2" s="274"/>
      <c r="L2" s="274"/>
      <c r="M2" s="292"/>
      <c r="N2" s="196" t="s">
        <v>617</v>
      </c>
    </row>
    <row r="3" spans="1:14" s="102" customFormat="1" ht="18" customHeight="1">
      <c r="A3" s="900" t="s">
        <v>123</v>
      </c>
      <c r="B3" s="901"/>
      <c r="C3" s="769" t="s">
        <v>618</v>
      </c>
      <c r="D3" s="660"/>
      <c r="E3" s="660"/>
      <c r="F3" s="660"/>
      <c r="G3" s="660"/>
      <c r="H3" s="669"/>
      <c r="I3" s="276"/>
      <c r="J3" s="660" t="s">
        <v>619</v>
      </c>
      <c r="K3" s="660"/>
      <c r="L3" s="660"/>
      <c r="M3" s="660"/>
      <c r="N3" s="293"/>
    </row>
    <row r="4" spans="1:14" s="102" customFormat="1" ht="18" customHeight="1">
      <c r="A4" s="902"/>
      <c r="B4" s="903"/>
      <c r="C4" s="778" t="s">
        <v>620</v>
      </c>
      <c r="D4" s="906"/>
      <c r="E4" s="787"/>
      <c r="F4" s="662" t="s">
        <v>621</v>
      </c>
      <c r="G4" s="663"/>
      <c r="H4" s="663"/>
      <c r="I4" s="778" t="s">
        <v>620</v>
      </c>
      <c r="J4" s="906"/>
      <c r="K4" s="787"/>
      <c r="L4" s="662" t="s">
        <v>621</v>
      </c>
      <c r="M4" s="663"/>
      <c r="N4" s="663"/>
    </row>
    <row r="5" spans="1:14" s="102" customFormat="1" ht="18" customHeight="1" thickBot="1">
      <c r="A5" s="904"/>
      <c r="B5" s="905"/>
      <c r="C5" s="60" t="s">
        <v>2</v>
      </c>
      <c r="D5" s="294" t="s">
        <v>622</v>
      </c>
      <c r="E5" s="91" t="s">
        <v>623</v>
      </c>
      <c r="F5" s="60" t="s">
        <v>2</v>
      </c>
      <c r="G5" s="294" t="s">
        <v>622</v>
      </c>
      <c r="H5" s="91" t="s">
        <v>624</v>
      </c>
      <c r="I5" s="60" t="s">
        <v>2</v>
      </c>
      <c r="J5" s="294" t="s">
        <v>622</v>
      </c>
      <c r="K5" s="91" t="s">
        <v>623</v>
      </c>
      <c r="L5" s="60" t="s">
        <v>2</v>
      </c>
      <c r="M5" s="294" t="s">
        <v>622</v>
      </c>
      <c r="N5" s="91" t="s">
        <v>624</v>
      </c>
    </row>
    <row r="6" spans="1:14" s="297" customFormat="1" ht="26.25" customHeight="1">
      <c r="A6" s="295" t="s">
        <v>595</v>
      </c>
      <c r="B6" s="296"/>
      <c r="C6" s="29">
        <v>900570</v>
      </c>
      <c r="D6" s="29">
        <v>898240</v>
      </c>
      <c r="E6" s="29">
        <v>2330</v>
      </c>
      <c r="F6" s="29">
        <v>2084417</v>
      </c>
      <c r="G6" s="29">
        <v>1873143</v>
      </c>
      <c r="H6" s="29">
        <v>211274</v>
      </c>
      <c r="I6" s="297">
        <v>1127818</v>
      </c>
      <c r="J6" s="297">
        <v>1124968</v>
      </c>
      <c r="K6" s="297">
        <v>2850</v>
      </c>
      <c r="L6" s="297">
        <v>2773818</v>
      </c>
      <c r="M6" s="297">
        <v>2564358</v>
      </c>
      <c r="N6" s="297">
        <v>209460</v>
      </c>
    </row>
    <row r="7" spans="1:14" s="297" customFormat="1" ht="21" customHeight="1">
      <c r="A7" s="20" t="s">
        <v>596</v>
      </c>
      <c r="B7" s="296"/>
      <c r="C7" s="29">
        <v>904654</v>
      </c>
      <c r="D7" s="29">
        <v>902867</v>
      </c>
      <c r="E7" s="29">
        <v>1787</v>
      </c>
      <c r="F7" s="29">
        <v>2100862</v>
      </c>
      <c r="G7" s="29">
        <v>1898999</v>
      </c>
      <c r="H7" s="29">
        <v>201863</v>
      </c>
      <c r="I7" s="297">
        <v>1137771</v>
      </c>
      <c r="J7" s="297">
        <v>1132972</v>
      </c>
      <c r="K7" s="297">
        <v>4799</v>
      </c>
      <c r="L7" s="297">
        <v>2763850</v>
      </c>
      <c r="M7" s="297">
        <v>2563648</v>
      </c>
      <c r="N7" s="297">
        <v>200202</v>
      </c>
    </row>
    <row r="8" spans="1:14" s="297" customFormat="1" ht="21" customHeight="1">
      <c r="A8" s="20" t="s">
        <v>597</v>
      </c>
      <c r="B8" s="298"/>
      <c r="C8" s="29">
        <v>910395</v>
      </c>
      <c r="D8" s="29">
        <v>906911</v>
      </c>
      <c r="E8" s="29">
        <v>3484</v>
      </c>
      <c r="F8" s="29">
        <v>2100100</v>
      </c>
      <c r="G8" s="29">
        <v>1895623</v>
      </c>
      <c r="H8" s="29">
        <v>204477</v>
      </c>
      <c r="I8" s="297">
        <v>1131825</v>
      </c>
      <c r="J8" s="297">
        <v>1127026</v>
      </c>
      <c r="K8" s="297">
        <v>4799</v>
      </c>
      <c r="L8" s="297">
        <v>2753835</v>
      </c>
      <c r="M8" s="297">
        <v>2556771</v>
      </c>
      <c r="N8" s="297">
        <v>197064</v>
      </c>
    </row>
    <row r="9" spans="1:14" s="297" customFormat="1" ht="21" customHeight="1">
      <c r="A9" s="295" t="s">
        <v>598</v>
      </c>
      <c r="B9" s="298"/>
      <c r="C9" s="29">
        <v>858465</v>
      </c>
      <c r="D9" s="29">
        <v>856100</v>
      </c>
      <c r="E9" s="29">
        <v>2365</v>
      </c>
      <c r="F9" s="29">
        <v>2040241</v>
      </c>
      <c r="G9" s="29">
        <v>1838692</v>
      </c>
      <c r="H9" s="29">
        <v>201549</v>
      </c>
      <c r="I9" s="297">
        <v>1138787</v>
      </c>
      <c r="J9" s="297">
        <v>1136559</v>
      </c>
      <c r="K9" s="297">
        <v>2228</v>
      </c>
      <c r="L9" s="297">
        <v>2791940</v>
      </c>
      <c r="M9" s="297">
        <v>2587288</v>
      </c>
      <c r="N9" s="297">
        <v>204652</v>
      </c>
    </row>
    <row r="10" spans="1:14" s="24" customFormat="1" ht="21" customHeight="1">
      <c r="A10" s="295" t="s">
        <v>625</v>
      </c>
      <c r="B10" s="298"/>
      <c r="C10" s="29">
        <v>875508</v>
      </c>
      <c r="D10" s="29">
        <v>872957</v>
      </c>
      <c r="E10" s="29">
        <v>2551</v>
      </c>
      <c r="F10" s="29">
        <v>2045132</v>
      </c>
      <c r="G10" s="29">
        <v>1844556</v>
      </c>
      <c r="H10" s="29">
        <v>200576</v>
      </c>
      <c r="I10" s="29">
        <v>1140917</v>
      </c>
      <c r="J10" s="29">
        <v>1125273</v>
      </c>
      <c r="K10" s="29">
        <v>15644</v>
      </c>
      <c r="L10" s="29">
        <v>2817936</v>
      </c>
      <c r="M10" s="29">
        <v>2594257</v>
      </c>
      <c r="N10" s="29">
        <v>223679</v>
      </c>
    </row>
    <row r="11" spans="1:14" s="24" customFormat="1" ht="15.75" customHeight="1">
      <c r="A11" s="20"/>
      <c r="B11" s="21"/>
      <c r="C11" s="29"/>
      <c r="D11" s="15"/>
      <c r="E11" s="15"/>
      <c r="F11" s="29"/>
      <c r="G11" s="29"/>
      <c r="H11" s="29"/>
      <c r="I11" s="29"/>
      <c r="J11" s="29"/>
      <c r="K11" s="29"/>
      <c r="L11" s="29"/>
      <c r="M11" s="29"/>
      <c r="N11" s="29"/>
    </row>
    <row r="12" spans="1:14" s="24" customFormat="1" ht="17.25" customHeight="1">
      <c r="A12" s="20" t="s">
        <v>26</v>
      </c>
      <c r="B12" s="21"/>
      <c r="C12" s="29">
        <v>315555</v>
      </c>
      <c r="D12" s="29">
        <v>315178</v>
      </c>
      <c r="E12" s="29">
        <v>377</v>
      </c>
      <c r="F12" s="29">
        <v>801921</v>
      </c>
      <c r="G12" s="29">
        <v>721746</v>
      </c>
      <c r="H12" s="29">
        <v>80175</v>
      </c>
      <c r="I12" s="29">
        <v>574033</v>
      </c>
      <c r="J12" s="29">
        <v>574033</v>
      </c>
      <c r="K12" s="29">
        <v>0</v>
      </c>
      <c r="L12" s="29">
        <v>1204504</v>
      </c>
      <c r="M12" s="29">
        <v>1140523</v>
      </c>
      <c r="N12" s="29">
        <v>63981</v>
      </c>
    </row>
    <row r="13" spans="1:14" s="24" customFormat="1" ht="17.25" customHeight="1">
      <c r="A13" s="20" t="s">
        <v>27</v>
      </c>
      <c r="B13" s="21"/>
      <c r="C13" s="29">
        <v>12408</v>
      </c>
      <c r="D13" s="29">
        <v>12408</v>
      </c>
      <c r="E13" s="29">
        <v>0</v>
      </c>
      <c r="F13" s="29">
        <v>25367</v>
      </c>
      <c r="G13" s="29">
        <v>18187</v>
      </c>
      <c r="H13" s="29">
        <v>7180</v>
      </c>
      <c r="I13" s="29">
        <v>54850</v>
      </c>
      <c r="J13" s="29">
        <v>54850</v>
      </c>
      <c r="K13" s="29">
        <v>0</v>
      </c>
      <c r="L13" s="29">
        <v>107320</v>
      </c>
      <c r="M13" s="29">
        <v>99194</v>
      </c>
      <c r="N13" s="29">
        <v>8126</v>
      </c>
    </row>
    <row r="14" spans="1:14" s="24" customFormat="1" ht="17.25" customHeight="1">
      <c r="A14" s="20" t="s">
        <v>28</v>
      </c>
      <c r="B14" s="21"/>
      <c r="C14" s="29">
        <v>12028</v>
      </c>
      <c r="D14" s="29">
        <v>12028</v>
      </c>
      <c r="E14" s="29">
        <v>0</v>
      </c>
      <c r="F14" s="29">
        <v>25256</v>
      </c>
      <c r="G14" s="29">
        <v>22534</v>
      </c>
      <c r="H14" s="29">
        <v>2722</v>
      </c>
      <c r="I14" s="29">
        <v>49045</v>
      </c>
      <c r="J14" s="29">
        <v>49045</v>
      </c>
      <c r="K14" s="29">
        <v>0</v>
      </c>
      <c r="L14" s="29">
        <v>85315</v>
      </c>
      <c r="M14" s="29">
        <v>85315</v>
      </c>
      <c r="N14" s="29">
        <v>0</v>
      </c>
    </row>
    <row r="15" spans="1:14" s="24" customFormat="1" ht="17.25" customHeight="1">
      <c r="A15" s="20" t="s">
        <v>29</v>
      </c>
      <c r="B15" s="21"/>
      <c r="C15" s="29">
        <v>5118</v>
      </c>
      <c r="D15" s="29">
        <v>5118</v>
      </c>
      <c r="E15" s="29">
        <v>0</v>
      </c>
      <c r="F15" s="29">
        <v>8567</v>
      </c>
      <c r="G15" s="29">
        <v>4283</v>
      </c>
      <c r="H15" s="29">
        <v>4284</v>
      </c>
      <c r="I15" s="29">
        <v>0</v>
      </c>
      <c r="J15" s="29">
        <v>0</v>
      </c>
      <c r="K15" s="29">
        <v>0</v>
      </c>
      <c r="L15" s="29">
        <v>0</v>
      </c>
      <c r="M15" s="29">
        <v>0</v>
      </c>
      <c r="N15" s="29">
        <v>0</v>
      </c>
    </row>
    <row r="16" spans="1:14" s="24" customFormat="1" ht="17.25" customHeight="1">
      <c r="A16" s="20" t="s">
        <v>30</v>
      </c>
      <c r="B16" s="21"/>
      <c r="C16" s="29">
        <v>10017</v>
      </c>
      <c r="D16" s="29">
        <v>10017</v>
      </c>
      <c r="E16" s="29">
        <v>0</v>
      </c>
      <c r="F16" s="29">
        <v>18940</v>
      </c>
      <c r="G16" s="29">
        <v>15631</v>
      </c>
      <c r="H16" s="29">
        <v>3309</v>
      </c>
      <c r="I16" s="29">
        <v>66178</v>
      </c>
      <c r="J16" s="29">
        <v>66178</v>
      </c>
      <c r="K16" s="29">
        <v>0</v>
      </c>
      <c r="L16" s="29">
        <v>129662</v>
      </c>
      <c r="M16" s="29">
        <v>129113</v>
      </c>
      <c r="N16" s="29">
        <v>549</v>
      </c>
    </row>
    <row r="17" spans="1:14" s="24" customFormat="1" ht="17.25" customHeight="1">
      <c r="A17" s="20" t="s">
        <v>626</v>
      </c>
      <c r="B17" s="21"/>
      <c r="C17" s="29">
        <v>11373</v>
      </c>
      <c r="D17" s="29">
        <v>11193</v>
      </c>
      <c r="E17" s="29">
        <v>180</v>
      </c>
      <c r="F17" s="29">
        <v>23497</v>
      </c>
      <c r="G17" s="29">
        <v>17584</v>
      </c>
      <c r="H17" s="29">
        <v>5913</v>
      </c>
      <c r="I17" s="29">
        <v>33262</v>
      </c>
      <c r="J17" s="29">
        <v>33262</v>
      </c>
      <c r="K17" s="29">
        <v>0</v>
      </c>
      <c r="L17" s="29">
        <v>64438</v>
      </c>
      <c r="M17" s="29">
        <v>64438</v>
      </c>
      <c r="N17" s="29">
        <v>0</v>
      </c>
    </row>
    <row r="18" spans="1:14" s="24" customFormat="1" ht="17.25" customHeight="1">
      <c r="A18" s="75" t="s">
        <v>32</v>
      </c>
      <c r="B18" s="21"/>
      <c r="C18" s="29">
        <v>24495</v>
      </c>
      <c r="D18" s="29">
        <v>24495</v>
      </c>
      <c r="E18" s="29">
        <v>0</v>
      </c>
      <c r="F18" s="29">
        <v>44375</v>
      </c>
      <c r="G18" s="29">
        <v>37203</v>
      </c>
      <c r="H18" s="29">
        <v>7172</v>
      </c>
      <c r="I18" s="29">
        <v>10530</v>
      </c>
      <c r="J18" s="29">
        <v>10530</v>
      </c>
      <c r="K18" s="29">
        <v>0</v>
      </c>
      <c r="L18" s="29">
        <v>18249</v>
      </c>
      <c r="M18" s="29">
        <v>18249</v>
      </c>
      <c r="N18" s="29">
        <v>0</v>
      </c>
    </row>
    <row r="19" spans="1:14" s="24" customFormat="1" ht="17.25" customHeight="1">
      <c r="A19" s="20" t="s">
        <v>33</v>
      </c>
      <c r="B19" s="21"/>
      <c r="C19" s="29">
        <v>12141</v>
      </c>
      <c r="D19" s="29">
        <v>12141</v>
      </c>
      <c r="E19" s="29">
        <v>0</v>
      </c>
      <c r="F19" s="29">
        <v>27461</v>
      </c>
      <c r="G19" s="29">
        <v>26461</v>
      </c>
      <c r="H19" s="29">
        <v>1000</v>
      </c>
      <c r="I19" s="29">
        <v>8700</v>
      </c>
      <c r="J19" s="29">
        <v>8700</v>
      </c>
      <c r="K19" s="29">
        <v>0</v>
      </c>
      <c r="L19" s="29">
        <v>30474</v>
      </c>
      <c r="M19" s="29">
        <v>25147</v>
      </c>
      <c r="N19" s="29">
        <v>5327</v>
      </c>
    </row>
    <row r="20" spans="1:14" s="24" customFormat="1" ht="17.25" customHeight="1">
      <c r="A20" s="20" t="s">
        <v>34</v>
      </c>
      <c r="B20" s="21"/>
      <c r="C20" s="29">
        <v>16424</v>
      </c>
      <c r="D20" s="29">
        <v>16424</v>
      </c>
      <c r="E20" s="29">
        <v>0</v>
      </c>
      <c r="F20" s="29">
        <v>36054</v>
      </c>
      <c r="G20" s="29">
        <v>33414</v>
      </c>
      <c r="H20" s="29">
        <v>2640</v>
      </c>
      <c r="I20" s="29">
        <v>54177</v>
      </c>
      <c r="J20" s="29">
        <v>54177</v>
      </c>
      <c r="K20" s="29">
        <v>0</v>
      </c>
      <c r="L20" s="29">
        <v>128503</v>
      </c>
      <c r="M20" s="29">
        <v>118955</v>
      </c>
      <c r="N20" s="29">
        <v>9548</v>
      </c>
    </row>
    <row r="21" spans="1:14" s="24" customFormat="1" ht="17.25" customHeight="1">
      <c r="A21" s="20" t="s">
        <v>35</v>
      </c>
      <c r="B21" s="21"/>
      <c r="C21" s="29">
        <v>20456</v>
      </c>
      <c r="D21" s="29">
        <v>20259</v>
      </c>
      <c r="E21" s="29">
        <v>197</v>
      </c>
      <c r="F21" s="29">
        <v>43991</v>
      </c>
      <c r="G21" s="29">
        <v>40003</v>
      </c>
      <c r="H21" s="29">
        <v>3988</v>
      </c>
      <c r="I21" s="29">
        <v>82980</v>
      </c>
      <c r="J21" s="29">
        <v>82980</v>
      </c>
      <c r="K21" s="29">
        <v>0</v>
      </c>
      <c r="L21" s="29">
        <v>129510</v>
      </c>
      <c r="M21" s="29">
        <v>102655</v>
      </c>
      <c r="N21" s="29">
        <v>26855</v>
      </c>
    </row>
    <row r="22" spans="1:14" s="24" customFormat="1" ht="17.25" customHeight="1">
      <c r="A22" s="20" t="s">
        <v>37</v>
      </c>
      <c r="B22" s="21"/>
      <c r="C22" s="29">
        <v>18005</v>
      </c>
      <c r="D22" s="29">
        <v>18005</v>
      </c>
      <c r="E22" s="29">
        <v>0</v>
      </c>
      <c r="F22" s="29">
        <v>76503</v>
      </c>
      <c r="G22" s="29">
        <v>61913</v>
      </c>
      <c r="H22" s="29">
        <v>14590</v>
      </c>
      <c r="I22" s="29">
        <v>15985</v>
      </c>
      <c r="J22" s="29">
        <v>15985</v>
      </c>
      <c r="K22" s="29">
        <v>0</v>
      </c>
      <c r="L22" s="29">
        <v>27807</v>
      </c>
      <c r="M22" s="29">
        <v>27807</v>
      </c>
      <c r="N22" s="29">
        <v>0</v>
      </c>
    </row>
    <row r="23" spans="1:14" s="24" customFormat="1" ht="17.25" customHeight="1">
      <c r="A23" s="20" t="s">
        <v>38</v>
      </c>
      <c r="B23" s="21"/>
      <c r="C23" s="29">
        <v>21947</v>
      </c>
      <c r="D23" s="29">
        <v>21947</v>
      </c>
      <c r="E23" s="29">
        <v>0</v>
      </c>
      <c r="F23" s="29">
        <v>64695</v>
      </c>
      <c r="G23" s="29">
        <v>58223</v>
      </c>
      <c r="H23" s="29">
        <v>6472</v>
      </c>
      <c r="I23" s="29">
        <v>0</v>
      </c>
      <c r="J23" s="29">
        <v>0</v>
      </c>
      <c r="K23" s="29">
        <v>0</v>
      </c>
      <c r="L23" s="29">
        <v>0</v>
      </c>
      <c r="M23" s="29">
        <v>0</v>
      </c>
      <c r="N23" s="29">
        <v>0</v>
      </c>
    </row>
    <row r="24" spans="1:14" s="24" customFormat="1" ht="17.25" customHeight="1">
      <c r="A24" s="20" t="s">
        <v>39</v>
      </c>
      <c r="B24" s="21"/>
      <c r="C24" s="29">
        <v>30848</v>
      </c>
      <c r="D24" s="29">
        <v>30848</v>
      </c>
      <c r="E24" s="29">
        <v>0</v>
      </c>
      <c r="F24" s="29">
        <v>87569</v>
      </c>
      <c r="G24" s="29">
        <v>83448</v>
      </c>
      <c r="H24" s="29">
        <v>4121</v>
      </c>
      <c r="I24" s="29">
        <v>29382</v>
      </c>
      <c r="J24" s="29">
        <v>29382</v>
      </c>
      <c r="K24" s="29">
        <v>0</v>
      </c>
      <c r="L24" s="29">
        <v>72844</v>
      </c>
      <c r="M24" s="29">
        <v>62342</v>
      </c>
      <c r="N24" s="29">
        <v>10502</v>
      </c>
    </row>
    <row r="25" spans="1:14" s="24" customFormat="1" ht="17.25" customHeight="1">
      <c r="A25" s="20" t="s">
        <v>40</v>
      </c>
      <c r="B25" s="21"/>
      <c r="C25" s="29">
        <v>17910</v>
      </c>
      <c r="D25" s="29">
        <v>17910</v>
      </c>
      <c r="E25" s="29">
        <v>0</v>
      </c>
      <c r="F25" s="29">
        <v>45190</v>
      </c>
      <c r="G25" s="29">
        <v>44145</v>
      </c>
      <c r="H25" s="29">
        <v>1045</v>
      </c>
      <c r="I25" s="29">
        <v>27921</v>
      </c>
      <c r="J25" s="29">
        <v>27921</v>
      </c>
      <c r="K25" s="29">
        <v>0</v>
      </c>
      <c r="L25" s="29">
        <v>111821</v>
      </c>
      <c r="M25" s="29">
        <v>111821</v>
      </c>
      <c r="N25" s="29">
        <v>0</v>
      </c>
    </row>
    <row r="26" spans="1:14" s="24" customFormat="1" ht="17.25" customHeight="1">
      <c r="A26" s="20" t="s">
        <v>41</v>
      </c>
      <c r="B26" s="21"/>
      <c r="C26" s="29">
        <v>20632</v>
      </c>
      <c r="D26" s="29">
        <v>20632</v>
      </c>
      <c r="E26" s="29">
        <v>0</v>
      </c>
      <c r="F26" s="29">
        <v>52521</v>
      </c>
      <c r="G26" s="29">
        <v>51967</v>
      </c>
      <c r="H26" s="29">
        <v>554</v>
      </c>
      <c r="I26" s="29">
        <v>19326</v>
      </c>
      <c r="J26" s="29">
        <v>19326</v>
      </c>
      <c r="K26" s="29">
        <v>0</v>
      </c>
      <c r="L26" s="29">
        <v>46399</v>
      </c>
      <c r="M26" s="29">
        <v>46399</v>
      </c>
      <c r="N26" s="29">
        <v>0</v>
      </c>
    </row>
    <row r="27" spans="1:14" s="24" customFormat="1" ht="17.25" customHeight="1">
      <c r="A27" s="20" t="s">
        <v>42</v>
      </c>
      <c r="B27" s="21"/>
      <c r="C27" s="29">
        <v>12282</v>
      </c>
      <c r="D27" s="29">
        <v>12282</v>
      </c>
      <c r="E27" s="29">
        <v>0</v>
      </c>
      <c r="F27" s="29">
        <v>39869</v>
      </c>
      <c r="G27" s="29">
        <v>35192</v>
      </c>
      <c r="H27" s="29">
        <v>4677</v>
      </c>
      <c r="I27" s="29">
        <v>27783</v>
      </c>
      <c r="J27" s="29">
        <v>27783</v>
      </c>
      <c r="K27" s="29">
        <v>0</v>
      </c>
      <c r="L27" s="29">
        <v>69008</v>
      </c>
      <c r="M27" s="29">
        <v>69008</v>
      </c>
      <c r="N27" s="29">
        <v>0</v>
      </c>
    </row>
    <row r="28" spans="1:14" s="24" customFormat="1" ht="17.25" customHeight="1">
      <c r="A28" s="20" t="s">
        <v>43</v>
      </c>
      <c r="B28" s="21"/>
      <c r="C28" s="29">
        <v>15460</v>
      </c>
      <c r="D28" s="29">
        <v>15460</v>
      </c>
      <c r="E28" s="29">
        <v>0</v>
      </c>
      <c r="F28" s="29">
        <v>54514</v>
      </c>
      <c r="G28" s="29">
        <v>52485</v>
      </c>
      <c r="H28" s="29">
        <v>2029</v>
      </c>
      <c r="I28" s="29">
        <v>5386</v>
      </c>
      <c r="J28" s="29">
        <v>5386</v>
      </c>
      <c r="K28" s="29">
        <v>0</v>
      </c>
      <c r="L28" s="29">
        <v>10079</v>
      </c>
      <c r="M28" s="29">
        <v>10079</v>
      </c>
      <c r="N28" s="29">
        <v>0</v>
      </c>
    </row>
    <row r="29" spans="1:14" s="24" customFormat="1" ht="17.25" customHeight="1">
      <c r="A29" s="20" t="s">
        <v>44</v>
      </c>
      <c r="B29" s="21"/>
      <c r="C29" s="29">
        <v>32623</v>
      </c>
      <c r="D29" s="29">
        <v>32623</v>
      </c>
      <c r="E29" s="29">
        <v>0</v>
      </c>
      <c r="F29" s="29">
        <v>79160</v>
      </c>
      <c r="G29" s="29">
        <v>75148</v>
      </c>
      <c r="H29" s="29">
        <v>4012</v>
      </c>
      <c r="I29" s="29">
        <v>79778</v>
      </c>
      <c r="J29" s="29">
        <v>79778</v>
      </c>
      <c r="K29" s="29">
        <v>0</v>
      </c>
      <c r="L29" s="29">
        <v>125506</v>
      </c>
      <c r="M29" s="29">
        <v>122432</v>
      </c>
      <c r="N29" s="29">
        <v>3074</v>
      </c>
    </row>
    <row r="30" spans="1:14" s="300" customFormat="1" ht="17.25" customHeight="1">
      <c r="A30" s="20" t="s">
        <v>46</v>
      </c>
      <c r="B30" s="299"/>
      <c r="C30" s="29">
        <v>21388</v>
      </c>
      <c r="D30" s="29">
        <v>21388</v>
      </c>
      <c r="E30" s="29">
        <v>0</v>
      </c>
      <c r="F30" s="29">
        <v>48392</v>
      </c>
      <c r="G30" s="29">
        <v>43925</v>
      </c>
      <c r="H30" s="29">
        <v>4467</v>
      </c>
      <c r="I30" s="29">
        <v>8750</v>
      </c>
      <c r="J30" s="29">
        <v>8750</v>
      </c>
      <c r="K30" s="29">
        <v>0</v>
      </c>
      <c r="L30" s="29">
        <v>47569</v>
      </c>
      <c r="M30" s="29">
        <v>47569</v>
      </c>
      <c r="N30" s="29">
        <v>0</v>
      </c>
    </row>
    <row r="31" spans="1:14" s="300" customFormat="1" ht="15.75" customHeight="1">
      <c r="A31" s="301"/>
      <c r="B31" s="299"/>
      <c r="C31" s="29"/>
      <c r="D31" s="302"/>
      <c r="E31" s="29"/>
      <c r="F31" s="29"/>
      <c r="G31" s="29"/>
      <c r="H31" s="29"/>
      <c r="I31" s="29"/>
      <c r="J31" s="29"/>
      <c r="K31" s="29"/>
      <c r="L31" s="29"/>
      <c r="M31" s="29"/>
      <c r="N31" s="29"/>
    </row>
    <row r="32" spans="1:14" s="24" customFormat="1" ht="17.100000000000001" customHeight="1">
      <c r="A32" s="20" t="s">
        <v>47</v>
      </c>
      <c r="B32" s="21"/>
      <c r="C32" s="29">
        <v>110738</v>
      </c>
      <c r="D32" s="29">
        <v>108759</v>
      </c>
      <c r="E32" s="29">
        <v>1979</v>
      </c>
      <c r="F32" s="29">
        <v>218592</v>
      </c>
      <c r="G32" s="29">
        <v>191227</v>
      </c>
      <c r="H32" s="29">
        <v>27365</v>
      </c>
      <c r="I32" s="29">
        <v>118215</v>
      </c>
      <c r="J32" s="29">
        <v>118215</v>
      </c>
      <c r="K32" s="29">
        <v>0</v>
      </c>
      <c r="L32" s="29">
        <v>278803</v>
      </c>
      <c r="M32" s="29">
        <v>257940</v>
      </c>
      <c r="N32" s="29">
        <v>20863</v>
      </c>
    </row>
    <row r="33" spans="1:14" s="24" customFormat="1" ht="17.100000000000001" customHeight="1">
      <c r="A33" s="20" t="s">
        <v>48</v>
      </c>
      <c r="B33" s="21"/>
      <c r="C33" s="29">
        <v>15082</v>
      </c>
      <c r="D33" s="29">
        <v>15082</v>
      </c>
      <c r="E33" s="29">
        <v>0</v>
      </c>
      <c r="F33" s="29">
        <v>25078</v>
      </c>
      <c r="G33" s="29">
        <v>19509</v>
      </c>
      <c r="H33" s="29">
        <v>5569</v>
      </c>
      <c r="I33" s="29">
        <v>0</v>
      </c>
      <c r="J33" s="29">
        <v>0</v>
      </c>
      <c r="K33" s="29">
        <v>0</v>
      </c>
      <c r="L33" s="29">
        <v>0</v>
      </c>
      <c r="M33" s="29">
        <v>0</v>
      </c>
      <c r="N33" s="29">
        <v>0</v>
      </c>
    </row>
    <row r="34" spans="1:14" s="24" customFormat="1" ht="17.100000000000001" customHeight="1">
      <c r="A34" s="20" t="s">
        <v>49</v>
      </c>
      <c r="B34" s="21"/>
      <c r="C34" s="29">
        <v>12377</v>
      </c>
      <c r="D34" s="29">
        <v>12377</v>
      </c>
      <c r="E34" s="29">
        <v>0</v>
      </c>
      <c r="F34" s="29">
        <v>17718</v>
      </c>
      <c r="G34" s="29">
        <v>17392</v>
      </c>
      <c r="H34" s="29">
        <v>326</v>
      </c>
      <c r="I34" s="29">
        <v>0</v>
      </c>
      <c r="J34" s="29">
        <v>0</v>
      </c>
      <c r="K34" s="29">
        <v>0</v>
      </c>
      <c r="L34" s="29">
        <v>0</v>
      </c>
      <c r="M34" s="29">
        <v>0</v>
      </c>
      <c r="N34" s="29">
        <v>0</v>
      </c>
    </row>
    <row r="35" spans="1:14" s="24" customFormat="1" ht="17.100000000000001" customHeight="1">
      <c r="A35" s="20" t="s">
        <v>50</v>
      </c>
      <c r="B35" s="21"/>
      <c r="C35" s="29">
        <v>15387</v>
      </c>
      <c r="D35" s="29">
        <v>15387</v>
      </c>
      <c r="E35" s="29">
        <v>0</v>
      </c>
      <c r="F35" s="29">
        <v>28712</v>
      </c>
      <c r="G35" s="29">
        <v>25944</v>
      </c>
      <c r="H35" s="29">
        <v>2768</v>
      </c>
      <c r="I35" s="29">
        <v>31392</v>
      </c>
      <c r="J35" s="29">
        <v>31392</v>
      </c>
      <c r="K35" s="29">
        <v>0</v>
      </c>
      <c r="L35" s="29">
        <v>75024</v>
      </c>
      <c r="M35" s="29">
        <v>72520</v>
      </c>
      <c r="N35" s="29">
        <v>2504</v>
      </c>
    </row>
    <row r="36" spans="1:14" s="24" customFormat="1" ht="17.100000000000001" customHeight="1">
      <c r="A36" s="20" t="s">
        <v>51</v>
      </c>
      <c r="B36" s="21"/>
      <c r="C36" s="29">
        <v>17185</v>
      </c>
      <c r="D36" s="29">
        <v>17185</v>
      </c>
      <c r="E36" s="29">
        <v>0</v>
      </c>
      <c r="F36" s="29">
        <v>27195</v>
      </c>
      <c r="G36" s="29">
        <v>24191</v>
      </c>
      <c r="H36" s="29">
        <v>3004</v>
      </c>
      <c r="I36" s="29">
        <v>19213</v>
      </c>
      <c r="J36" s="29">
        <v>19213</v>
      </c>
      <c r="K36" s="29">
        <v>0</v>
      </c>
      <c r="L36" s="29">
        <v>30713</v>
      </c>
      <c r="M36" s="29">
        <v>30713</v>
      </c>
      <c r="N36" s="29">
        <v>0</v>
      </c>
    </row>
    <row r="37" spans="1:14" s="24" customFormat="1" ht="16.5" customHeight="1">
      <c r="A37" s="20" t="s">
        <v>52</v>
      </c>
      <c r="B37" s="21"/>
      <c r="C37" s="29">
        <v>17967</v>
      </c>
      <c r="D37" s="29">
        <v>17967</v>
      </c>
      <c r="E37" s="29">
        <v>0</v>
      </c>
      <c r="F37" s="29">
        <v>28734</v>
      </c>
      <c r="G37" s="29">
        <v>25441</v>
      </c>
      <c r="H37" s="29">
        <v>3293</v>
      </c>
      <c r="I37" s="29">
        <v>36682</v>
      </c>
      <c r="J37" s="29">
        <v>36682</v>
      </c>
      <c r="K37" s="29">
        <v>0</v>
      </c>
      <c r="L37" s="29">
        <v>102193</v>
      </c>
      <c r="M37" s="29">
        <v>102193</v>
      </c>
      <c r="N37" s="29">
        <v>0</v>
      </c>
    </row>
    <row r="38" spans="1:14" s="24" customFormat="1" ht="17.100000000000001" customHeight="1">
      <c r="A38" s="20" t="s">
        <v>53</v>
      </c>
      <c r="B38" s="21"/>
      <c r="C38" s="29">
        <v>22514</v>
      </c>
      <c r="D38" s="29">
        <v>20535</v>
      </c>
      <c r="E38" s="29">
        <v>1979</v>
      </c>
      <c r="F38" s="29">
        <v>42515</v>
      </c>
      <c r="G38" s="29">
        <v>35417</v>
      </c>
      <c r="H38" s="29">
        <v>7098</v>
      </c>
      <c r="I38" s="29">
        <v>0</v>
      </c>
      <c r="J38" s="29">
        <v>0</v>
      </c>
      <c r="K38" s="29">
        <v>0</v>
      </c>
      <c r="L38" s="29">
        <v>0</v>
      </c>
      <c r="M38" s="29">
        <v>0</v>
      </c>
      <c r="N38" s="29">
        <v>0</v>
      </c>
    </row>
    <row r="39" spans="1:14" s="24" customFormat="1" ht="17.100000000000001" customHeight="1">
      <c r="A39" s="20" t="s">
        <v>54</v>
      </c>
      <c r="B39" s="21"/>
      <c r="C39" s="29">
        <v>10226</v>
      </c>
      <c r="D39" s="29">
        <v>10226</v>
      </c>
      <c r="E39" s="29">
        <v>0</v>
      </c>
      <c r="F39" s="29">
        <v>48640</v>
      </c>
      <c r="G39" s="29">
        <v>43333</v>
      </c>
      <c r="H39" s="29">
        <v>5307</v>
      </c>
      <c r="I39" s="29">
        <v>30928</v>
      </c>
      <c r="J39" s="29">
        <v>30928</v>
      </c>
      <c r="K39" s="29">
        <v>0</v>
      </c>
      <c r="L39" s="29">
        <v>70873</v>
      </c>
      <c r="M39" s="29">
        <v>52514</v>
      </c>
      <c r="N39" s="29">
        <v>18359</v>
      </c>
    </row>
    <row r="40" spans="1:14" s="24" customFormat="1" ht="15.75" customHeight="1">
      <c r="A40" s="20"/>
      <c r="B40" s="21"/>
      <c r="C40" s="29"/>
      <c r="D40" s="29"/>
      <c r="E40" s="29"/>
      <c r="F40" s="29"/>
      <c r="G40" s="29"/>
      <c r="H40" s="29"/>
      <c r="I40" s="29"/>
      <c r="J40" s="29"/>
      <c r="K40" s="29"/>
      <c r="L40" s="29"/>
      <c r="M40" s="29"/>
      <c r="N40" s="29"/>
    </row>
    <row r="41" spans="1:14" s="24" customFormat="1" ht="17.100000000000001" customHeight="1">
      <c r="A41" s="15" t="s">
        <v>55</v>
      </c>
      <c r="B41" s="21"/>
      <c r="C41" s="29">
        <v>67298</v>
      </c>
      <c r="D41" s="29">
        <v>67298</v>
      </c>
      <c r="E41" s="29">
        <v>0</v>
      </c>
      <c r="F41" s="29">
        <v>159313</v>
      </c>
      <c r="G41" s="29">
        <v>148777</v>
      </c>
      <c r="H41" s="29">
        <v>10536</v>
      </c>
      <c r="I41" s="29">
        <v>81239</v>
      </c>
      <c r="J41" s="29">
        <v>78519</v>
      </c>
      <c r="K41" s="29">
        <v>2720</v>
      </c>
      <c r="L41" s="29">
        <v>158857</v>
      </c>
      <c r="M41" s="29">
        <v>118967</v>
      </c>
      <c r="N41" s="29">
        <v>39890</v>
      </c>
    </row>
    <row r="42" spans="1:14" s="24" customFormat="1" ht="15.75" customHeight="1">
      <c r="A42" s="15" t="s">
        <v>56</v>
      </c>
      <c r="B42" s="21"/>
      <c r="C42" s="29">
        <v>16698</v>
      </c>
      <c r="D42" s="29">
        <v>16698</v>
      </c>
      <c r="E42" s="29">
        <v>0</v>
      </c>
      <c r="F42" s="29">
        <v>43753</v>
      </c>
      <c r="G42" s="29">
        <v>43263</v>
      </c>
      <c r="H42" s="29">
        <v>490</v>
      </c>
      <c r="I42" s="29">
        <v>2720</v>
      </c>
      <c r="J42" s="29">
        <v>0</v>
      </c>
      <c r="K42" s="29">
        <v>2720</v>
      </c>
      <c r="L42" s="29">
        <v>10445</v>
      </c>
      <c r="M42" s="29">
        <v>0</v>
      </c>
      <c r="N42" s="29">
        <v>10445</v>
      </c>
    </row>
    <row r="43" spans="1:14" s="24" customFormat="1" ht="15.75" customHeight="1">
      <c r="A43" s="15" t="s">
        <v>57</v>
      </c>
      <c r="B43" s="21"/>
      <c r="C43" s="29">
        <v>22846</v>
      </c>
      <c r="D43" s="29">
        <v>22846</v>
      </c>
      <c r="E43" s="29">
        <v>0</v>
      </c>
      <c r="F43" s="29">
        <v>47483</v>
      </c>
      <c r="G43" s="29">
        <v>37933</v>
      </c>
      <c r="H43" s="29">
        <v>9550</v>
      </c>
      <c r="I43" s="29">
        <v>12657</v>
      </c>
      <c r="J43" s="29">
        <v>12657</v>
      </c>
      <c r="K43" s="29">
        <v>0</v>
      </c>
      <c r="L43" s="29">
        <v>32464</v>
      </c>
      <c r="M43" s="29">
        <v>32464</v>
      </c>
      <c r="N43" s="29">
        <v>0</v>
      </c>
    </row>
    <row r="44" spans="1:14" s="24" customFormat="1" ht="15.75" customHeight="1">
      <c r="A44" s="15" t="s">
        <v>58</v>
      </c>
      <c r="B44" s="21"/>
      <c r="C44" s="29">
        <v>27754</v>
      </c>
      <c r="D44" s="29">
        <v>27754</v>
      </c>
      <c r="E44" s="29">
        <v>0</v>
      </c>
      <c r="F44" s="29">
        <v>68077</v>
      </c>
      <c r="G44" s="29">
        <v>67581</v>
      </c>
      <c r="H44" s="29">
        <v>496</v>
      </c>
      <c r="I44" s="29">
        <v>65862</v>
      </c>
      <c r="J44" s="29">
        <v>65862</v>
      </c>
      <c r="K44" s="29">
        <v>0</v>
      </c>
      <c r="L44" s="29">
        <v>115948</v>
      </c>
      <c r="M44" s="29">
        <v>86503</v>
      </c>
      <c r="N44" s="29">
        <v>29445</v>
      </c>
    </row>
    <row r="45" spans="1:14" s="24" customFormat="1" ht="15.75" customHeight="1">
      <c r="A45" s="20"/>
      <c r="B45" s="21"/>
      <c r="C45" s="29"/>
      <c r="D45" s="15"/>
      <c r="E45" s="29"/>
      <c r="F45" s="29"/>
      <c r="G45" s="29"/>
      <c r="H45" s="29"/>
      <c r="I45" s="29"/>
      <c r="J45" s="29"/>
      <c r="K45" s="29"/>
      <c r="L45" s="29"/>
      <c r="M45" s="29"/>
      <c r="N45" s="29"/>
    </row>
    <row r="46" spans="1:14" s="24" customFormat="1" ht="15.75" customHeight="1">
      <c r="A46" s="20" t="s">
        <v>59</v>
      </c>
      <c r="B46" s="21"/>
      <c r="C46" s="29">
        <v>40291</v>
      </c>
      <c r="D46" s="29">
        <v>40291</v>
      </c>
      <c r="E46" s="29">
        <v>0</v>
      </c>
      <c r="F46" s="29">
        <v>87154</v>
      </c>
      <c r="G46" s="29">
        <v>71525</v>
      </c>
      <c r="H46" s="29">
        <v>15629</v>
      </c>
      <c r="I46" s="29">
        <v>55222</v>
      </c>
      <c r="J46" s="29">
        <v>42298</v>
      </c>
      <c r="K46" s="29">
        <v>12924</v>
      </c>
      <c r="L46" s="29">
        <v>224392</v>
      </c>
      <c r="M46" s="29">
        <v>210613</v>
      </c>
      <c r="N46" s="29">
        <v>13779</v>
      </c>
    </row>
    <row r="47" spans="1:14" s="24" customFormat="1" ht="15.75" customHeight="1">
      <c r="A47" s="20" t="s">
        <v>60</v>
      </c>
      <c r="B47" s="21"/>
      <c r="C47" s="29">
        <v>27329</v>
      </c>
      <c r="D47" s="29">
        <v>27329</v>
      </c>
      <c r="E47" s="29">
        <v>0</v>
      </c>
      <c r="F47" s="29">
        <v>63954</v>
      </c>
      <c r="G47" s="29">
        <v>56759</v>
      </c>
      <c r="H47" s="29">
        <v>7195</v>
      </c>
      <c r="I47" s="29">
        <v>11759</v>
      </c>
      <c r="J47" s="29">
        <v>11759</v>
      </c>
      <c r="K47" s="29">
        <v>0</v>
      </c>
      <c r="L47" s="29">
        <v>73430</v>
      </c>
      <c r="M47" s="29">
        <v>73430</v>
      </c>
      <c r="N47" s="29">
        <v>0</v>
      </c>
    </row>
    <row r="48" spans="1:14" s="24" customFormat="1" ht="15.75" customHeight="1">
      <c r="A48" s="20" t="s">
        <v>61</v>
      </c>
      <c r="B48" s="21"/>
      <c r="C48" s="29">
        <v>20430</v>
      </c>
      <c r="D48" s="29">
        <v>20430</v>
      </c>
      <c r="E48" s="29">
        <v>0</v>
      </c>
      <c r="F48" s="29">
        <v>43812</v>
      </c>
      <c r="G48" s="29">
        <v>33470</v>
      </c>
      <c r="H48" s="29">
        <v>10342</v>
      </c>
      <c r="I48" s="29">
        <v>62933</v>
      </c>
      <c r="J48" s="29">
        <v>62933</v>
      </c>
      <c r="K48" s="29">
        <v>0</v>
      </c>
      <c r="L48" s="29">
        <v>181228</v>
      </c>
      <c r="M48" s="29">
        <v>164938</v>
      </c>
      <c r="N48" s="29">
        <v>16290</v>
      </c>
    </row>
    <row r="49" spans="1:14" s="24" customFormat="1" ht="15.75" customHeight="1">
      <c r="A49" s="20" t="s">
        <v>62</v>
      </c>
      <c r="B49" s="21"/>
      <c r="C49" s="29">
        <v>40976</v>
      </c>
      <c r="D49" s="29">
        <v>40976</v>
      </c>
      <c r="E49" s="29">
        <v>0</v>
      </c>
      <c r="F49" s="29">
        <v>74067</v>
      </c>
      <c r="G49" s="29">
        <v>66143</v>
      </c>
      <c r="H49" s="29">
        <v>7924</v>
      </c>
      <c r="I49" s="29">
        <v>111116</v>
      </c>
      <c r="J49" s="29">
        <v>111116</v>
      </c>
      <c r="K49" s="29">
        <v>0</v>
      </c>
      <c r="L49" s="29">
        <v>335015</v>
      </c>
      <c r="M49" s="29">
        <v>296580</v>
      </c>
      <c r="N49" s="29">
        <v>38435</v>
      </c>
    </row>
    <row r="50" spans="1:14" s="24" customFormat="1" ht="15.75" customHeight="1">
      <c r="A50" s="20" t="s">
        <v>63</v>
      </c>
      <c r="B50" s="21"/>
      <c r="C50" s="29">
        <v>6524</v>
      </c>
      <c r="D50" s="29">
        <v>6524</v>
      </c>
      <c r="E50" s="29">
        <v>0</v>
      </c>
      <c r="F50" s="29">
        <v>22216</v>
      </c>
      <c r="G50" s="29">
        <v>16649</v>
      </c>
      <c r="H50" s="29">
        <v>5567</v>
      </c>
      <c r="I50" s="29">
        <v>48712</v>
      </c>
      <c r="J50" s="29">
        <v>48712</v>
      </c>
      <c r="K50" s="29">
        <v>0</v>
      </c>
      <c r="L50" s="29">
        <v>123653</v>
      </c>
      <c r="M50" s="29">
        <v>110142</v>
      </c>
      <c r="N50" s="29">
        <v>13511</v>
      </c>
    </row>
    <row r="51" spans="1:14" s="24" customFormat="1" ht="15.75" customHeight="1">
      <c r="A51" s="20" t="s">
        <v>64</v>
      </c>
      <c r="B51" s="21"/>
      <c r="C51" s="29">
        <v>122829</v>
      </c>
      <c r="D51" s="29">
        <v>122743</v>
      </c>
      <c r="E51" s="29">
        <v>86</v>
      </c>
      <c r="F51" s="29">
        <v>285372</v>
      </c>
      <c r="G51" s="29">
        <v>283070</v>
      </c>
      <c r="H51" s="29">
        <v>2302</v>
      </c>
      <c r="I51" s="29">
        <v>6673</v>
      </c>
      <c r="J51" s="29">
        <v>6673</v>
      </c>
      <c r="K51" s="29">
        <v>0</v>
      </c>
      <c r="L51" s="29">
        <v>30619</v>
      </c>
      <c r="M51" s="29">
        <v>30619</v>
      </c>
      <c r="N51" s="29">
        <v>0</v>
      </c>
    </row>
    <row r="52" spans="1:14" s="24" customFormat="1" ht="15.75" customHeight="1">
      <c r="A52" s="20" t="s">
        <v>65</v>
      </c>
      <c r="B52" s="21"/>
      <c r="C52" s="29">
        <v>3521</v>
      </c>
      <c r="D52" s="29">
        <v>3521</v>
      </c>
      <c r="E52" s="29">
        <v>0</v>
      </c>
      <c r="F52" s="29">
        <v>6336</v>
      </c>
      <c r="G52" s="29">
        <v>5103</v>
      </c>
      <c r="H52" s="29">
        <v>1233</v>
      </c>
      <c r="I52" s="29">
        <v>14058</v>
      </c>
      <c r="J52" s="29">
        <v>14058</v>
      </c>
      <c r="K52" s="29">
        <v>0</v>
      </c>
      <c r="L52" s="29">
        <v>23663</v>
      </c>
      <c r="M52" s="29">
        <v>23663</v>
      </c>
      <c r="N52" s="29">
        <v>0</v>
      </c>
    </row>
    <row r="53" spans="1:14" s="24" customFormat="1" ht="15.75" customHeight="1">
      <c r="A53" s="20" t="s">
        <v>66</v>
      </c>
      <c r="B53" s="21"/>
      <c r="C53" s="29">
        <v>3426</v>
      </c>
      <c r="D53" s="29">
        <v>3426</v>
      </c>
      <c r="E53" s="29">
        <v>0</v>
      </c>
      <c r="F53" s="29">
        <v>7855</v>
      </c>
      <c r="G53" s="29">
        <v>5973</v>
      </c>
      <c r="H53" s="29">
        <v>1882</v>
      </c>
      <c r="I53" s="29">
        <v>0</v>
      </c>
      <c r="J53" s="29">
        <v>0</v>
      </c>
      <c r="K53" s="29">
        <v>0</v>
      </c>
      <c r="L53" s="29">
        <v>0</v>
      </c>
      <c r="M53" s="29">
        <v>0</v>
      </c>
      <c r="N53" s="29">
        <v>0</v>
      </c>
    </row>
    <row r="54" spans="1:14" s="24" customFormat="1" ht="15.75" customHeight="1">
      <c r="A54" s="20" t="s">
        <v>67</v>
      </c>
      <c r="B54" s="21"/>
      <c r="C54" s="29">
        <v>2111</v>
      </c>
      <c r="D54" s="29">
        <v>2111</v>
      </c>
      <c r="E54" s="29">
        <v>0</v>
      </c>
      <c r="F54" s="29">
        <v>5944</v>
      </c>
      <c r="G54" s="29">
        <v>5573</v>
      </c>
      <c r="H54" s="29">
        <v>371</v>
      </c>
      <c r="I54" s="29">
        <v>0</v>
      </c>
      <c r="J54" s="29">
        <v>0</v>
      </c>
      <c r="K54" s="29">
        <v>0</v>
      </c>
      <c r="L54" s="29">
        <v>0</v>
      </c>
      <c r="M54" s="29">
        <v>0</v>
      </c>
      <c r="N54" s="29">
        <v>0</v>
      </c>
    </row>
    <row r="55" spans="1:14" s="24" customFormat="1" ht="15.75" customHeight="1">
      <c r="A55" s="20" t="s">
        <v>68</v>
      </c>
      <c r="B55" s="21"/>
      <c r="C55" s="29">
        <v>20971</v>
      </c>
      <c r="D55" s="29">
        <v>20971</v>
      </c>
      <c r="E55" s="29">
        <v>0</v>
      </c>
      <c r="F55" s="29">
        <v>56100</v>
      </c>
      <c r="G55" s="29">
        <v>50821</v>
      </c>
      <c r="H55" s="29">
        <v>5279</v>
      </c>
      <c r="I55" s="29">
        <v>1573</v>
      </c>
      <c r="J55" s="29">
        <v>1573</v>
      </c>
      <c r="K55" s="29">
        <v>0</v>
      </c>
      <c r="L55" s="29">
        <v>2918</v>
      </c>
      <c r="M55" s="29">
        <v>2918</v>
      </c>
      <c r="N55" s="29">
        <v>0</v>
      </c>
    </row>
    <row r="56" spans="1:14" s="24" customFormat="1" ht="15.75" customHeight="1">
      <c r="A56" s="20" t="s">
        <v>69</v>
      </c>
      <c r="B56" s="21"/>
      <c r="C56" s="29">
        <v>22536</v>
      </c>
      <c r="D56" s="29">
        <v>22427</v>
      </c>
      <c r="E56" s="29">
        <v>109</v>
      </c>
      <c r="F56" s="29">
        <v>48986</v>
      </c>
      <c r="G56" s="29">
        <v>43048</v>
      </c>
      <c r="H56" s="29">
        <v>5938</v>
      </c>
      <c r="I56" s="29">
        <v>12759</v>
      </c>
      <c r="J56" s="29">
        <v>12759</v>
      </c>
      <c r="K56" s="29">
        <v>0</v>
      </c>
      <c r="L56" s="29">
        <v>28000</v>
      </c>
      <c r="M56" s="29">
        <v>21660</v>
      </c>
      <c r="N56" s="29">
        <v>6340</v>
      </c>
    </row>
    <row r="57" spans="1:14" s="24" customFormat="1" ht="15.75" customHeight="1">
      <c r="A57" s="20" t="s">
        <v>70</v>
      </c>
      <c r="B57" s="21"/>
      <c r="C57" s="29">
        <v>16944</v>
      </c>
      <c r="D57" s="29">
        <v>16944</v>
      </c>
      <c r="E57" s="29">
        <v>0</v>
      </c>
      <c r="F57" s="29">
        <v>43717</v>
      </c>
      <c r="G57" s="29">
        <v>39385</v>
      </c>
      <c r="H57" s="29">
        <v>4332</v>
      </c>
      <c r="I57" s="29">
        <v>18446</v>
      </c>
      <c r="J57" s="29">
        <v>18446</v>
      </c>
      <c r="K57" s="29">
        <v>0</v>
      </c>
      <c r="L57" s="29">
        <v>29581</v>
      </c>
      <c r="M57" s="29">
        <v>19873</v>
      </c>
      <c r="N57" s="29">
        <v>9708</v>
      </c>
    </row>
    <row r="58" spans="1:14" s="24" customFormat="1" ht="15.75" customHeight="1">
      <c r="A58" s="20" t="s">
        <v>71</v>
      </c>
      <c r="B58" s="21"/>
      <c r="C58" s="29">
        <v>10594</v>
      </c>
      <c r="D58" s="29">
        <v>10594</v>
      </c>
      <c r="E58" s="29">
        <v>0</v>
      </c>
      <c r="F58" s="29">
        <v>20044</v>
      </c>
      <c r="G58" s="29">
        <v>20044</v>
      </c>
      <c r="H58" s="29">
        <v>0</v>
      </c>
      <c r="I58" s="29">
        <v>0</v>
      </c>
      <c r="J58" s="29">
        <v>0</v>
      </c>
      <c r="K58" s="29">
        <v>0</v>
      </c>
      <c r="L58" s="29">
        <v>0</v>
      </c>
      <c r="M58" s="29">
        <v>0</v>
      </c>
      <c r="N58" s="29">
        <v>0</v>
      </c>
    </row>
    <row r="59" spans="1:14" s="24" customFormat="1" ht="15.75" customHeight="1">
      <c r="A59" s="20" t="s">
        <v>72</v>
      </c>
      <c r="B59" s="21"/>
      <c r="C59" s="29">
        <v>10266</v>
      </c>
      <c r="D59" s="29">
        <v>10266</v>
      </c>
      <c r="E59" s="29">
        <v>0</v>
      </c>
      <c r="F59" s="29">
        <v>26353</v>
      </c>
      <c r="G59" s="29">
        <v>24644</v>
      </c>
      <c r="H59" s="29">
        <v>1709</v>
      </c>
      <c r="I59" s="29">
        <v>0</v>
      </c>
      <c r="J59" s="29">
        <v>0</v>
      </c>
      <c r="K59" s="29">
        <v>0</v>
      </c>
      <c r="L59" s="29">
        <v>0</v>
      </c>
      <c r="M59" s="29">
        <v>0</v>
      </c>
      <c r="N59" s="29">
        <v>0</v>
      </c>
    </row>
    <row r="60" spans="1:14" s="24" customFormat="1" ht="15.75" customHeight="1">
      <c r="A60" s="20" t="s">
        <v>73</v>
      </c>
      <c r="B60" s="21"/>
      <c r="C60" s="29">
        <v>1092</v>
      </c>
      <c r="D60" s="29">
        <v>1092</v>
      </c>
      <c r="E60" s="29">
        <v>0</v>
      </c>
      <c r="F60" s="29">
        <v>1916</v>
      </c>
      <c r="G60" s="29">
        <v>1916</v>
      </c>
      <c r="H60" s="29">
        <v>0</v>
      </c>
      <c r="I60" s="29">
        <v>0</v>
      </c>
      <c r="J60" s="29">
        <v>0</v>
      </c>
      <c r="K60" s="29">
        <v>0</v>
      </c>
      <c r="L60" s="29">
        <v>0</v>
      </c>
      <c r="M60" s="29">
        <v>0</v>
      </c>
      <c r="N60" s="29">
        <v>0</v>
      </c>
    </row>
    <row r="61" spans="1:14" s="24" customFormat="1" ht="15.75" customHeight="1">
      <c r="A61" s="20" t="s">
        <v>74</v>
      </c>
      <c r="B61" s="21"/>
      <c r="C61" s="29">
        <v>12839</v>
      </c>
      <c r="D61" s="29">
        <v>12839</v>
      </c>
      <c r="E61" s="29">
        <v>0</v>
      </c>
      <c r="F61" s="29">
        <v>29223</v>
      </c>
      <c r="G61" s="29">
        <v>27392</v>
      </c>
      <c r="H61" s="29">
        <v>1831</v>
      </c>
      <c r="I61" s="29">
        <v>0</v>
      </c>
      <c r="J61" s="29">
        <v>0</v>
      </c>
      <c r="K61" s="29">
        <v>0</v>
      </c>
      <c r="L61" s="29">
        <v>0</v>
      </c>
      <c r="M61" s="29">
        <v>0</v>
      </c>
      <c r="N61" s="29">
        <v>0</v>
      </c>
    </row>
    <row r="62" spans="1:14" s="24" customFormat="1" ht="15.75" customHeight="1">
      <c r="A62" s="20"/>
      <c r="B62" s="21"/>
      <c r="C62" s="29"/>
      <c r="D62" s="29"/>
      <c r="E62" s="29"/>
      <c r="F62" s="29"/>
      <c r="G62" s="29"/>
      <c r="H62" s="29"/>
      <c r="I62" s="29"/>
      <c r="J62" s="29"/>
      <c r="K62" s="29"/>
      <c r="L62" s="29"/>
      <c r="M62" s="29"/>
      <c r="N62" s="29"/>
    </row>
    <row r="63" spans="1:14" s="24" customFormat="1" ht="15.75" customHeight="1">
      <c r="A63" s="20" t="s">
        <v>75</v>
      </c>
      <c r="B63" s="21"/>
      <c r="C63" s="29">
        <v>4066</v>
      </c>
      <c r="D63" s="29">
        <v>4066</v>
      </c>
      <c r="E63" s="29">
        <v>0</v>
      </c>
      <c r="F63" s="29">
        <v>9018</v>
      </c>
      <c r="G63" s="29">
        <v>5290</v>
      </c>
      <c r="H63" s="29">
        <v>3728</v>
      </c>
      <c r="I63" s="29">
        <v>0</v>
      </c>
      <c r="J63" s="29">
        <v>0</v>
      </c>
      <c r="K63" s="29">
        <v>0</v>
      </c>
      <c r="L63" s="29">
        <v>0</v>
      </c>
      <c r="M63" s="29">
        <v>0</v>
      </c>
      <c r="N63" s="29">
        <v>0</v>
      </c>
    </row>
    <row r="64" spans="1:14" s="24" customFormat="1" ht="15.75" customHeight="1">
      <c r="A64" s="20" t="s">
        <v>76</v>
      </c>
      <c r="B64" s="21"/>
      <c r="C64" s="29">
        <v>4356</v>
      </c>
      <c r="D64" s="29">
        <v>4356</v>
      </c>
      <c r="E64" s="29">
        <v>0</v>
      </c>
      <c r="F64" s="29">
        <v>8299</v>
      </c>
      <c r="G64" s="29">
        <v>8299</v>
      </c>
      <c r="H64" s="29">
        <v>0</v>
      </c>
      <c r="I64" s="29">
        <v>0</v>
      </c>
      <c r="J64" s="29">
        <v>0</v>
      </c>
      <c r="K64" s="29">
        <v>0</v>
      </c>
      <c r="L64" s="29">
        <v>0</v>
      </c>
      <c r="M64" s="29">
        <v>0</v>
      </c>
      <c r="N64" s="29">
        <v>0</v>
      </c>
    </row>
    <row r="65" spans="1:14" s="24" customFormat="1" ht="15.75" customHeight="1">
      <c r="A65" s="20" t="s">
        <v>77</v>
      </c>
      <c r="B65" s="21"/>
      <c r="C65" s="29">
        <v>793</v>
      </c>
      <c r="D65" s="29">
        <v>793</v>
      </c>
      <c r="E65" s="29">
        <v>0</v>
      </c>
      <c r="F65" s="29">
        <v>3358</v>
      </c>
      <c r="G65" s="29">
        <v>0</v>
      </c>
      <c r="H65" s="29">
        <v>3358</v>
      </c>
      <c r="I65" s="29">
        <v>0</v>
      </c>
      <c r="J65" s="29">
        <v>0</v>
      </c>
      <c r="K65" s="29">
        <v>0</v>
      </c>
      <c r="L65" s="29">
        <v>0</v>
      </c>
      <c r="M65" s="29">
        <v>0</v>
      </c>
      <c r="N65" s="29">
        <v>0</v>
      </c>
    </row>
    <row r="66" spans="1:14" s="24" customFormat="1" ht="15.75" customHeight="1">
      <c r="A66" s="20" t="s">
        <v>78</v>
      </c>
      <c r="B66" s="21"/>
      <c r="C66" s="29">
        <v>4877</v>
      </c>
      <c r="D66" s="29">
        <v>4877</v>
      </c>
      <c r="E66" s="29">
        <v>0</v>
      </c>
      <c r="F66" s="29">
        <v>11633</v>
      </c>
      <c r="G66" s="29">
        <v>9220</v>
      </c>
      <c r="H66" s="29">
        <v>2413</v>
      </c>
      <c r="I66" s="29">
        <v>0</v>
      </c>
      <c r="J66" s="29">
        <v>0</v>
      </c>
      <c r="K66" s="29">
        <v>0</v>
      </c>
      <c r="L66" s="29">
        <v>0</v>
      </c>
      <c r="M66" s="29">
        <v>0</v>
      </c>
      <c r="N66" s="29">
        <v>0</v>
      </c>
    </row>
    <row r="67" spans="1:14" s="24" customFormat="1" ht="15.75" customHeight="1">
      <c r="A67" s="20" t="s">
        <v>79</v>
      </c>
      <c r="B67" s="21"/>
      <c r="C67" s="29">
        <v>0</v>
      </c>
      <c r="D67" s="29">
        <v>0</v>
      </c>
      <c r="E67" s="29">
        <v>0</v>
      </c>
      <c r="F67" s="29">
        <v>0</v>
      </c>
      <c r="G67" s="29">
        <v>0</v>
      </c>
      <c r="H67" s="29">
        <v>0</v>
      </c>
      <c r="I67" s="29">
        <v>0</v>
      </c>
      <c r="J67" s="29">
        <v>0</v>
      </c>
      <c r="K67" s="29">
        <v>0</v>
      </c>
      <c r="L67" s="29">
        <v>0</v>
      </c>
      <c r="M67" s="29">
        <v>0</v>
      </c>
      <c r="N67" s="29">
        <v>0</v>
      </c>
    </row>
    <row r="68" spans="1:14" s="24" customFormat="1" ht="15.75" customHeight="1">
      <c r="A68" s="20" t="s">
        <v>80</v>
      </c>
      <c r="B68" s="21"/>
      <c r="C68" s="29">
        <v>0</v>
      </c>
      <c r="D68" s="29">
        <v>0</v>
      </c>
      <c r="E68" s="29">
        <v>0</v>
      </c>
      <c r="F68" s="29">
        <v>0</v>
      </c>
      <c r="G68" s="29">
        <v>0</v>
      </c>
      <c r="H68" s="29">
        <v>0</v>
      </c>
      <c r="I68" s="29">
        <v>0</v>
      </c>
      <c r="J68" s="29">
        <v>0</v>
      </c>
      <c r="K68" s="29">
        <v>0</v>
      </c>
      <c r="L68" s="29">
        <v>0</v>
      </c>
      <c r="M68" s="29">
        <v>0</v>
      </c>
      <c r="N68" s="29">
        <v>0</v>
      </c>
    </row>
    <row r="69" spans="1:14" s="24" customFormat="1" ht="15.75" customHeight="1">
      <c r="A69" s="20" t="s">
        <v>81</v>
      </c>
      <c r="B69" s="21"/>
      <c r="C69" s="29">
        <v>0</v>
      </c>
      <c r="D69" s="29">
        <v>0</v>
      </c>
      <c r="E69" s="29">
        <v>0</v>
      </c>
      <c r="F69" s="29">
        <v>0</v>
      </c>
      <c r="G69" s="29">
        <v>0</v>
      </c>
      <c r="H69" s="29">
        <v>0</v>
      </c>
      <c r="I69" s="29">
        <v>15003</v>
      </c>
      <c r="J69" s="29">
        <v>15003</v>
      </c>
      <c r="K69" s="29">
        <v>0</v>
      </c>
      <c r="L69" s="29">
        <v>109146</v>
      </c>
      <c r="M69" s="29">
        <v>109146</v>
      </c>
      <c r="N69" s="29">
        <v>0</v>
      </c>
    </row>
    <row r="70" spans="1:14" s="24" customFormat="1" ht="15.75" customHeight="1">
      <c r="A70" s="20" t="s">
        <v>82</v>
      </c>
      <c r="B70" s="21"/>
      <c r="C70" s="29">
        <v>0</v>
      </c>
      <c r="D70" s="29">
        <v>0</v>
      </c>
      <c r="E70" s="29">
        <v>0</v>
      </c>
      <c r="F70" s="29">
        <v>0</v>
      </c>
      <c r="G70" s="29">
        <v>0</v>
      </c>
      <c r="H70" s="29">
        <v>0</v>
      </c>
      <c r="I70" s="29">
        <v>0</v>
      </c>
      <c r="J70" s="29">
        <v>0</v>
      </c>
      <c r="K70" s="29">
        <v>0</v>
      </c>
      <c r="L70" s="29">
        <v>0</v>
      </c>
      <c r="M70" s="29">
        <v>0</v>
      </c>
      <c r="N70" s="29">
        <v>0</v>
      </c>
    </row>
    <row r="71" spans="1:14" s="24" customFormat="1" ht="15.75" customHeight="1">
      <c r="A71" s="20" t="s">
        <v>83</v>
      </c>
      <c r="B71" s="21"/>
      <c r="C71" s="29">
        <v>0</v>
      </c>
      <c r="D71" s="29">
        <v>0</v>
      </c>
      <c r="E71" s="29">
        <v>0</v>
      </c>
      <c r="F71" s="29">
        <v>0</v>
      </c>
      <c r="G71" s="29">
        <v>0</v>
      </c>
      <c r="H71" s="29">
        <v>0</v>
      </c>
      <c r="I71" s="29">
        <v>0</v>
      </c>
      <c r="J71" s="29">
        <v>0</v>
      </c>
      <c r="K71" s="29">
        <v>0</v>
      </c>
      <c r="L71" s="29">
        <v>0</v>
      </c>
      <c r="M71" s="29">
        <v>0</v>
      </c>
      <c r="N71" s="29">
        <v>0</v>
      </c>
    </row>
    <row r="72" spans="1:14" s="24" customFormat="1" ht="15.75" customHeight="1">
      <c r="A72" s="20" t="s">
        <v>84</v>
      </c>
      <c r="B72" s="21"/>
      <c r="C72" s="29">
        <v>0</v>
      </c>
      <c r="D72" s="29">
        <v>0</v>
      </c>
      <c r="E72" s="29">
        <v>0</v>
      </c>
      <c r="F72" s="29">
        <v>0</v>
      </c>
      <c r="G72" s="29">
        <v>0</v>
      </c>
      <c r="H72" s="29">
        <v>0</v>
      </c>
      <c r="I72" s="29">
        <v>9176</v>
      </c>
      <c r="J72" s="29">
        <v>9176</v>
      </c>
      <c r="K72" s="29">
        <v>0</v>
      </c>
      <c r="L72" s="29">
        <v>14127</v>
      </c>
      <c r="M72" s="29">
        <v>13245</v>
      </c>
      <c r="N72" s="29">
        <v>882</v>
      </c>
    </row>
    <row r="73" spans="1:14" s="24" customFormat="1" ht="15.75" customHeight="1">
      <c r="A73" s="20" t="s">
        <v>85</v>
      </c>
      <c r="B73" s="21"/>
      <c r="C73" s="29">
        <v>0</v>
      </c>
      <c r="D73" s="29">
        <v>0</v>
      </c>
      <c r="E73" s="29">
        <v>0</v>
      </c>
      <c r="F73" s="29">
        <v>0</v>
      </c>
      <c r="G73" s="29">
        <v>0</v>
      </c>
      <c r="H73" s="29">
        <v>0</v>
      </c>
      <c r="I73" s="29">
        <v>0</v>
      </c>
      <c r="J73" s="29">
        <v>0</v>
      </c>
      <c r="K73" s="29">
        <v>0</v>
      </c>
      <c r="L73" s="29">
        <v>0</v>
      </c>
      <c r="M73" s="29">
        <v>0</v>
      </c>
      <c r="N73" s="29">
        <v>0</v>
      </c>
    </row>
    <row r="74" spans="1:14" s="24" customFormat="1" ht="15.75" customHeight="1">
      <c r="A74" s="20" t="s">
        <v>86</v>
      </c>
      <c r="B74" s="21"/>
      <c r="C74" s="29">
        <v>1131</v>
      </c>
      <c r="D74" s="29">
        <v>1131</v>
      </c>
      <c r="E74" s="29">
        <v>0</v>
      </c>
      <c r="F74" s="29">
        <v>2416</v>
      </c>
      <c r="G74" s="29">
        <v>1550</v>
      </c>
      <c r="H74" s="29">
        <v>866</v>
      </c>
      <c r="I74" s="29">
        <v>0</v>
      </c>
      <c r="J74" s="29">
        <v>0</v>
      </c>
      <c r="K74" s="29">
        <v>0</v>
      </c>
      <c r="L74" s="29">
        <v>0</v>
      </c>
      <c r="M74" s="29">
        <v>0</v>
      </c>
      <c r="N74" s="29">
        <v>0</v>
      </c>
    </row>
    <row r="75" spans="1:14" s="24" customFormat="1" ht="15.75" customHeight="1">
      <c r="A75" s="20" t="s">
        <v>87</v>
      </c>
      <c r="B75" s="21"/>
      <c r="C75" s="29">
        <v>4015</v>
      </c>
      <c r="D75" s="29">
        <v>4015</v>
      </c>
      <c r="E75" s="29">
        <v>0</v>
      </c>
      <c r="F75" s="29">
        <v>7533</v>
      </c>
      <c r="G75" s="29">
        <v>6932</v>
      </c>
      <c r="H75" s="29">
        <v>601</v>
      </c>
      <c r="I75" s="29">
        <v>0</v>
      </c>
      <c r="J75" s="29">
        <v>0</v>
      </c>
      <c r="K75" s="29">
        <v>0</v>
      </c>
      <c r="L75" s="29">
        <v>0</v>
      </c>
      <c r="M75" s="29">
        <v>0</v>
      </c>
      <c r="N75" s="29">
        <v>0</v>
      </c>
    </row>
    <row r="76" spans="1:14" s="24" customFormat="1" ht="15.75" customHeight="1">
      <c r="A76" s="20" t="s">
        <v>88</v>
      </c>
      <c r="B76" s="21"/>
      <c r="C76" s="29">
        <v>0</v>
      </c>
      <c r="D76" s="29">
        <v>0</v>
      </c>
      <c r="E76" s="29">
        <v>0</v>
      </c>
      <c r="F76" s="29">
        <v>0</v>
      </c>
      <c r="G76" s="29">
        <v>0</v>
      </c>
      <c r="H76" s="29">
        <v>0</v>
      </c>
      <c r="I76" s="29">
        <v>0</v>
      </c>
      <c r="J76" s="29">
        <v>0</v>
      </c>
      <c r="K76" s="29">
        <v>0</v>
      </c>
      <c r="L76" s="29">
        <v>0</v>
      </c>
      <c r="M76" s="29">
        <v>0</v>
      </c>
      <c r="N76" s="29">
        <v>0</v>
      </c>
    </row>
    <row r="77" spans="1:14" s="24" customFormat="1" ht="9" customHeight="1" thickBot="1">
      <c r="A77" s="47"/>
      <c r="B77" s="48"/>
      <c r="C77" s="47"/>
      <c r="D77" s="47"/>
      <c r="E77" s="49"/>
      <c r="F77" s="49"/>
      <c r="G77" s="49"/>
      <c r="H77" s="49"/>
      <c r="I77" s="49"/>
      <c r="J77" s="49"/>
      <c r="K77" s="49"/>
      <c r="L77" s="49"/>
      <c r="M77" s="49"/>
      <c r="N77" s="49"/>
    </row>
    <row r="78" spans="1:14" ht="13.9" customHeight="1"/>
  </sheetData>
  <mergeCells count="7">
    <mergeCell ref="A3:B5"/>
    <mergeCell ref="C3:H3"/>
    <mergeCell ref="J3:M3"/>
    <mergeCell ref="C4:E4"/>
    <mergeCell ref="F4:H4"/>
    <mergeCell ref="I4:K4"/>
    <mergeCell ref="L4:N4"/>
  </mergeCells>
  <phoneticPr fontId="2"/>
  <printOptions gridLinesSet="0"/>
  <pageMargins left="0.78740157480314965" right="0.24" top="0.89" bottom="0.44" header="0.39370078740157483" footer="0.39370078740157483"/>
  <pageSetup paperSize="9" scale="61" orientation="portrait" horizontalDpi="300" verticalDpi="300" r:id="rId1"/>
  <headerFooter alignWithMargins="0">
    <oddHeader>&amp;R&amp;"ＭＳ 明朝,標準"&amp;17学校施設調査&amp;16　　</oddHeader>
    <oddFooter>&amp;R&amp;"ＭＳ 明朝,標準"&amp;16 171</oddFooter>
  </headerFooter>
  <drawing r:id="rId2"/>
</worksheet>
</file>

<file path=xl/worksheets/sheet42.xml><?xml version="1.0" encoding="utf-8"?>
<worksheet xmlns="http://schemas.openxmlformats.org/spreadsheetml/2006/main" xmlns:r="http://schemas.openxmlformats.org/officeDocument/2006/relationships">
  <dimension ref="A1:AE44"/>
  <sheetViews>
    <sheetView zoomScale="75" zoomScaleNormal="75" workbookViewId="0">
      <selection activeCell="AL15" sqref="AL15"/>
    </sheetView>
  </sheetViews>
  <sheetFormatPr defaultRowHeight="13.5"/>
  <cols>
    <col min="1" max="1" width="5.125" style="3" customWidth="1"/>
    <col min="2" max="2" width="0.5" style="3" customWidth="1"/>
    <col min="3" max="3" width="14.625" style="56" customWidth="1"/>
    <col min="4" max="4" width="0.75" style="3" customWidth="1"/>
    <col min="5" max="7" width="5.125" style="3" customWidth="1"/>
    <col min="8" max="10" width="4.625" style="3" customWidth="1"/>
    <col min="11" max="22" width="3.875" style="3" customWidth="1"/>
    <col min="23" max="25" width="4.625" style="3" customWidth="1"/>
    <col min="26" max="31" width="3.875" style="3" customWidth="1"/>
    <col min="32" max="16384" width="9" style="3"/>
  </cols>
  <sheetData>
    <row r="1" spans="1:31" ht="30" customHeight="1" thickBot="1">
      <c r="A1" s="1" t="s">
        <v>627</v>
      </c>
      <c r="B1" s="2"/>
      <c r="C1" s="1"/>
      <c r="D1" s="2"/>
      <c r="E1" s="2"/>
      <c r="F1" s="2"/>
      <c r="G1" s="2"/>
      <c r="H1" s="2"/>
      <c r="I1" s="2"/>
      <c r="J1" s="2"/>
      <c r="K1" s="2"/>
      <c r="L1" s="2"/>
      <c r="M1" s="2"/>
      <c r="N1" s="2"/>
      <c r="O1" s="2"/>
      <c r="P1" s="2"/>
      <c r="Q1" s="2"/>
      <c r="R1" s="2"/>
      <c r="S1" s="2"/>
      <c r="T1" s="2"/>
      <c r="U1" s="2"/>
      <c r="V1" s="2"/>
      <c r="W1" s="206"/>
      <c r="X1" s="206"/>
      <c r="Y1" s="206"/>
      <c r="Z1" s="206"/>
      <c r="AA1" s="206"/>
      <c r="AB1" s="206"/>
      <c r="AC1" s="206"/>
      <c r="AD1" s="206"/>
      <c r="AE1" s="303"/>
    </row>
    <row r="2" spans="1:31" s="6" customFormat="1" ht="27" customHeight="1">
      <c r="A2" s="596" t="s">
        <v>628</v>
      </c>
      <c r="B2" s="596"/>
      <c r="C2" s="596"/>
      <c r="D2" s="634"/>
      <c r="E2" s="596" t="s">
        <v>2</v>
      </c>
      <c r="F2" s="596"/>
      <c r="G2" s="610"/>
      <c r="H2" s="659" t="s">
        <v>629</v>
      </c>
      <c r="I2" s="660"/>
      <c r="J2" s="660"/>
      <c r="K2" s="660"/>
      <c r="L2" s="660"/>
      <c r="M2" s="660"/>
      <c r="N2" s="660"/>
      <c r="O2" s="660"/>
      <c r="P2" s="660"/>
      <c r="Q2" s="660"/>
      <c r="R2" s="660"/>
      <c r="S2" s="660"/>
      <c r="T2" s="660"/>
      <c r="U2" s="660"/>
      <c r="V2" s="669"/>
      <c r="W2" s="659" t="s">
        <v>630</v>
      </c>
      <c r="X2" s="660"/>
      <c r="Y2" s="660"/>
      <c r="Z2" s="660"/>
      <c r="AA2" s="660"/>
      <c r="AB2" s="660"/>
      <c r="AC2" s="660"/>
      <c r="AD2" s="660"/>
      <c r="AE2" s="660"/>
    </row>
    <row r="3" spans="1:31" s="6" customFormat="1" ht="20.45" customHeight="1">
      <c r="A3" s="598"/>
      <c r="B3" s="598"/>
      <c r="C3" s="598"/>
      <c r="D3" s="635"/>
      <c r="E3" s="613"/>
      <c r="F3" s="613"/>
      <c r="G3" s="614"/>
      <c r="H3" s="662" t="s">
        <v>2</v>
      </c>
      <c r="I3" s="663"/>
      <c r="J3" s="664"/>
      <c r="K3" s="662" t="s">
        <v>631</v>
      </c>
      <c r="L3" s="664"/>
      <c r="M3" s="662" t="s">
        <v>632</v>
      </c>
      <c r="N3" s="664"/>
      <c r="O3" s="662" t="s">
        <v>633</v>
      </c>
      <c r="P3" s="664"/>
      <c r="Q3" s="662" t="s">
        <v>634</v>
      </c>
      <c r="R3" s="664"/>
      <c r="S3" s="662" t="s">
        <v>635</v>
      </c>
      <c r="T3" s="664"/>
      <c r="U3" s="662" t="s">
        <v>636</v>
      </c>
      <c r="V3" s="664"/>
      <c r="W3" s="612" t="s">
        <v>2</v>
      </c>
      <c r="X3" s="613"/>
      <c r="Y3" s="614"/>
      <c r="Z3" s="612" t="s">
        <v>637</v>
      </c>
      <c r="AA3" s="614"/>
      <c r="AB3" s="612" t="s">
        <v>638</v>
      </c>
      <c r="AC3" s="614"/>
      <c r="AD3" s="662" t="s">
        <v>639</v>
      </c>
      <c r="AE3" s="663"/>
    </row>
    <row r="4" spans="1:31" s="6" customFormat="1" ht="20.45" customHeight="1" thickBot="1">
      <c r="A4" s="602"/>
      <c r="B4" s="602"/>
      <c r="C4" s="602"/>
      <c r="D4" s="636"/>
      <c r="E4" s="173" t="s">
        <v>2</v>
      </c>
      <c r="F4" s="11" t="s">
        <v>19</v>
      </c>
      <c r="G4" s="12" t="s">
        <v>20</v>
      </c>
      <c r="H4" s="12" t="s">
        <v>2</v>
      </c>
      <c r="I4" s="12" t="s">
        <v>19</v>
      </c>
      <c r="J4" s="12" t="s">
        <v>20</v>
      </c>
      <c r="K4" s="12" t="s">
        <v>19</v>
      </c>
      <c r="L4" s="12" t="s">
        <v>20</v>
      </c>
      <c r="M4" s="12" t="s">
        <v>19</v>
      </c>
      <c r="N4" s="12" t="s">
        <v>20</v>
      </c>
      <c r="O4" s="12" t="s">
        <v>19</v>
      </c>
      <c r="P4" s="12" t="s">
        <v>20</v>
      </c>
      <c r="Q4" s="12" t="s">
        <v>19</v>
      </c>
      <c r="R4" s="12" t="s">
        <v>20</v>
      </c>
      <c r="S4" s="12" t="s">
        <v>19</v>
      </c>
      <c r="T4" s="12" t="s">
        <v>20</v>
      </c>
      <c r="U4" s="12" t="s">
        <v>19</v>
      </c>
      <c r="V4" s="12" t="s">
        <v>20</v>
      </c>
      <c r="W4" s="12" t="s">
        <v>2</v>
      </c>
      <c r="X4" s="12" t="s">
        <v>19</v>
      </c>
      <c r="Y4" s="12" t="s">
        <v>20</v>
      </c>
      <c r="Z4" s="12" t="s">
        <v>19</v>
      </c>
      <c r="AA4" s="12" t="s">
        <v>20</v>
      </c>
      <c r="AB4" s="12" t="s">
        <v>19</v>
      </c>
      <c r="AC4" s="12" t="s">
        <v>20</v>
      </c>
      <c r="AD4" s="12" t="s">
        <v>19</v>
      </c>
      <c r="AE4" s="13" t="s">
        <v>20</v>
      </c>
    </row>
    <row r="5" spans="1:31" s="46" customFormat="1" ht="31.5" customHeight="1">
      <c r="A5" s="908" t="s">
        <v>640</v>
      </c>
      <c r="B5" s="277"/>
      <c r="C5" s="15" t="s">
        <v>595</v>
      </c>
      <c r="D5" s="42"/>
      <c r="E5" s="17">
        <v>207</v>
      </c>
      <c r="F5" s="17">
        <v>102</v>
      </c>
      <c r="G5" s="17">
        <v>105</v>
      </c>
      <c r="H5" s="17">
        <v>170</v>
      </c>
      <c r="I5" s="17">
        <v>83</v>
      </c>
      <c r="J5" s="17">
        <v>87</v>
      </c>
      <c r="K5" s="17">
        <v>23</v>
      </c>
      <c r="L5" s="17">
        <v>14</v>
      </c>
      <c r="M5" s="17">
        <v>17</v>
      </c>
      <c r="N5" s="17">
        <v>21</v>
      </c>
      <c r="O5" s="17">
        <v>18</v>
      </c>
      <c r="P5" s="17">
        <v>22</v>
      </c>
      <c r="Q5" s="17">
        <v>11</v>
      </c>
      <c r="R5" s="17">
        <v>14</v>
      </c>
      <c r="S5" s="17">
        <v>5</v>
      </c>
      <c r="T5" s="17">
        <v>10</v>
      </c>
      <c r="U5" s="17">
        <v>9</v>
      </c>
      <c r="V5" s="17">
        <v>6</v>
      </c>
      <c r="W5" s="17">
        <v>37</v>
      </c>
      <c r="X5" s="17">
        <v>19</v>
      </c>
      <c r="Y5" s="17">
        <v>18</v>
      </c>
      <c r="Z5" s="17">
        <v>6</v>
      </c>
      <c r="AA5" s="17">
        <v>8</v>
      </c>
      <c r="AB5" s="17">
        <v>7</v>
      </c>
      <c r="AC5" s="17">
        <v>6</v>
      </c>
      <c r="AD5" s="17">
        <v>6</v>
      </c>
      <c r="AE5" s="17">
        <v>4</v>
      </c>
    </row>
    <row r="6" spans="1:31" s="46" customFormat="1" ht="29.25" customHeight="1">
      <c r="A6" s="908"/>
      <c r="B6" s="277"/>
      <c r="C6" s="15" t="s">
        <v>596</v>
      </c>
      <c r="D6" s="42"/>
      <c r="E6" s="17">
        <v>228</v>
      </c>
      <c r="F6" s="17">
        <v>110</v>
      </c>
      <c r="G6" s="17">
        <v>118</v>
      </c>
      <c r="H6" s="17">
        <v>175</v>
      </c>
      <c r="I6" s="17">
        <v>86</v>
      </c>
      <c r="J6" s="17">
        <v>89</v>
      </c>
      <c r="K6" s="17">
        <v>20</v>
      </c>
      <c r="L6" s="17">
        <v>16</v>
      </c>
      <c r="M6" s="17">
        <v>17</v>
      </c>
      <c r="N6" s="17">
        <v>13</v>
      </c>
      <c r="O6" s="17">
        <v>13</v>
      </c>
      <c r="P6" s="17">
        <v>21</v>
      </c>
      <c r="Q6" s="17">
        <v>16</v>
      </c>
      <c r="R6" s="17">
        <v>18</v>
      </c>
      <c r="S6" s="17">
        <v>14</v>
      </c>
      <c r="T6" s="17">
        <v>12</v>
      </c>
      <c r="U6" s="17">
        <v>6</v>
      </c>
      <c r="V6" s="17">
        <v>9</v>
      </c>
      <c r="W6" s="17">
        <v>53</v>
      </c>
      <c r="X6" s="17">
        <v>24</v>
      </c>
      <c r="Y6" s="17">
        <v>29</v>
      </c>
      <c r="Z6" s="17">
        <v>11</v>
      </c>
      <c r="AA6" s="17">
        <v>9</v>
      </c>
      <c r="AB6" s="17">
        <v>6</v>
      </c>
      <c r="AC6" s="17">
        <v>12</v>
      </c>
      <c r="AD6" s="17">
        <v>7</v>
      </c>
      <c r="AE6" s="17">
        <v>8</v>
      </c>
    </row>
    <row r="7" spans="1:31" s="46" customFormat="1" ht="29.25" customHeight="1">
      <c r="A7" s="908"/>
      <c r="B7" s="277"/>
      <c r="C7" s="15" t="s">
        <v>597</v>
      </c>
      <c r="D7" s="42"/>
      <c r="E7" s="17">
        <v>272</v>
      </c>
      <c r="F7" s="17">
        <v>143</v>
      </c>
      <c r="G7" s="17">
        <v>129</v>
      </c>
      <c r="H7" s="17">
        <v>218</v>
      </c>
      <c r="I7" s="17">
        <v>116</v>
      </c>
      <c r="J7" s="17">
        <v>102</v>
      </c>
      <c r="K7" s="17">
        <v>31</v>
      </c>
      <c r="L7" s="17">
        <v>19</v>
      </c>
      <c r="M7" s="17">
        <v>17</v>
      </c>
      <c r="N7" s="17">
        <v>19</v>
      </c>
      <c r="O7" s="17">
        <v>22</v>
      </c>
      <c r="P7" s="17">
        <v>11</v>
      </c>
      <c r="Q7" s="17">
        <v>16</v>
      </c>
      <c r="R7" s="17">
        <v>23</v>
      </c>
      <c r="S7" s="17">
        <v>15</v>
      </c>
      <c r="T7" s="17">
        <v>17</v>
      </c>
      <c r="U7" s="17">
        <v>15</v>
      </c>
      <c r="V7" s="17">
        <v>13</v>
      </c>
      <c r="W7" s="17">
        <v>54</v>
      </c>
      <c r="X7" s="17">
        <v>27</v>
      </c>
      <c r="Y7" s="17">
        <v>27</v>
      </c>
      <c r="Z7" s="17">
        <v>11</v>
      </c>
      <c r="AA7" s="17">
        <v>7</v>
      </c>
      <c r="AB7" s="17">
        <v>10</v>
      </c>
      <c r="AC7" s="17">
        <v>8</v>
      </c>
      <c r="AD7" s="17">
        <v>6</v>
      </c>
      <c r="AE7" s="17">
        <v>12</v>
      </c>
    </row>
    <row r="8" spans="1:31" s="46" customFormat="1" ht="29.25" customHeight="1">
      <c r="A8" s="908"/>
      <c r="B8" s="277"/>
      <c r="C8" s="15" t="s">
        <v>598</v>
      </c>
      <c r="D8" s="42"/>
      <c r="E8" s="17">
        <v>288</v>
      </c>
      <c r="F8" s="17">
        <v>157</v>
      </c>
      <c r="G8" s="17">
        <v>131</v>
      </c>
      <c r="H8" s="17">
        <v>229</v>
      </c>
      <c r="I8" s="17">
        <v>124</v>
      </c>
      <c r="J8" s="17">
        <v>105</v>
      </c>
      <c r="K8" s="17">
        <v>23</v>
      </c>
      <c r="L8" s="17">
        <v>13</v>
      </c>
      <c r="M8" s="17">
        <v>30</v>
      </c>
      <c r="N8" s="17">
        <v>18</v>
      </c>
      <c r="O8" s="17">
        <v>18</v>
      </c>
      <c r="P8" s="17">
        <v>20</v>
      </c>
      <c r="Q8" s="17">
        <v>19</v>
      </c>
      <c r="R8" s="17">
        <v>14</v>
      </c>
      <c r="S8" s="17">
        <v>17</v>
      </c>
      <c r="T8" s="17">
        <v>26</v>
      </c>
      <c r="U8" s="17">
        <v>17</v>
      </c>
      <c r="V8" s="17">
        <v>14</v>
      </c>
      <c r="W8" s="17">
        <v>59</v>
      </c>
      <c r="X8" s="17">
        <v>33</v>
      </c>
      <c r="Y8" s="17">
        <v>26</v>
      </c>
      <c r="Z8" s="17">
        <v>11</v>
      </c>
      <c r="AA8" s="17">
        <v>10</v>
      </c>
      <c r="AB8" s="17">
        <v>14</v>
      </c>
      <c r="AC8" s="17">
        <v>8</v>
      </c>
      <c r="AD8" s="17">
        <v>8</v>
      </c>
      <c r="AE8" s="17">
        <v>8</v>
      </c>
    </row>
    <row r="9" spans="1:31" s="46" customFormat="1" ht="27" customHeight="1">
      <c r="A9" s="908"/>
      <c r="B9" s="277"/>
      <c r="C9" s="15" t="s">
        <v>641</v>
      </c>
      <c r="D9" s="42"/>
      <c r="E9" s="17">
        <v>300</v>
      </c>
      <c r="F9" s="17">
        <v>157</v>
      </c>
      <c r="G9" s="17">
        <v>143</v>
      </c>
      <c r="H9" s="17">
        <v>225</v>
      </c>
      <c r="I9" s="17">
        <v>121</v>
      </c>
      <c r="J9" s="17">
        <v>104</v>
      </c>
      <c r="K9" s="17">
        <v>15</v>
      </c>
      <c r="L9" s="17">
        <v>17</v>
      </c>
      <c r="M9" s="17">
        <v>31</v>
      </c>
      <c r="N9" s="17">
        <v>20</v>
      </c>
      <c r="O9" s="17">
        <v>27</v>
      </c>
      <c r="P9" s="17">
        <v>13</v>
      </c>
      <c r="Q9" s="17">
        <v>16</v>
      </c>
      <c r="R9" s="17">
        <v>21</v>
      </c>
      <c r="S9" s="17">
        <v>18</v>
      </c>
      <c r="T9" s="17">
        <v>13</v>
      </c>
      <c r="U9" s="17">
        <v>14</v>
      </c>
      <c r="V9" s="17">
        <v>20</v>
      </c>
      <c r="W9" s="17">
        <v>75</v>
      </c>
      <c r="X9" s="17">
        <v>36</v>
      </c>
      <c r="Y9" s="17">
        <v>39</v>
      </c>
      <c r="Z9" s="17">
        <v>16</v>
      </c>
      <c r="AA9" s="17">
        <v>18</v>
      </c>
      <c r="AB9" s="17">
        <v>8</v>
      </c>
      <c r="AC9" s="17">
        <v>13</v>
      </c>
      <c r="AD9" s="17">
        <v>12</v>
      </c>
      <c r="AE9" s="17">
        <v>8</v>
      </c>
    </row>
    <row r="10" spans="1:31" s="46" customFormat="1" ht="25.5" customHeight="1">
      <c r="A10" s="908"/>
      <c r="B10" s="277"/>
      <c r="C10" s="15"/>
      <c r="D10" s="42"/>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7"/>
      <c r="AE10" s="17"/>
    </row>
    <row r="11" spans="1:31" ht="29.25" customHeight="1">
      <c r="A11" s="908"/>
      <c r="B11" s="277"/>
      <c r="C11" s="15" t="s">
        <v>540</v>
      </c>
      <c r="D11" s="81"/>
      <c r="E11" s="17">
        <v>0</v>
      </c>
      <c r="F11" s="17">
        <v>0</v>
      </c>
      <c r="G11" s="17">
        <v>0</v>
      </c>
      <c r="H11" s="17">
        <v>0</v>
      </c>
      <c r="I11" s="17">
        <v>0</v>
      </c>
      <c r="J11" s="17">
        <v>0</v>
      </c>
      <c r="K11" s="17">
        <v>0</v>
      </c>
      <c r="L11" s="17">
        <v>0</v>
      </c>
      <c r="M11" s="17">
        <v>0</v>
      </c>
      <c r="N11" s="17">
        <v>0</v>
      </c>
      <c r="O11" s="17">
        <v>0</v>
      </c>
      <c r="P11" s="17">
        <v>0</v>
      </c>
      <c r="Q11" s="17">
        <v>0</v>
      </c>
      <c r="R11" s="17">
        <v>0</v>
      </c>
      <c r="S11" s="17">
        <v>0</v>
      </c>
      <c r="T11" s="17">
        <v>0</v>
      </c>
      <c r="U11" s="17">
        <v>0</v>
      </c>
      <c r="V11" s="17">
        <v>0</v>
      </c>
      <c r="W11" s="17">
        <v>0</v>
      </c>
      <c r="X11" s="17">
        <v>0</v>
      </c>
      <c r="Y11" s="17">
        <v>0</v>
      </c>
      <c r="Z11" s="17">
        <v>0</v>
      </c>
      <c r="AA11" s="17">
        <v>0</v>
      </c>
      <c r="AB11" s="17">
        <v>0</v>
      </c>
      <c r="AC11" s="17">
        <v>0</v>
      </c>
      <c r="AD11" s="17">
        <v>0</v>
      </c>
      <c r="AE11" s="17">
        <v>0</v>
      </c>
    </row>
    <row r="12" spans="1:31" ht="29.25" customHeight="1">
      <c r="A12" s="908"/>
      <c r="B12" s="277"/>
      <c r="C12" s="15" t="s">
        <v>642</v>
      </c>
      <c r="D12" s="81"/>
      <c r="E12" s="17">
        <v>0</v>
      </c>
      <c r="F12" s="17">
        <v>0</v>
      </c>
      <c r="G12" s="17">
        <v>0</v>
      </c>
      <c r="H12" s="17">
        <v>0</v>
      </c>
      <c r="I12" s="17">
        <v>0</v>
      </c>
      <c r="J12" s="17">
        <v>0</v>
      </c>
      <c r="K12" s="17">
        <v>0</v>
      </c>
      <c r="L12" s="17">
        <v>0</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c r="AE12" s="17">
        <v>0</v>
      </c>
    </row>
    <row r="13" spans="1:31" ht="29.25" customHeight="1">
      <c r="A13" s="908"/>
      <c r="B13" s="277"/>
      <c r="C13" s="15" t="s">
        <v>539</v>
      </c>
      <c r="D13" s="81"/>
      <c r="E13" s="17">
        <v>0</v>
      </c>
      <c r="F13" s="17">
        <v>0</v>
      </c>
      <c r="G13" s="17">
        <v>0</v>
      </c>
      <c r="H13" s="17">
        <v>0</v>
      </c>
      <c r="I13" s="17">
        <v>0</v>
      </c>
      <c r="J13" s="17">
        <v>0</v>
      </c>
      <c r="K13" s="17">
        <v>0</v>
      </c>
      <c r="L13" s="17">
        <v>0</v>
      </c>
      <c r="M13" s="17">
        <v>0</v>
      </c>
      <c r="N13" s="17">
        <v>0</v>
      </c>
      <c r="O13" s="17">
        <v>0</v>
      </c>
      <c r="P13" s="17">
        <v>0</v>
      </c>
      <c r="Q13" s="17">
        <v>0</v>
      </c>
      <c r="R13" s="17">
        <v>0</v>
      </c>
      <c r="S13" s="17">
        <v>0</v>
      </c>
      <c r="T13" s="17">
        <v>0</v>
      </c>
      <c r="U13" s="17">
        <v>0</v>
      </c>
      <c r="V13" s="17">
        <v>0</v>
      </c>
      <c r="W13" s="17">
        <v>0</v>
      </c>
      <c r="X13" s="17">
        <v>0</v>
      </c>
      <c r="Y13" s="17">
        <v>0</v>
      </c>
      <c r="Z13" s="17">
        <v>0</v>
      </c>
      <c r="AA13" s="17">
        <v>0</v>
      </c>
      <c r="AB13" s="17">
        <v>0</v>
      </c>
      <c r="AC13" s="17">
        <v>0</v>
      </c>
      <c r="AD13" s="17">
        <v>0</v>
      </c>
      <c r="AE13" s="17">
        <v>0</v>
      </c>
    </row>
    <row r="14" spans="1:31" ht="29.25" customHeight="1">
      <c r="A14" s="908"/>
      <c r="B14" s="277"/>
      <c r="C14" s="304" t="s">
        <v>643</v>
      </c>
      <c r="D14" s="81"/>
      <c r="E14" s="17">
        <v>0</v>
      </c>
      <c r="F14" s="17">
        <v>0</v>
      </c>
      <c r="G14" s="17">
        <v>0</v>
      </c>
      <c r="H14" s="17">
        <v>0</v>
      </c>
      <c r="I14" s="17">
        <v>0</v>
      </c>
      <c r="J14" s="17">
        <v>0</v>
      </c>
      <c r="K14" s="17">
        <v>0</v>
      </c>
      <c r="L14" s="17">
        <v>0</v>
      </c>
      <c r="M14" s="17">
        <v>0</v>
      </c>
      <c r="N14" s="17">
        <v>0</v>
      </c>
      <c r="O14" s="17">
        <v>0</v>
      </c>
      <c r="P14" s="17">
        <v>0</v>
      </c>
      <c r="Q14" s="17">
        <v>0</v>
      </c>
      <c r="R14" s="17">
        <v>0</v>
      </c>
      <c r="S14" s="17">
        <v>0</v>
      </c>
      <c r="T14" s="17">
        <v>0</v>
      </c>
      <c r="U14" s="17">
        <v>0</v>
      </c>
      <c r="V14" s="17">
        <v>0</v>
      </c>
      <c r="W14" s="17">
        <v>0</v>
      </c>
      <c r="X14" s="17">
        <v>0</v>
      </c>
      <c r="Y14" s="17">
        <v>0</v>
      </c>
      <c r="Z14" s="17">
        <v>0</v>
      </c>
      <c r="AA14" s="17">
        <v>0</v>
      </c>
      <c r="AB14" s="17">
        <v>0</v>
      </c>
      <c r="AC14" s="17">
        <v>0</v>
      </c>
      <c r="AD14" s="17">
        <v>0</v>
      </c>
      <c r="AE14" s="17">
        <v>0</v>
      </c>
    </row>
    <row r="15" spans="1:31" ht="27" customHeight="1">
      <c r="A15" s="908"/>
      <c r="B15" s="277"/>
      <c r="C15" s="15" t="s">
        <v>176</v>
      </c>
      <c r="D15" s="81"/>
      <c r="E15" s="17">
        <v>300</v>
      </c>
      <c r="F15" s="17">
        <v>157</v>
      </c>
      <c r="G15" s="17">
        <v>143</v>
      </c>
      <c r="H15" s="17">
        <v>225</v>
      </c>
      <c r="I15" s="17">
        <v>121</v>
      </c>
      <c r="J15" s="17">
        <v>104</v>
      </c>
      <c r="K15" s="17">
        <v>15</v>
      </c>
      <c r="L15" s="17">
        <v>17</v>
      </c>
      <c r="M15" s="17">
        <v>31</v>
      </c>
      <c r="N15" s="17">
        <v>20</v>
      </c>
      <c r="O15" s="17">
        <v>27</v>
      </c>
      <c r="P15" s="17">
        <v>13</v>
      </c>
      <c r="Q15" s="17">
        <v>16</v>
      </c>
      <c r="R15" s="17">
        <v>21</v>
      </c>
      <c r="S15" s="17">
        <v>18</v>
      </c>
      <c r="T15" s="17">
        <v>13</v>
      </c>
      <c r="U15" s="17">
        <v>14</v>
      </c>
      <c r="V15" s="17">
        <v>20</v>
      </c>
      <c r="W15" s="17">
        <v>75</v>
      </c>
      <c r="X15" s="17">
        <v>36</v>
      </c>
      <c r="Y15" s="17">
        <v>39</v>
      </c>
      <c r="Z15" s="17">
        <v>16</v>
      </c>
      <c r="AA15" s="17">
        <v>18</v>
      </c>
      <c r="AB15" s="17">
        <v>8</v>
      </c>
      <c r="AC15" s="17">
        <v>13</v>
      </c>
      <c r="AD15" s="17">
        <v>12</v>
      </c>
      <c r="AE15" s="17">
        <v>8</v>
      </c>
    </row>
    <row r="16" spans="1:31" ht="14.25" customHeight="1">
      <c r="A16" s="909"/>
      <c r="B16" s="277"/>
      <c r="C16" s="30"/>
      <c r="D16" s="305"/>
      <c r="E16" s="306"/>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row>
    <row r="17" spans="1:31" s="46" customFormat="1" ht="31.5" customHeight="1">
      <c r="A17" s="907" t="s">
        <v>644</v>
      </c>
      <c r="B17" s="307"/>
      <c r="C17" s="15" t="s">
        <v>595</v>
      </c>
      <c r="D17" s="42"/>
      <c r="E17" s="17">
        <v>285</v>
      </c>
      <c r="F17" s="17">
        <v>142</v>
      </c>
      <c r="G17" s="17">
        <v>143</v>
      </c>
      <c r="H17" s="17">
        <v>229</v>
      </c>
      <c r="I17" s="17">
        <v>117</v>
      </c>
      <c r="J17" s="17">
        <v>112</v>
      </c>
      <c r="K17" s="17">
        <v>13</v>
      </c>
      <c r="L17" s="17">
        <v>13</v>
      </c>
      <c r="M17" s="17">
        <v>18</v>
      </c>
      <c r="N17" s="17">
        <v>26</v>
      </c>
      <c r="O17" s="17">
        <v>23</v>
      </c>
      <c r="P17" s="17">
        <v>18</v>
      </c>
      <c r="Q17" s="17">
        <v>14</v>
      </c>
      <c r="R17" s="17">
        <v>21</v>
      </c>
      <c r="S17" s="17">
        <v>25</v>
      </c>
      <c r="T17" s="17">
        <v>21</v>
      </c>
      <c r="U17" s="17">
        <v>24</v>
      </c>
      <c r="V17" s="17">
        <v>13</v>
      </c>
      <c r="W17" s="17">
        <v>56</v>
      </c>
      <c r="X17" s="17">
        <v>25</v>
      </c>
      <c r="Y17" s="17">
        <v>31</v>
      </c>
      <c r="Z17" s="17">
        <v>4</v>
      </c>
      <c r="AA17" s="17">
        <v>11</v>
      </c>
      <c r="AB17" s="17">
        <v>14</v>
      </c>
      <c r="AC17" s="17">
        <v>7</v>
      </c>
      <c r="AD17" s="17">
        <v>7</v>
      </c>
      <c r="AE17" s="17">
        <v>13</v>
      </c>
    </row>
    <row r="18" spans="1:31" s="46" customFormat="1" ht="30" customHeight="1">
      <c r="A18" s="908"/>
      <c r="B18" s="277"/>
      <c r="C18" s="15" t="s">
        <v>596</v>
      </c>
      <c r="D18" s="42"/>
      <c r="E18" s="17">
        <v>325</v>
      </c>
      <c r="F18" s="17">
        <v>147</v>
      </c>
      <c r="G18" s="17">
        <v>178</v>
      </c>
      <c r="H18" s="17">
        <v>252</v>
      </c>
      <c r="I18" s="17">
        <v>109</v>
      </c>
      <c r="J18" s="17">
        <v>143</v>
      </c>
      <c r="K18" s="17">
        <v>16</v>
      </c>
      <c r="L18" s="17">
        <v>30</v>
      </c>
      <c r="M18" s="17">
        <v>11</v>
      </c>
      <c r="N18" s="17">
        <v>18</v>
      </c>
      <c r="O18" s="17">
        <v>19</v>
      </c>
      <c r="P18" s="17">
        <v>30</v>
      </c>
      <c r="Q18" s="17">
        <v>22</v>
      </c>
      <c r="R18" s="17">
        <v>20</v>
      </c>
      <c r="S18" s="17">
        <v>16</v>
      </c>
      <c r="T18" s="17">
        <v>23</v>
      </c>
      <c r="U18" s="17">
        <v>25</v>
      </c>
      <c r="V18" s="17">
        <v>22</v>
      </c>
      <c r="W18" s="17">
        <v>73</v>
      </c>
      <c r="X18" s="17">
        <v>38</v>
      </c>
      <c r="Y18" s="17">
        <v>35</v>
      </c>
      <c r="Z18" s="17">
        <v>20</v>
      </c>
      <c r="AA18" s="17">
        <v>12</v>
      </c>
      <c r="AB18" s="17">
        <v>3</v>
      </c>
      <c r="AC18" s="17">
        <v>14</v>
      </c>
      <c r="AD18" s="17">
        <v>15</v>
      </c>
      <c r="AE18" s="17">
        <v>9</v>
      </c>
    </row>
    <row r="19" spans="1:31" s="46" customFormat="1" ht="29.25" customHeight="1">
      <c r="A19" s="908"/>
      <c r="B19" s="277"/>
      <c r="C19" s="15" t="s">
        <v>597</v>
      </c>
      <c r="D19" s="42"/>
      <c r="E19" s="17">
        <v>316</v>
      </c>
      <c r="F19" s="17">
        <v>152</v>
      </c>
      <c r="G19" s="17">
        <v>164</v>
      </c>
      <c r="H19" s="17">
        <v>235</v>
      </c>
      <c r="I19" s="17">
        <v>105</v>
      </c>
      <c r="J19" s="17">
        <v>130</v>
      </c>
      <c r="K19" s="17">
        <v>25</v>
      </c>
      <c r="L19" s="17">
        <v>14</v>
      </c>
      <c r="M19" s="17">
        <v>12</v>
      </c>
      <c r="N19" s="17">
        <v>28</v>
      </c>
      <c r="O19" s="17">
        <v>16</v>
      </c>
      <c r="P19" s="17">
        <v>19</v>
      </c>
      <c r="Q19" s="17">
        <v>14</v>
      </c>
      <c r="R19" s="17">
        <v>30</v>
      </c>
      <c r="S19" s="17">
        <v>19</v>
      </c>
      <c r="T19" s="17">
        <v>17</v>
      </c>
      <c r="U19" s="17">
        <v>19</v>
      </c>
      <c r="V19" s="17">
        <v>22</v>
      </c>
      <c r="W19" s="17">
        <v>81</v>
      </c>
      <c r="X19" s="17">
        <v>47</v>
      </c>
      <c r="Y19" s="17">
        <v>34</v>
      </c>
      <c r="Z19" s="17">
        <v>19</v>
      </c>
      <c r="AA19" s="17">
        <v>9</v>
      </c>
      <c r="AB19" s="17">
        <v>22</v>
      </c>
      <c r="AC19" s="17">
        <v>12</v>
      </c>
      <c r="AD19" s="17">
        <v>6</v>
      </c>
      <c r="AE19" s="17">
        <v>13</v>
      </c>
    </row>
    <row r="20" spans="1:31" s="46" customFormat="1" ht="29.25" customHeight="1">
      <c r="A20" s="908"/>
      <c r="B20" s="277"/>
      <c r="C20" s="15" t="s">
        <v>598</v>
      </c>
      <c r="D20" s="42"/>
      <c r="E20" s="17">
        <v>275</v>
      </c>
      <c r="F20" s="17">
        <v>160</v>
      </c>
      <c r="G20" s="17">
        <v>115</v>
      </c>
      <c r="H20" s="17">
        <v>199</v>
      </c>
      <c r="I20" s="17">
        <v>106</v>
      </c>
      <c r="J20" s="17">
        <v>93</v>
      </c>
      <c r="K20" s="17">
        <v>20</v>
      </c>
      <c r="L20" s="17">
        <v>9</v>
      </c>
      <c r="M20" s="17">
        <v>30</v>
      </c>
      <c r="N20" s="17">
        <v>11</v>
      </c>
      <c r="O20" s="17">
        <v>13</v>
      </c>
      <c r="P20" s="17">
        <v>25</v>
      </c>
      <c r="Q20" s="17">
        <v>18</v>
      </c>
      <c r="R20" s="17">
        <v>16</v>
      </c>
      <c r="S20" s="17">
        <v>9</v>
      </c>
      <c r="T20" s="17">
        <v>17</v>
      </c>
      <c r="U20" s="17">
        <v>16</v>
      </c>
      <c r="V20" s="17">
        <v>15</v>
      </c>
      <c r="W20" s="17">
        <v>76</v>
      </c>
      <c r="X20" s="17">
        <v>54</v>
      </c>
      <c r="Y20" s="17">
        <v>22</v>
      </c>
      <c r="Z20" s="17">
        <v>15</v>
      </c>
      <c r="AA20" s="17">
        <v>8</v>
      </c>
      <c r="AB20" s="17">
        <v>16</v>
      </c>
      <c r="AC20" s="17">
        <v>3</v>
      </c>
      <c r="AD20" s="17">
        <v>23</v>
      </c>
      <c r="AE20" s="17">
        <v>11</v>
      </c>
    </row>
    <row r="21" spans="1:31" s="46" customFormat="1" ht="28.5" customHeight="1">
      <c r="A21" s="908"/>
      <c r="B21" s="277"/>
      <c r="C21" s="15" t="s">
        <v>641</v>
      </c>
      <c r="D21" s="42"/>
      <c r="E21" s="17">
        <v>275</v>
      </c>
      <c r="F21" s="17">
        <v>158</v>
      </c>
      <c r="G21" s="17">
        <v>117</v>
      </c>
      <c r="H21" s="17">
        <v>198</v>
      </c>
      <c r="I21" s="17">
        <v>106</v>
      </c>
      <c r="J21" s="17">
        <v>92</v>
      </c>
      <c r="K21" s="17">
        <v>15</v>
      </c>
      <c r="L21" s="17">
        <v>13</v>
      </c>
      <c r="M21" s="17">
        <v>15</v>
      </c>
      <c r="N21" s="17">
        <v>14</v>
      </c>
      <c r="O21" s="17">
        <v>36</v>
      </c>
      <c r="P21" s="17">
        <v>13</v>
      </c>
      <c r="Q21" s="17">
        <v>14</v>
      </c>
      <c r="R21" s="17">
        <v>19</v>
      </c>
      <c r="S21" s="17">
        <v>15</v>
      </c>
      <c r="T21" s="17">
        <v>13</v>
      </c>
      <c r="U21" s="17">
        <v>11</v>
      </c>
      <c r="V21" s="17">
        <v>20</v>
      </c>
      <c r="W21" s="17">
        <v>77</v>
      </c>
      <c r="X21" s="17">
        <v>52</v>
      </c>
      <c r="Y21" s="17">
        <v>25</v>
      </c>
      <c r="Z21" s="17">
        <v>17</v>
      </c>
      <c r="AA21" s="17">
        <v>11</v>
      </c>
      <c r="AB21" s="17">
        <v>17</v>
      </c>
      <c r="AC21" s="17">
        <v>10</v>
      </c>
      <c r="AD21" s="17">
        <v>18</v>
      </c>
      <c r="AE21" s="17">
        <v>4</v>
      </c>
    </row>
    <row r="22" spans="1:31" s="46" customFormat="1" ht="13.15" customHeight="1">
      <c r="A22" s="908"/>
      <c r="B22" s="277"/>
      <c r="C22" s="15"/>
      <c r="D22" s="42"/>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row>
    <row r="23" spans="1:31" ht="29.25" customHeight="1">
      <c r="A23" s="908"/>
      <c r="B23" s="277"/>
      <c r="C23" s="15" t="s">
        <v>537</v>
      </c>
      <c r="D23" s="81"/>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c r="AE23" s="17">
        <v>0</v>
      </c>
    </row>
    <row r="24" spans="1:31" ht="29.25" customHeight="1">
      <c r="A24" s="908"/>
      <c r="B24" s="277"/>
      <c r="C24" s="15" t="s">
        <v>645</v>
      </c>
      <c r="D24" s="81"/>
      <c r="E24" s="17">
        <v>0</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0</v>
      </c>
      <c r="AE24" s="17">
        <v>0</v>
      </c>
    </row>
    <row r="25" spans="1:31" ht="29.25" customHeight="1">
      <c r="A25" s="908"/>
      <c r="B25" s="277"/>
      <c r="C25" s="15" t="s">
        <v>538</v>
      </c>
      <c r="D25" s="81"/>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c r="AE25" s="17">
        <v>0</v>
      </c>
    </row>
    <row r="26" spans="1:31" ht="29.25" customHeight="1">
      <c r="A26" s="908"/>
      <c r="B26" s="277"/>
      <c r="C26" s="15" t="s">
        <v>646</v>
      </c>
      <c r="D26" s="81"/>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c r="AE26" s="17">
        <v>0</v>
      </c>
    </row>
    <row r="27" spans="1:31" ht="29.25" customHeight="1">
      <c r="A27" s="908"/>
      <c r="B27" s="277"/>
      <c r="C27" s="15" t="s">
        <v>540</v>
      </c>
      <c r="D27" s="81"/>
      <c r="E27" s="17">
        <v>0</v>
      </c>
      <c r="F27" s="17">
        <v>0</v>
      </c>
      <c r="G27" s="17">
        <v>0</v>
      </c>
      <c r="H27" s="17">
        <v>0</v>
      </c>
      <c r="I27" s="17">
        <v>0</v>
      </c>
      <c r="J27" s="17">
        <v>0</v>
      </c>
      <c r="K27" s="17">
        <v>0</v>
      </c>
      <c r="L27" s="17">
        <v>0</v>
      </c>
      <c r="M27" s="17">
        <v>0</v>
      </c>
      <c r="N27" s="17">
        <v>0</v>
      </c>
      <c r="O27" s="17">
        <v>0</v>
      </c>
      <c r="P27" s="17">
        <v>0</v>
      </c>
      <c r="Q27" s="17">
        <v>0</v>
      </c>
      <c r="R27" s="17">
        <v>0</v>
      </c>
      <c r="S27" s="17">
        <v>0</v>
      </c>
      <c r="T27" s="17">
        <v>0</v>
      </c>
      <c r="U27" s="17">
        <v>0</v>
      </c>
      <c r="V27" s="17">
        <v>0</v>
      </c>
      <c r="W27" s="17">
        <v>0</v>
      </c>
      <c r="X27" s="17">
        <v>0</v>
      </c>
      <c r="Y27" s="17">
        <v>0</v>
      </c>
      <c r="Z27" s="17">
        <v>0</v>
      </c>
      <c r="AA27" s="17">
        <v>0</v>
      </c>
      <c r="AB27" s="17">
        <v>0</v>
      </c>
      <c r="AC27" s="17">
        <v>0</v>
      </c>
      <c r="AD27" s="17">
        <v>0</v>
      </c>
      <c r="AE27" s="17">
        <v>0</v>
      </c>
    </row>
    <row r="28" spans="1:31" ht="29.25" customHeight="1">
      <c r="A28" s="908"/>
      <c r="B28" s="277"/>
      <c r="C28" s="15" t="s">
        <v>642</v>
      </c>
      <c r="D28" s="81"/>
      <c r="E28" s="17">
        <v>3</v>
      </c>
      <c r="F28" s="17">
        <v>3</v>
      </c>
      <c r="G28" s="17">
        <v>0</v>
      </c>
      <c r="H28" s="17">
        <v>3</v>
      </c>
      <c r="I28" s="17">
        <v>3</v>
      </c>
      <c r="J28" s="17">
        <v>0</v>
      </c>
      <c r="K28" s="17">
        <v>3</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c r="AE28" s="17">
        <v>0</v>
      </c>
    </row>
    <row r="29" spans="1:31" ht="29.25" customHeight="1">
      <c r="A29" s="908"/>
      <c r="B29" s="277"/>
      <c r="C29" s="15" t="s">
        <v>539</v>
      </c>
      <c r="D29" s="81"/>
      <c r="E29" s="17">
        <v>6</v>
      </c>
      <c r="F29" s="17">
        <v>1</v>
      </c>
      <c r="G29" s="17">
        <v>5</v>
      </c>
      <c r="H29" s="17">
        <v>6</v>
      </c>
      <c r="I29" s="17">
        <v>1</v>
      </c>
      <c r="J29" s="17">
        <v>5</v>
      </c>
      <c r="K29" s="17">
        <v>1</v>
      </c>
      <c r="L29" s="17">
        <v>5</v>
      </c>
      <c r="M29" s="17">
        <v>0</v>
      </c>
      <c r="N29" s="17">
        <v>0</v>
      </c>
      <c r="O29" s="17">
        <v>0</v>
      </c>
      <c r="P29" s="17">
        <v>0</v>
      </c>
      <c r="Q29" s="17">
        <v>0</v>
      </c>
      <c r="R29" s="17">
        <v>0</v>
      </c>
      <c r="S29" s="17">
        <v>0</v>
      </c>
      <c r="T29" s="17">
        <v>0</v>
      </c>
      <c r="U29" s="17">
        <v>0</v>
      </c>
      <c r="V29" s="17">
        <v>0</v>
      </c>
      <c r="W29" s="17">
        <v>0</v>
      </c>
      <c r="X29" s="17">
        <v>0</v>
      </c>
      <c r="Y29" s="17">
        <v>0</v>
      </c>
      <c r="Z29" s="17">
        <v>0</v>
      </c>
      <c r="AA29" s="17">
        <v>0</v>
      </c>
      <c r="AB29" s="17">
        <v>0</v>
      </c>
      <c r="AC29" s="17">
        <v>0</v>
      </c>
      <c r="AD29" s="17">
        <v>0</v>
      </c>
      <c r="AE29" s="17">
        <v>0</v>
      </c>
    </row>
    <row r="30" spans="1:31" ht="29.25" customHeight="1">
      <c r="A30" s="908"/>
      <c r="B30" s="277"/>
      <c r="C30" s="304" t="s">
        <v>643</v>
      </c>
      <c r="D30" s="81"/>
      <c r="E30" s="17">
        <v>0</v>
      </c>
      <c r="F30" s="17">
        <v>0</v>
      </c>
      <c r="G30" s="17">
        <v>0</v>
      </c>
      <c r="H30" s="17">
        <v>0</v>
      </c>
      <c r="I30" s="17">
        <v>0</v>
      </c>
      <c r="J30" s="17">
        <v>0</v>
      </c>
      <c r="K30" s="17">
        <v>0</v>
      </c>
      <c r="L30" s="17">
        <v>0</v>
      </c>
      <c r="M30" s="17">
        <v>0</v>
      </c>
      <c r="N30" s="17">
        <v>0</v>
      </c>
      <c r="O30" s="17">
        <v>0</v>
      </c>
      <c r="P30" s="17">
        <v>0</v>
      </c>
      <c r="Q30" s="17">
        <v>0</v>
      </c>
      <c r="R30" s="17">
        <v>0</v>
      </c>
      <c r="S30" s="17">
        <v>0</v>
      </c>
      <c r="T30" s="17">
        <v>0</v>
      </c>
      <c r="U30" s="17">
        <v>0</v>
      </c>
      <c r="V30" s="17">
        <v>0</v>
      </c>
      <c r="W30" s="17">
        <v>0</v>
      </c>
      <c r="X30" s="17">
        <v>0</v>
      </c>
      <c r="Y30" s="17">
        <v>0</v>
      </c>
      <c r="Z30" s="17">
        <v>0</v>
      </c>
      <c r="AA30" s="17">
        <v>0</v>
      </c>
      <c r="AB30" s="17">
        <v>0</v>
      </c>
      <c r="AC30" s="17">
        <v>0</v>
      </c>
      <c r="AD30" s="17">
        <v>0</v>
      </c>
      <c r="AE30" s="17">
        <v>0</v>
      </c>
    </row>
    <row r="31" spans="1:31" ht="29.25" customHeight="1">
      <c r="A31" s="908"/>
      <c r="B31" s="277"/>
      <c r="C31" s="15" t="s">
        <v>176</v>
      </c>
      <c r="D31" s="81"/>
      <c r="E31" s="17">
        <v>266</v>
      </c>
      <c r="F31" s="17">
        <v>154</v>
      </c>
      <c r="G31" s="17">
        <v>112</v>
      </c>
      <c r="H31" s="17">
        <v>189</v>
      </c>
      <c r="I31" s="17">
        <v>102</v>
      </c>
      <c r="J31" s="17">
        <v>87</v>
      </c>
      <c r="K31" s="17">
        <v>11</v>
      </c>
      <c r="L31" s="17">
        <v>8</v>
      </c>
      <c r="M31" s="17">
        <v>15</v>
      </c>
      <c r="N31" s="17">
        <v>14</v>
      </c>
      <c r="O31" s="17">
        <v>36</v>
      </c>
      <c r="P31" s="17">
        <v>13</v>
      </c>
      <c r="Q31" s="17">
        <v>14</v>
      </c>
      <c r="R31" s="17">
        <v>19</v>
      </c>
      <c r="S31" s="17">
        <v>15</v>
      </c>
      <c r="T31" s="17">
        <v>13</v>
      </c>
      <c r="U31" s="17">
        <v>11</v>
      </c>
      <c r="V31" s="17">
        <v>20</v>
      </c>
      <c r="W31" s="17">
        <v>77</v>
      </c>
      <c r="X31" s="17">
        <v>52</v>
      </c>
      <c r="Y31" s="17">
        <v>25</v>
      </c>
      <c r="Z31" s="17">
        <v>17</v>
      </c>
      <c r="AA31" s="17">
        <v>11</v>
      </c>
      <c r="AB31" s="17">
        <v>17</v>
      </c>
      <c r="AC31" s="17">
        <v>10</v>
      </c>
      <c r="AD31" s="17">
        <v>18</v>
      </c>
      <c r="AE31" s="17">
        <v>4</v>
      </c>
    </row>
    <row r="32" spans="1:31" ht="14.25" customHeight="1">
      <c r="A32" s="909"/>
      <c r="B32" s="277"/>
      <c r="C32" s="30"/>
      <c r="D32" s="305"/>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row>
    <row r="33" spans="1:31" s="46" customFormat="1" ht="34.9" customHeight="1">
      <c r="A33" s="910" t="s">
        <v>647</v>
      </c>
      <c r="B33" s="307"/>
      <c r="C33" s="15" t="s">
        <v>595</v>
      </c>
      <c r="D33" s="42"/>
      <c r="E33" s="17">
        <v>47</v>
      </c>
      <c r="F33" s="17">
        <v>21</v>
      </c>
      <c r="G33" s="17">
        <v>26</v>
      </c>
      <c r="H33" s="17">
        <v>29</v>
      </c>
      <c r="I33" s="17">
        <v>16</v>
      </c>
      <c r="J33" s="17">
        <v>13</v>
      </c>
      <c r="K33" s="17">
        <v>0</v>
      </c>
      <c r="L33" s="17">
        <v>0</v>
      </c>
      <c r="M33" s="17">
        <v>1</v>
      </c>
      <c r="N33" s="17">
        <v>4</v>
      </c>
      <c r="O33" s="17">
        <v>0</v>
      </c>
      <c r="P33" s="17">
        <v>1</v>
      </c>
      <c r="Q33" s="17">
        <v>6</v>
      </c>
      <c r="R33" s="17">
        <v>4</v>
      </c>
      <c r="S33" s="17">
        <v>6</v>
      </c>
      <c r="T33" s="17">
        <v>2</v>
      </c>
      <c r="U33" s="17">
        <v>3</v>
      </c>
      <c r="V33" s="17">
        <v>2</v>
      </c>
      <c r="W33" s="17">
        <v>18</v>
      </c>
      <c r="X33" s="17">
        <v>5</v>
      </c>
      <c r="Y33" s="17">
        <v>13</v>
      </c>
      <c r="Z33" s="17">
        <v>2</v>
      </c>
      <c r="AA33" s="17">
        <v>1</v>
      </c>
      <c r="AB33" s="17">
        <v>1</v>
      </c>
      <c r="AC33" s="17">
        <v>2</v>
      </c>
      <c r="AD33" s="17">
        <v>2</v>
      </c>
      <c r="AE33" s="17">
        <v>10</v>
      </c>
    </row>
    <row r="34" spans="1:31" s="46" customFormat="1" ht="29.25" customHeight="1">
      <c r="A34" s="911"/>
      <c r="B34" s="278"/>
      <c r="C34" s="15" t="s">
        <v>596</v>
      </c>
      <c r="D34" s="42"/>
      <c r="E34" s="17">
        <v>31</v>
      </c>
      <c r="F34" s="17">
        <v>13</v>
      </c>
      <c r="G34" s="17">
        <v>18</v>
      </c>
      <c r="H34" s="17">
        <v>23</v>
      </c>
      <c r="I34" s="17">
        <v>10</v>
      </c>
      <c r="J34" s="17">
        <v>13</v>
      </c>
      <c r="K34" s="17">
        <v>0</v>
      </c>
      <c r="L34" s="17">
        <v>0</v>
      </c>
      <c r="M34" s="17">
        <v>2</v>
      </c>
      <c r="N34" s="17">
        <v>3</v>
      </c>
      <c r="O34" s="17">
        <v>3</v>
      </c>
      <c r="P34" s="17">
        <v>1</v>
      </c>
      <c r="Q34" s="17">
        <v>0</v>
      </c>
      <c r="R34" s="17">
        <v>2</v>
      </c>
      <c r="S34" s="17">
        <v>1</v>
      </c>
      <c r="T34" s="17">
        <v>5</v>
      </c>
      <c r="U34" s="17">
        <v>4</v>
      </c>
      <c r="V34" s="17">
        <v>2</v>
      </c>
      <c r="W34" s="17">
        <v>8</v>
      </c>
      <c r="X34" s="17">
        <v>3</v>
      </c>
      <c r="Y34" s="17">
        <v>5</v>
      </c>
      <c r="Z34" s="17">
        <v>0</v>
      </c>
      <c r="AA34" s="17">
        <v>0</v>
      </c>
      <c r="AB34" s="17">
        <v>1</v>
      </c>
      <c r="AC34" s="17">
        <v>1</v>
      </c>
      <c r="AD34" s="17">
        <v>2</v>
      </c>
      <c r="AE34" s="17">
        <v>4</v>
      </c>
    </row>
    <row r="35" spans="1:31" s="46" customFormat="1" ht="29.25" customHeight="1">
      <c r="A35" s="911"/>
      <c r="B35" s="278"/>
      <c r="C35" s="15" t="s">
        <v>597</v>
      </c>
      <c r="D35" s="42"/>
      <c r="E35" s="17">
        <v>19</v>
      </c>
      <c r="F35" s="17">
        <v>9</v>
      </c>
      <c r="G35" s="17">
        <v>10</v>
      </c>
      <c r="H35" s="17">
        <v>18</v>
      </c>
      <c r="I35" s="17">
        <v>8</v>
      </c>
      <c r="J35" s="17">
        <v>10</v>
      </c>
      <c r="K35" s="17">
        <v>0</v>
      </c>
      <c r="L35" s="17">
        <v>0</v>
      </c>
      <c r="M35" s="17">
        <v>4</v>
      </c>
      <c r="N35" s="17">
        <v>3</v>
      </c>
      <c r="O35" s="17">
        <v>2</v>
      </c>
      <c r="P35" s="17">
        <v>3</v>
      </c>
      <c r="Q35" s="17">
        <v>1</v>
      </c>
      <c r="R35" s="17">
        <v>0</v>
      </c>
      <c r="S35" s="17">
        <v>0</v>
      </c>
      <c r="T35" s="17">
        <v>1</v>
      </c>
      <c r="U35" s="17">
        <v>1</v>
      </c>
      <c r="V35" s="17">
        <v>3</v>
      </c>
      <c r="W35" s="17">
        <v>1</v>
      </c>
      <c r="X35" s="17">
        <v>1</v>
      </c>
      <c r="Y35" s="17">
        <v>0</v>
      </c>
      <c r="Z35" s="17">
        <v>0</v>
      </c>
      <c r="AA35" s="17">
        <v>0</v>
      </c>
      <c r="AB35" s="17">
        <v>0</v>
      </c>
      <c r="AC35" s="17">
        <v>0</v>
      </c>
      <c r="AD35" s="17">
        <v>1</v>
      </c>
      <c r="AE35" s="17">
        <v>0</v>
      </c>
    </row>
    <row r="36" spans="1:31" s="46" customFormat="1" ht="29.25" customHeight="1">
      <c r="A36" s="911"/>
      <c r="B36" s="278"/>
      <c r="C36" s="15" t="s">
        <v>598</v>
      </c>
      <c r="D36" s="42"/>
      <c r="E36" s="17">
        <v>142</v>
      </c>
      <c r="F36" s="17">
        <v>80</v>
      </c>
      <c r="G36" s="17">
        <v>62</v>
      </c>
      <c r="H36" s="17">
        <v>88</v>
      </c>
      <c r="I36" s="17">
        <v>51</v>
      </c>
      <c r="J36" s="17">
        <v>37</v>
      </c>
      <c r="K36" s="17">
        <v>0</v>
      </c>
      <c r="L36" s="17">
        <v>0</v>
      </c>
      <c r="M36" s="17">
        <v>23</v>
      </c>
      <c r="N36" s="17">
        <v>11</v>
      </c>
      <c r="O36" s="17">
        <v>9</v>
      </c>
      <c r="P36" s="17">
        <v>12</v>
      </c>
      <c r="Q36" s="17">
        <v>5</v>
      </c>
      <c r="R36" s="17">
        <v>6</v>
      </c>
      <c r="S36" s="17">
        <v>6</v>
      </c>
      <c r="T36" s="17">
        <v>5</v>
      </c>
      <c r="U36" s="17">
        <v>8</v>
      </c>
      <c r="V36" s="17">
        <v>3</v>
      </c>
      <c r="W36" s="17">
        <v>54</v>
      </c>
      <c r="X36" s="17">
        <v>29</v>
      </c>
      <c r="Y36" s="17">
        <v>25</v>
      </c>
      <c r="Z36" s="17">
        <v>6</v>
      </c>
      <c r="AA36" s="17">
        <v>5</v>
      </c>
      <c r="AB36" s="17">
        <v>15</v>
      </c>
      <c r="AC36" s="17">
        <v>11</v>
      </c>
      <c r="AD36" s="17">
        <v>8</v>
      </c>
      <c r="AE36" s="17">
        <v>9</v>
      </c>
    </row>
    <row r="37" spans="1:31" s="46" customFormat="1" ht="29.25" customHeight="1">
      <c r="A37" s="911"/>
      <c r="B37" s="278"/>
      <c r="C37" s="15" t="s">
        <v>641</v>
      </c>
      <c r="D37" s="42"/>
      <c r="E37" s="17">
        <v>136</v>
      </c>
      <c r="F37" s="17">
        <v>72</v>
      </c>
      <c r="G37" s="17">
        <v>64</v>
      </c>
      <c r="H37" s="17">
        <v>89</v>
      </c>
      <c r="I37" s="17">
        <v>46</v>
      </c>
      <c r="J37" s="17">
        <v>43</v>
      </c>
      <c r="K37" s="17">
        <v>0</v>
      </c>
      <c r="L37" s="17">
        <v>0</v>
      </c>
      <c r="M37" s="17">
        <v>15</v>
      </c>
      <c r="N37" s="17">
        <v>14</v>
      </c>
      <c r="O37" s="17">
        <v>15</v>
      </c>
      <c r="P37" s="17">
        <v>14</v>
      </c>
      <c r="Q37" s="17">
        <v>11</v>
      </c>
      <c r="R37" s="17">
        <v>5</v>
      </c>
      <c r="S37" s="17">
        <v>2</v>
      </c>
      <c r="T37" s="17">
        <v>4</v>
      </c>
      <c r="U37" s="17">
        <v>3</v>
      </c>
      <c r="V37" s="17">
        <v>6</v>
      </c>
      <c r="W37" s="17">
        <v>47</v>
      </c>
      <c r="X37" s="17">
        <v>26</v>
      </c>
      <c r="Y37" s="17">
        <v>21</v>
      </c>
      <c r="Z37" s="17">
        <v>11</v>
      </c>
      <c r="AA37" s="17">
        <v>4</v>
      </c>
      <c r="AB37" s="17">
        <v>6</v>
      </c>
      <c r="AC37" s="17">
        <v>9</v>
      </c>
      <c r="AD37" s="17">
        <v>9</v>
      </c>
      <c r="AE37" s="17">
        <v>8</v>
      </c>
    </row>
    <row r="38" spans="1:31" s="77" customFormat="1" ht="14.25" customHeight="1">
      <c r="A38" s="912"/>
      <c r="B38" s="278"/>
      <c r="C38" s="30"/>
      <c r="D38" s="308"/>
      <c r="E38" s="306"/>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row>
    <row r="39" spans="1:31" s="46" customFormat="1" ht="34.5" customHeight="1">
      <c r="A39" s="907" t="s">
        <v>648</v>
      </c>
      <c r="B39" s="307"/>
      <c r="C39" s="15" t="s">
        <v>396</v>
      </c>
      <c r="D39" s="42"/>
      <c r="E39" s="17">
        <v>47</v>
      </c>
      <c r="F39" s="17">
        <v>31</v>
      </c>
      <c r="G39" s="17">
        <v>16</v>
      </c>
      <c r="H39" s="17">
        <v>26</v>
      </c>
      <c r="I39" s="17">
        <v>16</v>
      </c>
      <c r="J39" s="17">
        <v>10</v>
      </c>
      <c r="K39" s="17">
        <v>2</v>
      </c>
      <c r="L39" s="17">
        <v>4</v>
      </c>
      <c r="M39" s="17">
        <v>4</v>
      </c>
      <c r="N39" s="17">
        <v>0</v>
      </c>
      <c r="O39" s="17">
        <v>3</v>
      </c>
      <c r="P39" s="17">
        <v>0</v>
      </c>
      <c r="Q39" s="17">
        <v>0</v>
      </c>
      <c r="R39" s="17">
        <v>0</v>
      </c>
      <c r="S39" s="17">
        <v>2</v>
      </c>
      <c r="T39" s="17">
        <v>2</v>
      </c>
      <c r="U39" s="17">
        <v>5</v>
      </c>
      <c r="V39" s="17">
        <v>4</v>
      </c>
      <c r="W39" s="17">
        <v>21</v>
      </c>
      <c r="X39" s="17">
        <v>15</v>
      </c>
      <c r="Y39" s="17">
        <v>6</v>
      </c>
      <c r="Z39" s="17">
        <v>6</v>
      </c>
      <c r="AA39" s="17">
        <v>2</v>
      </c>
      <c r="AB39" s="17">
        <v>6</v>
      </c>
      <c r="AC39" s="17">
        <v>0</v>
      </c>
      <c r="AD39" s="17">
        <v>3</v>
      </c>
      <c r="AE39" s="17">
        <v>4</v>
      </c>
    </row>
    <row r="40" spans="1:31" s="46" customFormat="1" ht="30" customHeight="1">
      <c r="A40" s="913"/>
      <c r="B40" s="278"/>
      <c r="C40" s="15" t="s">
        <v>397</v>
      </c>
      <c r="D40" s="42"/>
      <c r="E40" s="17">
        <v>29</v>
      </c>
      <c r="F40" s="17">
        <v>18</v>
      </c>
      <c r="G40" s="17">
        <v>11</v>
      </c>
      <c r="H40" s="17">
        <v>18</v>
      </c>
      <c r="I40" s="17">
        <v>11</v>
      </c>
      <c r="J40" s="17">
        <v>7</v>
      </c>
      <c r="K40" s="17">
        <v>0</v>
      </c>
      <c r="L40" s="17">
        <v>2</v>
      </c>
      <c r="M40" s="17">
        <v>3</v>
      </c>
      <c r="N40" s="17">
        <v>2</v>
      </c>
      <c r="O40" s="17">
        <v>0</v>
      </c>
      <c r="P40" s="17">
        <v>0</v>
      </c>
      <c r="Q40" s="17">
        <v>4</v>
      </c>
      <c r="R40" s="17">
        <v>1</v>
      </c>
      <c r="S40" s="17">
        <v>2</v>
      </c>
      <c r="T40" s="17">
        <v>2</v>
      </c>
      <c r="U40" s="17">
        <v>2</v>
      </c>
      <c r="V40" s="17">
        <v>0</v>
      </c>
      <c r="W40" s="17">
        <v>11</v>
      </c>
      <c r="X40" s="17">
        <v>7</v>
      </c>
      <c r="Y40" s="17">
        <v>4</v>
      </c>
      <c r="Z40" s="17">
        <v>2</v>
      </c>
      <c r="AA40" s="17">
        <v>1</v>
      </c>
      <c r="AB40" s="17">
        <v>1</v>
      </c>
      <c r="AC40" s="17">
        <v>2</v>
      </c>
      <c r="AD40" s="17">
        <v>4</v>
      </c>
      <c r="AE40" s="17">
        <v>1</v>
      </c>
    </row>
    <row r="41" spans="1:31" s="46" customFormat="1" ht="29.25" customHeight="1">
      <c r="A41" s="913"/>
      <c r="B41" s="278"/>
      <c r="C41" s="15" t="s">
        <v>398</v>
      </c>
      <c r="D41" s="42"/>
      <c r="E41" s="17">
        <v>52</v>
      </c>
      <c r="F41" s="17">
        <v>31</v>
      </c>
      <c r="G41" s="17">
        <v>21</v>
      </c>
      <c r="H41" s="17">
        <v>31</v>
      </c>
      <c r="I41" s="17">
        <v>18</v>
      </c>
      <c r="J41" s="17">
        <v>13</v>
      </c>
      <c r="K41" s="17">
        <v>5</v>
      </c>
      <c r="L41" s="17">
        <v>2</v>
      </c>
      <c r="M41" s="17">
        <v>3</v>
      </c>
      <c r="N41" s="17">
        <v>2</v>
      </c>
      <c r="O41" s="17">
        <v>4</v>
      </c>
      <c r="P41" s="17">
        <v>3</v>
      </c>
      <c r="Q41" s="17">
        <v>2</v>
      </c>
      <c r="R41" s="17">
        <v>3</v>
      </c>
      <c r="S41" s="17">
        <v>2</v>
      </c>
      <c r="T41" s="17">
        <v>2</v>
      </c>
      <c r="U41" s="17">
        <v>2</v>
      </c>
      <c r="V41" s="17">
        <v>1</v>
      </c>
      <c r="W41" s="17">
        <v>21</v>
      </c>
      <c r="X41" s="17">
        <v>13</v>
      </c>
      <c r="Y41" s="17">
        <v>8</v>
      </c>
      <c r="Z41" s="17">
        <v>3</v>
      </c>
      <c r="AA41" s="17">
        <v>2</v>
      </c>
      <c r="AB41" s="17">
        <v>5</v>
      </c>
      <c r="AC41" s="17">
        <v>2</v>
      </c>
      <c r="AD41" s="17">
        <v>5</v>
      </c>
      <c r="AE41" s="17">
        <v>4</v>
      </c>
    </row>
    <row r="42" spans="1:31" s="46" customFormat="1" ht="29.25" customHeight="1">
      <c r="A42" s="913"/>
      <c r="B42" s="278"/>
      <c r="C42" s="15" t="s">
        <v>399</v>
      </c>
      <c r="D42" s="42"/>
      <c r="E42" s="17">
        <v>43</v>
      </c>
      <c r="F42" s="17">
        <v>28</v>
      </c>
      <c r="G42" s="17">
        <v>15</v>
      </c>
      <c r="H42" s="17">
        <v>23</v>
      </c>
      <c r="I42" s="17">
        <v>15</v>
      </c>
      <c r="J42" s="17">
        <v>8</v>
      </c>
      <c r="K42" s="17">
        <v>4</v>
      </c>
      <c r="L42" s="17">
        <v>0</v>
      </c>
      <c r="M42" s="17">
        <v>0</v>
      </c>
      <c r="N42" s="17">
        <v>1</v>
      </c>
      <c r="O42" s="17">
        <v>1</v>
      </c>
      <c r="P42" s="17">
        <v>1</v>
      </c>
      <c r="Q42" s="17">
        <v>4</v>
      </c>
      <c r="R42" s="17">
        <v>3</v>
      </c>
      <c r="S42" s="17">
        <v>3</v>
      </c>
      <c r="T42" s="17">
        <v>2</v>
      </c>
      <c r="U42" s="17">
        <v>3</v>
      </c>
      <c r="V42" s="17">
        <v>1</v>
      </c>
      <c r="W42" s="17">
        <v>20</v>
      </c>
      <c r="X42" s="17">
        <v>13</v>
      </c>
      <c r="Y42" s="17">
        <v>7</v>
      </c>
      <c r="Z42" s="17">
        <v>6</v>
      </c>
      <c r="AA42" s="17">
        <v>4</v>
      </c>
      <c r="AB42" s="17">
        <v>2</v>
      </c>
      <c r="AC42" s="17">
        <v>2</v>
      </c>
      <c r="AD42" s="17">
        <v>5</v>
      </c>
      <c r="AE42" s="17">
        <v>1</v>
      </c>
    </row>
    <row r="43" spans="1:31" s="46" customFormat="1" ht="29.25" customHeight="1">
      <c r="A43" s="913"/>
      <c r="B43" s="278"/>
      <c r="C43" s="15" t="s">
        <v>649</v>
      </c>
      <c r="D43" s="42"/>
      <c r="E43" s="17">
        <v>28</v>
      </c>
      <c r="F43" s="17">
        <v>17</v>
      </c>
      <c r="G43" s="17">
        <v>11</v>
      </c>
      <c r="H43" s="17">
        <v>18</v>
      </c>
      <c r="I43" s="17">
        <v>9</v>
      </c>
      <c r="J43" s="17">
        <v>9</v>
      </c>
      <c r="K43" s="17">
        <v>3</v>
      </c>
      <c r="L43" s="17">
        <v>1</v>
      </c>
      <c r="M43" s="17">
        <v>0</v>
      </c>
      <c r="N43" s="17">
        <v>1</v>
      </c>
      <c r="O43" s="17">
        <v>2</v>
      </c>
      <c r="P43" s="17">
        <v>0</v>
      </c>
      <c r="Q43" s="17">
        <v>0</v>
      </c>
      <c r="R43" s="17">
        <v>3</v>
      </c>
      <c r="S43" s="17">
        <v>2</v>
      </c>
      <c r="T43" s="17">
        <v>2</v>
      </c>
      <c r="U43" s="17">
        <v>2</v>
      </c>
      <c r="V43" s="17">
        <v>2</v>
      </c>
      <c r="W43" s="17">
        <v>10</v>
      </c>
      <c r="X43" s="17">
        <v>8</v>
      </c>
      <c r="Y43" s="17">
        <v>2</v>
      </c>
      <c r="Z43" s="17">
        <v>1</v>
      </c>
      <c r="AA43" s="17">
        <v>1</v>
      </c>
      <c r="AB43" s="17">
        <v>1</v>
      </c>
      <c r="AC43" s="17">
        <v>0</v>
      </c>
      <c r="AD43" s="17">
        <v>6</v>
      </c>
      <c r="AE43" s="17">
        <v>1</v>
      </c>
    </row>
    <row r="44" spans="1:31" ht="16.5" customHeight="1" thickBot="1">
      <c r="A44" s="914"/>
      <c r="B44" s="309"/>
      <c r="C44" s="127"/>
      <c r="D44" s="185"/>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row>
  </sheetData>
  <mergeCells count="19">
    <mergeCell ref="Z3:AA3"/>
    <mergeCell ref="AB3:AC3"/>
    <mergeCell ref="AD3:AE3"/>
    <mergeCell ref="A5:A16"/>
    <mergeCell ref="A2:D4"/>
    <mergeCell ref="E2:G3"/>
    <mergeCell ref="H2:V2"/>
    <mergeCell ref="W2:AE2"/>
    <mergeCell ref="H3:J3"/>
    <mergeCell ref="K3:L3"/>
    <mergeCell ref="M3:N3"/>
    <mergeCell ref="O3:P3"/>
    <mergeCell ref="Q3:R3"/>
    <mergeCell ref="S3:T3"/>
    <mergeCell ref="A17:A32"/>
    <mergeCell ref="A33:A38"/>
    <mergeCell ref="A39:A44"/>
    <mergeCell ref="U3:V3"/>
    <mergeCell ref="W3:Y3"/>
  </mergeCells>
  <phoneticPr fontId="2"/>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明朝,標準"&amp;16不就学学齢児童生徒調査</oddHeader>
    <oddFooter xml:space="preserve">&amp;L&amp;"ＭＳ 明朝,標準"&amp;16 172&amp;R&amp;"ＭＳ 明朝,標準"&amp;16 </oddFooter>
  </headerFooter>
</worksheet>
</file>

<file path=xl/worksheets/sheet43.xml><?xml version="1.0" encoding="utf-8"?>
<worksheet xmlns="http://schemas.openxmlformats.org/spreadsheetml/2006/main" xmlns:r="http://schemas.openxmlformats.org/officeDocument/2006/relationships">
  <dimension ref="A1:R45"/>
  <sheetViews>
    <sheetView zoomScale="75" zoomScaleNormal="75" workbookViewId="0">
      <selection activeCell="U16" sqref="U16"/>
    </sheetView>
  </sheetViews>
  <sheetFormatPr defaultRowHeight="13.5"/>
  <cols>
    <col min="1" max="1" width="14.625" style="3" customWidth="1"/>
    <col min="2" max="2" width="0.75" style="3" customWidth="1"/>
    <col min="3" max="16" width="7.125" style="3" customWidth="1"/>
    <col min="17" max="18" width="9.125" style="3" customWidth="1"/>
    <col min="19" max="16384" width="9" style="3"/>
  </cols>
  <sheetData>
    <row r="1" spans="1:18" ht="34.15" customHeight="1" thickBot="1">
      <c r="A1" s="1" t="s">
        <v>650</v>
      </c>
      <c r="B1" s="2"/>
      <c r="C1" s="1"/>
      <c r="D1" s="1"/>
      <c r="E1" s="1"/>
      <c r="F1" s="1"/>
      <c r="G1" s="2"/>
      <c r="H1" s="2"/>
      <c r="I1" s="2"/>
      <c r="J1" s="2"/>
      <c r="K1" s="2"/>
      <c r="L1" s="2"/>
      <c r="M1" s="2"/>
      <c r="N1" s="2"/>
      <c r="O1" s="2"/>
      <c r="P1" s="2"/>
      <c r="Q1" s="2"/>
      <c r="R1" s="2"/>
    </row>
    <row r="2" spans="1:18" s="102" customFormat="1" ht="24" customHeight="1">
      <c r="A2" s="900" t="s">
        <v>123</v>
      </c>
      <c r="B2" s="178"/>
      <c r="C2" s="310"/>
      <c r="D2" s="672" t="s">
        <v>651</v>
      </c>
      <c r="E2" s="672"/>
      <c r="F2" s="672"/>
      <c r="G2" s="672"/>
      <c r="H2" s="672"/>
      <c r="I2" s="311"/>
      <c r="J2" s="276"/>
      <c r="K2" s="672" t="s">
        <v>652</v>
      </c>
      <c r="L2" s="672"/>
      <c r="M2" s="672"/>
      <c r="N2" s="672"/>
      <c r="O2" s="672"/>
      <c r="P2" s="311"/>
      <c r="Q2" s="736" t="s">
        <v>647</v>
      </c>
      <c r="R2" s="586" t="s">
        <v>653</v>
      </c>
    </row>
    <row r="3" spans="1:18" s="102" customFormat="1" ht="24" customHeight="1">
      <c r="A3" s="902"/>
      <c r="B3" s="61"/>
      <c r="C3" s="811" t="s">
        <v>2</v>
      </c>
      <c r="D3" s="662" t="s">
        <v>654</v>
      </c>
      <c r="E3" s="663"/>
      <c r="F3" s="664"/>
      <c r="G3" s="662" t="s">
        <v>655</v>
      </c>
      <c r="H3" s="663"/>
      <c r="I3" s="663"/>
      <c r="J3" s="698" t="s">
        <v>2</v>
      </c>
      <c r="K3" s="662" t="s">
        <v>654</v>
      </c>
      <c r="L3" s="663"/>
      <c r="M3" s="664"/>
      <c r="N3" s="662" t="s">
        <v>655</v>
      </c>
      <c r="O3" s="663"/>
      <c r="P3" s="663"/>
      <c r="Q3" s="804"/>
      <c r="R3" s="589"/>
    </row>
    <row r="4" spans="1:18" s="102" customFormat="1" ht="24" customHeight="1" thickBot="1">
      <c r="A4" s="904"/>
      <c r="B4" s="71"/>
      <c r="C4" s="812"/>
      <c r="D4" s="12" t="s">
        <v>2</v>
      </c>
      <c r="E4" s="12" t="s">
        <v>19</v>
      </c>
      <c r="F4" s="91" t="s">
        <v>20</v>
      </c>
      <c r="G4" s="12" t="s">
        <v>2</v>
      </c>
      <c r="H4" s="12" t="s">
        <v>19</v>
      </c>
      <c r="I4" s="91" t="s">
        <v>20</v>
      </c>
      <c r="J4" s="699"/>
      <c r="K4" s="12" t="s">
        <v>2</v>
      </c>
      <c r="L4" s="12" t="s">
        <v>19</v>
      </c>
      <c r="M4" s="91" t="s">
        <v>20</v>
      </c>
      <c r="N4" s="12" t="s">
        <v>2</v>
      </c>
      <c r="O4" s="12" t="s">
        <v>19</v>
      </c>
      <c r="P4" s="91" t="s">
        <v>20</v>
      </c>
      <c r="Q4" s="899"/>
      <c r="R4" s="915"/>
    </row>
    <row r="5" spans="1:18" s="297" customFormat="1" ht="28.5" customHeight="1">
      <c r="A5" s="295" t="s">
        <v>595</v>
      </c>
      <c r="B5" s="296"/>
      <c r="C5" s="29">
        <v>207</v>
      </c>
      <c r="D5" s="29">
        <v>170</v>
      </c>
      <c r="E5" s="29">
        <v>83</v>
      </c>
      <c r="F5" s="29">
        <v>87</v>
      </c>
      <c r="G5" s="29">
        <v>37</v>
      </c>
      <c r="H5" s="29">
        <v>19</v>
      </c>
      <c r="I5" s="29">
        <v>18</v>
      </c>
      <c r="J5" s="29">
        <v>285</v>
      </c>
      <c r="K5" s="29">
        <v>229</v>
      </c>
      <c r="L5" s="29">
        <v>117</v>
      </c>
      <c r="M5" s="29">
        <v>112</v>
      </c>
      <c r="N5" s="29">
        <v>56</v>
      </c>
      <c r="O5" s="29">
        <v>25</v>
      </c>
      <c r="P5" s="29">
        <v>31</v>
      </c>
      <c r="Q5" s="29">
        <v>47</v>
      </c>
      <c r="R5" s="29">
        <v>47</v>
      </c>
    </row>
    <row r="6" spans="1:18" s="297" customFormat="1" ht="24.75" customHeight="1">
      <c r="A6" s="20" t="s">
        <v>596</v>
      </c>
      <c r="B6" s="296"/>
      <c r="C6" s="29">
        <v>228</v>
      </c>
      <c r="D6" s="29">
        <v>175</v>
      </c>
      <c r="E6" s="29">
        <v>86</v>
      </c>
      <c r="F6" s="29">
        <v>89</v>
      </c>
      <c r="G6" s="29">
        <v>53</v>
      </c>
      <c r="H6" s="29">
        <v>24</v>
      </c>
      <c r="I6" s="29">
        <v>29</v>
      </c>
      <c r="J6" s="29">
        <v>325</v>
      </c>
      <c r="K6" s="29">
        <v>252</v>
      </c>
      <c r="L6" s="29">
        <v>109</v>
      </c>
      <c r="M6" s="29">
        <v>143</v>
      </c>
      <c r="N6" s="29">
        <v>73</v>
      </c>
      <c r="O6" s="29">
        <v>38</v>
      </c>
      <c r="P6" s="29">
        <v>35</v>
      </c>
      <c r="Q6" s="29">
        <v>31</v>
      </c>
      <c r="R6" s="29">
        <v>29</v>
      </c>
    </row>
    <row r="7" spans="1:18" s="297" customFormat="1" ht="24.75" customHeight="1">
      <c r="A7" s="20" t="s">
        <v>597</v>
      </c>
      <c r="B7" s="298"/>
      <c r="C7" s="29">
        <v>272</v>
      </c>
      <c r="D7" s="29">
        <v>218</v>
      </c>
      <c r="E7" s="29">
        <v>116</v>
      </c>
      <c r="F7" s="29">
        <v>102</v>
      </c>
      <c r="G7" s="29">
        <v>54</v>
      </c>
      <c r="H7" s="29">
        <v>27</v>
      </c>
      <c r="I7" s="29">
        <v>27</v>
      </c>
      <c r="J7" s="29">
        <v>316</v>
      </c>
      <c r="K7" s="29">
        <v>235</v>
      </c>
      <c r="L7" s="29">
        <v>105</v>
      </c>
      <c r="M7" s="29">
        <v>130</v>
      </c>
      <c r="N7" s="29">
        <v>81</v>
      </c>
      <c r="O7" s="29">
        <v>47</v>
      </c>
      <c r="P7" s="29">
        <v>34</v>
      </c>
      <c r="Q7" s="29">
        <v>19</v>
      </c>
      <c r="R7" s="29">
        <v>52</v>
      </c>
    </row>
    <row r="8" spans="1:18" s="297" customFormat="1" ht="24.75" customHeight="1">
      <c r="A8" s="20" t="s">
        <v>598</v>
      </c>
      <c r="B8" s="298"/>
      <c r="C8" s="29">
        <v>288</v>
      </c>
      <c r="D8" s="29">
        <v>229</v>
      </c>
      <c r="E8" s="29">
        <v>124</v>
      </c>
      <c r="F8" s="29">
        <v>105</v>
      </c>
      <c r="G8" s="29">
        <v>59</v>
      </c>
      <c r="H8" s="29">
        <v>33</v>
      </c>
      <c r="I8" s="29">
        <v>26</v>
      </c>
      <c r="J8" s="29">
        <v>275</v>
      </c>
      <c r="K8" s="29">
        <v>199</v>
      </c>
      <c r="L8" s="29">
        <v>106</v>
      </c>
      <c r="M8" s="29">
        <v>93</v>
      </c>
      <c r="N8" s="29">
        <v>76</v>
      </c>
      <c r="O8" s="29">
        <v>54</v>
      </c>
      <c r="P8" s="29">
        <v>22</v>
      </c>
      <c r="Q8" s="29">
        <v>142</v>
      </c>
      <c r="R8" s="29">
        <v>43</v>
      </c>
    </row>
    <row r="9" spans="1:18" s="24" customFormat="1" ht="24.75" customHeight="1">
      <c r="A9" s="20" t="s">
        <v>656</v>
      </c>
      <c r="B9" s="298"/>
      <c r="C9" s="29">
        <v>300</v>
      </c>
      <c r="D9" s="29">
        <v>225</v>
      </c>
      <c r="E9" s="29">
        <v>121</v>
      </c>
      <c r="F9" s="29">
        <v>104</v>
      </c>
      <c r="G9" s="29">
        <v>75</v>
      </c>
      <c r="H9" s="29">
        <v>36</v>
      </c>
      <c r="I9" s="29">
        <v>39</v>
      </c>
      <c r="J9" s="29">
        <v>275</v>
      </c>
      <c r="K9" s="29">
        <v>198</v>
      </c>
      <c r="L9" s="29">
        <v>106</v>
      </c>
      <c r="M9" s="29">
        <v>92</v>
      </c>
      <c r="N9" s="29">
        <v>77</v>
      </c>
      <c r="O9" s="29">
        <v>52</v>
      </c>
      <c r="P9" s="29">
        <v>25</v>
      </c>
      <c r="Q9" s="29">
        <v>136</v>
      </c>
      <c r="R9" s="29">
        <v>28</v>
      </c>
    </row>
    <row r="10" spans="1:18" s="24" customFormat="1" ht="20.25" customHeight="1">
      <c r="A10" s="20"/>
      <c r="B10" s="21"/>
      <c r="C10" s="29"/>
      <c r="D10" s="29"/>
      <c r="E10" s="29"/>
      <c r="F10" s="29"/>
      <c r="G10" s="29"/>
      <c r="H10" s="29"/>
      <c r="I10" s="29"/>
      <c r="J10" s="29"/>
      <c r="K10" s="29"/>
      <c r="L10" s="29"/>
      <c r="M10" s="29"/>
      <c r="N10" s="29"/>
      <c r="O10" s="29"/>
      <c r="P10" s="29"/>
      <c r="Q10" s="29"/>
      <c r="R10" s="29"/>
    </row>
    <row r="11" spans="1:18" s="24" customFormat="1" ht="27" customHeight="1">
      <c r="A11" s="20" t="s">
        <v>26</v>
      </c>
      <c r="B11" s="21"/>
      <c r="C11" s="29">
        <v>0</v>
      </c>
      <c r="D11" s="29">
        <v>0</v>
      </c>
      <c r="E11" s="29">
        <v>0</v>
      </c>
      <c r="F11" s="29">
        <v>0</v>
      </c>
      <c r="G11" s="29">
        <v>0</v>
      </c>
      <c r="H11" s="29">
        <v>0</v>
      </c>
      <c r="I11" s="29">
        <v>0</v>
      </c>
      <c r="J11" s="29">
        <v>193</v>
      </c>
      <c r="K11" s="29">
        <v>137</v>
      </c>
      <c r="L11" s="29">
        <v>75</v>
      </c>
      <c r="M11" s="29">
        <v>62</v>
      </c>
      <c r="N11" s="29">
        <v>56</v>
      </c>
      <c r="O11" s="29">
        <v>39</v>
      </c>
      <c r="P11" s="29">
        <v>17</v>
      </c>
      <c r="Q11" s="29">
        <v>84</v>
      </c>
      <c r="R11" s="29">
        <v>14</v>
      </c>
    </row>
    <row r="12" spans="1:18" s="24" customFormat="1" ht="27" customHeight="1">
      <c r="A12" s="20" t="s">
        <v>47</v>
      </c>
      <c r="B12" s="21"/>
      <c r="C12" s="29">
        <v>2</v>
      </c>
      <c r="D12" s="29">
        <v>1</v>
      </c>
      <c r="E12" s="29">
        <v>0</v>
      </c>
      <c r="F12" s="29">
        <v>1</v>
      </c>
      <c r="G12" s="29">
        <v>1</v>
      </c>
      <c r="H12" s="29">
        <v>0</v>
      </c>
      <c r="I12" s="29">
        <v>1</v>
      </c>
      <c r="J12" s="29">
        <v>4</v>
      </c>
      <c r="K12" s="29">
        <v>4</v>
      </c>
      <c r="L12" s="29">
        <v>1</v>
      </c>
      <c r="M12" s="29">
        <v>3</v>
      </c>
      <c r="N12" s="29">
        <v>0</v>
      </c>
      <c r="O12" s="29">
        <v>0</v>
      </c>
      <c r="P12" s="29">
        <v>0</v>
      </c>
      <c r="Q12" s="29">
        <v>33</v>
      </c>
      <c r="R12" s="29">
        <v>2</v>
      </c>
    </row>
    <row r="13" spans="1:18" s="24" customFormat="1" ht="27" customHeight="1">
      <c r="A13" s="20" t="s">
        <v>55</v>
      </c>
      <c r="B13" s="21"/>
      <c r="C13" s="29">
        <v>31</v>
      </c>
      <c r="D13" s="29">
        <v>20</v>
      </c>
      <c r="E13" s="29">
        <v>5</v>
      </c>
      <c r="F13" s="29">
        <v>15</v>
      </c>
      <c r="G13" s="29">
        <v>11</v>
      </c>
      <c r="H13" s="29">
        <v>6</v>
      </c>
      <c r="I13" s="29">
        <v>5</v>
      </c>
      <c r="J13" s="29">
        <v>0</v>
      </c>
      <c r="K13" s="29">
        <v>0</v>
      </c>
      <c r="L13" s="29">
        <v>0</v>
      </c>
      <c r="M13" s="29">
        <v>0</v>
      </c>
      <c r="N13" s="29">
        <v>0</v>
      </c>
      <c r="O13" s="29">
        <v>0</v>
      </c>
      <c r="P13" s="29">
        <v>0</v>
      </c>
      <c r="Q13" s="29">
        <v>5</v>
      </c>
      <c r="R13" s="29">
        <v>4</v>
      </c>
    </row>
    <row r="14" spans="1:18" s="24" customFormat="1" ht="27" customHeight="1">
      <c r="A14" s="20" t="s">
        <v>59</v>
      </c>
      <c r="B14" s="21"/>
      <c r="C14" s="29">
        <v>186</v>
      </c>
      <c r="D14" s="29">
        <v>146</v>
      </c>
      <c r="E14" s="29">
        <v>84</v>
      </c>
      <c r="F14" s="29">
        <v>62</v>
      </c>
      <c r="G14" s="29">
        <v>40</v>
      </c>
      <c r="H14" s="29">
        <v>17</v>
      </c>
      <c r="I14" s="29">
        <v>23</v>
      </c>
      <c r="J14" s="29">
        <v>2</v>
      </c>
      <c r="K14" s="29">
        <v>2</v>
      </c>
      <c r="L14" s="29">
        <v>2</v>
      </c>
      <c r="M14" s="29">
        <v>0</v>
      </c>
      <c r="N14" s="29">
        <v>0</v>
      </c>
      <c r="O14" s="29">
        <v>0</v>
      </c>
      <c r="P14" s="29">
        <v>0</v>
      </c>
      <c r="Q14" s="29">
        <v>8</v>
      </c>
      <c r="R14" s="29">
        <v>1</v>
      </c>
    </row>
    <row r="15" spans="1:18" s="24" customFormat="1" ht="27" customHeight="1">
      <c r="A15" s="20" t="s">
        <v>60</v>
      </c>
      <c r="B15" s="21"/>
      <c r="C15" s="29">
        <v>0</v>
      </c>
      <c r="D15" s="29">
        <v>0</v>
      </c>
      <c r="E15" s="29">
        <v>0</v>
      </c>
      <c r="F15" s="29">
        <v>0</v>
      </c>
      <c r="G15" s="29">
        <v>0</v>
      </c>
      <c r="H15" s="29">
        <v>0</v>
      </c>
      <c r="I15" s="29">
        <v>0</v>
      </c>
      <c r="J15" s="29">
        <v>0</v>
      </c>
      <c r="K15" s="29">
        <v>0</v>
      </c>
      <c r="L15" s="29">
        <v>0</v>
      </c>
      <c r="M15" s="29">
        <v>0</v>
      </c>
      <c r="N15" s="29">
        <v>0</v>
      </c>
      <c r="O15" s="29">
        <v>0</v>
      </c>
      <c r="P15" s="29">
        <v>0</v>
      </c>
      <c r="Q15" s="29">
        <v>0</v>
      </c>
      <c r="R15" s="29">
        <v>0</v>
      </c>
    </row>
    <row r="16" spans="1:18" s="24" customFormat="1" ht="27" customHeight="1">
      <c r="A16" s="20" t="s">
        <v>61</v>
      </c>
      <c r="B16" s="21"/>
      <c r="C16" s="29">
        <v>0</v>
      </c>
      <c r="D16" s="29">
        <v>0</v>
      </c>
      <c r="E16" s="29">
        <v>0</v>
      </c>
      <c r="F16" s="29">
        <v>0</v>
      </c>
      <c r="G16" s="29">
        <v>0</v>
      </c>
      <c r="H16" s="29">
        <v>0</v>
      </c>
      <c r="I16" s="29">
        <v>0</v>
      </c>
      <c r="J16" s="29">
        <v>0</v>
      </c>
      <c r="K16" s="29">
        <v>0</v>
      </c>
      <c r="L16" s="29">
        <v>0</v>
      </c>
      <c r="M16" s="29">
        <v>0</v>
      </c>
      <c r="N16" s="29">
        <v>0</v>
      </c>
      <c r="O16" s="29">
        <v>0</v>
      </c>
      <c r="P16" s="29">
        <v>0</v>
      </c>
      <c r="Q16" s="29">
        <v>1</v>
      </c>
      <c r="R16" s="29">
        <v>0</v>
      </c>
    </row>
    <row r="17" spans="1:18" s="24" customFormat="1" ht="27" customHeight="1">
      <c r="A17" s="20" t="s">
        <v>62</v>
      </c>
      <c r="B17" s="21"/>
      <c r="C17" s="29">
        <v>0</v>
      </c>
      <c r="D17" s="29">
        <v>0</v>
      </c>
      <c r="E17" s="29">
        <v>0</v>
      </c>
      <c r="F17" s="29">
        <v>0</v>
      </c>
      <c r="G17" s="29">
        <v>0</v>
      </c>
      <c r="H17" s="29">
        <v>0</v>
      </c>
      <c r="I17" s="29">
        <v>0</v>
      </c>
      <c r="J17" s="29">
        <v>0</v>
      </c>
      <c r="K17" s="29">
        <v>0</v>
      </c>
      <c r="L17" s="29">
        <v>0</v>
      </c>
      <c r="M17" s="29">
        <v>0</v>
      </c>
      <c r="N17" s="29">
        <v>0</v>
      </c>
      <c r="O17" s="29">
        <v>0</v>
      </c>
      <c r="P17" s="29">
        <v>0</v>
      </c>
      <c r="Q17" s="29">
        <v>0</v>
      </c>
      <c r="R17" s="29">
        <v>2</v>
      </c>
    </row>
    <row r="18" spans="1:18" s="24" customFormat="1" ht="27" customHeight="1">
      <c r="A18" s="20" t="s">
        <v>63</v>
      </c>
      <c r="B18" s="21"/>
      <c r="C18" s="29">
        <v>0</v>
      </c>
      <c r="D18" s="29">
        <v>0</v>
      </c>
      <c r="E18" s="29">
        <v>0</v>
      </c>
      <c r="F18" s="29">
        <v>0</v>
      </c>
      <c r="G18" s="29">
        <v>0</v>
      </c>
      <c r="H18" s="29">
        <v>0</v>
      </c>
      <c r="I18" s="29">
        <v>0</v>
      </c>
      <c r="J18" s="29">
        <v>0</v>
      </c>
      <c r="K18" s="29">
        <v>0</v>
      </c>
      <c r="L18" s="29">
        <v>0</v>
      </c>
      <c r="M18" s="29">
        <v>0</v>
      </c>
      <c r="N18" s="29">
        <v>0</v>
      </c>
      <c r="O18" s="29">
        <v>0</v>
      </c>
      <c r="P18" s="29">
        <v>0</v>
      </c>
      <c r="Q18" s="29">
        <v>0</v>
      </c>
      <c r="R18" s="29">
        <v>1</v>
      </c>
    </row>
    <row r="19" spans="1:18" s="24" customFormat="1" ht="27" customHeight="1">
      <c r="A19" s="20" t="s">
        <v>64</v>
      </c>
      <c r="B19" s="21"/>
      <c r="C19" s="29">
        <v>3</v>
      </c>
      <c r="D19" s="29">
        <v>1</v>
      </c>
      <c r="E19" s="29">
        <v>1</v>
      </c>
      <c r="F19" s="29">
        <v>0</v>
      </c>
      <c r="G19" s="29">
        <v>2</v>
      </c>
      <c r="H19" s="29">
        <v>2</v>
      </c>
      <c r="I19" s="29">
        <v>0</v>
      </c>
      <c r="J19" s="29">
        <v>0</v>
      </c>
      <c r="K19" s="29">
        <v>0</v>
      </c>
      <c r="L19" s="29">
        <v>0</v>
      </c>
      <c r="M19" s="29">
        <v>0</v>
      </c>
      <c r="N19" s="29">
        <v>0</v>
      </c>
      <c r="O19" s="29">
        <v>0</v>
      </c>
      <c r="P19" s="29">
        <v>0</v>
      </c>
      <c r="Q19" s="29">
        <v>0</v>
      </c>
      <c r="R19" s="29">
        <v>0</v>
      </c>
    </row>
    <row r="20" spans="1:18" s="24" customFormat="1" ht="27" customHeight="1">
      <c r="A20" s="20" t="s">
        <v>65</v>
      </c>
      <c r="B20" s="21"/>
      <c r="C20" s="29">
        <v>0</v>
      </c>
      <c r="D20" s="29">
        <v>0</v>
      </c>
      <c r="E20" s="29">
        <v>0</v>
      </c>
      <c r="F20" s="29">
        <v>0</v>
      </c>
      <c r="G20" s="29">
        <v>0</v>
      </c>
      <c r="H20" s="29">
        <v>0</v>
      </c>
      <c r="I20" s="29">
        <v>0</v>
      </c>
      <c r="J20" s="29">
        <v>70</v>
      </c>
      <c r="K20" s="29">
        <v>50</v>
      </c>
      <c r="L20" s="29">
        <v>25</v>
      </c>
      <c r="M20" s="29">
        <v>25</v>
      </c>
      <c r="N20" s="29">
        <v>20</v>
      </c>
      <c r="O20" s="29">
        <v>12</v>
      </c>
      <c r="P20" s="29">
        <v>8</v>
      </c>
      <c r="Q20" s="29">
        <v>0</v>
      </c>
      <c r="R20" s="29">
        <v>0</v>
      </c>
    </row>
    <row r="21" spans="1:18" s="24" customFormat="1" ht="27" customHeight="1">
      <c r="A21" s="20" t="s">
        <v>66</v>
      </c>
      <c r="B21" s="21"/>
      <c r="C21" s="29">
        <v>0</v>
      </c>
      <c r="D21" s="29">
        <v>0</v>
      </c>
      <c r="E21" s="29">
        <v>0</v>
      </c>
      <c r="F21" s="29">
        <v>0</v>
      </c>
      <c r="G21" s="29">
        <v>0</v>
      </c>
      <c r="H21" s="29">
        <v>0</v>
      </c>
      <c r="I21" s="29">
        <v>0</v>
      </c>
      <c r="J21" s="29">
        <v>0</v>
      </c>
      <c r="K21" s="29">
        <v>0</v>
      </c>
      <c r="L21" s="29">
        <v>0</v>
      </c>
      <c r="M21" s="29">
        <v>0</v>
      </c>
      <c r="N21" s="29">
        <v>0</v>
      </c>
      <c r="O21" s="29">
        <v>0</v>
      </c>
      <c r="P21" s="29">
        <v>0</v>
      </c>
      <c r="Q21" s="29">
        <v>0</v>
      </c>
      <c r="R21" s="29">
        <v>0</v>
      </c>
    </row>
    <row r="22" spans="1:18" s="24" customFormat="1" ht="27" customHeight="1">
      <c r="A22" s="20" t="s">
        <v>67</v>
      </c>
      <c r="B22" s="21"/>
      <c r="C22" s="29">
        <v>0</v>
      </c>
      <c r="D22" s="29">
        <v>0</v>
      </c>
      <c r="E22" s="29">
        <v>0</v>
      </c>
      <c r="F22" s="29">
        <v>0</v>
      </c>
      <c r="G22" s="29">
        <v>0</v>
      </c>
      <c r="H22" s="29">
        <v>0</v>
      </c>
      <c r="I22" s="29">
        <v>0</v>
      </c>
      <c r="J22" s="29">
        <v>0</v>
      </c>
      <c r="K22" s="29">
        <v>0</v>
      </c>
      <c r="L22" s="29">
        <v>0</v>
      </c>
      <c r="M22" s="29">
        <v>0</v>
      </c>
      <c r="N22" s="29">
        <v>0</v>
      </c>
      <c r="O22" s="29">
        <v>0</v>
      </c>
      <c r="P22" s="29">
        <v>0</v>
      </c>
      <c r="Q22" s="29">
        <v>1</v>
      </c>
      <c r="R22" s="29">
        <v>1</v>
      </c>
    </row>
    <row r="23" spans="1:18" s="24" customFormat="1" ht="27" customHeight="1">
      <c r="A23" s="20" t="s">
        <v>68</v>
      </c>
      <c r="B23" s="21"/>
      <c r="C23" s="29">
        <v>0</v>
      </c>
      <c r="D23" s="29">
        <v>0</v>
      </c>
      <c r="E23" s="29">
        <v>0</v>
      </c>
      <c r="F23" s="29">
        <v>0</v>
      </c>
      <c r="G23" s="29">
        <v>0</v>
      </c>
      <c r="H23" s="29">
        <v>0</v>
      </c>
      <c r="I23" s="29">
        <v>0</v>
      </c>
      <c r="J23" s="29">
        <v>4</v>
      </c>
      <c r="K23" s="29">
        <v>3</v>
      </c>
      <c r="L23" s="29">
        <v>1</v>
      </c>
      <c r="M23" s="29">
        <v>2</v>
      </c>
      <c r="N23" s="29">
        <v>1</v>
      </c>
      <c r="O23" s="29">
        <v>1</v>
      </c>
      <c r="P23" s="29">
        <v>0</v>
      </c>
      <c r="Q23" s="29">
        <v>0</v>
      </c>
      <c r="R23" s="29">
        <v>1</v>
      </c>
    </row>
    <row r="24" spans="1:18" s="24" customFormat="1" ht="27" customHeight="1">
      <c r="A24" s="20" t="s">
        <v>69</v>
      </c>
      <c r="B24" s="21"/>
      <c r="C24" s="29">
        <v>0</v>
      </c>
      <c r="D24" s="29">
        <v>0</v>
      </c>
      <c r="E24" s="29">
        <v>0</v>
      </c>
      <c r="F24" s="29">
        <v>0</v>
      </c>
      <c r="G24" s="29">
        <v>0</v>
      </c>
      <c r="H24" s="29">
        <v>0</v>
      </c>
      <c r="I24" s="29">
        <v>0</v>
      </c>
      <c r="J24" s="29">
        <v>0</v>
      </c>
      <c r="K24" s="29">
        <v>0</v>
      </c>
      <c r="L24" s="29">
        <v>0</v>
      </c>
      <c r="M24" s="29">
        <v>0</v>
      </c>
      <c r="N24" s="29">
        <v>0</v>
      </c>
      <c r="O24" s="29">
        <v>0</v>
      </c>
      <c r="P24" s="29">
        <v>0</v>
      </c>
      <c r="Q24" s="29">
        <v>0</v>
      </c>
      <c r="R24" s="29">
        <v>0</v>
      </c>
    </row>
    <row r="25" spans="1:18" s="24" customFormat="1" ht="27" customHeight="1">
      <c r="A25" s="20" t="s">
        <v>70</v>
      </c>
      <c r="B25" s="21"/>
      <c r="C25" s="29">
        <v>0</v>
      </c>
      <c r="D25" s="29">
        <v>0</v>
      </c>
      <c r="E25" s="29">
        <v>0</v>
      </c>
      <c r="F25" s="29">
        <v>0</v>
      </c>
      <c r="G25" s="29">
        <v>0</v>
      </c>
      <c r="H25" s="29">
        <v>0</v>
      </c>
      <c r="I25" s="29">
        <v>0</v>
      </c>
      <c r="J25" s="29">
        <v>0</v>
      </c>
      <c r="K25" s="29">
        <v>0</v>
      </c>
      <c r="L25" s="29">
        <v>0</v>
      </c>
      <c r="M25" s="29">
        <v>0</v>
      </c>
      <c r="N25" s="29">
        <v>0</v>
      </c>
      <c r="O25" s="29">
        <v>0</v>
      </c>
      <c r="P25" s="29">
        <v>0</v>
      </c>
      <c r="Q25" s="29">
        <v>0</v>
      </c>
      <c r="R25" s="29">
        <v>1</v>
      </c>
    </row>
    <row r="26" spans="1:18" s="24" customFormat="1" ht="27" customHeight="1">
      <c r="A26" s="20" t="s">
        <v>71</v>
      </c>
      <c r="B26" s="21"/>
      <c r="C26" s="29">
        <v>0</v>
      </c>
      <c r="D26" s="29">
        <v>0</v>
      </c>
      <c r="E26" s="29">
        <v>0</v>
      </c>
      <c r="F26" s="29">
        <v>0</v>
      </c>
      <c r="G26" s="29">
        <v>0</v>
      </c>
      <c r="H26" s="29">
        <v>0</v>
      </c>
      <c r="I26" s="29">
        <v>0</v>
      </c>
      <c r="J26" s="29">
        <v>1</v>
      </c>
      <c r="K26" s="29">
        <v>1</v>
      </c>
      <c r="L26" s="29">
        <v>1</v>
      </c>
      <c r="M26" s="29">
        <v>0</v>
      </c>
      <c r="N26" s="29">
        <v>0</v>
      </c>
      <c r="O26" s="29">
        <v>0</v>
      </c>
      <c r="P26" s="29">
        <v>0</v>
      </c>
      <c r="Q26" s="29">
        <v>0</v>
      </c>
      <c r="R26" s="29">
        <v>0</v>
      </c>
    </row>
    <row r="27" spans="1:18" s="24" customFormat="1" ht="27" customHeight="1">
      <c r="A27" s="20" t="s">
        <v>72</v>
      </c>
      <c r="B27" s="21"/>
      <c r="C27" s="29">
        <v>0</v>
      </c>
      <c r="D27" s="29">
        <v>0</v>
      </c>
      <c r="E27" s="29">
        <v>0</v>
      </c>
      <c r="F27" s="29">
        <v>0</v>
      </c>
      <c r="G27" s="29">
        <v>0</v>
      </c>
      <c r="H27" s="29">
        <v>0</v>
      </c>
      <c r="I27" s="29">
        <v>0</v>
      </c>
      <c r="J27" s="29">
        <v>0</v>
      </c>
      <c r="K27" s="29">
        <v>0</v>
      </c>
      <c r="L27" s="29">
        <v>0</v>
      </c>
      <c r="M27" s="29">
        <v>0</v>
      </c>
      <c r="N27" s="29">
        <v>0</v>
      </c>
      <c r="O27" s="29">
        <v>0</v>
      </c>
      <c r="P27" s="29">
        <v>0</v>
      </c>
      <c r="Q27" s="29">
        <v>4</v>
      </c>
      <c r="R27" s="29">
        <v>1</v>
      </c>
    </row>
    <row r="28" spans="1:18" s="24" customFormat="1" ht="27" customHeight="1">
      <c r="A28" s="20" t="s">
        <v>73</v>
      </c>
      <c r="B28" s="21"/>
      <c r="C28" s="29">
        <v>0</v>
      </c>
      <c r="D28" s="29">
        <v>0</v>
      </c>
      <c r="E28" s="29">
        <v>0</v>
      </c>
      <c r="F28" s="29">
        <v>0</v>
      </c>
      <c r="G28" s="29">
        <v>0</v>
      </c>
      <c r="H28" s="29">
        <v>0</v>
      </c>
      <c r="I28" s="29">
        <v>0</v>
      </c>
      <c r="J28" s="29">
        <v>0</v>
      </c>
      <c r="K28" s="29">
        <v>0</v>
      </c>
      <c r="L28" s="29">
        <v>0</v>
      </c>
      <c r="M28" s="29">
        <v>0</v>
      </c>
      <c r="N28" s="29">
        <v>0</v>
      </c>
      <c r="O28" s="29">
        <v>0</v>
      </c>
      <c r="P28" s="29">
        <v>0</v>
      </c>
      <c r="Q28" s="29">
        <v>0</v>
      </c>
      <c r="R28" s="29">
        <v>0</v>
      </c>
    </row>
    <row r="29" spans="1:18" s="24" customFormat="1" ht="27" customHeight="1">
      <c r="A29" s="20" t="s">
        <v>74</v>
      </c>
      <c r="B29" s="21"/>
      <c r="C29" s="29">
        <v>76</v>
      </c>
      <c r="D29" s="29">
        <v>56</v>
      </c>
      <c r="E29" s="29">
        <v>31</v>
      </c>
      <c r="F29" s="29">
        <v>25</v>
      </c>
      <c r="G29" s="29">
        <v>20</v>
      </c>
      <c r="H29" s="29">
        <v>11</v>
      </c>
      <c r="I29" s="29">
        <v>9</v>
      </c>
      <c r="J29" s="29">
        <v>0</v>
      </c>
      <c r="K29" s="29">
        <v>0</v>
      </c>
      <c r="L29" s="29">
        <v>0</v>
      </c>
      <c r="M29" s="29">
        <v>0</v>
      </c>
      <c r="N29" s="29">
        <v>0</v>
      </c>
      <c r="O29" s="29">
        <v>0</v>
      </c>
      <c r="P29" s="29">
        <v>0</v>
      </c>
      <c r="Q29" s="29">
        <v>0</v>
      </c>
      <c r="R29" s="29">
        <v>0</v>
      </c>
    </row>
    <row r="30" spans="1:18" s="24" customFormat="1" ht="27" customHeight="1">
      <c r="A30" s="20"/>
      <c r="B30" s="21"/>
      <c r="C30" s="29"/>
      <c r="D30" s="29"/>
      <c r="E30" s="29"/>
      <c r="F30" s="29"/>
      <c r="G30" s="29"/>
      <c r="H30" s="29"/>
      <c r="I30" s="29"/>
      <c r="J30" s="29"/>
      <c r="K30" s="29"/>
      <c r="L30" s="29"/>
      <c r="M30" s="29"/>
      <c r="N30" s="29"/>
      <c r="O30" s="29"/>
      <c r="P30" s="29"/>
      <c r="Q30" s="29"/>
      <c r="R30" s="29"/>
    </row>
    <row r="31" spans="1:18" s="24" customFormat="1" ht="27" customHeight="1">
      <c r="A31" s="20" t="s">
        <v>75</v>
      </c>
      <c r="B31" s="21"/>
      <c r="C31" s="29">
        <v>2</v>
      </c>
      <c r="D31" s="29">
        <v>1</v>
      </c>
      <c r="E31" s="29">
        <v>0</v>
      </c>
      <c r="F31" s="29">
        <v>1</v>
      </c>
      <c r="G31" s="29">
        <v>1</v>
      </c>
      <c r="H31" s="29">
        <v>0</v>
      </c>
      <c r="I31" s="29">
        <v>1</v>
      </c>
      <c r="J31" s="29">
        <v>1</v>
      </c>
      <c r="K31" s="29">
        <v>1</v>
      </c>
      <c r="L31" s="29">
        <v>1</v>
      </c>
      <c r="M31" s="29">
        <v>0</v>
      </c>
      <c r="N31" s="29">
        <v>0</v>
      </c>
      <c r="O31" s="29">
        <v>0</v>
      </c>
      <c r="P31" s="29">
        <v>0</v>
      </c>
      <c r="Q31" s="29">
        <v>0</v>
      </c>
      <c r="R31" s="29">
        <v>0</v>
      </c>
    </row>
    <row r="32" spans="1:18" s="24" customFormat="1" ht="27" customHeight="1">
      <c r="A32" s="20" t="s">
        <v>76</v>
      </c>
      <c r="B32" s="21"/>
      <c r="C32" s="29">
        <v>0</v>
      </c>
      <c r="D32" s="29">
        <v>0</v>
      </c>
      <c r="E32" s="29">
        <v>0</v>
      </c>
      <c r="F32" s="29">
        <v>0</v>
      </c>
      <c r="G32" s="29">
        <v>0</v>
      </c>
      <c r="H32" s="29">
        <v>0</v>
      </c>
      <c r="I32" s="29">
        <v>0</v>
      </c>
      <c r="J32" s="29">
        <v>0</v>
      </c>
      <c r="K32" s="29">
        <v>0</v>
      </c>
      <c r="L32" s="29">
        <v>0</v>
      </c>
      <c r="M32" s="29">
        <v>0</v>
      </c>
      <c r="N32" s="29">
        <v>0</v>
      </c>
      <c r="O32" s="29">
        <v>0</v>
      </c>
      <c r="P32" s="29">
        <v>0</v>
      </c>
      <c r="Q32" s="29">
        <v>0</v>
      </c>
      <c r="R32" s="29">
        <v>0</v>
      </c>
    </row>
    <row r="33" spans="1:18" s="24" customFormat="1" ht="27" customHeight="1">
      <c r="A33" s="20" t="s">
        <v>77</v>
      </c>
      <c r="B33" s="21"/>
      <c r="C33" s="29">
        <v>0</v>
      </c>
      <c r="D33" s="29">
        <v>0</v>
      </c>
      <c r="E33" s="29">
        <v>0</v>
      </c>
      <c r="F33" s="29">
        <v>0</v>
      </c>
      <c r="G33" s="29">
        <v>0</v>
      </c>
      <c r="H33" s="29">
        <v>0</v>
      </c>
      <c r="I33" s="29">
        <v>0</v>
      </c>
      <c r="J33" s="29">
        <v>0</v>
      </c>
      <c r="K33" s="29">
        <v>0</v>
      </c>
      <c r="L33" s="29">
        <v>0</v>
      </c>
      <c r="M33" s="29">
        <v>0</v>
      </c>
      <c r="N33" s="29">
        <v>0</v>
      </c>
      <c r="O33" s="29">
        <v>0</v>
      </c>
      <c r="P33" s="29">
        <v>0</v>
      </c>
      <c r="Q33" s="29">
        <v>0</v>
      </c>
      <c r="R33" s="29">
        <v>0</v>
      </c>
    </row>
    <row r="34" spans="1:18" s="24" customFormat="1" ht="27" customHeight="1">
      <c r="A34" s="20" t="s">
        <v>78</v>
      </c>
      <c r="B34" s="21"/>
      <c r="C34" s="29">
        <v>0</v>
      </c>
      <c r="D34" s="29">
        <v>0</v>
      </c>
      <c r="E34" s="29">
        <v>0</v>
      </c>
      <c r="F34" s="29">
        <v>0</v>
      </c>
      <c r="G34" s="29">
        <v>0</v>
      </c>
      <c r="H34" s="29">
        <v>0</v>
      </c>
      <c r="I34" s="29">
        <v>0</v>
      </c>
      <c r="J34" s="29">
        <v>0</v>
      </c>
      <c r="K34" s="29">
        <v>0</v>
      </c>
      <c r="L34" s="29">
        <v>0</v>
      </c>
      <c r="M34" s="29">
        <v>0</v>
      </c>
      <c r="N34" s="29">
        <v>0</v>
      </c>
      <c r="O34" s="29">
        <v>0</v>
      </c>
      <c r="P34" s="29">
        <v>0</v>
      </c>
      <c r="Q34" s="29">
        <v>0</v>
      </c>
      <c r="R34" s="29">
        <v>0</v>
      </c>
    </row>
    <row r="35" spans="1:18" s="24" customFormat="1" ht="27" customHeight="1">
      <c r="A35" s="20" t="s">
        <v>79</v>
      </c>
      <c r="B35" s="21"/>
      <c r="C35" s="29">
        <v>0</v>
      </c>
      <c r="D35" s="29">
        <v>0</v>
      </c>
      <c r="E35" s="29">
        <v>0</v>
      </c>
      <c r="F35" s="29">
        <v>0</v>
      </c>
      <c r="G35" s="29">
        <v>0</v>
      </c>
      <c r="H35" s="29">
        <v>0</v>
      </c>
      <c r="I35" s="29">
        <v>0</v>
      </c>
      <c r="J35" s="29">
        <v>0</v>
      </c>
      <c r="K35" s="29">
        <v>0</v>
      </c>
      <c r="L35" s="29">
        <v>0</v>
      </c>
      <c r="M35" s="29">
        <v>0</v>
      </c>
      <c r="N35" s="29">
        <v>0</v>
      </c>
      <c r="O35" s="29">
        <v>0</v>
      </c>
      <c r="P35" s="29">
        <v>0</v>
      </c>
      <c r="Q35" s="29">
        <v>0</v>
      </c>
      <c r="R35" s="29">
        <v>0</v>
      </c>
    </row>
    <row r="36" spans="1:18" s="24" customFormat="1" ht="27" customHeight="1">
      <c r="A36" s="20" t="s">
        <v>80</v>
      </c>
      <c r="B36" s="21"/>
      <c r="C36" s="29">
        <v>0</v>
      </c>
      <c r="D36" s="29">
        <v>0</v>
      </c>
      <c r="E36" s="29">
        <v>0</v>
      </c>
      <c r="F36" s="29">
        <v>0</v>
      </c>
      <c r="G36" s="29">
        <v>0</v>
      </c>
      <c r="H36" s="29">
        <v>0</v>
      </c>
      <c r="I36" s="29">
        <v>0</v>
      </c>
      <c r="J36" s="29">
        <v>0</v>
      </c>
      <c r="K36" s="29">
        <v>0</v>
      </c>
      <c r="L36" s="29">
        <v>0</v>
      </c>
      <c r="M36" s="29">
        <v>0</v>
      </c>
      <c r="N36" s="29">
        <v>0</v>
      </c>
      <c r="O36" s="29">
        <v>0</v>
      </c>
      <c r="P36" s="29">
        <v>0</v>
      </c>
      <c r="Q36" s="29">
        <v>0</v>
      </c>
      <c r="R36" s="29">
        <v>0</v>
      </c>
    </row>
    <row r="37" spans="1:18" s="24" customFormat="1" ht="27" customHeight="1">
      <c r="A37" s="20" t="s">
        <v>81</v>
      </c>
      <c r="B37" s="21"/>
      <c r="C37" s="29">
        <v>0</v>
      </c>
      <c r="D37" s="29">
        <v>0</v>
      </c>
      <c r="E37" s="29">
        <v>0</v>
      </c>
      <c r="F37" s="29">
        <v>0</v>
      </c>
      <c r="G37" s="29">
        <v>0</v>
      </c>
      <c r="H37" s="29">
        <v>0</v>
      </c>
      <c r="I37" s="29">
        <v>0</v>
      </c>
      <c r="J37" s="29">
        <v>0</v>
      </c>
      <c r="K37" s="29">
        <v>0</v>
      </c>
      <c r="L37" s="29">
        <v>0</v>
      </c>
      <c r="M37" s="29">
        <v>0</v>
      </c>
      <c r="N37" s="29">
        <v>0</v>
      </c>
      <c r="O37" s="29">
        <v>0</v>
      </c>
      <c r="P37" s="29">
        <v>0</v>
      </c>
      <c r="Q37" s="29">
        <v>0</v>
      </c>
      <c r="R37" s="29">
        <v>0</v>
      </c>
    </row>
    <row r="38" spans="1:18" s="24" customFormat="1" ht="27" customHeight="1">
      <c r="A38" s="20" t="s">
        <v>82</v>
      </c>
      <c r="B38" s="21"/>
      <c r="C38" s="29">
        <v>0</v>
      </c>
      <c r="D38" s="29">
        <v>0</v>
      </c>
      <c r="E38" s="29">
        <v>0</v>
      </c>
      <c r="F38" s="29">
        <v>0</v>
      </c>
      <c r="G38" s="29">
        <v>0</v>
      </c>
      <c r="H38" s="29">
        <v>0</v>
      </c>
      <c r="I38" s="29">
        <v>0</v>
      </c>
      <c r="J38" s="29">
        <v>0</v>
      </c>
      <c r="K38" s="29">
        <v>0</v>
      </c>
      <c r="L38" s="29">
        <v>0</v>
      </c>
      <c r="M38" s="29">
        <v>0</v>
      </c>
      <c r="N38" s="29">
        <v>0</v>
      </c>
      <c r="O38" s="29">
        <v>0</v>
      </c>
      <c r="P38" s="29">
        <v>0</v>
      </c>
      <c r="Q38" s="29">
        <v>0</v>
      </c>
      <c r="R38" s="29">
        <v>0</v>
      </c>
    </row>
    <row r="39" spans="1:18" s="24" customFormat="1" ht="27" customHeight="1">
      <c r="A39" s="20" t="s">
        <v>83</v>
      </c>
      <c r="B39" s="21"/>
      <c r="C39" s="29">
        <v>0</v>
      </c>
      <c r="D39" s="29">
        <v>0</v>
      </c>
      <c r="E39" s="29">
        <v>0</v>
      </c>
      <c r="F39" s="29">
        <v>0</v>
      </c>
      <c r="G39" s="29">
        <v>0</v>
      </c>
      <c r="H39" s="29">
        <v>0</v>
      </c>
      <c r="I39" s="29">
        <v>0</v>
      </c>
      <c r="J39" s="29">
        <v>0</v>
      </c>
      <c r="K39" s="29">
        <v>0</v>
      </c>
      <c r="L39" s="29">
        <v>0</v>
      </c>
      <c r="M39" s="29">
        <v>0</v>
      </c>
      <c r="N39" s="29">
        <v>0</v>
      </c>
      <c r="O39" s="29">
        <v>0</v>
      </c>
      <c r="P39" s="29">
        <v>0</v>
      </c>
      <c r="Q39" s="29">
        <v>0</v>
      </c>
      <c r="R39" s="29">
        <v>0</v>
      </c>
    </row>
    <row r="40" spans="1:18" s="24" customFormat="1" ht="27" customHeight="1">
      <c r="A40" s="20" t="s">
        <v>84</v>
      </c>
      <c r="B40" s="21"/>
      <c r="C40" s="29">
        <v>0</v>
      </c>
      <c r="D40" s="29">
        <v>0</v>
      </c>
      <c r="E40" s="29">
        <v>0</v>
      </c>
      <c r="F40" s="29">
        <v>0</v>
      </c>
      <c r="G40" s="29">
        <v>0</v>
      </c>
      <c r="H40" s="29">
        <v>0</v>
      </c>
      <c r="I40" s="29">
        <v>0</v>
      </c>
      <c r="J40" s="29">
        <v>0</v>
      </c>
      <c r="K40" s="29">
        <v>0</v>
      </c>
      <c r="L40" s="29">
        <v>0</v>
      </c>
      <c r="M40" s="29">
        <v>0</v>
      </c>
      <c r="N40" s="29">
        <v>0</v>
      </c>
      <c r="O40" s="29">
        <v>0</v>
      </c>
      <c r="P40" s="29">
        <v>0</v>
      </c>
      <c r="Q40" s="29">
        <v>0</v>
      </c>
      <c r="R40" s="29">
        <v>0</v>
      </c>
    </row>
    <row r="41" spans="1:18" s="24" customFormat="1" ht="27" customHeight="1">
      <c r="A41" s="20" t="s">
        <v>85</v>
      </c>
      <c r="B41" s="21"/>
      <c r="C41" s="29">
        <v>0</v>
      </c>
      <c r="D41" s="29">
        <v>0</v>
      </c>
      <c r="E41" s="29">
        <v>0</v>
      </c>
      <c r="F41" s="29">
        <v>0</v>
      </c>
      <c r="G41" s="29">
        <v>0</v>
      </c>
      <c r="H41" s="29">
        <v>0</v>
      </c>
      <c r="I41" s="29">
        <v>0</v>
      </c>
      <c r="J41" s="29">
        <v>0</v>
      </c>
      <c r="K41" s="29">
        <v>0</v>
      </c>
      <c r="L41" s="29">
        <v>0</v>
      </c>
      <c r="M41" s="29">
        <v>0</v>
      </c>
      <c r="N41" s="29">
        <v>0</v>
      </c>
      <c r="O41" s="29">
        <v>0</v>
      </c>
      <c r="P41" s="29">
        <v>0</v>
      </c>
      <c r="Q41" s="29">
        <v>0</v>
      </c>
      <c r="R41" s="29">
        <v>0</v>
      </c>
    </row>
    <row r="42" spans="1:18" s="24" customFormat="1" ht="27" customHeight="1">
      <c r="A42" s="20" t="s">
        <v>86</v>
      </c>
      <c r="B42" s="21"/>
      <c r="C42" s="29">
        <v>0</v>
      </c>
      <c r="D42" s="29">
        <v>0</v>
      </c>
      <c r="E42" s="29">
        <v>0</v>
      </c>
      <c r="F42" s="29">
        <v>0</v>
      </c>
      <c r="G42" s="29">
        <v>0</v>
      </c>
      <c r="H42" s="29">
        <v>0</v>
      </c>
      <c r="I42" s="29">
        <v>0</v>
      </c>
      <c r="J42" s="29">
        <v>0</v>
      </c>
      <c r="K42" s="29">
        <v>0</v>
      </c>
      <c r="L42" s="29">
        <v>0</v>
      </c>
      <c r="M42" s="29">
        <v>0</v>
      </c>
      <c r="N42" s="29">
        <v>0</v>
      </c>
      <c r="O42" s="29">
        <v>0</v>
      </c>
      <c r="P42" s="29">
        <v>0</v>
      </c>
      <c r="Q42" s="29">
        <v>0</v>
      </c>
      <c r="R42" s="29">
        <v>0</v>
      </c>
    </row>
    <row r="43" spans="1:18" s="24" customFormat="1" ht="27" customHeight="1">
      <c r="A43" s="20" t="s">
        <v>87</v>
      </c>
      <c r="B43" s="21"/>
      <c r="C43" s="29">
        <v>0</v>
      </c>
      <c r="D43" s="29">
        <v>0</v>
      </c>
      <c r="E43" s="29">
        <v>0</v>
      </c>
      <c r="F43" s="29">
        <v>0</v>
      </c>
      <c r="G43" s="29">
        <v>0</v>
      </c>
      <c r="H43" s="29">
        <v>0</v>
      </c>
      <c r="I43" s="29">
        <v>0</v>
      </c>
      <c r="J43" s="29">
        <v>0</v>
      </c>
      <c r="K43" s="29">
        <v>0</v>
      </c>
      <c r="L43" s="29">
        <v>0</v>
      </c>
      <c r="M43" s="29">
        <v>0</v>
      </c>
      <c r="N43" s="29">
        <v>0</v>
      </c>
      <c r="O43" s="29">
        <v>0</v>
      </c>
      <c r="P43" s="29">
        <v>0</v>
      </c>
      <c r="Q43" s="29">
        <v>0</v>
      </c>
      <c r="R43" s="29">
        <v>0</v>
      </c>
    </row>
    <row r="44" spans="1:18" s="24" customFormat="1" ht="27" customHeight="1">
      <c r="A44" s="20" t="s">
        <v>88</v>
      </c>
      <c r="B44" s="21"/>
      <c r="C44" s="29">
        <v>0</v>
      </c>
      <c r="D44" s="29">
        <v>0</v>
      </c>
      <c r="E44" s="29">
        <v>0</v>
      </c>
      <c r="F44" s="29">
        <v>0</v>
      </c>
      <c r="G44" s="29">
        <v>0</v>
      </c>
      <c r="H44" s="29">
        <v>0</v>
      </c>
      <c r="I44" s="29">
        <v>0</v>
      </c>
      <c r="J44" s="29">
        <v>0</v>
      </c>
      <c r="K44" s="29">
        <v>0</v>
      </c>
      <c r="L44" s="29">
        <v>0</v>
      </c>
      <c r="M44" s="29">
        <v>0</v>
      </c>
      <c r="N44" s="29">
        <v>0</v>
      </c>
      <c r="O44" s="29">
        <v>0</v>
      </c>
      <c r="P44" s="29">
        <v>0</v>
      </c>
      <c r="Q44" s="29">
        <v>0</v>
      </c>
      <c r="R44" s="29">
        <v>0</v>
      </c>
    </row>
    <row r="45" spans="1:18" s="24" customFormat="1" ht="6.75" customHeight="1" thickBot="1">
      <c r="A45" s="47"/>
      <c r="B45" s="48"/>
      <c r="C45" s="49"/>
      <c r="D45" s="49"/>
      <c r="E45" s="49"/>
      <c r="F45" s="49"/>
      <c r="G45" s="49"/>
      <c r="H45" s="49"/>
      <c r="I45" s="49"/>
      <c r="J45" s="49"/>
      <c r="K45" s="49"/>
      <c r="L45" s="49"/>
      <c r="M45" s="49"/>
      <c r="N45" s="49"/>
      <c r="O45" s="49"/>
      <c r="P45" s="49"/>
      <c r="Q45" s="49"/>
      <c r="R45" s="49"/>
    </row>
  </sheetData>
  <mergeCells count="11">
    <mergeCell ref="R2:R4"/>
    <mergeCell ref="C3:C4"/>
    <mergeCell ref="D3:F3"/>
    <mergeCell ref="G3:I3"/>
    <mergeCell ref="J3:J4"/>
    <mergeCell ref="K3:M3"/>
    <mergeCell ref="N3:P3"/>
    <mergeCell ref="A2:A4"/>
    <mergeCell ref="D2:H2"/>
    <mergeCell ref="K2:O2"/>
    <mergeCell ref="Q2:Q4"/>
  </mergeCells>
  <phoneticPr fontId="2"/>
  <printOptions gridLinesSet="0"/>
  <pageMargins left="0.78740157480314965" right="0.78740157480314965" top="0.94488188976377963" bottom="0.59055118110236227" header="0.39370078740157483" footer="0.31496062992125984"/>
  <pageSetup paperSize="9" scale="65" orientation="portrait" horizontalDpi="300" verticalDpi="300" r:id="rId1"/>
  <headerFooter alignWithMargins="0">
    <oddHeader>&amp;R&amp;"ＭＳ 明朝,標準"&amp;16不就学学齢児童生徒調査</oddHeader>
    <oddFooter xml:space="preserve">&amp;R&amp;"ＭＳ 明朝,標準"&amp;16 173&amp;"明朝,標準"&amp;11
</oddFooter>
  </headerFooter>
  <drawing r:id="rId2"/>
</worksheet>
</file>

<file path=xl/worksheets/sheet44.xml><?xml version="1.0" encoding="utf-8"?>
<worksheet xmlns="http://schemas.openxmlformats.org/spreadsheetml/2006/main" xmlns:r="http://schemas.openxmlformats.org/officeDocument/2006/relationships">
  <dimension ref="B1:AE90"/>
  <sheetViews>
    <sheetView topLeftCell="A61" zoomScale="75" zoomScaleNormal="75" workbookViewId="0">
      <selection activeCell="T21" sqref="T21"/>
    </sheetView>
  </sheetViews>
  <sheetFormatPr defaultRowHeight="13.5"/>
  <cols>
    <col min="1" max="1" width="9" style="315"/>
    <col min="2" max="2" width="10.625" style="315" customWidth="1"/>
    <col min="3" max="6" width="5" style="315" customWidth="1"/>
    <col min="7" max="7" width="3.25" style="315" customWidth="1"/>
    <col min="8" max="10" width="3.375" style="315" customWidth="1"/>
    <col min="11" max="12" width="4.5" style="315" customWidth="1"/>
    <col min="13" max="13" width="3.375" style="315" customWidth="1"/>
    <col min="14" max="14" width="0.625" style="315" customWidth="1"/>
    <col min="15" max="15" width="8.625" style="315" customWidth="1"/>
    <col min="16" max="20" width="8.75" style="315" customWidth="1"/>
    <col min="21" max="21" width="7.25" style="315" customWidth="1"/>
    <col min="22" max="22" width="4.625" style="315" customWidth="1"/>
    <col min="23" max="23" width="5.125" style="315" customWidth="1"/>
    <col min="24" max="25" width="6.5" style="315" bestFit="1" customWidth="1"/>
    <col min="26" max="26" width="4.75" style="315" customWidth="1"/>
    <col min="27" max="27" width="5.25" style="315" customWidth="1"/>
    <col min="28" max="28" width="6.625" style="315" customWidth="1"/>
    <col min="29" max="29" width="7.5" style="315" customWidth="1"/>
    <col min="30" max="30" width="7.625" style="315" customWidth="1"/>
    <col min="31" max="31" width="7.125" style="315" customWidth="1"/>
    <col min="32" max="16384" width="9" style="315"/>
  </cols>
  <sheetData>
    <row r="1" spans="2:31" s="313" customFormat="1" ht="30.75" customHeight="1">
      <c r="B1" s="931" t="s">
        <v>657</v>
      </c>
      <c r="C1" s="931"/>
      <c r="D1" s="931"/>
      <c r="E1" s="931"/>
      <c r="F1" s="931"/>
      <c r="G1" s="931"/>
      <c r="H1" s="931"/>
      <c r="I1" s="931"/>
      <c r="J1" s="931"/>
      <c r="K1" s="931"/>
      <c r="L1" s="931"/>
      <c r="M1" s="931"/>
      <c r="N1" s="931"/>
      <c r="O1" s="931"/>
      <c r="P1" s="931"/>
      <c r="Q1" s="931"/>
      <c r="R1" s="312"/>
      <c r="S1" s="312"/>
      <c r="T1" s="312"/>
      <c r="U1" s="312"/>
      <c r="V1" s="312"/>
      <c r="W1" s="312"/>
      <c r="X1" s="312"/>
      <c r="Y1" s="312"/>
      <c r="Z1" s="312"/>
      <c r="AA1" s="312"/>
      <c r="AB1" s="312"/>
      <c r="AC1" s="312"/>
      <c r="AD1" s="312"/>
    </row>
    <row r="2" spans="2:31" ht="3.6" customHeight="1" thickBot="1">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E2" s="314"/>
    </row>
    <row r="3" spans="2:31" ht="17.25" customHeight="1">
      <c r="B3" s="932" t="s">
        <v>658</v>
      </c>
      <c r="C3" s="935" t="s">
        <v>659</v>
      </c>
      <c r="D3" s="936"/>
      <c r="E3" s="936"/>
      <c r="F3" s="936"/>
      <c r="G3" s="936"/>
      <c r="H3" s="936"/>
      <c r="I3" s="936"/>
      <c r="J3" s="936"/>
      <c r="K3" s="936"/>
      <c r="L3" s="936"/>
      <c r="M3" s="936"/>
      <c r="N3" s="316"/>
      <c r="O3" s="317"/>
      <c r="P3" s="936" t="s">
        <v>660</v>
      </c>
      <c r="Q3" s="936"/>
      <c r="R3" s="936"/>
      <c r="S3" s="936"/>
      <c r="T3" s="936"/>
      <c r="U3" s="936"/>
      <c r="V3" s="936"/>
      <c r="W3" s="936"/>
      <c r="X3" s="936"/>
      <c r="Y3" s="936"/>
      <c r="Z3" s="936"/>
      <c r="AA3" s="936"/>
      <c r="AB3" s="936"/>
      <c r="AC3" s="936"/>
      <c r="AD3" s="936"/>
    </row>
    <row r="4" spans="2:31" ht="3" customHeight="1">
      <c r="B4" s="933"/>
      <c r="C4" s="318"/>
      <c r="D4" s="319"/>
      <c r="E4" s="319"/>
      <c r="F4" s="319"/>
      <c r="G4" s="319"/>
      <c r="H4" s="320"/>
      <c r="I4" s="321"/>
      <c r="J4" s="322"/>
      <c r="K4" s="319"/>
      <c r="L4" s="320"/>
      <c r="M4" s="320"/>
      <c r="N4" s="323"/>
      <c r="O4" s="324"/>
      <c r="P4" s="325"/>
      <c r="Q4" s="326"/>
      <c r="R4" s="327"/>
      <c r="S4" s="328"/>
      <c r="T4" s="328"/>
      <c r="U4" s="328"/>
      <c r="V4" s="328"/>
      <c r="W4" s="329"/>
      <c r="X4" s="328"/>
      <c r="Y4" s="329"/>
      <c r="Z4" s="324"/>
      <c r="AA4" s="323"/>
      <c r="AB4" s="325"/>
      <c r="AC4" s="324"/>
      <c r="AD4" s="324"/>
      <c r="AE4" s="324"/>
    </row>
    <row r="5" spans="2:31" ht="18" customHeight="1">
      <c r="B5" s="933"/>
      <c r="C5" s="926" t="s">
        <v>661</v>
      </c>
      <c r="D5" s="926" t="s">
        <v>588</v>
      </c>
      <c r="E5" s="926" t="s">
        <v>589</v>
      </c>
      <c r="F5" s="926" t="s">
        <v>662</v>
      </c>
      <c r="G5" s="926" t="s">
        <v>663</v>
      </c>
      <c r="H5" s="920" t="s">
        <v>592</v>
      </c>
      <c r="I5" s="924"/>
      <c r="J5" s="921"/>
      <c r="K5" s="926" t="s">
        <v>586</v>
      </c>
      <c r="L5" s="918" t="s">
        <v>593</v>
      </c>
      <c r="M5" s="927" t="s">
        <v>664</v>
      </c>
      <c r="N5" s="330"/>
      <c r="O5" s="926" t="s">
        <v>661</v>
      </c>
      <c r="P5" s="930" t="s">
        <v>588</v>
      </c>
      <c r="Q5" s="926" t="s">
        <v>589</v>
      </c>
      <c r="R5" s="918" t="s">
        <v>665</v>
      </c>
      <c r="S5" s="331"/>
      <c r="T5" s="331"/>
      <c r="U5" s="331"/>
      <c r="V5" s="331"/>
      <c r="W5" s="332"/>
      <c r="X5" s="920" t="s">
        <v>663</v>
      </c>
      <c r="Y5" s="921"/>
      <c r="Z5" s="920" t="s">
        <v>592</v>
      </c>
      <c r="AA5" s="924"/>
      <c r="AB5" s="921"/>
      <c r="AC5" s="918" t="s">
        <v>586</v>
      </c>
      <c r="AD5" s="918" t="s">
        <v>593</v>
      </c>
      <c r="AE5" s="927" t="s">
        <v>664</v>
      </c>
    </row>
    <row r="6" spans="2:31" ht="18" customHeight="1">
      <c r="B6" s="933"/>
      <c r="C6" s="926"/>
      <c r="D6" s="926"/>
      <c r="E6" s="926"/>
      <c r="F6" s="926"/>
      <c r="G6" s="926"/>
      <c r="H6" s="922"/>
      <c r="I6" s="925"/>
      <c r="J6" s="923"/>
      <c r="K6" s="926"/>
      <c r="L6" s="918"/>
      <c r="M6" s="927"/>
      <c r="N6" s="330"/>
      <c r="O6" s="926"/>
      <c r="P6" s="930"/>
      <c r="Q6" s="926"/>
      <c r="R6" s="919"/>
      <c r="S6" s="928" t="s">
        <v>666</v>
      </c>
      <c r="T6" s="333"/>
      <c r="U6" s="334"/>
      <c r="V6" s="916" t="s">
        <v>667</v>
      </c>
      <c r="W6" s="916" t="s">
        <v>668</v>
      </c>
      <c r="X6" s="922"/>
      <c r="Y6" s="923"/>
      <c r="Z6" s="922"/>
      <c r="AA6" s="925"/>
      <c r="AB6" s="923"/>
      <c r="AC6" s="926"/>
      <c r="AD6" s="918"/>
      <c r="AE6" s="927"/>
    </row>
    <row r="7" spans="2:31" ht="60.75" customHeight="1">
      <c r="B7" s="933"/>
      <c r="C7" s="926"/>
      <c r="D7" s="926"/>
      <c r="E7" s="926"/>
      <c r="F7" s="926"/>
      <c r="G7" s="926"/>
      <c r="H7" s="335" t="s">
        <v>669</v>
      </c>
      <c r="I7" s="335" t="s">
        <v>670</v>
      </c>
      <c r="J7" s="335" t="s">
        <v>671</v>
      </c>
      <c r="K7" s="926"/>
      <c r="L7" s="918"/>
      <c r="M7" s="927"/>
      <c r="N7" s="330"/>
      <c r="O7" s="926"/>
      <c r="P7" s="930"/>
      <c r="Q7" s="926"/>
      <c r="R7" s="919"/>
      <c r="S7" s="929"/>
      <c r="T7" s="916" t="s">
        <v>672</v>
      </c>
      <c r="U7" s="916" t="s">
        <v>673</v>
      </c>
      <c r="V7" s="929"/>
      <c r="W7" s="929"/>
      <c r="X7" s="336" t="s">
        <v>674</v>
      </c>
      <c r="Y7" s="336" t="s">
        <v>675</v>
      </c>
      <c r="Z7" s="335" t="s">
        <v>669</v>
      </c>
      <c r="AA7" s="335" t="s">
        <v>670</v>
      </c>
      <c r="AB7" s="335" t="s">
        <v>671</v>
      </c>
      <c r="AC7" s="926"/>
      <c r="AD7" s="918"/>
      <c r="AE7" s="927"/>
    </row>
    <row r="8" spans="2:31" ht="3" customHeight="1">
      <c r="B8" s="934"/>
      <c r="C8" s="337"/>
      <c r="D8" s="337"/>
      <c r="E8" s="337"/>
      <c r="F8" s="337"/>
      <c r="G8" s="337"/>
      <c r="H8" s="337"/>
      <c r="I8" s="337"/>
      <c r="J8" s="337"/>
      <c r="K8" s="337"/>
      <c r="L8" s="338"/>
      <c r="M8" s="338"/>
      <c r="N8" s="339"/>
      <c r="O8" s="337"/>
      <c r="P8" s="340"/>
      <c r="Q8" s="337"/>
      <c r="R8" s="341"/>
      <c r="S8" s="917"/>
      <c r="T8" s="917"/>
      <c r="U8" s="917"/>
      <c r="V8" s="917"/>
      <c r="W8" s="917"/>
      <c r="X8" s="342"/>
      <c r="Y8" s="342"/>
      <c r="Z8" s="337"/>
      <c r="AA8" s="337"/>
      <c r="AB8" s="337"/>
      <c r="AC8" s="337"/>
      <c r="AD8" s="338"/>
      <c r="AE8" s="338"/>
    </row>
    <row r="9" spans="2:31" ht="5.25" customHeight="1">
      <c r="B9" s="343"/>
      <c r="D9" s="344"/>
      <c r="O9" s="345"/>
      <c r="P9" s="346"/>
      <c r="Q9" s="346"/>
      <c r="R9" s="346"/>
      <c r="S9" s="346"/>
      <c r="T9" s="346"/>
      <c r="U9" s="346"/>
      <c r="V9" s="346"/>
      <c r="W9" s="346"/>
      <c r="X9" s="346"/>
      <c r="Y9" s="346"/>
      <c r="Z9" s="346"/>
      <c r="AA9" s="346"/>
      <c r="AB9" s="346"/>
      <c r="AC9" s="346"/>
      <c r="AD9" s="346"/>
    </row>
    <row r="10" spans="2:31" ht="17.25" customHeight="1">
      <c r="B10" s="347" t="s">
        <v>676</v>
      </c>
      <c r="C10" s="348">
        <v>38</v>
      </c>
      <c r="D10" s="349">
        <v>392</v>
      </c>
      <c r="E10" s="348">
        <v>302</v>
      </c>
      <c r="F10" s="348">
        <v>107</v>
      </c>
      <c r="G10" s="350" t="s">
        <v>677</v>
      </c>
      <c r="H10" s="348">
        <v>3</v>
      </c>
      <c r="I10" s="348">
        <v>3</v>
      </c>
      <c r="J10" s="351" t="s">
        <v>678</v>
      </c>
      <c r="K10" s="350" t="s">
        <v>602</v>
      </c>
      <c r="L10" s="348">
        <v>82</v>
      </c>
      <c r="M10" s="350" t="s">
        <v>602</v>
      </c>
      <c r="O10" s="352">
        <v>4139</v>
      </c>
      <c r="P10" s="349">
        <v>288468</v>
      </c>
      <c r="Q10" s="348">
        <v>122216</v>
      </c>
      <c r="R10" s="348">
        <v>39259</v>
      </c>
      <c r="S10" s="348">
        <f>T10+U10</f>
        <v>38466</v>
      </c>
      <c r="T10" s="348">
        <v>31395</v>
      </c>
      <c r="U10" s="348">
        <v>7071</v>
      </c>
      <c r="V10" s="351" t="s">
        <v>679</v>
      </c>
      <c r="W10" s="348">
        <v>652</v>
      </c>
      <c r="X10" s="350" t="s">
        <v>602</v>
      </c>
      <c r="Y10" s="350" t="s">
        <v>602</v>
      </c>
      <c r="Z10" s="348">
        <v>141</v>
      </c>
      <c r="AA10" s="348">
        <v>283</v>
      </c>
      <c r="AB10" s="351" t="s">
        <v>679</v>
      </c>
      <c r="AC10" s="350" t="s">
        <v>602</v>
      </c>
      <c r="AD10" s="348">
        <v>15298</v>
      </c>
      <c r="AE10" s="350" t="s">
        <v>602</v>
      </c>
    </row>
    <row r="11" spans="2:31" ht="16.5" customHeight="1">
      <c r="B11" s="353">
        <v>24</v>
      </c>
      <c r="C11" s="348">
        <v>48</v>
      </c>
      <c r="D11" s="349">
        <v>394</v>
      </c>
      <c r="E11" s="348">
        <v>251</v>
      </c>
      <c r="F11" s="348">
        <v>111</v>
      </c>
      <c r="G11" s="350" t="s">
        <v>680</v>
      </c>
      <c r="H11" s="348">
        <v>3</v>
      </c>
      <c r="I11" s="348">
        <v>3</v>
      </c>
      <c r="J11" s="351" t="s">
        <v>679</v>
      </c>
      <c r="K11" s="350" t="s">
        <v>602</v>
      </c>
      <c r="L11" s="348">
        <v>133</v>
      </c>
      <c r="M11" s="350" t="s">
        <v>602</v>
      </c>
      <c r="O11" s="352">
        <v>5054</v>
      </c>
      <c r="P11" s="349">
        <v>303216</v>
      </c>
      <c r="Q11" s="348">
        <v>131550</v>
      </c>
      <c r="R11" s="348">
        <v>49266</v>
      </c>
      <c r="S11" s="348">
        <f t="shared" ref="S11:S39" si="0">T11+U11</f>
        <v>48478</v>
      </c>
      <c r="T11" s="348">
        <v>39516</v>
      </c>
      <c r="U11" s="348">
        <v>8962</v>
      </c>
      <c r="V11" s="351" t="s">
        <v>679</v>
      </c>
      <c r="W11" s="348">
        <v>788</v>
      </c>
      <c r="X11" s="350" t="s">
        <v>602</v>
      </c>
      <c r="Y11" s="350" t="s">
        <v>602</v>
      </c>
      <c r="Z11" s="348">
        <v>151</v>
      </c>
      <c r="AA11" s="348">
        <v>327</v>
      </c>
      <c r="AB11" s="351" t="s">
        <v>679</v>
      </c>
      <c r="AC11" s="350" t="s">
        <v>602</v>
      </c>
      <c r="AD11" s="348">
        <v>21971</v>
      </c>
      <c r="AE11" s="350" t="s">
        <v>602</v>
      </c>
    </row>
    <row r="12" spans="2:31" ht="16.5" customHeight="1">
      <c r="B12" s="353">
        <v>25</v>
      </c>
      <c r="C12" s="348">
        <v>68</v>
      </c>
      <c r="D12" s="349">
        <v>412</v>
      </c>
      <c r="E12" s="348">
        <v>253</v>
      </c>
      <c r="F12" s="348">
        <v>123</v>
      </c>
      <c r="G12" s="350" t="s">
        <v>680</v>
      </c>
      <c r="H12" s="348">
        <v>3</v>
      </c>
      <c r="I12" s="348">
        <v>3</v>
      </c>
      <c r="J12" s="351" t="s">
        <v>679</v>
      </c>
      <c r="K12" s="350" t="s">
        <v>602</v>
      </c>
      <c r="L12" s="348">
        <v>144</v>
      </c>
      <c r="M12" s="350" t="s">
        <v>602</v>
      </c>
      <c r="O12" s="352">
        <v>5182</v>
      </c>
      <c r="P12" s="349">
        <v>322412</v>
      </c>
      <c r="Q12" s="348">
        <v>135526</v>
      </c>
      <c r="R12" s="348">
        <v>63032</v>
      </c>
      <c r="S12" s="348">
        <f t="shared" si="0"/>
        <v>62382</v>
      </c>
      <c r="T12" s="348">
        <v>51231</v>
      </c>
      <c r="U12" s="348">
        <v>11151</v>
      </c>
      <c r="V12" s="351" t="s">
        <v>679</v>
      </c>
      <c r="W12" s="348">
        <v>650</v>
      </c>
      <c r="X12" s="350" t="s">
        <v>602</v>
      </c>
      <c r="Y12" s="350" t="s">
        <v>602</v>
      </c>
      <c r="Z12" s="348">
        <v>194</v>
      </c>
      <c r="AA12" s="348">
        <v>365</v>
      </c>
      <c r="AB12" s="351" t="s">
        <v>679</v>
      </c>
      <c r="AC12" s="350" t="s">
        <v>602</v>
      </c>
      <c r="AD12" s="348">
        <v>22231</v>
      </c>
      <c r="AE12" s="350" t="s">
        <v>602</v>
      </c>
    </row>
    <row r="13" spans="2:31" ht="3" customHeight="1">
      <c r="B13" s="353"/>
      <c r="C13" s="348"/>
      <c r="D13" s="349"/>
      <c r="E13" s="348"/>
      <c r="F13" s="348"/>
      <c r="G13" s="350" t="s">
        <v>680</v>
      </c>
      <c r="H13" s="348"/>
      <c r="I13" s="348"/>
      <c r="J13" s="351"/>
      <c r="K13" s="350" t="s">
        <v>602</v>
      </c>
      <c r="L13" s="348"/>
      <c r="M13" s="348"/>
      <c r="O13" s="352"/>
      <c r="P13" s="349"/>
      <c r="Q13" s="348"/>
      <c r="R13" s="348"/>
      <c r="S13" s="348"/>
      <c r="T13" s="348"/>
      <c r="U13" s="348"/>
      <c r="V13" s="351"/>
      <c r="W13" s="348"/>
      <c r="X13" s="350" t="s">
        <v>602</v>
      </c>
      <c r="Y13" s="350" t="s">
        <v>602</v>
      </c>
      <c r="Z13" s="348"/>
      <c r="AA13" s="348"/>
      <c r="AB13" s="351"/>
      <c r="AC13" s="350" t="s">
        <v>602</v>
      </c>
      <c r="AD13" s="348"/>
      <c r="AE13" s="350" t="s">
        <v>602</v>
      </c>
    </row>
    <row r="14" spans="2:31" ht="16.5" customHeight="1">
      <c r="B14" s="353">
        <v>26</v>
      </c>
      <c r="C14" s="348">
        <v>86</v>
      </c>
      <c r="D14" s="349">
        <v>406</v>
      </c>
      <c r="E14" s="348">
        <v>254</v>
      </c>
      <c r="F14" s="348">
        <v>133</v>
      </c>
      <c r="G14" s="350" t="s">
        <v>680</v>
      </c>
      <c r="H14" s="348">
        <v>3</v>
      </c>
      <c r="I14" s="348">
        <v>3</v>
      </c>
      <c r="J14" s="351" t="s">
        <v>679</v>
      </c>
      <c r="K14" s="350" t="s">
        <v>602</v>
      </c>
      <c r="L14" s="348">
        <v>138</v>
      </c>
      <c r="M14" s="350" t="s">
        <v>602</v>
      </c>
      <c r="O14" s="352">
        <v>6786</v>
      </c>
      <c r="P14" s="349">
        <v>337111</v>
      </c>
      <c r="Q14" s="348">
        <v>135910</v>
      </c>
      <c r="R14" s="348">
        <f>S14+V14+W14</f>
        <v>71516</v>
      </c>
      <c r="S14" s="348">
        <f t="shared" si="0"/>
        <v>70870</v>
      </c>
      <c r="T14" s="348">
        <v>57935</v>
      </c>
      <c r="U14" s="348">
        <v>12935</v>
      </c>
      <c r="V14" s="348">
        <v>3</v>
      </c>
      <c r="W14" s="348">
        <v>643</v>
      </c>
      <c r="X14" s="350" t="s">
        <v>602</v>
      </c>
      <c r="Y14" s="350" t="s">
        <v>602</v>
      </c>
      <c r="Z14" s="348">
        <v>241</v>
      </c>
      <c r="AA14" s="348">
        <v>395</v>
      </c>
      <c r="AB14" s="351" t="s">
        <v>679</v>
      </c>
      <c r="AC14" s="350" t="s">
        <v>602</v>
      </c>
      <c r="AD14" s="348">
        <v>26510</v>
      </c>
      <c r="AE14" s="350" t="s">
        <v>602</v>
      </c>
    </row>
    <row r="15" spans="2:31" ht="16.5" customHeight="1">
      <c r="B15" s="353">
        <v>27</v>
      </c>
      <c r="C15" s="348">
        <v>105</v>
      </c>
      <c r="D15" s="349">
        <v>441</v>
      </c>
      <c r="E15" s="348">
        <v>246</v>
      </c>
      <c r="F15" s="348">
        <v>132</v>
      </c>
      <c r="G15" s="350" t="s">
        <v>680</v>
      </c>
      <c r="H15" s="348">
        <v>3</v>
      </c>
      <c r="I15" s="348">
        <v>3</v>
      </c>
      <c r="J15" s="351" t="s">
        <v>679</v>
      </c>
      <c r="K15" s="350" t="s">
        <v>602</v>
      </c>
      <c r="L15" s="348">
        <v>145</v>
      </c>
      <c r="M15" s="350" t="s">
        <v>602</v>
      </c>
      <c r="O15" s="352">
        <v>10974</v>
      </c>
      <c r="P15" s="349">
        <v>336774</v>
      </c>
      <c r="Q15" s="348">
        <v>139694</v>
      </c>
      <c r="R15" s="348">
        <v>77868</v>
      </c>
      <c r="S15" s="348">
        <f t="shared" si="0"/>
        <v>77254</v>
      </c>
      <c r="T15" s="348">
        <v>62724</v>
      </c>
      <c r="U15" s="348">
        <v>14530</v>
      </c>
      <c r="V15" s="348">
        <v>24</v>
      </c>
      <c r="W15" s="348">
        <v>590</v>
      </c>
      <c r="X15" s="350" t="s">
        <v>602</v>
      </c>
      <c r="Y15" s="350" t="s">
        <v>602</v>
      </c>
      <c r="Z15" s="348">
        <v>326</v>
      </c>
      <c r="AA15" s="348">
        <v>430</v>
      </c>
      <c r="AB15" s="351" t="s">
        <v>679</v>
      </c>
      <c r="AC15" s="350" t="s">
        <v>602</v>
      </c>
      <c r="AD15" s="348">
        <v>31103</v>
      </c>
      <c r="AE15" s="350" t="s">
        <v>602</v>
      </c>
    </row>
    <row r="16" spans="2:31" ht="16.5" customHeight="1">
      <c r="B16" s="353">
        <v>28</v>
      </c>
      <c r="C16" s="348">
        <v>139</v>
      </c>
      <c r="D16" s="349">
        <v>454</v>
      </c>
      <c r="E16" s="348">
        <v>250</v>
      </c>
      <c r="F16" s="348">
        <v>131</v>
      </c>
      <c r="G16" s="350" t="s">
        <v>680</v>
      </c>
      <c r="H16" s="348">
        <v>3</v>
      </c>
      <c r="I16" s="348">
        <v>4</v>
      </c>
      <c r="J16" s="351" t="s">
        <v>679</v>
      </c>
      <c r="K16" s="350" t="s">
        <v>602</v>
      </c>
      <c r="L16" s="348">
        <v>147</v>
      </c>
      <c r="M16" s="350" t="s">
        <v>602</v>
      </c>
      <c r="O16" s="352">
        <v>17347</v>
      </c>
      <c r="P16" s="349">
        <v>344396</v>
      </c>
      <c r="Q16" s="348">
        <v>148967</v>
      </c>
      <c r="R16" s="348">
        <f t="shared" ref="R16:R39" si="1">S16+V16+W16</f>
        <v>83221</v>
      </c>
      <c r="S16" s="348">
        <f t="shared" si="0"/>
        <v>82546</v>
      </c>
      <c r="T16" s="348">
        <v>66661</v>
      </c>
      <c r="U16" s="348">
        <v>15885</v>
      </c>
      <c r="V16" s="348">
        <v>56</v>
      </c>
      <c r="W16" s="348">
        <v>619</v>
      </c>
      <c r="X16" s="350" t="s">
        <v>602</v>
      </c>
      <c r="Y16" s="350" t="s">
        <v>602</v>
      </c>
      <c r="Z16" s="348">
        <v>333</v>
      </c>
      <c r="AA16" s="348">
        <v>497</v>
      </c>
      <c r="AB16" s="351" t="s">
        <v>679</v>
      </c>
      <c r="AC16" s="350" t="s">
        <v>602</v>
      </c>
      <c r="AD16" s="348">
        <v>30949</v>
      </c>
      <c r="AE16" s="350" t="s">
        <v>602</v>
      </c>
    </row>
    <row r="17" spans="2:31" ht="16.5" customHeight="1">
      <c r="B17" s="353">
        <v>29</v>
      </c>
      <c r="C17" s="348">
        <v>209</v>
      </c>
      <c r="D17" s="349">
        <v>467</v>
      </c>
      <c r="E17" s="348">
        <v>262</v>
      </c>
      <c r="F17" s="348">
        <v>131</v>
      </c>
      <c r="G17" s="350" t="s">
        <v>680</v>
      </c>
      <c r="H17" s="348">
        <v>3</v>
      </c>
      <c r="I17" s="348">
        <v>4</v>
      </c>
      <c r="J17" s="351" t="s">
        <v>679</v>
      </c>
      <c r="K17" s="350" t="s">
        <v>602</v>
      </c>
      <c r="L17" s="348">
        <v>169</v>
      </c>
      <c r="M17" s="350" t="s">
        <v>602</v>
      </c>
      <c r="O17" s="352">
        <v>21450</v>
      </c>
      <c r="P17" s="349">
        <v>368849</v>
      </c>
      <c r="Q17" s="348">
        <v>167285</v>
      </c>
      <c r="R17" s="348">
        <f t="shared" si="1"/>
        <v>83412</v>
      </c>
      <c r="S17" s="348">
        <f t="shared" si="0"/>
        <v>82550</v>
      </c>
      <c r="T17" s="348">
        <v>66588</v>
      </c>
      <c r="U17" s="348">
        <v>15962</v>
      </c>
      <c r="V17" s="348">
        <v>89</v>
      </c>
      <c r="W17" s="348">
        <v>773</v>
      </c>
      <c r="X17" s="350" t="s">
        <v>602</v>
      </c>
      <c r="Y17" s="350" t="s">
        <v>602</v>
      </c>
      <c r="Z17" s="348">
        <v>334</v>
      </c>
      <c r="AA17" s="348">
        <v>522</v>
      </c>
      <c r="AB17" s="351" t="s">
        <v>679</v>
      </c>
      <c r="AC17" s="350" t="s">
        <v>602</v>
      </c>
      <c r="AD17" s="348">
        <v>35785</v>
      </c>
      <c r="AE17" s="350" t="s">
        <v>602</v>
      </c>
    </row>
    <row r="18" spans="2:31" ht="16.5" customHeight="1">
      <c r="B18" s="353">
        <v>30</v>
      </c>
      <c r="C18" s="348">
        <v>285</v>
      </c>
      <c r="D18" s="349">
        <v>475</v>
      </c>
      <c r="E18" s="348">
        <v>264</v>
      </c>
      <c r="F18" s="348">
        <v>131</v>
      </c>
      <c r="G18" s="350" t="s">
        <v>680</v>
      </c>
      <c r="H18" s="348">
        <v>3</v>
      </c>
      <c r="I18" s="348">
        <v>4</v>
      </c>
      <c r="J18" s="351" t="s">
        <v>679</v>
      </c>
      <c r="K18" s="350" t="s">
        <v>602</v>
      </c>
      <c r="L18" s="348">
        <v>174</v>
      </c>
      <c r="M18" s="350" t="s">
        <v>602</v>
      </c>
      <c r="O18" s="352">
        <v>25844</v>
      </c>
      <c r="P18" s="349">
        <v>386395</v>
      </c>
      <c r="Q18" s="348">
        <v>177085</v>
      </c>
      <c r="R18" s="348">
        <f t="shared" si="1"/>
        <v>85806</v>
      </c>
      <c r="S18" s="348">
        <f t="shared" si="0"/>
        <v>84973</v>
      </c>
      <c r="T18" s="348">
        <v>69219</v>
      </c>
      <c r="U18" s="348">
        <v>15754</v>
      </c>
      <c r="V18" s="348">
        <v>67</v>
      </c>
      <c r="W18" s="348">
        <v>766</v>
      </c>
      <c r="X18" s="350" t="s">
        <v>602</v>
      </c>
      <c r="Y18" s="350" t="s">
        <v>602</v>
      </c>
      <c r="Z18" s="348">
        <v>340</v>
      </c>
      <c r="AA18" s="348">
        <v>559</v>
      </c>
      <c r="AB18" s="351" t="s">
        <v>679</v>
      </c>
      <c r="AC18" s="350" t="s">
        <v>602</v>
      </c>
      <c r="AD18" s="348">
        <v>33602</v>
      </c>
      <c r="AE18" s="350" t="s">
        <v>602</v>
      </c>
    </row>
    <row r="19" spans="2:31" ht="3" customHeight="1">
      <c r="B19" s="353"/>
      <c r="C19" s="348"/>
      <c r="D19" s="349"/>
      <c r="E19" s="348"/>
      <c r="F19" s="348"/>
      <c r="G19" s="350" t="s">
        <v>680</v>
      </c>
      <c r="H19" s="348"/>
      <c r="I19" s="348"/>
      <c r="J19" s="351"/>
      <c r="K19" s="350" t="s">
        <v>602</v>
      </c>
      <c r="L19" s="348"/>
      <c r="M19" s="348"/>
      <c r="O19" s="352"/>
      <c r="P19" s="349"/>
      <c r="Q19" s="348"/>
      <c r="R19" s="348"/>
      <c r="S19" s="348"/>
      <c r="T19" s="348"/>
      <c r="U19" s="348"/>
      <c r="V19" s="348"/>
      <c r="W19" s="348"/>
      <c r="X19" s="350" t="s">
        <v>602</v>
      </c>
      <c r="Y19" s="350" t="s">
        <v>602</v>
      </c>
      <c r="Z19" s="348"/>
      <c r="AA19" s="348"/>
      <c r="AB19" s="351"/>
      <c r="AC19" s="350" t="s">
        <v>602</v>
      </c>
      <c r="AD19" s="348"/>
      <c r="AE19" s="350" t="s">
        <v>602</v>
      </c>
    </row>
    <row r="20" spans="2:31" ht="16.5" customHeight="1">
      <c r="B20" s="353">
        <v>31</v>
      </c>
      <c r="C20" s="348">
        <v>324</v>
      </c>
      <c r="D20" s="349">
        <v>479</v>
      </c>
      <c r="E20" s="348">
        <v>262</v>
      </c>
      <c r="F20" s="348">
        <v>129</v>
      </c>
      <c r="G20" s="350" t="s">
        <v>680</v>
      </c>
      <c r="H20" s="348">
        <v>3</v>
      </c>
      <c r="I20" s="348">
        <v>4</v>
      </c>
      <c r="J20" s="351" t="s">
        <v>679</v>
      </c>
      <c r="K20" s="350" t="s">
        <v>602</v>
      </c>
      <c r="L20" s="348">
        <v>163</v>
      </c>
      <c r="M20" s="350" t="s">
        <v>602</v>
      </c>
      <c r="O20" s="352">
        <v>26475</v>
      </c>
      <c r="P20" s="349">
        <v>398186</v>
      </c>
      <c r="Q20" s="348">
        <v>185793</v>
      </c>
      <c r="R20" s="348">
        <f t="shared" si="1"/>
        <v>91316</v>
      </c>
      <c r="S20" s="348">
        <f t="shared" si="0"/>
        <v>90531</v>
      </c>
      <c r="T20" s="348">
        <v>74666</v>
      </c>
      <c r="U20" s="348">
        <v>15865</v>
      </c>
      <c r="V20" s="348">
        <v>65</v>
      </c>
      <c r="W20" s="348">
        <v>720</v>
      </c>
      <c r="X20" s="350" t="s">
        <v>602</v>
      </c>
      <c r="Y20" s="350" t="s">
        <v>602</v>
      </c>
      <c r="Z20" s="348">
        <v>354</v>
      </c>
      <c r="AA20" s="348">
        <v>581</v>
      </c>
      <c r="AB20" s="351" t="s">
        <v>679</v>
      </c>
      <c r="AC20" s="350" t="s">
        <v>602</v>
      </c>
      <c r="AD20" s="348">
        <v>35722</v>
      </c>
      <c r="AE20" s="350" t="s">
        <v>602</v>
      </c>
    </row>
    <row r="21" spans="2:31" ht="16.5" customHeight="1">
      <c r="B21" s="353">
        <v>32</v>
      </c>
      <c r="C21" s="348">
        <v>369</v>
      </c>
      <c r="D21" s="349">
        <v>490</v>
      </c>
      <c r="E21" s="348">
        <v>269</v>
      </c>
      <c r="F21" s="348">
        <v>131</v>
      </c>
      <c r="G21" s="350" t="s">
        <v>680</v>
      </c>
      <c r="H21" s="348">
        <v>3</v>
      </c>
      <c r="I21" s="348">
        <v>4</v>
      </c>
      <c r="J21" s="351" t="s">
        <v>679</v>
      </c>
      <c r="K21" s="350" t="s">
        <v>602</v>
      </c>
      <c r="L21" s="348">
        <v>169</v>
      </c>
      <c r="M21" s="350" t="s">
        <v>602</v>
      </c>
      <c r="O21" s="352">
        <v>29089</v>
      </c>
      <c r="P21" s="349">
        <v>412500</v>
      </c>
      <c r="Q21" s="348">
        <v>179660</v>
      </c>
      <c r="R21" s="348">
        <f t="shared" si="1"/>
        <v>99654</v>
      </c>
      <c r="S21" s="348">
        <f t="shared" si="0"/>
        <v>98997</v>
      </c>
      <c r="T21" s="348">
        <v>82996</v>
      </c>
      <c r="U21" s="348">
        <v>16001</v>
      </c>
      <c r="V21" s="348">
        <v>64</v>
      </c>
      <c r="W21" s="348">
        <v>593</v>
      </c>
      <c r="X21" s="350" t="s">
        <v>602</v>
      </c>
      <c r="Y21" s="350" t="s">
        <v>602</v>
      </c>
      <c r="Z21" s="348">
        <v>338</v>
      </c>
      <c r="AA21" s="348">
        <v>562</v>
      </c>
      <c r="AB21" s="351" t="s">
        <v>679</v>
      </c>
      <c r="AC21" s="350" t="s">
        <v>602</v>
      </c>
      <c r="AD21" s="348">
        <v>37348</v>
      </c>
      <c r="AE21" s="350" t="s">
        <v>602</v>
      </c>
    </row>
    <row r="22" spans="2:31" ht="16.5" customHeight="1">
      <c r="B22" s="353">
        <v>33</v>
      </c>
      <c r="C22" s="348">
        <v>372</v>
      </c>
      <c r="D22" s="349">
        <v>493</v>
      </c>
      <c r="E22" s="348">
        <v>268</v>
      </c>
      <c r="F22" s="348">
        <v>131</v>
      </c>
      <c r="G22" s="350" t="s">
        <v>680</v>
      </c>
      <c r="H22" s="348">
        <v>3</v>
      </c>
      <c r="I22" s="348">
        <v>4</v>
      </c>
      <c r="J22" s="351" t="s">
        <v>679</v>
      </c>
      <c r="K22" s="350" t="s">
        <v>602</v>
      </c>
      <c r="L22" s="348">
        <v>170</v>
      </c>
      <c r="M22" s="350" t="s">
        <v>602</v>
      </c>
      <c r="O22" s="352">
        <v>30840</v>
      </c>
      <c r="P22" s="349">
        <v>429539</v>
      </c>
      <c r="Q22" s="348">
        <v>166722</v>
      </c>
      <c r="R22" s="348">
        <f t="shared" si="1"/>
        <v>107026</v>
      </c>
      <c r="S22" s="348">
        <f t="shared" si="0"/>
        <v>106389</v>
      </c>
      <c r="T22" s="348">
        <v>90123</v>
      </c>
      <c r="U22" s="348">
        <v>16266</v>
      </c>
      <c r="V22" s="348">
        <v>63</v>
      </c>
      <c r="W22" s="348">
        <v>574</v>
      </c>
      <c r="X22" s="350" t="s">
        <v>602</v>
      </c>
      <c r="Y22" s="350" t="s">
        <v>602</v>
      </c>
      <c r="Z22" s="348">
        <v>349</v>
      </c>
      <c r="AA22" s="348">
        <v>576</v>
      </c>
      <c r="AB22" s="351" t="s">
        <v>679</v>
      </c>
      <c r="AC22" s="350" t="s">
        <v>602</v>
      </c>
      <c r="AD22" s="348">
        <v>39490</v>
      </c>
      <c r="AE22" s="350" t="s">
        <v>602</v>
      </c>
    </row>
    <row r="23" spans="2:31" ht="16.5" customHeight="1">
      <c r="B23" s="353">
        <v>34</v>
      </c>
      <c r="C23" s="348">
        <v>376</v>
      </c>
      <c r="D23" s="349">
        <v>501</v>
      </c>
      <c r="E23" s="348">
        <v>271</v>
      </c>
      <c r="F23" s="348">
        <v>132</v>
      </c>
      <c r="G23" s="350" t="s">
        <v>680</v>
      </c>
      <c r="H23" s="348">
        <v>3</v>
      </c>
      <c r="I23" s="348">
        <v>4</v>
      </c>
      <c r="J23" s="348">
        <v>2</v>
      </c>
      <c r="K23" s="350" t="s">
        <v>602</v>
      </c>
      <c r="L23" s="348">
        <v>171</v>
      </c>
      <c r="M23" s="350" t="s">
        <v>602</v>
      </c>
      <c r="O23" s="352">
        <v>33743</v>
      </c>
      <c r="P23" s="349">
        <v>428511</v>
      </c>
      <c r="Q23" s="348">
        <v>163518</v>
      </c>
      <c r="R23" s="348">
        <f t="shared" si="1"/>
        <v>114108</v>
      </c>
      <c r="S23" s="348">
        <f t="shared" si="0"/>
        <v>113534</v>
      </c>
      <c r="T23" s="348">
        <v>97183</v>
      </c>
      <c r="U23" s="348">
        <v>16351</v>
      </c>
      <c r="V23" s="348">
        <v>81</v>
      </c>
      <c r="W23" s="348">
        <v>493</v>
      </c>
      <c r="X23" s="350" t="s">
        <v>602</v>
      </c>
      <c r="Y23" s="350" t="s">
        <v>602</v>
      </c>
      <c r="Z23" s="348">
        <v>339</v>
      </c>
      <c r="AA23" s="348">
        <v>612</v>
      </c>
      <c r="AB23" s="348">
        <v>123</v>
      </c>
      <c r="AC23" s="350" t="s">
        <v>602</v>
      </c>
      <c r="AD23" s="348">
        <v>40790</v>
      </c>
      <c r="AE23" s="350" t="s">
        <v>602</v>
      </c>
    </row>
    <row r="24" spans="2:31" ht="16.5" customHeight="1">
      <c r="B24" s="353">
        <v>35</v>
      </c>
      <c r="C24" s="348">
        <v>378</v>
      </c>
      <c r="D24" s="349">
        <v>502</v>
      </c>
      <c r="E24" s="348">
        <v>279</v>
      </c>
      <c r="F24" s="348">
        <v>132</v>
      </c>
      <c r="G24" s="350" t="s">
        <v>680</v>
      </c>
      <c r="H24" s="348">
        <v>3</v>
      </c>
      <c r="I24" s="348">
        <v>4</v>
      </c>
      <c r="J24" s="348">
        <v>2</v>
      </c>
      <c r="K24" s="350" t="s">
        <v>602</v>
      </c>
      <c r="L24" s="348">
        <v>170</v>
      </c>
      <c r="M24" s="350" t="s">
        <v>602</v>
      </c>
      <c r="O24" s="352">
        <v>38042</v>
      </c>
      <c r="P24" s="349">
        <v>401006</v>
      </c>
      <c r="Q24" s="348">
        <v>193263</v>
      </c>
      <c r="R24" s="348">
        <f t="shared" si="1"/>
        <v>115265</v>
      </c>
      <c r="S24" s="348">
        <f t="shared" si="0"/>
        <v>114684</v>
      </c>
      <c r="T24" s="348">
        <v>99132</v>
      </c>
      <c r="U24" s="348">
        <v>15552</v>
      </c>
      <c r="V24" s="348">
        <v>90</v>
      </c>
      <c r="W24" s="348">
        <v>491</v>
      </c>
      <c r="X24" s="350" t="s">
        <v>602</v>
      </c>
      <c r="Y24" s="350" t="s">
        <v>602</v>
      </c>
      <c r="Z24" s="348">
        <v>341</v>
      </c>
      <c r="AA24" s="348">
        <v>600</v>
      </c>
      <c r="AB24" s="348">
        <v>137</v>
      </c>
      <c r="AC24" s="350" t="s">
        <v>602</v>
      </c>
      <c r="AD24" s="348">
        <v>42646</v>
      </c>
      <c r="AE24" s="350" t="s">
        <v>602</v>
      </c>
    </row>
    <row r="25" spans="2:31" ht="3" customHeight="1">
      <c r="B25" s="353"/>
      <c r="C25" s="348"/>
      <c r="D25" s="349"/>
      <c r="E25" s="348"/>
      <c r="F25" s="348"/>
      <c r="G25" s="350" t="s">
        <v>680</v>
      </c>
      <c r="H25" s="348"/>
      <c r="I25" s="348"/>
      <c r="J25" s="348"/>
      <c r="K25" s="350" t="s">
        <v>602</v>
      </c>
      <c r="L25" s="348"/>
      <c r="M25" s="348"/>
      <c r="O25" s="352"/>
      <c r="P25" s="349"/>
      <c r="Q25" s="348"/>
      <c r="R25" s="348"/>
      <c r="S25" s="348"/>
      <c r="T25" s="348"/>
      <c r="U25" s="348"/>
      <c r="V25" s="348"/>
      <c r="W25" s="348"/>
      <c r="X25" s="350" t="s">
        <v>602</v>
      </c>
      <c r="Y25" s="350" t="s">
        <v>602</v>
      </c>
      <c r="Z25" s="348"/>
      <c r="AA25" s="348"/>
      <c r="AB25" s="348"/>
      <c r="AC25" s="350" t="s">
        <v>602</v>
      </c>
      <c r="AD25" s="348"/>
      <c r="AE25" s="350" t="s">
        <v>602</v>
      </c>
    </row>
    <row r="26" spans="2:31" ht="16.5" customHeight="1">
      <c r="B26" s="353">
        <v>36</v>
      </c>
      <c r="C26" s="348">
        <v>385</v>
      </c>
      <c r="D26" s="349">
        <v>505</v>
      </c>
      <c r="E26" s="348">
        <v>283</v>
      </c>
      <c r="F26" s="348">
        <v>136</v>
      </c>
      <c r="G26" s="350" t="s">
        <v>680</v>
      </c>
      <c r="H26" s="348">
        <v>3</v>
      </c>
      <c r="I26" s="348">
        <v>4</v>
      </c>
      <c r="J26" s="348">
        <v>2</v>
      </c>
      <c r="K26" s="350" t="s">
        <v>602</v>
      </c>
      <c r="L26" s="348">
        <v>164</v>
      </c>
      <c r="M26" s="350" t="s">
        <v>602</v>
      </c>
      <c r="O26" s="352">
        <v>42482</v>
      </c>
      <c r="P26" s="349">
        <v>382779</v>
      </c>
      <c r="Q26" s="348">
        <v>224661</v>
      </c>
      <c r="R26" s="348">
        <f t="shared" si="1"/>
        <v>112033</v>
      </c>
      <c r="S26" s="348">
        <f t="shared" si="0"/>
        <v>111482</v>
      </c>
      <c r="T26" s="348">
        <v>96856</v>
      </c>
      <c r="U26" s="348">
        <v>14626</v>
      </c>
      <c r="V26" s="348">
        <v>92</v>
      </c>
      <c r="W26" s="348">
        <v>459</v>
      </c>
      <c r="X26" s="350" t="s">
        <v>602</v>
      </c>
      <c r="Y26" s="350" t="s">
        <v>602</v>
      </c>
      <c r="Z26" s="348">
        <v>324</v>
      </c>
      <c r="AA26" s="348">
        <v>575</v>
      </c>
      <c r="AB26" s="348">
        <v>130</v>
      </c>
      <c r="AC26" s="350" t="s">
        <v>602</v>
      </c>
      <c r="AD26" s="348">
        <v>51562</v>
      </c>
      <c r="AE26" s="350" t="s">
        <v>602</v>
      </c>
    </row>
    <row r="27" spans="2:31" ht="16.5" customHeight="1">
      <c r="B27" s="353">
        <v>37</v>
      </c>
      <c r="C27" s="348">
        <v>390</v>
      </c>
      <c r="D27" s="349">
        <v>505</v>
      </c>
      <c r="E27" s="348">
        <v>285</v>
      </c>
      <c r="F27" s="348">
        <v>140</v>
      </c>
      <c r="G27" s="350" t="s">
        <v>680</v>
      </c>
      <c r="H27" s="348">
        <v>3</v>
      </c>
      <c r="I27" s="348">
        <v>4</v>
      </c>
      <c r="J27" s="348">
        <v>4</v>
      </c>
      <c r="K27" s="350" t="s">
        <v>602</v>
      </c>
      <c r="L27" s="348">
        <v>160</v>
      </c>
      <c r="M27" s="348">
        <v>2</v>
      </c>
      <c r="O27" s="352">
        <v>47535</v>
      </c>
      <c r="P27" s="349">
        <v>363894</v>
      </c>
      <c r="Q27" s="348">
        <v>242983</v>
      </c>
      <c r="R27" s="348">
        <f t="shared" si="1"/>
        <v>117216</v>
      </c>
      <c r="S27" s="348">
        <f t="shared" si="0"/>
        <v>116722</v>
      </c>
      <c r="T27" s="348">
        <v>101728</v>
      </c>
      <c r="U27" s="348">
        <v>14994</v>
      </c>
      <c r="V27" s="348">
        <v>98</v>
      </c>
      <c r="W27" s="348">
        <v>396</v>
      </c>
      <c r="X27" s="350" t="s">
        <v>602</v>
      </c>
      <c r="Y27" s="350" t="s">
        <v>602</v>
      </c>
      <c r="Z27" s="348">
        <v>308</v>
      </c>
      <c r="AA27" s="348">
        <v>573</v>
      </c>
      <c r="AB27" s="348">
        <v>267</v>
      </c>
      <c r="AC27" s="350" t="s">
        <v>602</v>
      </c>
      <c r="AD27" s="348">
        <v>49622</v>
      </c>
      <c r="AE27" s="348">
        <v>5029</v>
      </c>
    </row>
    <row r="28" spans="2:31" ht="16.5" customHeight="1">
      <c r="B28" s="353">
        <v>38</v>
      </c>
      <c r="C28" s="348">
        <v>405</v>
      </c>
      <c r="D28" s="349">
        <v>503</v>
      </c>
      <c r="E28" s="348">
        <v>286</v>
      </c>
      <c r="F28" s="348">
        <v>154</v>
      </c>
      <c r="G28" s="350" t="s">
        <v>680</v>
      </c>
      <c r="H28" s="348">
        <v>3</v>
      </c>
      <c r="I28" s="348">
        <v>4</v>
      </c>
      <c r="J28" s="348">
        <v>4</v>
      </c>
      <c r="K28" s="350" t="s">
        <v>602</v>
      </c>
      <c r="L28" s="348">
        <v>166</v>
      </c>
      <c r="M28" s="348">
        <v>2</v>
      </c>
      <c r="O28" s="352">
        <v>54453</v>
      </c>
      <c r="P28" s="349">
        <v>353366</v>
      </c>
      <c r="Q28" s="348">
        <v>229366</v>
      </c>
      <c r="R28" s="348">
        <f t="shared" si="1"/>
        <v>143069</v>
      </c>
      <c r="S28" s="348">
        <f t="shared" si="0"/>
        <v>142578</v>
      </c>
      <c r="T28" s="348">
        <v>125117</v>
      </c>
      <c r="U28" s="348">
        <v>17461</v>
      </c>
      <c r="V28" s="348">
        <v>102</v>
      </c>
      <c r="W28" s="348">
        <v>389</v>
      </c>
      <c r="X28" s="350" t="s">
        <v>602</v>
      </c>
      <c r="Y28" s="350" t="s">
        <v>602</v>
      </c>
      <c r="Z28" s="348">
        <v>281</v>
      </c>
      <c r="AA28" s="348">
        <v>573</v>
      </c>
      <c r="AB28" s="348">
        <v>271</v>
      </c>
      <c r="AC28" s="350" t="s">
        <v>602</v>
      </c>
      <c r="AD28" s="348">
        <v>54542</v>
      </c>
      <c r="AE28" s="348">
        <v>6294</v>
      </c>
    </row>
    <row r="29" spans="2:31" ht="16.5" customHeight="1">
      <c r="B29" s="353">
        <v>39</v>
      </c>
      <c r="C29" s="348">
        <v>433</v>
      </c>
      <c r="D29" s="349">
        <v>506</v>
      </c>
      <c r="E29" s="348">
        <v>285</v>
      </c>
      <c r="F29" s="348">
        <v>160</v>
      </c>
      <c r="G29" s="350" t="s">
        <v>680</v>
      </c>
      <c r="H29" s="348">
        <v>3</v>
      </c>
      <c r="I29" s="348">
        <v>4</v>
      </c>
      <c r="J29" s="348">
        <v>5</v>
      </c>
      <c r="K29" s="350" t="s">
        <v>602</v>
      </c>
      <c r="L29" s="348">
        <v>171</v>
      </c>
      <c r="M29" s="348">
        <v>2</v>
      </c>
      <c r="O29" s="352">
        <v>64368</v>
      </c>
      <c r="P29" s="349">
        <v>351524</v>
      </c>
      <c r="Q29" s="348">
        <v>217084</v>
      </c>
      <c r="R29" s="348">
        <f t="shared" si="1"/>
        <v>169064</v>
      </c>
      <c r="S29" s="348">
        <f t="shared" si="0"/>
        <v>168475</v>
      </c>
      <c r="T29" s="348">
        <v>148726</v>
      </c>
      <c r="U29" s="348">
        <v>19749</v>
      </c>
      <c r="V29" s="348">
        <v>140</v>
      </c>
      <c r="W29" s="348">
        <v>449</v>
      </c>
      <c r="X29" s="350" t="s">
        <v>602</v>
      </c>
      <c r="Y29" s="350" t="s">
        <v>602</v>
      </c>
      <c r="Z29" s="348">
        <v>281</v>
      </c>
      <c r="AA29" s="348">
        <v>590</v>
      </c>
      <c r="AB29" s="348">
        <v>383</v>
      </c>
      <c r="AC29" s="350" t="s">
        <v>602</v>
      </c>
      <c r="AD29" s="348">
        <v>52550</v>
      </c>
      <c r="AE29" s="348">
        <v>6726</v>
      </c>
    </row>
    <row r="30" spans="2:31" ht="16.5" customHeight="1">
      <c r="B30" s="353">
        <v>40</v>
      </c>
      <c r="C30" s="348">
        <v>462</v>
      </c>
      <c r="D30" s="349">
        <v>507</v>
      </c>
      <c r="E30" s="348">
        <v>286</v>
      </c>
      <c r="F30" s="348">
        <v>163</v>
      </c>
      <c r="G30" s="350" t="s">
        <v>680</v>
      </c>
      <c r="H30" s="348">
        <v>3</v>
      </c>
      <c r="I30" s="348">
        <v>4</v>
      </c>
      <c r="J30" s="348">
        <v>5</v>
      </c>
      <c r="K30" s="350" t="s">
        <v>602</v>
      </c>
      <c r="L30" s="348">
        <v>170</v>
      </c>
      <c r="M30" s="348">
        <v>2</v>
      </c>
      <c r="O30" s="352">
        <v>73271</v>
      </c>
      <c r="P30" s="349">
        <v>357788</v>
      </c>
      <c r="Q30" s="348">
        <v>199957</v>
      </c>
      <c r="R30" s="348">
        <f t="shared" si="1"/>
        <v>187310</v>
      </c>
      <c r="S30" s="348">
        <f t="shared" si="0"/>
        <v>186687</v>
      </c>
      <c r="T30" s="348">
        <v>164152</v>
      </c>
      <c r="U30" s="348">
        <v>22535</v>
      </c>
      <c r="V30" s="348">
        <v>169</v>
      </c>
      <c r="W30" s="348">
        <v>454</v>
      </c>
      <c r="X30" s="350" t="s">
        <v>602</v>
      </c>
      <c r="Y30" s="350" t="s">
        <v>602</v>
      </c>
      <c r="Z30" s="348">
        <v>276</v>
      </c>
      <c r="AA30" s="348">
        <v>596</v>
      </c>
      <c r="AB30" s="348">
        <v>407</v>
      </c>
      <c r="AC30" s="350" t="s">
        <v>602</v>
      </c>
      <c r="AD30" s="348">
        <v>52002</v>
      </c>
      <c r="AE30" s="348">
        <v>6211</v>
      </c>
    </row>
    <row r="31" spans="2:31" ht="3" customHeight="1">
      <c r="B31" s="353"/>
      <c r="C31" s="348"/>
      <c r="D31" s="349"/>
      <c r="E31" s="348"/>
      <c r="F31" s="348"/>
      <c r="G31" s="350" t="s">
        <v>680</v>
      </c>
      <c r="H31" s="348"/>
      <c r="I31" s="348"/>
      <c r="J31" s="348"/>
      <c r="K31" s="350" t="s">
        <v>602</v>
      </c>
      <c r="L31" s="348"/>
      <c r="M31" s="348"/>
      <c r="O31" s="352"/>
      <c r="P31" s="349"/>
      <c r="Q31" s="348"/>
      <c r="R31" s="348"/>
      <c r="S31" s="348"/>
      <c r="T31" s="348"/>
      <c r="U31" s="348"/>
      <c r="V31" s="348"/>
      <c r="W31" s="348"/>
      <c r="X31" s="350" t="s">
        <v>602</v>
      </c>
      <c r="Y31" s="350" t="s">
        <v>602</v>
      </c>
      <c r="Z31" s="348"/>
      <c r="AA31" s="348"/>
      <c r="AB31" s="348"/>
      <c r="AC31" s="350" t="s">
        <v>602</v>
      </c>
      <c r="AD31" s="348"/>
      <c r="AE31" s="348"/>
    </row>
    <row r="32" spans="2:31" ht="17.25" customHeight="1">
      <c r="B32" s="353">
        <v>41</v>
      </c>
      <c r="C32" s="348">
        <v>492</v>
      </c>
      <c r="D32" s="349">
        <v>511</v>
      </c>
      <c r="E32" s="348">
        <v>290</v>
      </c>
      <c r="F32" s="348">
        <v>160</v>
      </c>
      <c r="G32" s="350" t="s">
        <v>680</v>
      </c>
      <c r="H32" s="348">
        <v>3</v>
      </c>
      <c r="I32" s="348">
        <v>4</v>
      </c>
      <c r="J32" s="348">
        <v>6</v>
      </c>
      <c r="K32" s="350" t="s">
        <v>602</v>
      </c>
      <c r="L32" s="348">
        <v>177</v>
      </c>
      <c r="M32" s="348">
        <v>2</v>
      </c>
      <c r="O32" s="352">
        <v>82180</v>
      </c>
      <c r="P32" s="349">
        <v>367383</v>
      </c>
      <c r="Q32" s="348">
        <v>187290</v>
      </c>
      <c r="R32" s="348">
        <v>184337</v>
      </c>
      <c r="S32" s="348">
        <v>183759</v>
      </c>
      <c r="T32" s="348">
        <v>160255</v>
      </c>
      <c r="U32" s="348">
        <v>23504</v>
      </c>
      <c r="V32" s="348">
        <v>152</v>
      </c>
      <c r="W32" s="348">
        <v>426</v>
      </c>
      <c r="X32" s="350" t="s">
        <v>602</v>
      </c>
      <c r="Y32" s="350" t="s">
        <v>602</v>
      </c>
      <c r="Z32" s="348">
        <v>271</v>
      </c>
      <c r="AA32" s="348">
        <v>593</v>
      </c>
      <c r="AB32" s="348">
        <v>470</v>
      </c>
      <c r="AC32" s="350" t="s">
        <v>602</v>
      </c>
      <c r="AD32" s="348">
        <v>52625</v>
      </c>
      <c r="AE32" s="348">
        <v>5873</v>
      </c>
    </row>
    <row r="33" spans="2:31" ht="17.25" customHeight="1">
      <c r="B33" s="353">
        <v>42</v>
      </c>
      <c r="C33" s="348">
        <v>536</v>
      </c>
      <c r="D33" s="349">
        <v>520</v>
      </c>
      <c r="E33" s="348">
        <v>294</v>
      </c>
      <c r="F33" s="348">
        <v>162</v>
      </c>
      <c r="G33" s="350" t="s">
        <v>680</v>
      </c>
      <c r="H33" s="348">
        <v>3</v>
      </c>
      <c r="I33" s="348">
        <v>4</v>
      </c>
      <c r="J33" s="348">
        <v>7</v>
      </c>
      <c r="K33" s="350" t="s">
        <v>602</v>
      </c>
      <c r="L33" s="348">
        <v>182</v>
      </c>
      <c r="M33" s="348">
        <v>2</v>
      </c>
      <c r="O33" s="352">
        <v>91804</v>
      </c>
      <c r="P33" s="349">
        <v>380050</v>
      </c>
      <c r="Q33" s="348">
        <v>181713</v>
      </c>
      <c r="R33" s="348">
        <f t="shared" si="1"/>
        <v>179608</v>
      </c>
      <c r="S33" s="348">
        <f t="shared" si="0"/>
        <v>179047</v>
      </c>
      <c r="T33" s="348">
        <v>156151</v>
      </c>
      <c r="U33" s="348">
        <v>22896</v>
      </c>
      <c r="V33" s="348">
        <v>175</v>
      </c>
      <c r="W33" s="348">
        <v>386</v>
      </c>
      <c r="X33" s="350" t="s">
        <v>602</v>
      </c>
      <c r="Y33" s="350" t="s">
        <v>602</v>
      </c>
      <c r="Z33" s="348">
        <v>276</v>
      </c>
      <c r="AA33" s="348">
        <v>573</v>
      </c>
      <c r="AB33" s="348">
        <v>495</v>
      </c>
      <c r="AC33" s="350" t="s">
        <v>602</v>
      </c>
      <c r="AD33" s="348">
        <v>49238</v>
      </c>
      <c r="AE33" s="348">
        <v>5803</v>
      </c>
    </row>
    <row r="34" spans="2:31" ht="17.25" customHeight="1">
      <c r="B34" s="353">
        <v>43</v>
      </c>
      <c r="C34" s="348">
        <v>561</v>
      </c>
      <c r="D34" s="349">
        <v>527</v>
      </c>
      <c r="E34" s="348">
        <v>296</v>
      </c>
      <c r="F34" s="348">
        <v>161</v>
      </c>
      <c r="G34" s="350" t="s">
        <v>680</v>
      </c>
      <c r="H34" s="348">
        <v>3</v>
      </c>
      <c r="I34" s="348">
        <v>4</v>
      </c>
      <c r="J34" s="348">
        <v>7</v>
      </c>
      <c r="K34" s="350" t="s">
        <v>602</v>
      </c>
      <c r="L34" s="348">
        <v>183</v>
      </c>
      <c r="M34" s="348">
        <v>3</v>
      </c>
      <c r="O34" s="352">
        <v>101658</v>
      </c>
      <c r="P34" s="349">
        <v>400247</v>
      </c>
      <c r="Q34" s="348">
        <v>179418</v>
      </c>
      <c r="R34" s="348">
        <f t="shared" si="1"/>
        <v>170365</v>
      </c>
      <c r="S34" s="348">
        <f t="shared" si="0"/>
        <v>169840</v>
      </c>
      <c r="T34" s="348">
        <v>148346</v>
      </c>
      <c r="U34" s="348">
        <v>21494</v>
      </c>
      <c r="V34" s="348">
        <v>137</v>
      </c>
      <c r="W34" s="348">
        <v>388</v>
      </c>
      <c r="X34" s="350" t="s">
        <v>602</v>
      </c>
      <c r="Y34" s="350" t="s">
        <v>602</v>
      </c>
      <c r="Z34" s="348">
        <v>294</v>
      </c>
      <c r="AA34" s="348">
        <v>557</v>
      </c>
      <c r="AB34" s="348">
        <v>482</v>
      </c>
      <c r="AC34" s="350" t="s">
        <v>602</v>
      </c>
      <c r="AD34" s="348">
        <v>46792</v>
      </c>
      <c r="AE34" s="348">
        <v>6299</v>
      </c>
    </row>
    <row r="35" spans="2:31" ht="17.25" customHeight="1">
      <c r="B35" s="353">
        <v>44</v>
      </c>
      <c r="C35" s="348">
        <v>594</v>
      </c>
      <c r="D35" s="349">
        <v>544</v>
      </c>
      <c r="E35" s="348">
        <v>298</v>
      </c>
      <c r="F35" s="348">
        <v>164</v>
      </c>
      <c r="G35" s="350" t="s">
        <v>680</v>
      </c>
      <c r="H35" s="348">
        <v>3</v>
      </c>
      <c r="I35" s="348">
        <v>4</v>
      </c>
      <c r="J35" s="348">
        <v>8</v>
      </c>
      <c r="K35" s="350" t="s">
        <v>602</v>
      </c>
      <c r="L35" s="348">
        <v>183</v>
      </c>
      <c r="M35" s="348">
        <v>4</v>
      </c>
      <c r="O35" s="352">
        <v>116135</v>
      </c>
      <c r="P35" s="349">
        <v>424112</v>
      </c>
      <c r="Q35" s="348">
        <v>180464</v>
      </c>
      <c r="R35" s="348">
        <f t="shared" si="1"/>
        <v>165167</v>
      </c>
      <c r="S35" s="348">
        <f t="shared" si="0"/>
        <v>164691</v>
      </c>
      <c r="T35" s="348">
        <v>144287</v>
      </c>
      <c r="U35" s="348">
        <v>20404</v>
      </c>
      <c r="V35" s="348">
        <v>128</v>
      </c>
      <c r="W35" s="348">
        <v>348</v>
      </c>
      <c r="X35" s="350" t="s">
        <v>602</v>
      </c>
      <c r="Y35" s="350" t="s">
        <v>602</v>
      </c>
      <c r="Z35" s="348">
        <v>291</v>
      </c>
      <c r="AA35" s="348">
        <v>547</v>
      </c>
      <c r="AB35" s="348">
        <v>553</v>
      </c>
      <c r="AC35" s="350" t="s">
        <v>602</v>
      </c>
      <c r="AD35" s="348">
        <v>40331</v>
      </c>
      <c r="AE35" s="348">
        <v>6599</v>
      </c>
    </row>
    <row r="36" spans="2:31" ht="17.25" customHeight="1">
      <c r="B36" s="353">
        <v>45</v>
      </c>
      <c r="C36" s="348">
        <v>620</v>
      </c>
      <c r="D36" s="349">
        <v>557</v>
      </c>
      <c r="E36" s="348">
        <v>300</v>
      </c>
      <c r="F36" s="348">
        <v>164</v>
      </c>
      <c r="G36" s="350" t="s">
        <v>680</v>
      </c>
      <c r="H36" s="348">
        <v>3</v>
      </c>
      <c r="I36" s="348">
        <v>4</v>
      </c>
      <c r="J36" s="348">
        <v>9</v>
      </c>
      <c r="K36" s="350" t="s">
        <v>602</v>
      </c>
      <c r="L36" s="348">
        <v>184</v>
      </c>
      <c r="M36" s="348">
        <v>4</v>
      </c>
      <c r="O36" s="352">
        <v>131621</v>
      </c>
      <c r="P36" s="349">
        <v>451593</v>
      </c>
      <c r="Q36" s="348">
        <v>182837</v>
      </c>
      <c r="R36" s="348">
        <f t="shared" si="1"/>
        <v>163764</v>
      </c>
      <c r="S36" s="348">
        <f t="shared" si="0"/>
        <v>163181</v>
      </c>
      <c r="T36" s="348">
        <v>144093</v>
      </c>
      <c r="U36" s="348">
        <v>19088</v>
      </c>
      <c r="V36" s="348">
        <v>391</v>
      </c>
      <c r="W36" s="348">
        <v>192</v>
      </c>
      <c r="X36" s="350" t="s">
        <v>602</v>
      </c>
      <c r="Y36" s="350" t="s">
        <v>602</v>
      </c>
      <c r="Z36" s="348">
        <v>309</v>
      </c>
      <c r="AA36" s="348">
        <v>538</v>
      </c>
      <c r="AB36" s="348">
        <v>562</v>
      </c>
      <c r="AC36" s="350" t="s">
        <v>602</v>
      </c>
      <c r="AD36" s="348">
        <v>39811</v>
      </c>
      <c r="AE36" s="348">
        <v>6933</v>
      </c>
    </row>
    <row r="37" spans="2:31" ht="3" customHeight="1">
      <c r="B37" s="353"/>
      <c r="C37" s="348"/>
      <c r="D37" s="349"/>
      <c r="E37" s="348"/>
      <c r="F37" s="348"/>
      <c r="G37" s="350" t="s">
        <v>680</v>
      </c>
      <c r="H37" s="348"/>
      <c r="I37" s="348"/>
      <c r="J37" s="348"/>
      <c r="K37" s="350" t="s">
        <v>602</v>
      </c>
      <c r="L37" s="348"/>
      <c r="M37" s="348"/>
      <c r="O37" s="352"/>
      <c r="P37" s="349"/>
      <c r="Q37" s="348"/>
      <c r="R37" s="348"/>
      <c r="S37" s="348"/>
      <c r="T37" s="348"/>
      <c r="U37" s="348"/>
      <c r="V37" s="348"/>
      <c r="W37" s="348"/>
      <c r="X37" s="350" t="s">
        <v>602</v>
      </c>
      <c r="Y37" s="350" t="s">
        <v>602</v>
      </c>
      <c r="Z37" s="348"/>
      <c r="AA37" s="348"/>
      <c r="AB37" s="348"/>
      <c r="AC37" s="350" t="s">
        <v>602</v>
      </c>
      <c r="AD37" s="348"/>
      <c r="AE37" s="348"/>
    </row>
    <row r="38" spans="2:31" ht="17.25" customHeight="1">
      <c r="B38" s="353">
        <v>46</v>
      </c>
      <c r="C38" s="348">
        <v>637</v>
      </c>
      <c r="D38" s="349">
        <v>573</v>
      </c>
      <c r="E38" s="348">
        <v>306</v>
      </c>
      <c r="F38" s="348">
        <v>163</v>
      </c>
      <c r="G38" s="350" t="s">
        <v>680</v>
      </c>
      <c r="H38" s="348">
        <v>3</v>
      </c>
      <c r="I38" s="348">
        <v>4</v>
      </c>
      <c r="J38" s="348">
        <v>13</v>
      </c>
      <c r="K38" s="350" t="s">
        <v>602</v>
      </c>
      <c r="L38" s="348">
        <v>186</v>
      </c>
      <c r="M38" s="348">
        <v>4</v>
      </c>
      <c r="N38" s="354"/>
      <c r="O38" s="352">
        <v>137873</v>
      </c>
      <c r="P38" s="349">
        <v>483833</v>
      </c>
      <c r="Q38" s="348">
        <v>191021</v>
      </c>
      <c r="R38" s="348">
        <f t="shared" si="1"/>
        <v>163463</v>
      </c>
      <c r="S38" s="348">
        <f t="shared" si="0"/>
        <v>162858</v>
      </c>
      <c r="T38" s="348">
        <v>145550</v>
      </c>
      <c r="U38" s="348">
        <v>17308</v>
      </c>
      <c r="V38" s="348">
        <v>416</v>
      </c>
      <c r="W38" s="348">
        <v>189</v>
      </c>
      <c r="X38" s="350" t="s">
        <v>602</v>
      </c>
      <c r="Y38" s="350" t="s">
        <v>602</v>
      </c>
      <c r="Z38" s="348">
        <v>318</v>
      </c>
      <c r="AA38" s="348">
        <v>529</v>
      </c>
      <c r="AB38" s="348">
        <v>788</v>
      </c>
      <c r="AC38" s="350" t="s">
        <v>602</v>
      </c>
      <c r="AD38" s="348">
        <v>41484</v>
      </c>
      <c r="AE38" s="348">
        <v>7054</v>
      </c>
    </row>
    <row r="39" spans="2:31" ht="17.25" customHeight="1">
      <c r="B39" s="353">
        <v>47</v>
      </c>
      <c r="C39" s="348">
        <v>659</v>
      </c>
      <c r="D39" s="349">
        <v>597</v>
      </c>
      <c r="E39" s="348">
        <v>307</v>
      </c>
      <c r="F39" s="348">
        <v>163</v>
      </c>
      <c r="G39" s="350" t="s">
        <v>680</v>
      </c>
      <c r="H39" s="348">
        <v>3</v>
      </c>
      <c r="I39" s="348">
        <v>4</v>
      </c>
      <c r="J39" s="348">
        <v>14</v>
      </c>
      <c r="K39" s="350" t="s">
        <v>602</v>
      </c>
      <c r="L39" s="348">
        <v>185</v>
      </c>
      <c r="M39" s="348">
        <v>4</v>
      </c>
      <c r="N39" s="354"/>
      <c r="O39" s="352">
        <v>151648</v>
      </c>
      <c r="P39" s="349">
        <v>515716</v>
      </c>
      <c r="Q39" s="348">
        <v>201197</v>
      </c>
      <c r="R39" s="348">
        <f t="shared" si="1"/>
        <v>164693</v>
      </c>
      <c r="S39" s="348">
        <f t="shared" si="0"/>
        <v>164085</v>
      </c>
      <c r="T39" s="348">
        <v>148771</v>
      </c>
      <c r="U39" s="348">
        <v>15314</v>
      </c>
      <c r="V39" s="348">
        <v>405</v>
      </c>
      <c r="W39" s="348">
        <v>203</v>
      </c>
      <c r="X39" s="350" t="s">
        <v>602</v>
      </c>
      <c r="Y39" s="350" t="s">
        <v>602</v>
      </c>
      <c r="Z39" s="348">
        <v>316</v>
      </c>
      <c r="AA39" s="348">
        <v>540</v>
      </c>
      <c r="AB39" s="348">
        <v>1057</v>
      </c>
      <c r="AC39" s="350" t="s">
        <v>602</v>
      </c>
      <c r="AD39" s="348">
        <v>39182</v>
      </c>
      <c r="AE39" s="348">
        <v>7191</v>
      </c>
    </row>
    <row r="40" spans="2:31" ht="17.25" customHeight="1">
      <c r="B40" s="353">
        <v>48</v>
      </c>
      <c r="C40" s="348">
        <v>687</v>
      </c>
      <c r="D40" s="349">
        <v>618</v>
      </c>
      <c r="E40" s="348">
        <v>314</v>
      </c>
      <c r="F40" s="348">
        <v>169</v>
      </c>
      <c r="G40" s="350" t="s">
        <v>680</v>
      </c>
      <c r="H40" s="348">
        <v>3</v>
      </c>
      <c r="I40" s="348">
        <v>4</v>
      </c>
      <c r="J40" s="348">
        <v>14</v>
      </c>
      <c r="K40" s="350" t="s">
        <v>602</v>
      </c>
      <c r="L40" s="348">
        <v>182</v>
      </c>
      <c r="M40" s="348">
        <v>4</v>
      </c>
      <c r="N40" s="354"/>
      <c r="O40" s="352">
        <v>174885</v>
      </c>
      <c r="P40" s="349">
        <v>538023</v>
      </c>
      <c r="Q40" s="348">
        <v>211849</v>
      </c>
      <c r="R40" s="348">
        <v>166448</v>
      </c>
      <c r="S40" s="348">
        <v>165781</v>
      </c>
      <c r="T40" s="348">
        <v>153094</v>
      </c>
      <c r="U40" s="348">
        <v>12687</v>
      </c>
      <c r="V40" s="351">
        <v>476</v>
      </c>
      <c r="W40" s="348">
        <v>191</v>
      </c>
      <c r="X40" s="350" t="s">
        <v>602</v>
      </c>
      <c r="Y40" s="350" t="s">
        <v>602</v>
      </c>
      <c r="Z40" s="348">
        <v>311</v>
      </c>
      <c r="AA40" s="348">
        <v>530</v>
      </c>
      <c r="AB40" s="351">
        <v>1130</v>
      </c>
      <c r="AC40" s="350" t="s">
        <v>602</v>
      </c>
      <c r="AD40" s="348">
        <v>35084</v>
      </c>
      <c r="AE40" s="348">
        <v>7365</v>
      </c>
    </row>
    <row r="41" spans="2:31" ht="17.25" customHeight="1">
      <c r="B41" s="353">
        <v>49</v>
      </c>
      <c r="C41" s="348">
        <v>741</v>
      </c>
      <c r="D41" s="349">
        <v>641</v>
      </c>
      <c r="E41" s="348">
        <v>319</v>
      </c>
      <c r="F41" s="348">
        <v>174</v>
      </c>
      <c r="G41" s="350" t="s">
        <v>680</v>
      </c>
      <c r="H41" s="348">
        <v>3</v>
      </c>
      <c r="I41" s="348">
        <v>4</v>
      </c>
      <c r="J41" s="348">
        <v>17</v>
      </c>
      <c r="K41" s="350" t="s">
        <v>602</v>
      </c>
      <c r="L41" s="348">
        <v>182</v>
      </c>
      <c r="M41" s="348">
        <v>4</v>
      </c>
      <c r="N41" s="354"/>
      <c r="O41" s="352">
        <v>185682</v>
      </c>
      <c r="P41" s="349">
        <v>573854</v>
      </c>
      <c r="Q41" s="348">
        <v>221963</v>
      </c>
      <c r="R41" s="348">
        <v>172645</v>
      </c>
      <c r="S41" s="348">
        <v>171884</v>
      </c>
      <c r="T41" s="348">
        <v>161149</v>
      </c>
      <c r="U41" s="348">
        <v>10735</v>
      </c>
      <c r="V41" s="351">
        <v>563</v>
      </c>
      <c r="W41" s="348">
        <v>198</v>
      </c>
      <c r="X41" s="350" t="s">
        <v>602</v>
      </c>
      <c r="Y41" s="350" t="s">
        <v>602</v>
      </c>
      <c r="Z41" s="348">
        <v>299</v>
      </c>
      <c r="AA41" s="348">
        <v>523</v>
      </c>
      <c r="AB41" s="351">
        <v>1327</v>
      </c>
      <c r="AC41" s="350" t="s">
        <v>602</v>
      </c>
      <c r="AD41" s="348">
        <v>30175</v>
      </c>
      <c r="AE41" s="348">
        <v>7128</v>
      </c>
    </row>
    <row r="42" spans="2:31" ht="17.25" customHeight="1">
      <c r="B42" s="353">
        <v>50</v>
      </c>
      <c r="C42" s="315">
        <v>769</v>
      </c>
      <c r="D42" s="346">
        <v>666</v>
      </c>
      <c r="E42" s="315">
        <v>328</v>
      </c>
      <c r="F42" s="315">
        <v>180</v>
      </c>
      <c r="G42" s="350" t="s">
        <v>680</v>
      </c>
      <c r="H42" s="315">
        <v>3</v>
      </c>
      <c r="I42" s="315">
        <v>4</v>
      </c>
      <c r="J42" s="315">
        <v>18</v>
      </c>
      <c r="K42" s="350" t="s">
        <v>602</v>
      </c>
      <c r="L42" s="315">
        <v>181</v>
      </c>
      <c r="M42" s="315">
        <v>4</v>
      </c>
      <c r="O42" s="352">
        <v>192053</v>
      </c>
      <c r="P42" s="349">
        <v>608256</v>
      </c>
      <c r="Q42" s="349">
        <v>234711</v>
      </c>
      <c r="R42" s="349">
        <v>179430</v>
      </c>
      <c r="S42" s="349">
        <v>178831</v>
      </c>
      <c r="T42" s="349">
        <v>169269</v>
      </c>
      <c r="U42" s="349">
        <v>9562</v>
      </c>
      <c r="V42" s="346">
        <v>387</v>
      </c>
      <c r="W42" s="346">
        <v>212</v>
      </c>
      <c r="X42" s="350" t="s">
        <v>602</v>
      </c>
      <c r="Y42" s="350" t="s">
        <v>602</v>
      </c>
      <c r="Z42" s="346">
        <v>320</v>
      </c>
      <c r="AA42" s="346">
        <v>539</v>
      </c>
      <c r="AB42" s="349">
        <v>1359</v>
      </c>
      <c r="AC42" s="350" t="s">
        <v>602</v>
      </c>
      <c r="AD42" s="349">
        <v>28549</v>
      </c>
      <c r="AE42" s="355">
        <v>7401</v>
      </c>
    </row>
    <row r="43" spans="2:31" ht="3" customHeight="1">
      <c r="B43" s="353"/>
      <c r="D43" s="346"/>
      <c r="G43" s="350"/>
      <c r="K43" s="350"/>
      <c r="O43" s="352"/>
      <c r="P43" s="349"/>
      <c r="Q43" s="349"/>
      <c r="R43" s="349"/>
      <c r="S43" s="349"/>
      <c r="T43" s="349"/>
      <c r="U43" s="349"/>
      <c r="V43" s="346"/>
      <c r="W43" s="346"/>
      <c r="X43" s="350"/>
      <c r="Y43" s="350"/>
      <c r="Z43" s="346"/>
      <c r="AA43" s="346"/>
      <c r="AB43" s="349"/>
      <c r="AC43" s="350"/>
      <c r="AD43" s="349"/>
      <c r="AE43" s="355"/>
    </row>
    <row r="44" spans="2:31" ht="17.25" customHeight="1">
      <c r="B44" s="353">
        <v>51</v>
      </c>
      <c r="C44" s="315">
        <v>797</v>
      </c>
      <c r="D44" s="346">
        <v>702</v>
      </c>
      <c r="E44" s="315">
        <v>338</v>
      </c>
      <c r="F44" s="315">
        <v>179</v>
      </c>
      <c r="G44" s="350" t="s">
        <v>602</v>
      </c>
      <c r="H44" s="315">
        <v>3</v>
      </c>
      <c r="I44" s="315">
        <v>4</v>
      </c>
      <c r="J44" s="315">
        <v>20</v>
      </c>
      <c r="K44" s="315">
        <v>15</v>
      </c>
      <c r="L44" s="315">
        <v>169</v>
      </c>
      <c r="M44" s="315">
        <v>4</v>
      </c>
      <c r="O44" s="352">
        <v>199528</v>
      </c>
      <c r="P44" s="349">
        <v>638259</v>
      </c>
      <c r="Q44" s="349">
        <v>247773</v>
      </c>
      <c r="R44" s="349">
        <v>186802</v>
      </c>
      <c r="S44" s="349">
        <v>186464</v>
      </c>
      <c r="T44" s="349">
        <v>177944</v>
      </c>
      <c r="U44" s="349">
        <v>8520</v>
      </c>
      <c r="V44" s="346">
        <v>126</v>
      </c>
      <c r="W44" s="346">
        <v>212</v>
      </c>
      <c r="X44" s="350" t="s">
        <v>602</v>
      </c>
      <c r="Y44" s="350" t="s">
        <v>602</v>
      </c>
      <c r="Z44" s="346">
        <v>332</v>
      </c>
      <c r="AA44" s="346">
        <v>535</v>
      </c>
      <c r="AB44" s="349">
        <v>1555</v>
      </c>
      <c r="AC44" s="349">
        <v>2485</v>
      </c>
      <c r="AD44" s="349">
        <v>25023</v>
      </c>
      <c r="AE44" s="355">
        <v>7915</v>
      </c>
    </row>
    <row r="45" spans="2:31" ht="17.25" customHeight="1">
      <c r="B45" s="353">
        <v>52</v>
      </c>
      <c r="C45" s="315">
        <v>818</v>
      </c>
      <c r="D45" s="346">
        <v>730</v>
      </c>
      <c r="E45" s="315">
        <v>354</v>
      </c>
      <c r="F45" s="315">
        <v>190</v>
      </c>
      <c r="G45" s="350" t="s">
        <v>602</v>
      </c>
      <c r="H45" s="315">
        <v>3</v>
      </c>
      <c r="I45" s="315">
        <v>4</v>
      </c>
      <c r="J45" s="315">
        <v>22</v>
      </c>
      <c r="K45" s="315">
        <v>46</v>
      </c>
      <c r="L45" s="315">
        <v>142</v>
      </c>
      <c r="M45" s="315">
        <v>4</v>
      </c>
      <c r="O45" s="352">
        <v>204423</v>
      </c>
      <c r="P45" s="349">
        <v>664713</v>
      </c>
      <c r="Q45" s="349">
        <v>265324</v>
      </c>
      <c r="R45" s="349">
        <v>195212</v>
      </c>
      <c r="S45" s="349">
        <v>194895</v>
      </c>
      <c r="T45" s="349">
        <v>186781</v>
      </c>
      <c r="U45" s="349">
        <v>8114</v>
      </c>
      <c r="V45" s="346">
        <v>118</v>
      </c>
      <c r="W45" s="346">
        <v>199</v>
      </c>
      <c r="X45" s="350" t="s">
        <v>602</v>
      </c>
      <c r="Y45" s="350" t="s">
        <v>602</v>
      </c>
      <c r="Z45" s="346">
        <v>333</v>
      </c>
      <c r="AA45" s="346">
        <v>518</v>
      </c>
      <c r="AB45" s="349">
        <v>1763</v>
      </c>
      <c r="AC45" s="348">
        <v>9362</v>
      </c>
      <c r="AD45" s="349">
        <v>17520</v>
      </c>
      <c r="AE45" s="355">
        <v>7836</v>
      </c>
    </row>
    <row r="46" spans="2:31" ht="17.25" customHeight="1">
      <c r="B46" s="353">
        <v>53</v>
      </c>
      <c r="C46" s="315">
        <v>833</v>
      </c>
      <c r="D46" s="346">
        <v>750</v>
      </c>
      <c r="E46" s="315">
        <v>368</v>
      </c>
      <c r="F46" s="315">
        <v>200</v>
      </c>
      <c r="G46" s="350" t="s">
        <v>602</v>
      </c>
      <c r="H46" s="3">
        <v>3</v>
      </c>
      <c r="I46" s="3">
        <v>4</v>
      </c>
      <c r="J46" s="3">
        <v>24</v>
      </c>
      <c r="K46" s="3">
        <v>59</v>
      </c>
      <c r="L46" s="3">
        <v>128</v>
      </c>
      <c r="M46" s="3">
        <v>4</v>
      </c>
      <c r="O46" s="356">
        <v>205854</v>
      </c>
      <c r="P46" s="355">
        <v>694373</v>
      </c>
      <c r="Q46" s="357">
        <v>282144</v>
      </c>
      <c r="R46" s="357">
        <v>206526</v>
      </c>
      <c r="S46" s="357">
        <v>206135</v>
      </c>
      <c r="T46" s="357">
        <v>198517</v>
      </c>
      <c r="U46" s="357">
        <v>7618</v>
      </c>
      <c r="V46" s="3">
        <v>190</v>
      </c>
      <c r="W46" s="3">
        <v>201</v>
      </c>
      <c r="X46" s="358" t="s">
        <v>602</v>
      </c>
      <c r="Y46" s="358" t="s">
        <v>602</v>
      </c>
      <c r="Z46" s="3">
        <v>356</v>
      </c>
      <c r="AA46" s="3">
        <v>515</v>
      </c>
      <c r="AB46" s="357">
        <v>2119</v>
      </c>
      <c r="AC46" s="357">
        <v>11686</v>
      </c>
      <c r="AD46" s="357">
        <v>14409</v>
      </c>
      <c r="AE46" s="357">
        <v>7732</v>
      </c>
    </row>
    <row r="47" spans="2:31" ht="17.25" customHeight="1">
      <c r="B47" s="353">
        <v>54</v>
      </c>
      <c r="C47" s="315">
        <v>847</v>
      </c>
      <c r="D47" s="346">
        <v>771</v>
      </c>
      <c r="E47" s="315">
        <v>377</v>
      </c>
      <c r="F47" s="315">
        <v>208</v>
      </c>
      <c r="G47" s="358" t="s">
        <v>602</v>
      </c>
      <c r="H47" s="3">
        <v>3</v>
      </c>
      <c r="I47" s="3">
        <v>4</v>
      </c>
      <c r="J47" s="3">
        <v>28</v>
      </c>
      <c r="K47" s="3">
        <v>71</v>
      </c>
      <c r="L47" s="3">
        <v>116</v>
      </c>
      <c r="M47" s="3">
        <v>4</v>
      </c>
      <c r="O47" s="356">
        <v>201093</v>
      </c>
      <c r="P47" s="355">
        <v>731486</v>
      </c>
      <c r="Q47" s="357">
        <v>288547</v>
      </c>
      <c r="R47" s="357">
        <v>217774</v>
      </c>
      <c r="S47" s="357">
        <v>217407</v>
      </c>
      <c r="T47" s="357">
        <v>210344</v>
      </c>
      <c r="U47" s="357">
        <v>7063</v>
      </c>
      <c r="V47" s="3">
        <v>155</v>
      </c>
      <c r="W47" s="3">
        <v>212</v>
      </c>
      <c r="X47" s="358" t="s">
        <v>602</v>
      </c>
      <c r="Y47" s="358" t="s">
        <v>602</v>
      </c>
      <c r="Z47" s="3">
        <v>351</v>
      </c>
      <c r="AA47" s="3">
        <v>539</v>
      </c>
      <c r="AB47" s="357">
        <v>3067</v>
      </c>
      <c r="AC47" s="357">
        <v>12437</v>
      </c>
      <c r="AD47" s="357">
        <v>16130</v>
      </c>
      <c r="AE47" s="357">
        <v>7203</v>
      </c>
    </row>
    <row r="48" spans="2:31" s="346" customFormat="1" ht="3.75" customHeight="1">
      <c r="C48" s="387"/>
      <c r="O48" s="387"/>
    </row>
    <row r="49" spans="2:31" s="3" customFormat="1" ht="16.5" customHeight="1">
      <c r="B49" s="367">
        <v>55</v>
      </c>
      <c r="C49" s="362">
        <v>855</v>
      </c>
      <c r="D49" s="122">
        <v>792</v>
      </c>
      <c r="E49" s="3">
        <v>394</v>
      </c>
      <c r="F49" s="3">
        <v>219</v>
      </c>
      <c r="G49" s="358" t="s">
        <v>602</v>
      </c>
      <c r="H49" s="3">
        <v>3</v>
      </c>
      <c r="I49" s="3">
        <v>4</v>
      </c>
      <c r="J49" s="3">
        <v>30</v>
      </c>
      <c r="K49" s="3">
        <v>76</v>
      </c>
      <c r="L49" s="3">
        <v>110</v>
      </c>
      <c r="M49" s="3">
        <v>4</v>
      </c>
      <c r="O49" s="356">
        <v>188733</v>
      </c>
      <c r="P49" s="355">
        <v>749233</v>
      </c>
      <c r="Q49" s="357">
        <v>303319</v>
      </c>
      <c r="R49" s="357">
        <v>234544</v>
      </c>
      <c r="S49" s="357">
        <v>234157</v>
      </c>
      <c r="T49" s="357">
        <v>226933</v>
      </c>
      <c r="U49" s="357">
        <v>7224</v>
      </c>
      <c r="V49" s="3">
        <v>183</v>
      </c>
      <c r="W49" s="3">
        <v>204</v>
      </c>
      <c r="X49" s="358" t="s">
        <v>602</v>
      </c>
      <c r="Y49" s="358" t="s">
        <v>602</v>
      </c>
      <c r="Z49" s="3">
        <v>362</v>
      </c>
      <c r="AA49" s="3">
        <v>528</v>
      </c>
      <c r="AB49" s="357">
        <v>3184</v>
      </c>
      <c r="AC49" s="357">
        <v>12456</v>
      </c>
      <c r="AD49" s="357">
        <v>14923</v>
      </c>
      <c r="AE49" s="357">
        <v>6744</v>
      </c>
    </row>
    <row r="50" spans="2:31" s="3" customFormat="1" ht="3" customHeight="1">
      <c r="B50" s="367"/>
      <c r="C50" s="362"/>
      <c r="D50" s="122"/>
      <c r="G50" s="358" t="s">
        <v>602</v>
      </c>
      <c r="M50" s="3">
        <v>4</v>
      </c>
      <c r="O50" s="356"/>
      <c r="P50" s="355"/>
      <c r="Q50" s="357"/>
      <c r="R50" s="357"/>
      <c r="S50" s="357"/>
      <c r="T50" s="357"/>
      <c r="U50" s="357"/>
      <c r="X50" s="358" t="s">
        <v>602</v>
      </c>
      <c r="Y50" s="358" t="s">
        <v>602</v>
      </c>
      <c r="AB50" s="357"/>
      <c r="AC50" s="357"/>
      <c r="AD50" s="357"/>
    </row>
    <row r="51" spans="2:31" s="3" customFormat="1" ht="16.5" customHeight="1">
      <c r="B51" s="367">
        <v>56</v>
      </c>
      <c r="C51" s="362">
        <v>854</v>
      </c>
      <c r="D51" s="122">
        <v>808</v>
      </c>
      <c r="E51" s="3">
        <v>411</v>
      </c>
      <c r="F51" s="3">
        <v>222</v>
      </c>
      <c r="G51" s="358" t="s">
        <v>602</v>
      </c>
      <c r="H51" s="3">
        <v>3</v>
      </c>
      <c r="I51" s="3">
        <v>4</v>
      </c>
      <c r="J51" s="3">
        <v>31</v>
      </c>
      <c r="K51" s="3">
        <v>90</v>
      </c>
      <c r="L51" s="3">
        <v>92</v>
      </c>
      <c r="M51" s="3">
        <v>4</v>
      </c>
      <c r="O51" s="356">
        <v>177639</v>
      </c>
      <c r="P51" s="355">
        <v>754318</v>
      </c>
      <c r="Q51" s="357">
        <v>320701</v>
      </c>
      <c r="R51" s="357">
        <v>249085</v>
      </c>
      <c r="S51" s="357">
        <v>248699</v>
      </c>
      <c r="T51" s="357">
        <v>241131</v>
      </c>
      <c r="U51" s="357">
        <v>7568</v>
      </c>
      <c r="V51" s="3">
        <v>188</v>
      </c>
      <c r="W51" s="3">
        <v>198</v>
      </c>
      <c r="X51" s="358" t="s">
        <v>602</v>
      </c>
      <c r="Y51" s="358" t="s">
        <v>602</v>
      </c>
      <c r="Z51" s="3">
        <v>348</v>
      </c>
      <c r="AA51" s="3">
        <v>530</v>
      </c>
      <c r="AB51" s="357">
        <v>3363</v>
      </c>
      <c r="AC51" s="357">
        <v>16083</v>
      </c>
      <c r="AD51" s="357">
        <v>11320</v>
      </c>
      <c r="AE51" s="357">
        <v>6837</v>
      </c>
    </row>
    <row r="52" spans="2:31" s="3" customFormat="1" ht="16.5" customHeight="1">
      <c r="B52" s="367">
        <v>57</v>
      </c>
      <c r="C52" s="362">
        <v>860</v>
      </c>
      <c r="D52" s="122">
        <v>832</v>
      </c>
      <c r="E52" s="3">
        <v>423</v>
      </c>
      <c r="F52" s="3">
        <v>222</v>
      </c>
      <c r="G52" s="358" t="s">
        <v>602</v>
      </c>
      <c r="H52" s="3">
        <v>3</v>
      </c>
      <c r="I52" s="3">
        <v>4</v>
      </c>
      <c r="J52" s="3">
        <v>33</v>
      </c>
      <c r="K52" s="3">
        <v>93</v>
      </c>
      <c r="L52" s="3">
        <v>84</v>
      </c>
      <c r="M52" s="3">
        <v>4</v>
      </c>
      <c r="O52" s="356">
        <v>170902</v>
      </c>
      <c r="P52" s="355">
        <v>749440</v>
      </c>
      <c r="Q52" s="357">
        <v>344822</v>
      </c>
      <c r="R52" s="357">
        <v>255397</v>
      </c>
      <c r="S52" s="357">
        <v>255001</v>
      </c>
      <c r="T52" s="357">
        <v>247167</v>
      </c>
      <c r="U52" s="357">
        <v>7834</v>
      </c>
      <c r="V52" s="3">
        <v>196</v>
      </c>
      <c r="W52" s="3">
        <v>200</v>
      </c>
      <c r="X52" s="358" t="s">
        <v>602</v>
      </c>
      <c r="Y52" s="358" t="s">
        <v>602</v>
      </c>
      <c r="Z52" s="3">
        <v>387</v>
      </c>
      <c r="AA52" s="3">
        <v>518</v>
      </c>
      <c r="AB52" s="357">
        <v>3546</v>
      </c>
      <c r="AC52" s="357">
        <v>16355</v>
      </c>
      <c r="AD52" s="357">
        <v>10393</v>
      </c>
      <c r="AE52" s="357">
        <v>6457</v>
      </c>
    </row>
    <row r="53" spans="2:31" s="3" customFormat="1" ht="16.5" customHeight="1">
      <c r="B53" s="367">
        <v>58</v>
      </c>
      <c r="C53" s="362">
        <v>859</v>
      </c>
      <c r="D53" s="122">
        <v>843</v>
      </c>
      <c r="E53" s="3">
        <v>431</v>
      </c>
      <c r="F53" s="3">
        <v>239</v>
      </c>
      <c r="G53" s="358" t="s">
        <v>602</v>
      </c>
      <c r="H53" s="3">
        <v>3</v>
      </c>
      <c r="I53" s="3">
        <v>4</v>
      </c>
      <c r="J53" s="3">
        <v>33</v>
      </c>
      <c r="K53" s="3">
        <v>100</v>
      </c>
      <c r="L53" s="3">
        <v>77</v>
      </c>
      <c r="M53" s="3">
        <v>4</v>
      </c>
      <c r="O53" s="356">
        <v>165921</v>
      </c>
      <c r="P53" s="355">
        <v>732637</v>
      </c>
      <c r="Q53" s="357">
        <v>356636</v>
      </c>
      <c r="R53" s="357">
        <v>268957</v>
      </c>
      <c r="S53" s="357">
        <v>268575</v>
      </c>
      <c r="T53" s="357">
        <v>260760</v>
      </c>
      <c r="U53" s="357">
        <v>7815</v>
      </c>
      <c r="V53" s="3">
        <v>185</v>
      </c>
      <c r="W53" s="3">
        <v>197</v>
      </c>
      <c r="X53" s="358" t="s">
        <v>602</v>
      </c>
      <c r="Y53" s="358" t="s">
        <v>602</v>
      </c>
      <c r="Z53" s="3">
        <v>366</v>
      </c>
      <c r="AA53" s="3">
        <v>519</v>
      </c>
      <c r="AB53" s="357">
        <v>3766</v>
      </c>
      <c r="AC53" s="357">
        <v>17796</v>
      </c>
      <c r="AD53" s="357">
        <v>9742</v>
      </c>
      <c r="AE53" s="357">
        <v>6942</v>
      </c>
    </row>
    <row r="54" spans="2:31" s="3" customFormat="1" ht="16.5" customHeight="1">
      <c r="B54" s="367">
        <v>59</v>
      </c>
      <c r="C54" s="362">
        <v>856</v>
      </c>
      <c r="D54" s="122">
        <v>855</v>
      </c>
      <c r="E54" s="3">
        <v>444</v>
      </c>
      <c r="F54" s="3">
        <v>245</v>
      </c>
      <c r="G54" s="358" t="s">
        <v>602</v>
      </c>
      <c r="H54" s="3">
        <v>3</v>
      </c>
      <c r="I54" s="3">
        <v>4</v>
      </c>
      <c r="J54" s="3">
        <v>34</v>
      </c>
      <c r="K54" s="3">
        <v>107</v>
      </c>
      <c r="L54" s="3">
        <v>72</v>
      </c>
      <c r="M54" s="3">
        <v>5</v>
      </c>
      <c r="O54" s="356">
        <v>159487</v>
      </c>
      <c r="P54" s="355">
        <v>709190</v>
      </c>
      <c r="Q54" s="357">
        <v>367243</v>
      </c>
      <c r="R54" s="357">
        <v>284821</v>
      </c>
      <c r="S54" s="357">
        <v>284446</v>
      </c>
      <c r="T54" s="357">
        <v>276237</v>
      </c>
      <c r="U54" s="357">
        <v>8209</v>
      </c>
      <c r="V54" s="3">
        <v>181</v>
      </c>
      <c r="W54" s="3">
        <v>194</v>
      </c>
      <c r="X54" s="358" t="s">
        <v>602</v>
      </c>
      <c r="Y54" s="358" t="s">
        <v>602</v>
      </c>
      <c r="Z54" s="3">
        <v>354</v>
      </c>
      <c r="AA54" s="3">
        <v>492</v>
      </c>
      <c r="AB54" s="357">
        <v>3993</v>
      </c>
      <c r="AC54" s="357">
        <v>20058</v>
      </c>
      <c r="AD54" s="357">
        <v>8428</v>
      </c>
      <c r="AE54" s="357">
        <v>7190</v>
      </c>
    </row>
    <row r="55" spans="2:31" s="3" customFormat="1" ht="16.5" customHeight="1">
      <c r="B55" s="367">
        <v>60</v>
      </c>
      <c r="C55" s="362">
        <v>851</v>
      </c>
      <c r="D55" s="122">
        <v>863</v>
      </c>
      <c r="E55" s="3">
        <v>452</v>
      </c>
      <c r="F55" s="3">
        <v>248</v>
      </c>
      <c r="G55" s="358" t="s">
        <v>602</v>
      </c>
      <c r="H55" s="3">
        <v>3</v>
      </c>
      <c r="I55" s="3">
        <v>4</v>
      </c>
      <c r="J55" s="3">
        <v>34</v>
      </c>
      <c r="K55" s="3">
        <v>119</v>
      </c>
      <c r="L55" s="3">
        <v>68</v>
      </c>
      <c r="M55" s="3">
        <v>5</v>
      </c>
      <c r="O55" s="356">
        <v>153708</v>
      </c>
      <c r="P55" s="355">
        <v>680641</v>
      </c>
      <c r="Q55" s="357">
        <v>378549</v>
      </c>
      <c r="R55" s="357">
        <v>306665</v>
      </c>
      <c r="S55" s="357">
        <v>306299</v>
      </c>
      <c r="T55" s="357">
        <v>297817</v>
      </c>
      <c r="U55" s="357">
        <v>8482</v>
      </c>
      <c r="V55" s="3">
        <v>170</v>
      </c>
      <c r="W55" s="3">
        <v>196</v>
      </c>
      <c r="X55" s="358" t="s">
        <v>602</v>
      </c>
      <c r="Y55" s="358" t="s">
        <v>602</v>
      </c>
      <c r="Z55" s="3">
        <v>344</v>
      </c>
      <c r="AA55" s="3">
        <v>452</v>
      </c>
      <c r="AB55" s="357">
        <v>4073</v>
      </c>
      <c r="AC55" s="357">
        <v>21606</v>
      </c>
      <c r="AD55" s="357">
        <v>7238</v>
      </c>
      <c r="AE55" s="357">
        <v>7640</v>
      </c>
    </row>
    <row r="56" spans="2:31" s="3" customFormat="1" ht="3" customHeight="1">
      <c r="B56" s="367"/>
      <c r="C56" s="362"/>
      <c r="D56" s="122"/>
      <c r="G56" s="358" t="s">
        <v>602</v>
      </c>
      <c r="O56" s="356"/>
      <c r="P56" s="355"/>
      <c r="Q56" s="357"/>
      <c r="R56" s="357"/>
      <c r="S56" s="357"/>
      <c r="T56" s="357"/>
      <c r="U56" s="357"/>
      <c r="X56" s="358" t="s">
        <v>602</v>
      </c>
      <c r="Y56" s="358" t="s">
        <v>602</v>
      </c>
      <c r="AB56" s="357"/>
      <c r="AC56" s="357"/>
      <c r="AD56" s="357"/>
    </row>
    <row r="57" spans="2:31" s="3" customFormat="1" ht="16.5" customHeight="1">
      <c r="B57" s="367">
        <v>61</v>
      </c>
      <c r="C57" s="362">
        <v>845</v>
      </c>
      <c r="D57" s="122">
        <v>865</v>
      </c>
      <c r="E57" s="3">
        <v>467</v>
      </c>
      <c r="F57" s="3">
        <v>254</v>
      </c>
      <c r="G57" s="358" t="s">
        <v>602</v>
      </c>
      <c r="H57" s="3">
        <v>3</v>
      </c>
      <c r="I57" s="3">
        <v>4</v>
      </c>
      <c r="J57" s="3">
        <v>35</v>
      </c>
      <c r="K57" s="3">
        <v>123</v>
      </c>
      <c r="L57" s="3">
        <v>64</v>
      </c>
      <c r="M57" s="3">
        <v>5</v>
      </c>
      <c r="O57" s="356">
        <v>149541</v>
      </c>
      <c r="P57" s="355">
        <v>649327</v>
      </c>
      <c r="Q57" s="357">
        <v>384846</v>
      </c>
      <c r="R57" s="357">
        <v>318932</v>
      </c>
      <c r="S57" s="357">
        <v>318561</v>
      </c>
      <c r="T57" s="357">
        <v>309666</v>
      </c>
      <c r="U57" s="357">
        <v>8895</v>
      </c>
      <c r="V57" s="3">
        <v>175</v>
      </c>
      <c r="W57" s="3">
        <v>196</v>
      </c>
      <c r="X57" s="358" t="s">
        <v>602</v>
      </c>
      <c r="Y57" s="358" t="s">
        <v>602</v>
      </c>
      <c r="Z57" s="3">
        <v>344</v>
      </c>
      <c r="AA57" s="3">
        <v>434</v>
      </c>
      <c r="AB57" s="357">
        <v>4285</v>
      </c>
      <c r="AC57" s="357">
        <v>24884</v>
      </c>
      <c r="AD57" s="357">
        <v>6842</v>
      </c>
      <c r="AE57" s="357">
        <v>8146</v>
      </c>
    </row>
    <row r="58" spans="2:31" s="3" customFormat="1" ht="16.5" customHeight="1">
      <c r="B58" s="367">
        <v>62</v>
      </c>
      <c r="C58" s="362">
        <v>845</v>
      </c>
      <c r="D58" s="122">
        <v>868</v>
      </c>
      <c r="E58" s="3">
        <v>467</v>
      </c>
      <c r="F58" s="3">
        <v>259</v>
      </c>
      <c r="G58" s="358" t="s">
        <v>602</v>
      </c>
      <c r="H58" s="3">
        <v>3</v>
      </c>
      <c r="I58" s="3">
        <v>4</v>
      </c>
      <c r="J58" s="3">
        <v>35</v>
      </c>
      <c r="K58" s="3">
        <v>125</v>
      </c>
      <c r="L58" s="3">
        <v>61</v>
      </c>
      <c r="M58" s="3">
        <v>5</v>
      </c>
      <c r="O58" s="356">
        <v>150649</v>
      </c>
      <c r="P58" s="355">
        <v>621173</v>
      </c>
      <c r="Q58" s="357">
        <v>380561</v>
      </c>
      <c r="R58" s="357">
        <v>330679</v>
      </c>
      <c r="S58" s="357">
        <v>330317</v>
      </c>
      <c r="T58" s="357">
        <v>321137</v>
      </c>
      <c r="U58" s="357">
        <v>9180</v>
      </c>
      <c r="V58" s="3">
        <v>173</v>
      </c>
      <c r="W58" s="3">
        <v>189</v>
      </c>
      <c r="X58" s="358" t="s">
        <v>602</v>
      </c>
      <c r="Y58" s="358" t="s">
        <v>602</v>
      </c>
      <c r="Z58" s="3">
        <v>343</v>
      </c>
      <c r="AA58" s="3">
        <v>413</v>
      </c>
      <c r="AB58" s="357">
        <v>4420</v>
      </c>
      <c r="AC58" s="357">
        <v>28855</v>
      </c>
      <c r="AD58" s="357">
        <v>6397</v>
      </c>
      <c r="AE58" s="357">
        <v>8923</v>
      </c>
    </row>
    <row r="59" spans="2:31" s="3" customFormat="1" ht="16.5" customHeight="1">
      <c r="B59" s="367">
        <v>63</v>
      </c>
      <c r="C59" s="362">
        <v>843</v>
      </c>
      <c r="D59" s="122">
        <v>873</v>
      </c>
      <c r="E59" s="3">
        <v>470</v>
      </c>
      <c r="F59" s="3">
        <v>259</v>
      </c>
      <c r="G59" s="358" t="s">
        <v>602</v>
      </c>
      <c r="H59" s="3">
        <v>3</v>
      </c>
      <c r="I59" s="3">
        <v>4</v>
      </c>
      <c r="J59" s="3">
        <v>35</v>
      </c>
      <c r="K59" s="3">
        <v>125</v>
      </c>
      <c r="L59" s="3">
        <v>57</v>
      </c>
      <c r="M59" s="3">
        <v>5</v>
      </c>
      <c r="O59" s="356">
        <v>153398</v>
      </c>
      <c r="P59" s="355">
        <v>598926</v>
      </c>
      <c r="Q59" s="357">
        <v>364934</v>
      </c>
      <c r="R59" s="357">
        <v>342102</v>
      </c>
      <c r="S59" s="357">
        <v>341736</v>
      </c>
      <c r="T59" s="357">
        <v>332083</v>
      </c>
      <c r="U59" s="357">
        <v>9653</v>
      </c>
      <c r="V59" s="3">
        <v>172</v>
      </c>
      <c r="W59" s="3">
        <v>194</v>
      </c>
      <c r="X59" s="358" t="s">
        <v>602</v>
      </c>
      <c r="Y59" s="358" t="s">
        <v>602</v>
      </c>
      <c r="Z59" s="3">
        <v>339</v>
      </c>
      <c r="AA59" s="3">
        <v>417</v>
      </c>
      <c r="AB59" s="357">
        <v>4531</v>
      </c>
      <c r="AC59" s="357">
        <v>32351</v>
      </c>
      <c r="AD59" s="357">
        <v>5740</v>
      </c>
      <c r="AE59" s="357">
        <v>9661</v>
      </c>
    </row>
    <row r="60" spans="2:31" s="3" customFormat="1" ht="3" customHeight="1">
      <c r="B60" s="122"/>
      <c r="C60" s="362"/>
      <c r="G60" s="358" t="s">
        <v>602</v>
      </c>
      <c r="O60" s="362"/>
      <c r="P60" s="122"/>
      <c r="X60" s="358" t="s">
        <v>602</v>
      </c>
      <c r="Y60" s="358" t="s">
        <v>602</v>
      </c>
    </row>
    <row r="61" spans="2:31" s="3" customFormat="1" ht="16.5" customHeight="1">
      <c r="B61" s="367" t="s">
        <v>682</v>
      </c>
      <c r="C61" s="362">
        <v>840</v>
      </c>
      <c r="D61" s="122">
        <v>875</v>
      </c>
      <c r="E61" s="3">
        <v>474</v>
      </c>
      <c r="F61" s="3">
        <v>259</v>
      </c>
      <c r="G61" s="358" t="s">
        <v>602</v>
      </c>
      <c r="H61" s="3">
        <v>3</v>
      </c>
      <c r="I61" s="3">
        <v>4</v>
      </c>
      <c r="J61" s="3">
        <v>35</v>
      </c>
      <c r="K61" s="3">
        <v>131</v>
      </c>
      <c r="L61" s="3">
        <v>56</v>
      </c>
      <c r="M61" s="3">
        <v>5</v>
      </c>
      <c r="O61" s="356">
        <v>152987</v>
      </c>
      <c r="P61" s="355">
        <v>580930</v>
      </c>
      <c r="Q61" s="357">
        <v>342280</v>
      </c>
      <c r="R61" s="357">
        <v>348555</v>
      </c>
      <c r="S61" s="357">
        <v>348195</v>
      </c>
      <c r="T61" s="357">
        <v>338786</v>
      </c>
      <c r="U61" s="357">
        <v>9409</v>
      </c>
      <c r="V61" s="3">
        <v>167</v>
      </c>
      <c r="W61" s="3">
        <v>193</v>
      </c>
      <c r="X61" s="358" t="s">
        <v>602</v>
      </c>
      <c r="Y61" s="358" t="s">
        <v>602</v>
      </c>
      <c r="Z61" s="3">
        <v>339</v>
      </c>
      <c r="AA61" s="3">
        <v>406</v>
      </c>
      <c r="AB61" s="357">
        <v>4590</v>
      </c>
      <c r="AC61" s="357">
        <v>33033</v>
      </c>
      <c r="AD61" s="357">
        <v>4948</v>
      </c>
      <c r="AE61" s="357">
        <v>10046</v>
      </c>
    </row>
    <row r="62" spans="2:31" s="3" customFormat="1" ht="16.5" customHeight="1">
      <c r="B62" s="367">
        <v>2</v>
      </c>
      <c r="C62" s="362">
        <v>837</v>
      </c>
      <c r="D62" s="122">
        <v>879</v>
      </c>
      <c r="E62" s="3">
        <v>475</v>
      </c>
      <c r="F62" s="3">
        <v>259</v>
      </c>
      <c r="G62" s="358" t="s">
        <v>602</v>
      </c>
      <c r="H62" s="3">
        <v>3</v>
      </c>
      <c r="I62" s="3">
        <v>4</v>
      </c>
      <c r="J62" s="3">
        <v>35</v>
      </c>
      <c r="K62" s="3">
        <v>133</v>
      </c>
      <c r="L62" s="3">
        <v>49</v>
      </c>
      <c r="M62" s="3">
        <v>5</v>
      </c>
      <c r="O62" s="356">
        <v>149568</v>
      </c>
      <c r="P62" s="355">
        <v>564572</v>
      </c>
      <c r="Q62" s="357">
        <v>324056</v>
      </c>
      <c r="R62" s="357">
        <v>343717</v>
      </c>
      <c r="S62" s="357">
        <v>343383</v>
      </c>
      <c r="T62" s="357">
        <v>334514</v>
      </c>
      <c r="U62" s="357">
        <v>8869</v>
      </c>
      <c r="V62" s="3">
        <v>154</v>
      </c>
      <c r="W62" s="3">
        <v>180</v>
      </c>
      <c r="X62" s="358" t="s">
        <v>602</v>
      </c>
      <c r="Y62" s="358" t="s">
        <v>602</v>
      </c>
      <c r="Z62" s="3">
        <v>330</v>
      </c>
      <c r="AA62" s="3">
        <v>404</v>
      </c>
      <c r="AB62" s="357">
        <v>4526</v>
      </c>
      <c r="AC62" s="357">
        <v>33737</v>
      </c>
      <c r="AD62" s="357">
        <v>5984</v>
      </c>
      <c r="AE62" s="357">
        <v>9662</v>
      </c>
    </row>
    <row r="63" spans="2:31" s="3" customFormat="1" ht="16.5" customHeight="1">
      <c r="B63" s="367">
        <v>3</v>
      </c>
      <c r="C63" s="362">
        <v>826</v>
      </c>
      <c r="D63" s="122">
        <v>882</v>
      </c>
      <c r="E63" s="3">
        <v>476</v>
      </c>
      <c r="F63" s="3">
        <v>259</v>
      </c>
      <c r="G63" s="358" t="s">
        <v>602</v>
      </c>
      <c r="H63" s="3">
        <v>3</v>
      </c>
      <c r="I63" s="3">
        <v>4</v>
      </c>
      <c r="J63" s="3">
        <v>35</v>
      </c>
      <c r="K63" s="3">
        <v>134</v>
      </c>
      <c r="L63" s="3">
        <v>46</v>
      </c>
      <c r="M63" s="3">
        <v>5</v>
      </c>
      <c r="O63" s="356">
        <v>148039</v>
      </c>
      <c r="P63" s="355">
        <v>550040</v>
      </c>
      <c r="Q63" s="357">
        <v>310404</v>
      </c>
      <c r="R63" s="357">
        <v>327404</v>
      </c>
      <c r="S63" s="357">
        <v>327072</v>
      </c>
      <c r="T63" s="357">
        <v>318890</v>
      </c>
      <c r="U63" s="357">
        <v>8182</v>
      </c>
      <c r="V63" s="3">
        <v>145</v>
      </c>
      <c r="W63" s="3">
        <v>187</v>
      </c>
      <c r="X63" s="358" t="s">
        <v>602</v>
      </c>
      <c r="Y63" s="358" t="s">
        <v>602</v>
      </c>
      <c r="Z63" s="3">
        <v>321</v>
      </c>
      <c r="AA63" s="3">
        <v>409</v>
      </c>
      <c r="AB63" s="357">
        <v>4404</v>
      </c>
      <c r="AC63" s="357">
        <v>33985</v>
      </c>
      <c r="AD63" s="357">
        <v>5935</v>
      </c>
      <c r="AE63" s="357">
        <v>9538</v>
      </c>
    </row>
    <row r="64" spans="2:31" s="3" customFormat="1" ht="16.5" customHeight="1">
      <c r="B64" s="367">
        <v>4</v>
      </c>
      <c r="C64" s="362">
        <v>823</v>
      </c>
      <c r="D64" s="122">
        <v>882</v>
      </c>
      <c r="E64" s="3">
        <v>478</v>
      </c>
      <c r="F64" s="3">
        <v>260</v>
      </c>
      <c r="G64" s="358" t="s">
        <v>602</v>
      </c>
      <c r="H64" s="3">
        <v>3</v>
      </c>
      <c r="I64" s="3">
        <v>4</v>
      </c>
      <c r="J64" s="3">
        <v>35</v>
      </c>
      <c r="K64" s="3">
        <v>137</v>
      </c>
      <c r="L64" s="3">
        <v>44</v>
      </c>
      <c r="M64" s="3">
        <v>5</v>
      </c>
      <c r="O64" s="356">
        <v>146729</v>
      </c>
      <c r="P64" s="355">
        <v>534954</v>
      </c>
      <c r="Q64" s="357">
        <v>298087</v>
      </c>
      <c r="R64" s="357">
        <v>306191</v>
      </c>
      <c r="S64" s="357">
        <v>305849</v>
      </c>
      <c r="T64" s="357">
        <v>298522</v>
      </c>
      <c r="U64" s="357">
        <v>7327</v>
      </c>
      <c r="V64" s="3">
        <v>153</v>
      </c>
      <c r="W64" s="3">
        <v>189</v>
      </c>
      <c r="X64" s="358" t="s">
        <v>602</v>
      </c>
      <c r="Y64" s="358" t="s">
        <v>602</v>
      </c>
      <c r="Z64" s="3">
        <v>315</v>
      </c>
      <c r="AA64" s="3">
        <v>402</v>
      </c>
      <c r="AB64" s="357">
        <v>4265</v>
      </c>
      <c r="AC64" s="357">
        <v>34541</v>
      </c>
      <c r="AD64" s="357">
        <v>6598</v>
      </c>
      <c r="AE64" s="357">
        <v>9819</v>
      </c>
    </row>
    <row r="65" spans="2:31" s="3" customFormat="1" ht="16.5" customHeight="1">
      <c r="B65" s="367">
        <v>5</v>
      </c>
      <c r="C65" s="362">
        <v>814</v>
      </c>
      <c r="D65" s="122">
        <v>885</v>
      </c>
      <c r="E65" s="3">
        <v>480</v>
      </c>
      <c r="F65" s="3">
        <v>260</v>
      </c>
      <c r="G65" s="358" t="s">
        <v>602</v>
      </c>
      <c r="H65" s="3">
        <v>3</v>
      </c>
      <c r="I65" s="3">
        <v>4</v>
      </c>
      <c r="J65" s="3">
        <v>35</v>
      </c>
      <c r="K65" s="3">
        <v>135</v>
      </c>
      <c r="L65" s="3">
        <v>41</v>
      </c>
      <c r="M65" s="3">
        <v>5</v>
      </c>
      <c r="O65" s="356">
        <v>144592</v>
      </c>
      <c r="P65" s="355">
        <v>521872</v>
      </c>
      <c r="Q65" s="357">
        <v>283751</v>
      </c>
      <c r="R65" s="357">
        <v>289204</v>
      </c>
      <c r="S65" s="357">
        <v>288873</v>
      </c>
      <c r="T65" s="357">
        <v>281862</v>
      </c>
      <c r="U65" s="357">
        <v>7011</v>
      </c>
      <c r="V65" s="3">
        <v>143</v>
      </c>
      <c r="W65" s="3">
        <v>188</v>
      </c>
      <c r="X65" s="358" t="s">
        <v>602</v>
      </c>
      <c r="Y65" s="358" t="s">
        <v>602</v>
      </c>
      <c r="Z65" s="3">
        <v>310</v>
      </c>
      <c r="AA65" s="3">
        <v>381</v>
      </c>
      <c r="AB65" s="357">
        <v>4124</v>
      </c>
      <c r="AC65" s="357">
        <v>34251</v>
      </c>
      <c r="AD65" s="357">
        <v>6531</v>
      </c>
      <c r="AE65" s="357">
        <v>10013</v>
      </c>
    </row>
    <row r="66" spans="2:31" s="3" customFormat="1" ht="3" customHeight="1">
      <c r="B66" s="367"/>
      <c r="C66" s="362"/>
      <c r="D66" s="122"/>
      <c r="G66" s="358" t="s">
        <v>602</v>
      </c>
      <c r="O66" s="356"/>
      <c r="P66" s="355"/>
      <c r="Q66" s="357"/>
      <c r="R66" s="357"/>
      <c r="S66" s="357"/>
      <c r="T66" s="357"/>
      <c r="U66" s="357"/>
      <c r="X66" s="358" t="s">
        <v>602</v>
      </c>
      <c r="Y66" s="358" t="s">
        <v>602</v>
      </c>
      <c r="AB66" s="357"/>
      <c r="AC66" s="357"/>
      <c r="AD66" s="357"/>
    </row>
    <row r="67" spans="2:31" s="3" customFormat="1" ht="16.5" customHeight="1">
      <c r="B67" s="367">
        <v>6</v>
      </c>
      <c r="C67" s="362">
        <v>805</v>
      </c>
      <c r="D67" s="122">
        <v>890</v>
      </c>
      <c r="E67" s="3">
        <v>479</v>
      </c>
      <c r="F67" s="3">
        <v>260</v>
      </c>
      <c r="G67" s="358" t="s">
        <v>602</v>
      </c>
      <c r="H67" s="3">
        <v>3</v>
      </c>
      <c r="I67" s="3">
        <v>4</v>
      </c>
      <c r="J67" s="3">
        <v>34</v>
      </c>
      <c r="K67" s="3">
        <v>139</v>
      </c>
      <c r="L67" s="3">
        <v>40</v>
      </c>
      <c r="M67" s="3">
        <v>5</v>
      </c>
      <c r="O67" s="356">
        <v>139565</v>
      </c>
      <c r="P67" s="355">
        <v>510896</v>
      </c>
      <c r="Q67" s="357">
        <v>272391</v>
      </c>
      <c r="R67" s="357">
        <v>276390</v>
      </c>
      <c r="S67" s="357">
        <v>276078</v>
      </c>
      <c r="T67" s="357">
        <v>269113</v>
      </c>
      <c r="U67" s="357">
        <v>6965</v>
      </c>
      <c r="V67" s="3">
        <v>95</v>
      </c>
      <c r="W67" s="3">
        <v>217</v>
      </c>
      <c r="X67" s="358" t="s">
        <v>602</v>
      </c>
      <c r="Y67" s="358" t="s">
        <v>602</v>
      </c>
      <c r="Z67" s="3">
        <v>312</v>
      </c>
      <c r="AA67" s="3">
        <v>356</v>
      </c>
      <c r="AB67" s="357">
        <v>4035</v>
      </c>
      <c r="AC67" s="357">
        <v>32571</v>
      </c>
      <c r="AD67" s="357">
        <v>6105</v>
      </c>
      <c r="AE67" s="357">
        <v>10326</v>
      </c>
    </row>
    <row r="68" spans="2:31" s="3" customFormat="1" ht="16.5" customHeight="1">
      <c r="B68" s="367">
        <v>7</v>
      </c>
      <c r="C68" s="362">
        <v>803</v>
      </c>
      <c r="D68" s="122">
        <v>893</v>
      </c>
      <c r="E68" s="3">
        <v>480</v>
      </c>
      <c r="F68" s="3">
        <v>261</v>
      </c>
      <c r="G68" s="358" t="s">
        <v>602</v>
      </c>
      <c r="H68" s="3">
        <v>3</v>
      </c>
      <c r="I68" s="3">
        <v>4</v>
      </c>
      <c r="J68" s="3">
        <v>34</v>
      </c>
      <c r="K68" s="3">
        <v>138</v>
      </c>
      <c r="L68" s="3">
        <v>39</v>
      </c>
      <c r="M68" s="3">
        <v>5</v>
      </c>
      <c r="O68" s="356">
        <v>135805</v>
      </c>
      <c r="P68" s="355">
        <v>498874</v>
      </c>
      <c r="Q68" s="357">
        <v>264818</v>
      </c>
      <c r="R68" s="357">
        <v>264915</v>
      </c>
      <c r="S68" s="357">
        <v>264666</v>
      </c>
      <c r="T68" s="357">
        <v>257786</v>
      </c>
      <c r="U68" s="357">
        <v>6880</v>
      </c>
      <c r="V68" s="3">
        <v>56</v>
      </c>
      <c r="W68" s="3">
        <v>193</v>
      </c>
      <c r="X68" s="358" t="s">
        <v>602</v>
      </c>
      <c r="Y68" s="358" t="s">
        <v>602</v>
      </c>
      <c r="Z68" s="3">
        <v>278</v>
      </c>
      <c r="AA68" s="3">
        <v>343</v>
      </c>
      <c r="AB68" s="357">
        <v>3915</v>
      </c>
      <c r="AC68" s="357">
        <v>30763</v>
      </c>
      <c r="AD68" s="357">
        <v>5808</v>
      </c>
      <c r="AE68" s="357">
        <v>10734</v>
      </c>
    </row>
    <row r="69" spans="2:31" s="3" customFormat="1" ht="16.5" customHeight="1">
      <c r="B69" s="367">
        <v>8</v>
      </c>
      <c r="C69" s="362">
        <v>799</v>
      </c>
      <c r="D69" s="122">
        <v>898</v>
      </c>
      <c r="E69" s="3">
        <v>480</v>
      </c>
      <c r="F69" s="3">
        <v>262</v>
      </c>
      <c r="G69" s="358" t="s">
        <v>602</v>
      </c>
      <c r="H69" s="3">
        <v>3</v>
      </c>
      <c r="I69" s="3">
        <v>4</v>
      </c>
      <c r="J69" s="3">
        <v>34</v>
      </c>
      <c r="K69" s="3">
        <v>136</v>
      </c>
      <c r="L69" s="3">
        <v>36</v>
      </c>
      <c r="M69" s="3">
        <v>5</v>
      </c>
      <c r="O69" s="356">
        <v>135907</v>
      </c>
      <c r="P69" s="355">
        <v>483186</v>
      </c>
      <c r="Q69" s="357">
        <v>261562</v>
      </c>
      <c r="R69" s="357">
        <v>251384</v>
      </c>
      <c r="S69" s="357">
        <v>251140</v>
      </c>
      <c r="T69" s="357">
        <v>244312</v>
      </c>
      <c r="U69" s="357">
        <v>6828</v>
      </c>
      <c r="V69" s="3">
        <v>39</v>
      </c>
      <c r="W69" s="3">
        <v>205</v>
      </c>
      <c r="X69" s="358" t="s">
        <v>602</v>
      </c>
      <c r="Y69" s="358" t="s">
        <v>602</v>
      </c>
      <c r="Z69" s="3">
        <v>279</v>
      </c>
      <c r="AA69" s="3">
        <v>333</v>
      </c>
      <c r="AB69" s="357">
        <v>3943</v>
      </c>
      <c r="AC69" s="357">
        <v>29711</v>
      </c>
      <c r="AD69" s="357">
        <v>5394</v>
      </c>
      <c r="AE69" s="357">
        <v>10932</v>
      </c>
    </row>
    <row r="70" spans="2:31" s="3" customFormat="1" ht="16.5" customHeight="1">
      <c r="B70" s="367">
        <v>9</v>
      </c>
      <c r="C70" s="362">
        <v>788</v>
      </c>
      <c r="D70" s="122">
        <v>899</v>
      </c>
      <c r="E70" s="3">
        <v>480</v>
      </c>
      <c r="F70" s="3">
        <v>262</v>
      </c>
      <c r="G70" s="358" t="s">
        <v>602</v>
      </c>
      <c r="H70" s="3">
        <v>3</v>
      </c>
      <c r="I70" s="3">
        <v>4</v>
      </c>
      <c r="J70" s="3">
        <v>34</v>
      </c>
      <c r="K70" s="3">
        <v>128</v>
      </c>
      <c r="L70" s="3">
        <v>34</v>
      </c>
      <c r="M70" s="3">
        <v>6</v>
      </c>
      <c r="O70" s="356">
        <v>136428</v>
      </c>
      <c r="P70" s="355">
        <v>471330</v>
      </c>
      <c r="Q70" s="357">
        <v>257784</v>
      </c>
      <c r="R70" s="357">
        <v>241470</v>
      </c>
      <c r="S70" s="357">
        <v>241239</v>
      </c>
      <c r="T70" s="357">
        <v>235255</v>
      </c>
      <c r="U70" s="357">
        <v>5984</v>
      </c>
      <c r="V70" s="3">
        <v>37</v>
      </c>
      <c r="W70" s="3">
        <v>194</v>
      </c>
      <c r="X70" s="358" t="s">
        <v>602</v>
      </c>
      <c r="Y70" s="358" t="s">
        <v>602</v>
      </c>
      <c r="Z70" s="3">
        <v>273</v>
      </c>
      <c r="AA70" s="3">
        <v>318</v>
      </c>
      <c r="AB70" s="357">
        <v>3961</v>
      </c>
      <c r="AC70" s="357">
        <v>28379</v>
      </c>
      <c r="AD70" s="357">
        <v>4313</v>
      </c>
      <c r="AE70" s="357">
        <v>11376</v>
      </c>
    </row>
    <row r="71" spans="2:31" s="3" customFormat="1" ht="16.5" customHeight="1">
      <c r="B71" s="367">
        <v>10</v>
      </c>
      <c r="C71" s="363">
        <v>784</v>
      </c>
      <c r="D71" s="291">
        <v>900</v>
      </c>
      <c r="E71" s="65">
        <v>480</v>
      </c>
      <c r="F71" s="65">
        <v>262</v>
      </c>
      <c r="G71" s="358" t="s">
        <v>602</v>
      </c>
      <c r="H71" s="65">
        <v>3</v>
      </c>
      <c r="I71" s="65">
        <v>4</v>
      </c>
      <c r="J71" s="65">
        <v>34</v>
      </c>
      <c r="K71" s="65">
        <v>130</v>
      </c>
      <c r="L71" s="65">
        <v>31</v>
      </c>
      <c r="M71" s="3">
        <v>6</v>
      </c>
      <c r="N71" s="65"/>
      <c r="O71" s="363">
        <v>138255</v>
      </c>
      <c r="P71" s="291">
        <v>464667</v>
      </c>
      <c r="Q71" s="65">
        <v>250982</v>
      </c>
      <c r="R71" s="65">
        <v>234385</v>
      </c>
      <c r="S71" s="65">
        <v>234221</v>
      </c>
      <c r="T71" s="65">
        <v>228308</v>
      </c>
      <c r="U71" s="65">
        <v>5913</v>
      </c>
      <c r="V71" s="65">
        <v>48</v>
      </c>
      <c r="W71" s="65">
        <v>116</v>
      </c>
      <c r="X71" s="358" t="s">
        <v>602</v>
      </c>
      <c r="Y71" s="358" t="s">
        <v>602</v>
      </c>
      <c r="Z71" s="65">
        <v>280</v>
      </c>
      <c r="AA71" s="65">
        <v>311</v>
      </c>
      <c r="AB71" s="65">
        <v>3970</v>
      </c>
      <c r="AC71" s="65">
        <v>26808</v>
      </c>
      <c r="AD71" s="65">
        <v>4063</v>
      </c>
      <c r="AE71" s="65">
        <v>11761</v>
      </c>
    </row>
    <row r="72" spans="2:31" s="3" customFormat="1" ht="3" customHeight="1">
      <c r="B72" s="367"/>
      <c r="C72" s="363"/>
      <c r="D72" s="291"/>
      <c r="E72" s="65"/>
      <c r="F72" s="65"/>
      <c r="G72" s="65"/>
      <c r="H72" s="65"/>
      <c r="I72" s="65"/>
      <c r="J72" s="65"/>
      <c r="K72" s="65"/>
      <c r="L72" s="65"/>
      <c r="M72" s="65"/>
      <c r="N72" s="65"/>
      <c r="O72" s="363"/>
      <c r="P72" s="291"/>
      <c r="Q72" s="65"/>
      <c r="R72" s="65"/>
      <c r="S72" s="65"/>
      <c r="T72" s="65"/>
      <c r="U72" s="65"/>
      <c r="V72" s="65"/>
      <c r="W72" s="65"/>
      <c r="X72" s="364"/>
      <c r="Y72" s="364"/>
      <c r="Z72" s="65"/>
      <c r="AA72" s="65"/>
      <c r="AB72" s="65"/>
      <c r="AC72" s="65"/>
      <c r="AD72" s="65"/>
      <c r="AE72" s="65"/>
    </row>
    <row r="73" spans="2:31" s="3" customFormat="1" ht="16.5" customHeight="1">
      <c r="B73" s="367">
        <v>11</v>
      </c>
      <c r="C73" s="363">
        <v>779</v>
      </c>
      <c r="D73" s="291">
        <v>901</v>
      </c>
      <c r="E73" s="65">
        <v>481</v>
      </c>
      <c r="F73" s="65">
        <v>262</v>
      </c>
      <c r="G73" s="365" t="s">
        <v>683</v>
      </c>
      <c r="H73" s="65">
        <v>3</v>
      </c>
      <c r="I73" s="65">
        <v>4</v>
      </c>
      <c r="J73" s="65">
        <v>35</v>
      </c>
      <c r="K73" s="65">
        <v>129</v>
      </c>
      <c r="L73" s="65">
        <v>30</v>
      </c>
      <c r="M73" s="65">
        <v>6</v>
      </c>
      <c r="N73" s="65"/>
      <c r="O73" s="363">
        <v>140886</v>
      </c>
      <c r="P73" s="291">
        <v>460691</v>
      </c>
      <c r="Q73" s="65">
        <v>242359</v>
      </c>
      <c r="R73" s="65">
        <v>231667</v>
      </c>
      <c r="S73" s="65">
        <v>231411</v>
      </c>
      <c r="T73" s="65">
        <v>225514</v>
      </c>
      <c r="U73" s="65">
        <v>5897</v>
      </c>
      <c r="V73" s="65">
        <v>42</v>
      </c>
      <c r="W73" s="65">
        <v>214</v>
      </c>
      <c r="X73" s="364" t="s">
        <v>683</v>
      </c>
      <c r="Y73" s="364" t="s">
        <v>683</v>
      </c>
      <c r="Z73" s="65">
        <v>277</v>
      </c>
      <c r="AA73" s="65">
        <v>316</v>
      </c>
      <c r="AB73" s="65">
        <v>4022</v>
      </c>
      <c r="AC73" s="65">
        <v>26058</v>
      </c>
      <c r="AD73" s="65">
        <v>4007</v>
      </c>
      <c r="AE73" s="65">
        <v>12178</v>
      </c>
    </row>
    <row r="74" spans="2:31" s="3" customFormat="1" ht="16.5" customHeight="1">
      <c r="B74" s="367">
        <v>12</v>
      </c>
      <c r="C74" s="363">
        <v>776</v>
      </c>
      <c r="D74" s="291">
        <v>901</v>
      </c>
      <c r="E74" s="65">
        <v>480</v>
      </c>
      <c r="F74" s="65">
        <v>261</v>
      </c>
      <c r="G74" s="364" t="s">
        <v>683</v>
      </c>
      <c r="H74" s="65">
        <v>3</v>
      </c>
      <c r="I74" s="65">
        <v>4</v>
      </c>
      <c r="J74" s="65">
        <v>35</v>
      </c>
      <c r="K74" s="65">
        <v>128</v>
      </c>
      <c r="L74" s="65">
        <v>29</v>
      </c>
      <c r="M74" s="65">
        <v>6</v>
      </c>
      <c r="N74" s="65"/>
      <c r="O74" s="363">
        <v>141565</v>
      </c>
      <c r="P74" s="291">
        <v>457493</v>
      </c>
      <c r="Q74" s="65">
        <v>236308</v>
      </c>
      <c r="R74" s="65">
        <v>227729</v>
      </c>
      <c r="S74" s="65">
        <v>227485</v>
      </c>
      <c r="T74" s="65">
        <v>221417</v>
      </c>
      <c r="U74" s="65">
        <v>6068</v>
      </c>
      <c r="V74" s="65">
        <v>35</v>
      </c>
      <c r="W74" s="65">
        <v>209</v>
      </c>
      <c r="X74" s="364" t="s">
        <v>683</v>
      </c>
      <c r="Y74" s="364" t="s">
        <v>683</v>
      </c>
      <c r="Z74" s="65">
        <v>281</v>
      </c>
      <c r="AA74" s="65">
        <v>313</v>
      </c>
      <c r="AB74" s="65">
        <v>4151</v>
      </c>
      <c r="AC74" s="65">
        <v>25795</v>
      </c>
      <c r="AD74" s="65">
        <v>3962</v>
      </c>
      <c r="AE74" s="65">
        <v>12106</v>
      </c>
    </row>
    <row r="75" spans="2:31" s="3" customFormat="1" ht="16.5" customHeight="1">
      <c r="B75" s="367">
        <v>13</v>
      </c>
      <c r="C75" s="363">
        <v>771</v>
      </c>
      <c r="D75" s="291">
        <v>904</v>
      </c>
      <c r="E75" s="65">
        <v>481</v>
      </c>
      <c r="F75" s="65">
        <v>261</v>
      </c>
      <c r="G75" s="65">
        <v>2</v>
      </c>
      <c r="H75" s="65">
        <v>3</v>
      </c>
      <c r="I75" s="65">
        <v>4</v>
      </c>
      <c r="J75" s="65">
        <v>35</v>
      </c>
      <c r="K75" s="65">
        <v>123</v>
      </c>
      <c r="L75" s="65">
        <v>28</v>
      </c>
      <c r="M75" s="65">
        <v>7</v>
      </c>
      <c r="N75" s="65"/>
      <c r="O75" s="363">
        <v>141436</v>
      </c>
      <c r="P75" s="291">
        <v>459689</v>
      </c>
      <c r="Q75" s="65">
        <v>232360</v>
      </c>
      <c r="R75" s="65">
        <v>220506</v>
      </c>
      <c r="S75" s="65">
        <v>220266</v>
      </c>
      <c r="T75" s="65">
        <v>214174</v>
      </c>
      <c r="U75" s="65">
        <v>6092</v>
      </c>
      <c r="V75" s="65">
        <v>44</v>
      </c>
      <c r="W75" s="65">
        <v>196</v>
      </c>
      <c r="X75" s="65">
        <v>441</v>
      </c>
      <c r="Y75" s="364" t="s">
        <v>683</v>
      </c>
      <c r="Z75" s="65">
        <v>259</v>
      </c>
      <c r="AA75" s="65">
        <v>292</v>
      </c>
      <c r="AB75" s="65">
        <v>4268</v>
      </c>
      <c r="AC75" s="65">
        <v>25736</v>
      </c>
      <c r="AD75" s="65">
        <v>4124</v>
      </c>
      <c r="AE75" s="65">
        <v>12541</v>
      </c>
    </row>
    <row r="76" spans="2:31" s="3" customFormat="1" ht="16.5" customHeight="1">
      <c r="B76" s="367">
        <v>14</v>
      </c>
      <c r="C76" s="363">
        <v>758</v>
      </c>
      <c r="D76" s="291">
        <v>906</v>
      </c>
      <c r="E76" s="65">
        <v>481</v>
      </c>
      <c r="F76" s="65">
        <v>264</v>
      </c>
      <c r="G76" s="65">
        <v>2</v>
      </c>
      <c r="H76" s="65">
        <v>3</v>
      </c>
      <c r="I76" s="65">
        <v>4</v>
      </c>
      <c r="J76" s="65">
        <v>35</v>
      </c>
      <c r="K76" s="65">
        <v>122</v>
      </c>
      <c r="L76" s="65">
        <v>28</v>
      </c>
      <c r="M76" s="65">
        <v>7</v>
      </c>
      <c r="N76" s="65"/>
      <c r="O76" s="363">
        <v>145462</v>
      </c>
      <c r="P76" s="291">
        <v>463717</v>
      </c>
      <c r="Q76" s="65">
        <v>227226</v>
      </c>
      <c r="R76" s="65">
        <v>211542</v>
      </c>
      <c r="S76" s="65">
        <v>211307</v>
      </c>
      <c r="T76" s="65">
        <v>204913</v>
      </c>
      <c r="U76" s="65">
        <v>6394</v>
      </c>
      <c r="V76" s="65">
        <v>42</v>
      </c>
      <c r="W76" s="65">
        <v>193</v>
      </c>
      <c r="X76" s="65">
        <v>657</v>
      </c>
      <c r="Y76" s="65">
        <v>50</v>
      </c>
      <c r="Z76" s="65">
        <v>245</v>
      </c>
      <c r="AA76" s="65">
        <v>295</v>
      </c>
      <c r="AB76" s="65">
        <v>4451</v>
      </c>
      <c r="AC76" s="65">
        <v>26108</v>
      </c>
      <c r="AD76" s="65">
        <v>3910</v>
      </c>
      <c r="AE76" s="65">
        <v>12631</v>
      </c>
    </row>
    <row r="77" spans="2:31" s="3" customFormat="1" ht="16.5" customHeight="1">
      <c r="B77" s="367">
        <v>15</v>
      </c>
      <c r="C77" s="363">
        <v>746</v>
      </c>
      <c r="D77" s="291">
        <v>906</v>
      </c>
      <c r="E77" s="65">
        <v>481</v>
      </c>
      <c r="F77" s="65">
        <v>258</v>
      </c>
      <c r="G77" s="65">
        <v>2</v>
      </c>
      <c r="H77" s="65">
        <v>3</v>
      </c>
      <c r="I77" s="65">
        <v>4</v>
      </c>
      <c r="J77" s="65">
        <v>35</v>
      </c>
      <c r="K77" s="65">
        <v>120</v>
      </c>
      <c r="L77" s="65">
        <v>25</v>
      </c>
      <c r="M77" s="65">
        <v>7</v>
      </c>
      <c r="N77" s="65"/>
      <c r="O77" s="363">
        <v>147128</v>
      </c>
      <c r="P77" s="291">
        <v>469215</v>
      </c>
      <c r="Q77" s="65">
        <v>222146</v>
      </c>
      <c r="R77" s="65">
        <f>S77+V77+W77</f>
        <v>206295</v>
      </c>
      <c r="S77" s="65">
        <f>SUM(T77:U77)</f>
        <v>206079</v>
      </c>
      <c r="T77" s="65">
        <v>199606</v>
      </c>
      <c r="U77" s="65">
        <v>6473</v>
      </c>
      <c r="V77" s="65">
        <v>30</v>
      </c>
      <c r="W77" s="65">
        <v>186</v>
      </c>
      <c r="X77" s="65">
        <v>859</v>
      </c>
      <c r="Y77" s="65">
        <v>153</v>
      </c>
      <c r="Z77" s="65">
        <v>236</v>
      </c>
      <c r="AA77" s="65">
        <v>307</v>
      </c>
      <c r="AB77" s="65">
        <v>4741</v>
      </c>
      <c r="AC77" s="65">
        <v>26615</v>
      </c>
      <c r="AD77" s="65">
        <v>3796</v>
      </c>
      <c r="AE77" s="65">
        <v>13218</v>
      </c>
    </row>
    <row r="78" spans="2:31" s="3" customFormat="1" ht="3" customHeight="1">
      <c r="B78" s="367"/>
      <c r="C78" s="363"/>
      <c r="D78" s="291"/>
      <c r="E78" s="65"/>
      <c r="F78" s="65"/>
      <c r="G78" s="65"/>
      <c r="H78" s="65"/>
      <c r="I78" s="65"/>
      <c r="J78" s="65"/>
      <c r="K78" s="65"/>
      <c r="L78" s="65"/>
      <c r="M78" s="65"/>
      <c r="N78" s="65"/>
      <c r="O78" s="363"/>
      <c r="P78" s="291"/>
      <c r="Q78" s="65"/>
      <c r="R78" s="65"/>
      <c r="S78" s="65"/>
      <c r="T78" s="65"/>
      <c r="U78" s="65"/>
      <c r="V78" s="65"/>
      <c r="W78" s="65"/>
      <c r="X78" s="65"/>
      <c r="Y78" s="65"/>
      <c r="Z78" s="65"/>
      <c r="AA78" s="65"/>
      <c r="AB78" s="65"/>
      <c r="AC78" s="65"/>
      <c r="AD78" s="65"/>
      <c r="AE78" s="65"/>
    </row>
    <row r="79" spans="2:31" s="3" customFormat="1" ht="16.5" customHeight="1">
      <c r="B79" s="367">
        <v>16</v>
      </c>
      <c r="C79" s="363">
        <v>745</v>
      </c>
      <c r="D79" s="291">
        <v>907</v>
      </c>
      <c r="E79" s="65">
        <v>481</v>
      </c>
      <c r="F79" s="65">
        <v>248</v>
      </c>
      <c r="G79" s="65">
        <v>2</v>
      </c>
      <c r="H79" s="65">
        <v>3</v>
      </c>
      <c r="I79" s="65">
        <v>4</v>
      </c>
      <c r="J79" s="65">
        <v>36</v>
      </c>
      <c r="K79" s="65">
        <v>119</v>
      </c>
      <c r="L79" s="65">
        <v>24</v>
      </c>
      <c r="M79" s="65">
        <v>7</v>
      </c>
      <c r="N79" s="65"/>
      <c r="O79" s="363">
        <v>148300</v>
      </c>
      <c r="P79" s="291">
        <v>473170</v>
      </c>
      <c r="Q79" s="65">
        <v>219401</v>
      </c>
      <c r="R79" s="65">
        <f>S79+V79+W79</f>
        <v>203183</v>
      </c>
      <c r="S79" s="65">
        <f>SUM(T79:U79)</f>
        <v>202977</v>
      </c>
      <c r="T79" s="65">
        <v>196024</v>
      </c>
      <c r="U79" s="65">
        <v>6953</v>
      </c>
      <c r="V79" s="65">
        <v>28</v>
      </c>
      <c r="W79" s="65">
        <v>178</v>
      </c>
      <c r="X79" s="65">
        <v>911</v>
      </c>
      <c r="Y79" s="65">
        <v>406</v>
      </c>
      <c r="Z79" s="65">
        <v>236</v>
      </c>
      <c r="AA79" s="65">
        <v>312</v>
      </c>
      <c r="AB79" s="65">
        <v>5002</v>
      </c>
      <c r="AC79" s="65">
        <v>27453</v>
      </c>
      <c r="AD79" s="65">
        <v>3488</v>
      </c>
      <c r="AE79" s="65">
        <v>8049</v>
      </c>
    </row>
    <row r="80" spans="2:31" s="3" customFormat="1" ht="16.5" customHeight="1">
      <c r="B80" s="125">
        <v>17</v>
      </c>
      <c r="C80" s="363">
        <v>745</v>
      </c>
      <c r="D80" s="291">
        <v>907</v>
      </c>
      <c r="E80" s="65">
        <v>485</v>
      </c>
      <c r="F80" s="65">
        <v>246</v>
      </c>
      <c r="G80" s="65">
        <v>2</v>
      </c>
      <c r="H80" s="65">
        <v>3</v>
      </c>
      <c r="I80" s="65">
        <v>4</v>
      </c>
      <c r="J80" s="65">
        <v>36</v>
      </c>
      <c r="K80" s="65">
        <v>120</v>
      </c>
      <c r="L80" s="65">
        <v>23</v>
      </c>
      <c r="M80" s="65">
        <v>7</v>
      </c>
      <c r="O80" s="363">
        <v>148729</v>
      </c>
      <c r="P80" s="291">
        <v>479371</v>
      </c>
      <c r="Q80" s="65">
        <v>220569</v>
      </c>
      <c r="R80" s="65">
        <f>S80+V80+W80</f>
        <v>198569</v>
      </c>
      <c r="S80" s="65">
        <f>SUM(T80:U80)</f>
        <v>198387</v>
      </c>
      <c r="T80" s="65">
        <v>191174</v>
      </c>
      <c r="U80" s="65">
        <v>7213</v>
      </c>
      <c r="V80" s="65">
        <v>24</v>
      </c>
      <c r="W80" s="65">
        <v>158</v>
      </c>
      <c r="X80" s="65">
        <v>964</v>
      </c>
      <c r="Y80" s="65">
        <v>619</v>
      </c>
      <c r="Z80" s="65">
        <v>227</v>
      </c>
      <c r="AA80" s="65">
        <v>304</v>
      </c>
      <c r="AB80" s="65">
        <v>5214</v>
      </c>
      <c r="AC80" s="65">
        <v>28467</v>
      </c>
      <c r="AD80" s="65">
        <v>3370</v>
      </c>
      <c r="AE80" s="65">
        <v>7687</v>
      </c>
    </row>
    <row r="81" spans="2:31" s="3" customFormat="1" ht="16.5" customHeight="1">
      <c r="B81" s="125">
        <v>18</v>
      </c>
      <c r="C81" s="363">
        <v>743</v>
      </c>
      <c r="D81" s="291">
        <v>900</v>
      </c>
      <c r="E81" s="65">
        <v>485</v>
      </c>
      <c r="F81" s="65">
        <v>247</v>
      </c>
      <c r="G81" s="65">
        <v>2</v>
      </c>
      <c r="H81" s="65">
        <v>3</v>
      </c>
      <c r="I81" s="65">
        <v>4</v>
      </c>
      <c r="J81" s="65">
        <v>37</v>
      </c>
      <c r="K81" s="65">
        <v>119</v>
      </c>
      <c r="L81" s="65">
        <v>21</v>
      </c>
      <c r="M81" s="65">
        <v>7</v>
      </c>
      <c r="O81" s="363">
        <v>148854</v>
      </c>
      <c r="P81" s="291">
        <v>483434</v>
      </c>
      <c r="Q81" s="65">
        <v>222343</v>
      </c>
      <c r="R81" s="65">
        <v>192972</v>
      </c>
      <c r="S81" s="65">
        <v>192788</v>
      </c>
      <c r="T81" s="65">
        <v>185409</v>
      </c>
      <c r="U81" s="65">
        <v>7379</v>
      </c>
      <c r="V81" s="65">
        <v>23</v>
      </c>
      <c r="W81" s="65">
        <f>73+88</f>
        <v>161</v>
      </c>
      <c r="X81" s="65">
        <v>975</v>
      </c>
      <c r="Y81" s="65">
        <v>810</v>
      </c>
      <c r="Z81" s="65">
        <v>258</v>
      </c>
      <c r="AA81" s="65">
        <v>294</v>
      </c>
      <c r="AB81" s="65">
        <v>5503</v>
      </c>
      <c r="AC81" s="65">
        <v>26849</v>
      </c>
      <c r="AD81" s="65">
        <v>3258</v>
      </c>
      <c r="AE81" s="65">
        <v>7394</v>
      </c>
    </row>
    <row r="82" spans="2:31" s="3" customFormat="1" ht="16.5" customHeight="1">
      <c r="B82" s="125">
        <v>19</v>
      </c>
      <c r="C82" s="363">
        <v>742</v>
      </c>
      <c r="D82" s="291">
        <v>898</v>
      </c>
      <c r="E82" s="65">
        <v>481</v>
      </c>
      <c r="F82" s="65">
        <v>247</v>
      </c>
      <c r="G82" s="65">
        <v>3</v>
      </c>
      <c r="H82" s="937">
        <v>46</v>
      </c>
      <c r="I82" s="937"/>
      <c r="J82" s="937"/>
      <c r="K82" s="65">
        <v>121</v>
      </c>
      <c r="L82" s="65">
        <v>19</v>
      </c>
      <c r="M82" s="65">
        <v>7</v>
      </c>
      <c r="O82" s="363">
        <v>147735</v>
      </c>
      <c r="P82" s="291">
        <v>484177</v>
      </c>
      <c r="Q82" s="65">
        <v>225798</v>
      </c>
      <c r="R82" s="65">
        <v>189877</v>
      </c>
      <c r="S82" s="65">
        <v>189694</v>
      </c>
      <c r="T82" s="65">
        <v>181971</v>
      </c>
      <c r="U82" s="65">
        <v>7723</v>
      </c>
      <c r="V82" s="65">
        <v>25</v>
      </c>
      <c r="W82" s="65">
        <v>158</v>
      </c>
      <c r="X82" s="65">
        <v>1385</v>
      </c>
      <c r="Y82" s="65">
        <v>846</v>
      </c>
      <c r="Z82" s="937">
        <v>6356</v>
      </c>
      <c r="AA82" s="937"/>
      <c r="AB82" s="937"/>
      <c r="AC82" s="65">
        <v>25529</v>
      </c>
      <c r="AD82" s="65">
        <v>3241</v>
      </c>
      <c r="AE82" s="65">
        <v>7383</v>
      </c>
    </row>
    <row r="83" spans="2:31" s="3" customFormat="1" ht="16.5" customHeight="1">
      <c r="B83" s="125">
        <v>20</v>
      </c>
      <c r="C83" s="363">
        <v>738</v>
      </c>
      <c r="D83" s="291">
        <v>895</v>
      </c>
      <c r="E83" s="65">
        <v>479</v>
      </c>
      <c r="F83" s="65">
        <v>240</v>
      </c>
      <c r="G83" s="65">
        <v>3</v>
      </c>
      <c r="H83" s="366"/>
      <c r="I83" s="366">
        <v>46</v>
      </c>
      <c r="J83" s="366"/>
      <c r="K83" s="65">
        <v>119</v>
      </c>
      <c r="L83" s="65">
        <v>19</v>
      </c>
      <c r="M83" s="65">
        <v>6</v>
      </c>
      <c r="O83" s="363">
        <v>146906</v>
      </c>
      <c r="P83" s="291">
        <v>487544</v>
      </c>
      <c r="Q83" s="65">
        <v>228120</v>
      </c>
      <c r="R83" s="65">
        <v>190016</v>
      </c>
      <c r="S83" s="65">
        <v>189834</v>
      </c>
      <c r="T83" s="65">
        <v>182025</v>
      </c>
      <c r="U83" s="65">
        <v>7809</v>
      </c>
      <c r="V83" s="65">
        <v>33</v>
      </c>
      <c r="W83" s="65">
        <v>149</v>
      </c>
      <c r="X83" s="65">
        <v>1441</v>
      </c>
      <c r="Y83" s="65">
        <v>975</v>
      </c>
      <c r="Z83" s="937">
        <v>6700</v>
      </c>
      <c r="AA83" s="938"/>
      <c r="AB83" s="937"/>
      <c r="AC83" s="65">
        <v>24363</v>
      </c>
      <c r="AD83" s="65">
        <v>3271</v>
      </c>
      <c r="AE83" s="65">
        <v>7659</v>
      </c>
    </row>
    <row r="84" spans="2:31" s="3" customFormat="1" ht="2.25" customHeight="1">
      <c r="B84" s="125"/>
      <c r="C84" s="363"/>
      <c r="D84" s="291"/>
      <c r="E84" s="65"/>
      <c r="F84" s="65"/>
      <c r="G84" s="65"/>
      <c r="H84" s="366"/>
      <c r="I84" s="366"/>
      <c r="J84" s="366"/>
      <c r="K84" s="65"/>
      <c r="L84" s="65"/>
      <c r="M84" s="65"/>
      <c r="O84" s="363"/>
      <c r="P84" s="291"/>
      <c r="Q84" s="65"/>
      <c r="R84" s="65"/>
      <c r="S84" s="65"/>
      <c r="T84" s="65"/>
      <c r="U84" s="65"/>
      <c r="V84" s="65"/>
      <c r="W84" s="65"/>
      <c r="X84" s="65"/>
      <c r="Y84" s="65"/>
      <c r="Z84" s="366"/>
      <c r="AA84" s="367"/>
      <c r="AB84" s="366"/>
      <c r="AC84" s="65"/>
      <c r="AD84" s="65"/>
      <c r="AE84" s="65"/>
    </row>
    <row r="85" spans="2:31" s="3" customFormat="1" ht="16.5" customHeight="1">
      <c r="B85" s="125">
        <v>21</v>
      </c>
      <c r="C85" s="363">
        <v>734</v>
      </c>
      <c r="D85" s="291">
        <v>895</v>
      </c>
      <c r="E85" s="65">
        <v>480</v>
      </c>
      <c r="F85" s="65">
        <v>238</v>
      </c>
      <c r="G85" s="65">
        <v>5</v>
      </c>
      <c r="H85" s="366"/>
      <c r="I85" s="366">
        <v>46</v>
      </c>
      <c r="J85" s="366"/>
      <c r="K85" s="65">
        <v>115</v>
      </c>
      <c r="L85" s="65">
        <v>19</v>
      </c>
      <c r="M85" s="65">
        <v>6</v>
      </c>
      <c r="O85" s="363">
        <v>144332</v>
      </c>
      <c r="P85" s="291">
        <v>488120</v>
      </c>
      <c r="Q85" s="65">
        <v>230944</v>
      </c>
      <c r="R85" s="65">
        <v>191747</v>
      </c>
      <c r="S85" s="65">
        <v>191562</v>
      </c>
      <c r="T85" s="65">
        <v>183447</v>
      </c>
      <c r="U85" s="65">
        <v>8115</v>
      </c>
      <c r="V85" s="65">
        <v>40</v>
      </c>
      <c r="W85" s="65">
        <v>145</v>
      </c>
      <c r="X85" s="65">
        <v>1779</v>
      </c>
      <c r="Y85" s="65">
        <v>1087</v>
      </c>
      <c r="Z85" s="937">
        <v>6937</v>
      </c>
      <c r="AA85" s="938"/>
      <c r="AB85" s="937"/>
      <c r="AC85" s="65">
        <v>23379</v>
      </c>
      <c r="AD85" s="65">
        <v>3342</v>
      </c>
      <c r="AE85" s="65">
        <v>7929</v>
      </c>
    </row>
    <row r="86" spans="2:31" s="3" customFormat="1" ht="16.5" customHeight="1">
      <c r="B86" s="125">
        <v>22</v>
      </c>
      <c r="C86" s="363">
        <v>733</v>
      </c>
      <c r="D86" s="291">
        <v>893</v>
      </c>
      <c r="E86" s="65">
        <v>479</v>
      </c>
      <c r="F86" s="65">
        <v>236</v>
      </c>
      <c r="G86" s="65">
        <v>5</v>
      </c>
      <c r="H86" s="366"/>
      <c r="I86" s="366">
        <v>47</v>
      </c>
      <c r="J86" s="366"/>
      <c r="K86" s="65">
        <v>114</v>
      </c>
      <c r="L86" s="65">
        <v>19</v>
      </c>
      <c r="M86" s="65">
        <v>6</v>
      </c>
      <c r="O86" s="363">
        <v>142696</v>
      </c>
      <c r="P86" s="291">
        <v>486659</v>
      </c>
      <c r="Q86" s="65">
        <v>231291</v>
      </c>
      <c r="R86" s="65">
        <v>195761</v>
      </c>
      <c r="S86" s="65">
        <v>195560</v>
      </c>
      <c r="T86" s="65">
        <v>186834</v>
      </c>
      <c r="U86" s="65">
        <v>8726</v>
      </c>
      <c r="V86" s="65">
        <v>47</v>
      </c>
      <c r="W86" s="65">
        <v>154</v>
      </c>
      <c r="X86" s="65">
        <v>2035</v>
      </c>
      <c r="Y86" s="65">
        <v>1265</v>
      </c>
      <c r="Z86" s="937">
        <v>7254</v>
      </c>
      <c r="AA86" s="938"/>
      <c r="AB86" s="937"/>
      <c r="AC86" s="65">
        <v>23627</v>
      </c>
      <c r="AD86" s="65">
        <v>3290</v>
      </c>
      <c r="AE86" s="65">
        <v>8166</v>
      </c>
    </row>
    <row r="87" spans="2:31" s="3" customFormat="1" ht="16.5" customHeight="1">
      <c r="B87" s="125">
        <v>23</v>
      </c>
      <c r="C87" s="363">
        <v>731</v>
      </c>
      <c r="D87" s="291">
        <v>892</v>
      </c>
      <c r="E87" s="65">
        <v>480</v>
      </c>
      <c r="F87" s="65">
        <v>235</v>
      </c>
      <c r="G87" s="65">
        <v>5</v>
      </c>
      <c r="H87" s="366"/>
      <c r="I87" s="366">
        <v>48</v>
      </c>
      <c r="J87" s="366"/>
      <c r="K87" s="65">
        <v>110</v>
      </c>
      <c r="L87" s="65">
        <v>19</v>
      </c>
      <c r="M87" s="65">
        <v>6</v>
      </c>
      <c r="O87" s="363">
        <v>142873</v>
      </c>
      <c r="P87" s="291">
        <v>481911</v>
      </c>
      <c r="Q87" s="65">
        <v>235238</v>
      </c>
      <c r="R87" s="65">
        <v>198436</v>
      </c>
      <c r="S87" s="65">
        <v>198246</v>
      </c>
      <c r="T87" s="65">
        <v>189129</v>
      </c>
      <c r="U87" s="65">
        <v>9117</v>
      </c>
      <c r="V87" s="65">
        <v>41</v>
      </c>
      <c r="W87" s="65">
        <v>149</v>
      </c>
      <c r="X87" s="65">
        <v>2292</v>
      </c>
      <c r="Y87" s="65">
        <v>1341</v>
      </c>
      <c r="Z87" s="937">
        <v>7522</v>
      </c>
      <c r="AA87" s="938"/>
      <c r="AB87" s="937"/>
      <c r="AC87" s="65">
        <v>23662</v>
      </c>
      <c r="AD87" s="65">
        <v>3058</v>
      </c>
      <c r="AE87" s="65">
        <v>8467</v>
      </c>
    </row>
    <row r="88" spans="2:31" s="3" customFormat="1" ht="16.5" customHeight="1">
      <c r="B88" s="125">
        <v>24</v>
      </c>
      <c r="C88" s="363">
        <v>728</v>
      </c>
      <c r="D88" s="291">
        <v>892</v>
      </c>
      <c r="E88" s="65">
        <v>481</v>
      </c>
      <c r="F88" s="65">
        <v>236</v>
      </c>
      <c r="G88" s="65">
        <v>5</v>
      </c>
      <c r="H88" s="366"/>
      <c r="I88" s="366">
        <v>48</v>
      </c>
      <c r="J88" s="366"/>
      <c r="K88" s="65">
        <v>110</v>
      </c>
      <c r="L88" s="65">
        <v>19</v>
      </c>
      <c r="M88" s="65">
        <v>6</v>
      </c>
      <c r="O88" s="363">
        <v>143312</v>
      </c>
      <c r="P88" s="291">
        <v>475519</v>
      </c>
      <c r="Q88" s="65">
        <v>236734</v>
      </c>
      <c r="R88" s="65">
        <v>201387</v>
      </c>
      <c r="S88" s="65">
        <v>201206</v>
      </c>
      <c r="T88" s="65">
        <v>191840</v>
      </c>
      <c r="U88" s="65">
        <v>9366</v>
      </c>
      <c r="V88" s="65">
        <v>32</v>
      </c>
      <c r="W88" s="65">
        <v>149</v>
      </c>
      <c r="X88" s="65">
        <v>2224</v>
      </c>
      <c r="Y88" s="65">
        <v>1660</v>
      </c>
      <c r="Z88" s="937">
        <v>7720</v>
      </c>
      <c r="AA88" s="938"/>
      <c r="AB88" s="937"/>
      <c r="AC88" s="65">
        <v>23976</v>
      </c>
      <c r="AD88" s="65">
        <v>2988</v>
      </c>
      <c r="AE88" s="65">
        <v>8081</v>
      </c>
    </row>
    <row r="89" spans="2:31" s="3" customFormat="1" ht="3" customHeight="1" thickBot="1">
      <c r="B89" s="64"/>
      <c r="C89" s="368"/>
      <c r="D89" s="64"/>
      <c r="E89" s="64"/>
      <c r="F89" s="64"/>
      <c r="G89" s="64"/>
      <c r="H89" s="64"/>
      <c r="I89" s="64"/>
      <c r="J89" s="64"/>
      <c r="K89" s="64"/>
      <c r="L89" s="64"/>
      <c r="M89" s="64"/>
      <c r="N89" s="64"/>
      <c r="O89" s="368"/>
      <c r="P89" s="64"/>
      <c r="Q89" s="64"/>
      <c r="R89" s="64"/>
      <c r="S89" s="64"/>
      <c r="T89" s="64"/>
      <c r="U89" s="64"/>
      <c r="V89" s="64"/>
      <c r="W89" s="64"/>
      <c r="X89" s="64"/>
      <c r="Y89" s="64"/>
      <c r="Z89" s="64"/>
      <c r="AA89" s="64"/>
      <c r="AB89" s="64"/>
      <c r="AC89" s="64"/>
      <c r="AD89" s="64"/>
      <c r="AE89" s="64"/>
    </row>
    <row r="90" spans="2:31" s="3" customFormat="1" ht="17.25" customHeight="1">
      <c r="B90" s="3" t="s">
        <v>681</v>
      </c>
    </row>
  </sheetData>
  <mergeCells count="34">
    <mergeCell ref="Z87:AB87"/>
    <mergeCell ref="Z88:AB88"/>
    <mergeCell ref="H82:J82"/>
    <mergeCell ref="Z82:AB82"/>
    <mergeCell ref="Z83:AB83"/>
    <mergeCell ref="Z85:AB85"/>
    <mergeCell ref="Z86:AB86"/>
    <mergeCell ref="Q5:Q7"/>
    <mergeCell ref="B1:Q1"/>
    <mergeCell ref="B3:B8"/>
    <mergeCell ref="C3:M3"/>
    <mergeCell ref="P3:AD3"/>
    <mergeCell ref="C5:C7"/>
    <mergeCell ref="D5:D7"/>
    <mergeCell ref="E5:E7"/>
    <mergeCell ref="F5:F7"/>
    <mergeCell ref="G5:G7"/>
    <mergeCell ref="H5:J6"/>
    <mergeCell ref="K5:K7"/>
    <mergeCell ref="L5:L7"/>
    <mergeCell ref="M5:M7"/>
    <mergeCell ref="O5:O7"/>
    <mergeCell ref="P5:P7"/>
    <mergeCell ref="AD5:AD7"/>
    <mergeCell ref="AE5:AE7"/>
    <mergeCell ref="S6:S8"/>
    <mergeCell ref="V6:V8"/>
    <mergeCell ref="W6:W8"/>
    <mergeCell ref="T7:T8"/>
    <mergeCell ref="U7:U8"/>
    <mergeCell ref="R5:R7"/>
    <mergeCell ref="X5:Y6"/>
    <mergeCell ref="Z5:AB6"/>
    <mergeCell ref="AC5:AC7"/>
  </mergeCells>
  <phoneticPr fontId="2"/>
  <pageMargins left="0.39370078740157483" right="0.21" top="0.53" bottom="0.28000000000000003" header="0" footer="0"/>
  <pageSetup paperSize="9" scale="77" orientation="landscape" horizontalDpi="300" verticalDpi="300" r:id="rId1"/>
  <headerFooter alignWithMargins="0"/>
  <rowBreaks count="1" manualBreakCount="1">
    <brk id="48" max="16383" man="1"/>
  </rowBreaks>
  <drawing r:id="rId2"/>
</worksheet>
</file>

<file path=xl/worksheets/sheet45.xml><?xml version="1.0" encoding="utf-8"?>
<worksheet xmlns="http://schemas.openxmlformats.org/spreadsheetml/2006/main" xmlns:r="http://schemas.openxmlformats.org/officeDocument/2006/relationships">
  <dimension ref="B1:Z57"/>
  <sheetViews>
    <sheetView topLeftCell="A22" zoomScale="75" workbookViewId="0">
      <selection activeCell="V65" sqref="V65"/>
    </sheetView>
  </sheetViews>
  <sheetFormatPr defaultRowHeight="13.5"/>
  <cols>
    <col min="1" max="1" width="7.5" style="315" customWidth="1"/>
    <col min="2" max="2" width="11.875" style="315" customWidth="1"/>
    <col min="3" max="4" width="9.125" style="315" customWidth="1"/>
    <col min="5" max="5" width="7.125" style="315" customWidth="1"/>
    <col min="6" max="7" width="5.125" style="315" customWidth="1"/>
    <col min="8" max="9" width="7.125" style="315" customWidth="1"/>
    <col min="10" max="10" width="4" style="315" customWidth="1"/>
    <col min="11" max="12" width="7.125" style="315" customWidth="1"/>
    <col min="13" max="13" width="6.125" style="315" customWidth="1"/>
    <col min="14" max="14" width="0.5" style="315" customWidth="1"/>
    <col min="15" max="15" width="9.125" style="315" customWidth="1"/>
    <col min="16" max="17" width="8.125" style="315" customWidth="1"/>
    <col min="18" max="18" width="7" style="315" customWidth="1"/>
    <col min="19" max="19" width="5.375" style="315" customWidth="1"/>
    <col min="20" max="20" width="8.125" style="315" customWidth="1"/>
    <col min="21" max="21" width="6.375" style="315" customWidth="1"/>
    <col min="22" max="22" width="8.125" style="315" customWidth="1"/>
    <col min="23" max="23" width="5.125" style="315" customWidth="1"/>
    <col min="24" max="24" width="5.875" style="315" customWidth="1"/>
    <col min="25" max="26" width="7.125" style="315" customWidth="1"/>
    <col min="27" max="16384" width="9" style="315"/>
  </cols>
  <sheetData>
    <row r="1" spans="2:26" s="371" customFormat="1" ht="25.5" customHeight="1">
      <c r="B1" s="369" t="s">
        <v>684</v>
      </c>
      <c r="C1" s="370"/>
      <c r="D1" s="370"/>
      <c r="E1" s="370"/>
      <c r="F1" s="370"/>
      <c r="G1" s="370"/>
      <c r="H1" s="370"/>
      <c r="I1" s="370"/>
      <c r="J1" s="370"/>
      <c r="K1" s="370"/>
      <c r="L1" s="370"/>
      <c r="M1" s="370"/>
      <c r="N1" s="370"/>
      <c r="O1" s="370"/>
      <c r="P1" s="370"/>
      <c r="Q1" s="370"/>
      <c r="R1" s="370"/>
      <c r="S1" s="370"/>
      <c r="T1" s="370"/>
      <c r="U1" s="370"/>
      <c r="V1" s="370"/>
      <c r="W1" s="370"/>
      <c r="X1" s="370"/>
      <c r="Y1" s="370"/>
      <c r="Z1" s="370"/>
    </row>
    <row r="2" spans="2:26" ht="3" customHeight="1" thickBot="1">
      <c r="B2" s="346"/>
      <c r="C2" s="346"/>
      <c r="D2" s="346"/>
      <c r="E2" s="346"/>
      <c r="F2" s="346"/>
      <c r="G2" s="346"/>
      <c r="H2" s="346"/>
      <c r="I2" s="346"/>
      <c r="J2" s="346"/>
      <c r="K2" s="346"/>
      <c r="L2" s="346"/>
      <c r="M2" s="346"/>
      <c r="N2" s="346"/>
      <c r="O2" s="346"/>
      <c r="P2" s="346"/>
      <c r="Q2" s="346"/>
      <c r="R2" s="346"/>
      <c r="S2" s="346"/>
      <c r="T2" s="346"/>
      <c r="U2" s="346"/>
      <c r="V2" s="346"/>
      <c r="W2" s="346"/>
      <c r="X2" s="346"/>
      <c r="Y2" s="346"/>
      <c r="Z2" s="346"/>
    </row>
    <row r="3" spans="2:26" ht="17.25" customHeight="1">
      <c r="B3" s="950" t="s">
        <v>685</v>
      </c>
      <c r="C3" s="372" t="s">
        <v>686</v>
      </c>
      <c r="D3" s="373"/>
      <c r="E3" s="373"/>
      <c r="F3" s="373"/>
      <c r="G3" s="373"/>
      <c r="H3" s="373"/>
      <c r="I3" s="373"/>
      <c r="J3" s="373"/>
      <c r="K3" s="373"/>
      <c r="L3" s="373"/>
      <c r="M3" s="373"/>
      <c r="N3" s="373"/>
      <c r="O3" s="317" t="s">
        <v>687</v>
      </c>
      <c r="P3" s="373"/>
      <c r="Q3" s="373"/>
      <c r="R3" s="373"/>
      <c r="S3" s="373"/>
      <c r="T3" s="373"/>
      <c r="U3" s="373"/>
      <c r="V3" s="373"/>
      <c r="W3" s="373"/>
      <c r="X3" s="373"/>
      <c r="Y3" s="373"/>
      <c r="Z3" s="373"/>
    </row>
    <row r="4" spans="2:26" ht="3" customHeight="1">
      <c r="B4" s="951"/>
      <c r="C4" s="374"/>
      <c r="D4" s="326"/>
      <c r="E4" s="326"/>
      <c r="F4" s="326"/>
      <c r="G4" s="326"/>
      <c r="H4" s="326"/>
      <c r="I4" s="326"/>
      <c r="J4" s="326"/>
      <c r="K4" s="952" t="s">
        <v>688</v>
      </c>
      <c r="L4" s="326"/>
      <c r="M4" s="954"/>
      <c r="N4" s="955"/>
      <c r="O4" s="326"/>
      <c r="P4" s="326"/>
      <c r="Q4" s="326"/>
      <c r="R4" s="326"/>
      <c r="S4" s="326"/>
      <c r="T4" s="326"/>
      <c r="U4" s="326"/>
      <c r="V4" s="326"/>
      <c r="W4" s="326"/>
      <c r="X4" s="952" t="s">
        <v>688</v>
      </c>
      <c r="Y4" s="326"/>
      <c r="Z4" s="324"/>
    </row>
    <row r="5" spans="2:26">
      <c r="B5" s="951"/>
      <c r="C5" s="956" t="s">
        <v>689</v>
      </c>
      <c r="D5" s="944" t="s">
        <v>690</v>
      </c>
      <c r="E5" s="944" t="s">
        <v>691</v>
      </c>
      <c r="F5" s="944" t="s">
        <v>692</v>
      </c>
      <c r="G5" s="944" t="s">
        <v>693</v>
      </c>
      <c r="H5" s="944" t="s">
        <v>694</v>
      </c>
      <c r="I5" s="944" t="s">
        <v>695</v>
      </c>
      <c r="J5" s="944" t="s">
        <v>696</v>
      </c>
      <c r="K5" s="953"/>
      <c r="L5" s="944" t="s">
        <v>697</v>
      </c>
      <c r="M5" s="945" t="s">
        <v>698</v>
      </c>
      <c r="N5" s="949"/>
      <c r="O5" s="926" t="s">
        <v>689</v>
      </c>
      <c r="P5" s="944" t="s">
        <v>699</v>
      </c>
      <c r="Q5" s="944" t="s">
        <v>700</v>
      </c>
      <c r="R5" s="944" t="s">
        <v>701</v>
      </c>
      <c r="S5" s="944" t="s">
        <v>702</v>
      </c>
      <c r="T5" s="944" t="s">
        <v>703</v>
      </c>
      <c r="U5" s="944" t="s">
        <v>704</v>
      </c>
      <c r="V5" s="944" t="s">
        <v>705</v>
      </c>
      <c r="W5" s="944" t="s">
        <v>158</v>
      </c>
      <c r="X5" s="953"/>
      <c r="Y5" s="944" t="s">
        <v>706</v>
      </c>
      <c r="Z5" s="945" t="s">
        <v>698</v>
      </c>
    </row>
    <row r="6" spans="2:26" ht="128.25" customHeight="1">
      <c r="B6" s="951"/>
      <c r="C6" s="956"/>
      <c r="D6" s="944"/>
      <c r="E6" s="944"/>
      <c r="F6" s="944"/>
      <c r="G6" s="944"/>
      <c r="H6" s="944"/>
      <c r="I6" s="944"/>
      <c r="J6" s="944"/>
      <c r="K6" s="946" t="s">
        <v>707</v>
      </c>
      <c r="L6" s="944"/>
      <c r="M6" s="945"/>
      <c r="N6" s="949"/>
      <c r="O6" s="926"/>
      <c r="P6" s="944"/>
      <c r="Q6" s="944"/>
      <c r="R6" s="944"/>
      <c r="S6" s="944"/>
      <c r="T6" s="944"/>
      <c r="U6" s="944"/>
      <c r="V6" s="944"/>
      <c r="W6" s="944"/>
      <c r="X6" s="946" t="s">
        <v>707</v>
      </c>
      <c r="Y6" s="944"/>
      <c r="Z6" s="945"/>
    </row>
    <row r="7" spans="2:26" ht="15" customHeight="1">
      <c r="B7" s="951"/>
      <c r="C7" s="375"/>
      <c r="D7" s="376" t="s">
        <v>708</v>
      </c>
      <c r="E7" s="376" t="s">
        <v>709</v>
      </c>
      <c r="F7" s="376" t="s">
        <v>710</v>
      </c>
      <c r="G7" s="376" t="s">
        <v>711</v>
      </c>
      <c r="H7" s="376"/>
      <c r="I7" s="376"/>
      <c r="J7" s="376"/>
      <c r="K7" s="944"/>
      <c r="L7" s="376" t="s">
        <v>712</v>
      </c>
      <c r="M7" s="377" t="s">
        <v>712</v>
      </c>
      <c r="N7" s="378"/>
      <c r="O7" s="376"/>
      <c r="P7" s="376" t="s">
        <v>708</v>
      </c>
      <c r="Q7" s="376" t="s">
        <v>709</v>
      </c>
      <c r="R7" s="376" t="s">
        <v>710</v>
      </c>
      <c r="S7" s="376" t="s">
        <v>711</v>
      </c>
      <c r="T7" s="376"/>
      <c r="U7" s="376"/>
      <c r="V7" s="376"/>
      <c r="W7" s="376"/>
      <c r="X7" s="944"/>
      <c r="Y7" s="376" t="s">
        <v>712</v>
      </c>
      <c r="Z7" s="377" t="s">
        <v>712</v>
      </c>
    </row>
    <row r="8" spans="2:26" ht="3" customHeight="1" thickBot="1">
      <c r="B8" s="379"/>
      <c r="C8" s="380"/>
      <c r="D8" s="381"/>
      <c r="E8" s="382"/>
      <c r="F8" s="382"/>
      <c r="G8" s="381"/>
      <c r="H8" s="381"/>
      <c r="I8" s="381"/>
      <c r="J8" s="381"/>
      <c r="K8" s="381"/>
      <c r="L8" s="383"/>
      <c r="M8" s="947"/>
      <c r="N8" s="948"/>
      <c r="O8" s="384"/>
      <c r="P8" s="381"/>
      <c r="Q8" s="382"/>
      <c r="R8" s="382"/>
      <c r="S8" s="382"/>
      <c r="T8" s="381"/>
      <c r="U8" s="381"/>
      <c r="V8" s="381"/>
      <c r="W8" s="381"/>
      <c r="X8" s="381"/>
      <c r="Y8" s="383"/>
      <c r="Z8" s="385"/>
    </row>
    <row r="9" spans="2:26" ht="3" customHeight="1">
      <c r="B9" s="346"/>
      <c r="C9" s="386"/>
      <c r="D9" s="346"/>
      <c r="E9" s="346"/>
      <c r="F9" s="346"/>
      <c r="G9" s="346"/>
      <c r="H9" s="346"/>
      <c r="I9" s="346"/>
      <c r="J9" s="346"/>
      <c r="K9" s="346"/>
      <c r="L9" s="346"/>
      <c r="M9" s="346"/>
      <c r="N9" s="346"/>
      <c r="O9" s="387"/>
      <c r="P9" s="346"/>
      <c r="Q9" s="346"/>
      <c r="R9" s="346"/>
      <c r="S9" s="346"/>
      <c r="T9" s="346"/>
      <c r="U9" s="346"/>
      <c r="V9" s="346"/>
      <c r="W9" s="346"/>
      <c r="X9" s="346"/>
      <c r="Y9" s="346"/>
      <c r="Z9" s="346"/>
    </row>
    <row r="10" spans="2:26" ht="12.75" customHeight="1">
      <c r="B10" s="346" t="s">
        <v>713</v>
      </c>
      <c r="C10" s="388">
        <v>70505</v>
      </c>
      <c r="D10" s="349">
        <v>66474</v>
      </c>
      <c r="E10" s="943" t="s">
        <v>602</v>
      </c>
      <c r="F10" s="943"/>
      <c r="G10" s="943"/>
      <c r="H10" s="349">
        <v>2039</v>
      </c>
      <c r="I10" s="349">
        <v>1956</v>
      </c>
      <c r="J10" s="346">
        <v>36</v>
      </c>
      <c r="K10" s="346">
        <v>862</v>
      </c>
      <c r="L10" s="389">
        <v>94.28267498758953</v>
      </c>
      <c r="M10" s="390">
        <v>4.1146018012906884</v>
      </c>
      <c r="N10" s="346"/>
      <c r="O10" s="352">
        <v>51736</v>
      </c>
      <c r="P10" s="349">
        <v>21138</v>
      </c>
      <c r="Q10" s="943" t="s">
        <v>602</v>
      </c>
      <c r="R10" s="943"/>
      <c r="S10" s="943"/>
      <c r="T10" s="349">
        <v>15878</v>
      </c>
      <c r="U10" s="391" t="s">
        <v>602</v>
      </c>
      <c r="V10" s="349">
        <v>14340</v>
      </c>
      <c r="W10" s="346">
        <v>380</v>
      </c>
      <c r="X10" s="346">
        <v>456</v>
      </c>
      <c r="Y10" s="390">
        <v>40.857430029379927</v>
      </c>
      <c r="Z10" s="390">
        <v>31.571826194526054</v>
      </c>
    </row>
    <row r="11" spans="2:26" ht="12.75" customHeight="1">
      <c r="B11" s="392">
        <v>51</v>
      </c>
      <c r="C11" s="393">
        <v>73163</v>
      </c>
      <c r="D11" s="349">
        <v>68402</v>
      </c>
      <c r="E11" s="940">
        <v>2022</v>
      </c>
      <c r="F11" s="940"/>
      <c r="G11" s="940"/>
      <c r="H11" s="349">
        <v>2316</v>
      </c>
      <c r="I11" s="346">
        <v>402</v>
      </c>
      <c r="J11" s="346">
        <v>21</v>
      </c>
      <c r="K11" s="346">
        <v>762</v>
      </c>
      <c r="L11" s="389">
        <v>93.492612386042126</v>
      </c>
      <c r="M11" s="390">
        <v>4.207044544373522</v>
      </c>
      <c r="N11" s="346"/>
      <c r="O11" s="352">
        <v>53727</v>
      </c>
      <c r="P11" s="349">
        <v>21623</v>
      </c>
      <c r="Q11" s="940">
        <v>11033</v>
      </c>
      <c r="R11" s="940"/>
      <c r="S11" s="940"/>
      <c r="T11" s="349">
        <v>15437</v>
      </c>
      <c r="U11" s="391" t="s">
        <v>602</v>
      </c>
      <c r="V11" s="349">
        <v>5481</v>
      </c>
      <c r="W11" s="346">
        <v>153</v>
      </c>
      <c r="X11" s="346">
        <v>329</v>
      </c>
      <c r="Y11" s="390">
        <v>40.246058778640162</v>
      </c>
      <c r="Z11" s="390">
        <v>29.344649803636909</v>
      </c>
    </row>
    <row r="12" spans="2:26" ht="12.75" customHeight="1">
      <c r="B12" s="392">
        <v>52</v>
      </c>
      <c r="C12" s="393">
        <v>77972</v>
      </c>
      <c r="D12" s="349">
        <v>72846</v>
      </c>
      <c r="E12" s="346">
        <v>265</v>
      </c>
      <c r="F12" s="940">
        <v>1852</v>
      </c>
      <c r="G12" s="940"/>
      <c r="H12" s="349">
        <v>2430</v>
      </c>
      <c r="I12" s="346">
        <v>553</v>
      </c>
      <c r="J12" s="346">
        <v>26</v>
      </c>
      <c r="K12" s="349">
        <v>1069</v>
      </c>
      <c r="L12" s="389">
        <v>93.425845175191085</v>
      </c>
      <c r="M12" s="390">
        <v>4.4875083363258605</v>
      </c>
      <c r="N12" s="346"/>
      <c r="O12" s="352">
        <v>57513</v>
      </c>
      <c r="P12" s="349">
        <v>22664</v>
      </c>
      <c r="Q12" s="349">
        <v>3109</v>
      </c>
      <c r="R12" s="940">
        <v>9833</v>
      </c>
      <c r="S12" s="940"/>
      <c r="T12" s="349">
        <v>16141</v>
      </c>
      <c r="U12" s="391" t="s">
        <v>602</v>
      </c>
      <c r="V12" s="349">
        <v>5607</v>
      </c>
      <c r="W12" s="346">
        <v>159</v>
      </c>
      <c r="X12" s="346">
        <v>414</v>
      </c>
      <c r="Y12" s="390">
        <v>39.406742823361675</v>
      </c>
      <c r="Z12" s="390">
        <v>28.784796480795645</v>
      </c>
    </row>
    <row r="13" spans="2:26" ht="12.75" customHeight="1">
      <c r="B13" s="392">
        <v>53</v>
      </c>
      <c r="C13" s="393">
        <v>82522</v>
      </c>
      <c r="D13" s="349">
        <v>76835</v>
      </c>
      <c r="E13" s="346">
        <v>322</v>
      </c>
      <c r="F13" s="940">
        <v>1740</v>
      </c>
      <c r="G13" s="940"/>
      <c r="H13" s="349">
        <v>2603</v>
      </c>
      <c r="I13" s="346">
        <v>979</v>
      </c>
      <c r="J13" s="346">
        <v>43</v>
      </c>
      <c r="K13" s="346">
        <v>892</v>
      </c>
      <c r="L13" s="389">
        <v>93.10850439882698</v>
      </c>
      <c r="M13" s="390">
        <v>4.2352342405661521</v>
      </c>
      <c r="N13" s="346"/>
      <c r="O13" s="352">
        <v>58673</v>
      </c>
      <c r="P13" s="349">
        <v>23037</v>
      </c>
      <c r="Q13" s="349">
        <v>4137</v>
      </c>
      <c r="R13" s="940">
        <v>9482</v>
      </c>
      <c r="S13" s="940"/>
      <c r="T13" s="349">
        <v>16373</v>
      </c>
      <c r="U13" s="391" t="s">
        <v>602</v>
      </c>
      <c r="V13" s="349">
        <v>5470</v>
      </c>
      <c r="W13" s="346">
        <v>174</v>
      </c>
      <c r="X13" s="346">
        <v>377</v>
      </c>
      <c r="Y13" s="390">
        <v>39.263374976565032</v>
      </c>
      <c r="Z13" s="390">
        <v>28.548054471392291</v>
      </c>
    </row>
    <row r="14" spans="2:26" ht="12.75" customHeight="1">
      <c r="B14" s="392">
        <v>54</v>
      </c>
      <c r="C14" s="393">
        <v>86854</v>
      </c>
      <c r="D14" s="349">
        <v>81489</v>
      </c>
      <c r="E14" s="346">
        <v>479</v>
      </c>
      <c r="F14" s="940">
        <v>1420</v>
      </c>
      <c r="G14" s="940"/>
      <c r="H14" s="349">
        <v>2502</v>
      </c>
      <c r="I14" s="346">
        <v>938</v>
      </c>
      <c r="J14" s="346">
        <v>26</v>
      </c>
      <c r="K14" s="346">
        <v>908</v>
      </c>
      <c r="L14" s="389">
        <v>93.82296727842126</v>
      </c>
      <c r="M14" s="390">
        <v>3.9261289059801507</v>
      </c>
      <c r="N14" s="346"/>
      <c r="O14" s="352">
        <v>61477</v>
      </c>
      <c r="P14" s="349">
        <v>22948</v>
      </c>
      <c r="Q14" s="349">
        <v>5677</v>
      </c>
      <c r="R14" s="940">
        <v>10291</v>
      </c>
      <c r="S14" s="940"/>
      <c r="T14" s="349">
        <v>17348</v>
      </c>
      <c r="U14" s="391" t="s">
        <v>602</v>
      </c>
      <c r="V14" s="349">
        <v>5126</v>
      </c>
      <c r="W14" s="346">
        <v>87</v>
      </c>
      <c r="X14" s="346">
        <v>283</v>
      </c>
      <c r="Y14" s="390">
        <v>37.327781121394992</v>
      </c>
      <c r="Z14" s="390">
        <v>28.679018169396684</v>
      </c>
    </row>
    <row r="15" spans="2:26" ht="12.75" customHeight="1">
      <c r="B15" s="392">
        <v>55</v>
      </c>
      <c r="C15" s="393">
        <v>96116</v>
      </c>
      <c r="D15" s="349">
        <v>90695</v>
      </c>
      <c r="E15" s="346">
        <v>428</v>
      </c>
      <c r="F15" s="940">
        <v>1630</v>
      </c>
      <c r="G15" s="940"/>
      <c r="H15" s="349">
        <v>2470</v>
      </c>
      <c r="I15" s="346">
        <v>850</v>
      </c>
      <c r="J15" s="346">
        <v>43</v>
      </c>
      <c r="K15" s="349">
        <v>1173</v>
      </c>
      <c r="L15" s="389">
        <v>94.359940072412513</v>
      </c>
      <c r="M15" s="390">
        <v>3.7902118273752547</v>
      </c>
      <c r="N15" s="346"/>
      <c r="O15" s="352">
        <v>65917</v>
      </c>
      <c r="P15" s="349">
        <v>24117</v>
      </c>
      <c r="Q15" s="349">
        <v>6385</v>
      </c>
      <c r="R15" s="940">
        <v>10673</v>
      </c>
      <c r="S15" s="940"/>
      <c r="T15" s="349">
        <v>18508</v>
      </c>
      <c r="U15" s="391" t="s">
        <v>602</v>
      </c>
      <c r="V15" s="349">
        <v>6117</v>
      </c>
      <c r="W15" s="346">
        <v>117</v>
      </c>
      <c r="X15" s="346">
        <v>277</v>
      </c>
      <c r="Y15" s="390">
        <v>36.586919914437857</v>
      </c>
      <c r="Z15" s="390">
        <v>28.497959555198204</v>
      </c>
    </row>
    <row r="16" spans="2:26" ht="3.75" customHeight="1">
      <c r="B16" s="392"/>
      <c r="C16" s="393"/>
      <c r="D16" s="349"/>
      <c r="E16" s="346"/>
      <c r="F16" s="394"/>
      <c r="G16" s="394"/>
      <c r="H16" s="349"/>
      <c r="I16" s="346"/>
      <c r="J16" s="346"/>
      <c r="K16" s="349"/>
      <c r="L16" s="389"/>
      <c r="M16" s="390"/>
      <c r="N16" s="346"/>
      <c r="O16" s="352"/>
      <c r="P16" s="349"/>
      <c r="Q16" s="349"/>
      <c r="R16" s="394"/>
      <c r="S16" s="394"/>
      <c r="T16" s="349"/>
      <c r="U16" s="391"/>
      <c r="V16" s="349"/>
      <c r="W16" s="346"/>
      <c r="X16" s="346"/>
      <c r="Y16" s="390"/>
      <c r="Z16" s="390"/>
    </row>
    <row r="17" spans="2:26" ht="12.75" customHeight="1">
      <c r="B17" s="392">
        <v>56</v>
      </c>
      <c r="C17" s="393">
        <v>98354</v>
      </c>
      <c r="D17" s="349">
        <v>92670</v>
      </c>
      <c r="E17" s="346">
        <v>371</v>
      </c>
      <c r="F17" s="940">
        <v>1579</v>
      </c>
      <c r="G17" s="940"/>
      <c r="H17" s="349">
        <v>2847</v>
      </c>
      <c r="I17" s="346">
        <v>847</v>
      </c>
      <c r="J17" s="346">
        <v>40</v>
      </c>
      <c r="K17" s="349">
        <v>1322</v>
      </c>
      <c r="L17" s="389">
        <v>94.220875612583114</v>
      </c>
      <c r="M17" s="390">
        <v>4.2387701567806086</v>
      </c>
      <c r="N17" s="346"/>
      <c r="O17" s="352">
        <v>69366</v>
      </c>
      <c r="P17" s="349">
        <v>25060</v>
      </c>
      <c r="Q17" s="349">
        <v>7791</v>
      </c>
      <c r="R17" s="940">
        <v>10595</v>
      </c>
      <c r="S17" s="940"/>
      <c r="T17" s="349">
        <v>19762</v>
      </c>
      <c r="U17" s="391" t="s">
        <v>602</v>
      </c>
      <c r="V17" s="349">
        <v>6068</v>
      </c>
      <c r="W17" s="346">
        <v>90</v>
      </c>
      <c r="X17" s="346">
        <v>367</v>
      </c>
      <c r="Y17" s="390">
        <v>36.127209295620332</v>
      </c>
      <c r="Z17" s="390">
        <v>29.018539342040768</v>
      </c>
    </row>
    <row r="18" spans="2:26" ht="12.75" customHeight="1">
      <c r="B18" s="392">
        <v>57</v>
      </c>
      <c r="C18" s="393">
        <v>93130</v>
      </c>
      <c r="D18" s="349">
        <v>87630</v>
      </c>
      <c r="E18" s="346">
        <v>342</v>
      </c>
      <c r="F18" s="940">
        <v>1507</v>
      </c>
      <c r="G18" s="940"/>
      <c r="H18" s="349">
        <v>2820</v>
      </c>
      <c r="I18" s="346">
        <v>794</v>
      </c>
      <c r="J18" s="346">
        <v>37</v>
      </c>
      <c r="K18" s="349">
        <v>1191</v>
      </c>
      <c r="L18" s="389">
        <v>94.094276817352082</v>
      </c>
      <c r="M18" s="390">
        <v>4.3068828519274138</v>
      </c>
      <c r="N18" s="346"/>
      <c r="O18" s="352">
        <v>72552</v>
      </c>
      <c r="P18" s="349">
        <v>25727</v>
      </c>
      <c r="Q18" s="349">
        <v>8685</v>
      </c>
      <c r="R18" s="940">
        <v>11202</v>
      </c>
      <c r="S18" s="940"/>
      <c r="T18" s="349">
        <v>20283</v>
      </c>
      <c r="U18" s="391" t="s">
        <v>602</v>
      </c>
      <c r="V18" s="349">
        <v>6339</v>
      </c>
      <c r="W18" s="346">
        <v>316</v>
      </c>
      <c r="X18" s="346">
        <v>439</v>
      </c>
      <c r="Y18" s="390">
        <v>35.460083801962732</v>
      </c>
      <c r="Z18" s="390">
        <v>28.561583416032637</v>
      </c>
    </row>
    <row r="19" spans="2:26" ht="12.75" customHeight="1">
      <c r="B19" s="392">
        <v>58</v>
      </c>
      <c r="C19" s="393">
        <v>110858</v>
      </c>
      <c r="D19" s="349">
        <v>104511</v>
      </c>
      <c r="E19" s="346">
        <v>569</v>
      </c>
      <c r="F19" s="940">
        <v>1695</v>
      </c>
      <c r="G19" s="940"/>
      <c r="H19" s="349">
        <v>3112</v>
      </c>
      <c r="I19" s="346">
        <v>911</v>
      </c>
      <c r="J19" s="346">
        <v>60</v>
      </c>
      <c r="K19" s="349">
        <v>1091</v>
      </c>
      <c r="L19" s="389">
        <v>94.274657670172658</v>
      </c>
      <c r="M19" s="390">
        <v>3.7913366649226941</v>
      </c>
      <c r="N19" s="346"/>
      <c r="O19" s="352">
        <v>81423</v>
      </c>
      <c r="P19" s="349">
        <v>26609</v>
      </c>
      <c r="Q19" s="349">
        <v>11240</v>
      </c>
      <c r="R19" s="940">
        <v>15677</v>
      </c>
      <c r="S19" s="940"/>
      <c r="T19" s="349">
        <v>22144</v>
      </c>
      <c r="U19" s="391" t="s">
        <v>602</v>
      </c>
      <c r="V19" s="349">
        <v>5370</v>
      </c>
      <c r="W19" s="346">
        <v>383</v>
      </c>
      <c r="X19" s="346">
        <v>384</v>
      </c>
      <c r="Y19" s="390">
        <v>32.679955295186865</v>
      </c>
      <c r="Z19" s="390">
        <v>27.667857976247497</v>
      </c>
    </row>
    <row r="20" spans="2:26" ht="12.75" customHeight="1">
      <c r="B20" s="392">
        <v>59</v>
      </c>
      <c r="C20" s="393">
        <v>116030</v>
      </c>
      <c r="D20" s="349">
        <v>109633</v>
      </c>
      <c r="E20" s="346">
        <v>549</v>
      </c>
      <c r="F20" s="940">
        <v>1768</v>
      </c>
      <c r="G20" s="940"/>
      <c r="H20" s="349">
        <v>3243</v>
      </c>
      <c r="I20" s="346">
        <v>803</v>
      </c>
      <c r="J20" s="346">
        <v>34</v>
      </c>
      <c r="K20" s="349">
        <v>1260</v>
      </c>
      <c r="L20" s="389">
        <v>94.486770662759639</v>
      </c>
      <c r="M20" s="390">
        <v>3.8808928725329657</v>
      </c>
      <c r="N20" s="346"/>
      <c r="O20" s="352">
        <v>83115</v>
      </c>
      <c r="P20" s="349">
        <v>25663</v>
      </c>
      <c r="Q20" s="349">
        <v>12703</v>
      </c>
      <c r="R20" s="940">
        <v>15735</v>
      </c>
      <c r="S20" s="940"/>
      <c r="T20" s="349">
        <v>22557</v>
      </c>
      <c r="U20" s="391" t="s">
        <v>602</v>
      </c>
      <c r="V20" s="349">
        <v>6167</v>
      </c>
      <c r="W20" s="346">
        <v>290</v>
      </c>
      <c r="X20" s="346">
        <v>300</v>
      </c>
      <c r="Y20" s="390">
        <v>30.876496420622029</v>
      </c>
      <c r="Z20" s="390">
        <v>27.500451182097095</v>
      </c>
    </row>
    <row r="21" spans="2:26" ht="12.75" customHeight="1">
      <c r="B21" s="392">
        <v>60</v>
      </c>
      <c r="C21" s="393">
        <v>117498</v>
      </c>
      <c r="D21" s="349">
        <v>110590</v>
      </c>
      <c r="E21" s="346">
        <v>925</v>
      </c>
      <c r="F21" s="940">
        <v>1881</v>
      </c>
      <c r="G21" s="940"/>
      <c r="H21" s="349">
        <v>3153</v>
      </c>
      <c r="I21" s="346">
        <v>904</v>
      </c>
      <c r="J21" s="346">
        <v>45</v>
      </c>
      <c r="K21" s="349">
        <v>1193</v>
      </c>
      <c r="L21" s="389">
        <v>94.120750991506242</v>
      </c>
      <c r="M21" s="390">
        <v>3.6987863623210613</v>
      </c>
      <c r="N21" s="346"/>
      <c r="O21" s="352">
        <v>78908</v>
      </c>
      <c r="P21" s="349">
        <v>25262</v>
      </c>
      <c r="Q21" s="349">
        <v>10679</v>
      </c>
      <c r="R21" s="940">
        <v>16023</v>
      </c>
      <c r="S21" s="940"/>
      <c r="T21" s="349">
        <v>21814</v>
      </c>
      <c r="U21" s="391" t="s">
        <v>602</v>
      </c>
      <c r="V21" s="349">
        <v>5043</v>
      </c>
      <c r="W21" s="346">
        <v>87</v>
      </c>
      <c r="X21" s="346">
        <v>286</v>
      </c>
      <c r="Y21" s="390">
        <v>32.014497896284283</v>
      </c>
      <c r="Z21" s="390">
        <v>28.00729964008719</v>
      </c>
    </row>
    <row r="22" spans="2:26" ht="4.5" customHeight="1">
      <c r="B22" s="392"/>
      <c r="C22" s="393"/>
      <c r="D22" s="349"/>
      <c r="E22" s="346"/>
      <c r="F22" s="394"/>
      <c r="G22" s="394"/>
      <c r="H22" s="349"/>
      <c r="I22" s="346"/>
      <c r="J22" s="346"/>
      <c r="K22" s="349"/>
      <c r="L22" s="389"/>
      <c r="M22" s="390"/>
      <c r="N22" s="346"/>
      <c r="O22" s="352"/>
      <c r="P22" s="349"/>
      <c r="Q22" s="349"/>
      <c r="R22" s="394"/>
      <c r="S22" s="394"/>
      <c r="T22" s="349"/>
      <c r="U22" s="391"/>
      <c r="V22" s="349"/>
      <c r="W22" s="346"/>
      <c r="X22" s="346"/>
      <c r="Y22" s="390"/>
      <c r="Z22" s="390"/>
    </row>
    <row r="23" spans="2:26" ht="12.75" customHeight="1">
      <c r="B23" s="392">
        <v>61</v>
      </c>
      <c r="C23" s="393">
        <v>123005</v>
      </c>
      <c r="D23" s="349">
        <v>116191</v>
      </c>
      <c r="E23" s="349">
        <v>1209</v>
      </c>
      <c r="F23" s="940">
        <v>1773</v>
      </c>
      <c r="G23" s="940"/>
      <c r="H23" s="349">
        <v>2822</v>
      </c>
      <c r="I23" s="346">
        <v>988</v>
      </c>
      <c r="J23" s="346">
        <v>22</v>
      </c>
      <c r="K23" s="349">
        <v>1131</v>
      </c>
      <c r="L23" s="389">
        <v>94.460387789114264</v>
      </c>
      <c r="M23" s="390">
        <v>3.2136905003861633</v>
      </c>
      <c r="N23" s="346"/>
      <c r="O23" s="352">
        <v>94298</v>
      </c>
      <c r="P23" s="349">
        <v>27913</v>
      </c>
      <c r="Q23" s="349">
        <v>13925</v>
      </c>
      <c r="R23" s="940">
        <v>19873</v>
      </c>
      <c r="S23" s="940"/>
      <c r="T23" s="349">
        <v>25534</v>
      </c>
      <c r="U23" s="391" t="s">
        <v>602</v>
      </c>
      <c r="V23" s="349">
        <v>6965</v>
      </c>
      <c r="W23" s="346">
        <v>88</v>
      </c>
      <c r="X23" s="346">
        <v>332</v>
      </c>
      <c r="Y23" s="390">
        <v>29.600839890559715</v>
      </c>
      <c r="Z23" s="390">
        <v>27.430062143417679</v>
      </c>
    </row>
    <row r="24" spans="2:26" ht="12.75" customHeight="1">
      <c r="B24" s="392">
        <v>62</v>
      </c>
      <c r="C24" s="393">
        <v>127086</v>
      </c>
      <c r="D24" s="349">
        <v>119921</v>
      </c>
      <c r="E24" s="349">
        <v>1364</v>
      </c>
      <c r="F24" s="940">
        <v>1822</v>
      </c>
      <c r="G24" s="940"/>
      <c r="H24" s="349">
        <v>2701</v>
      </c>
      <c r="I24" s="349">
        <v>1251</v>
      </c>
      <c r="J24" s="346">
        <v>27</v>
      </c>
      <c r="K24" s="346">
        <v>725</v>
      </c>
      <c r="L24" s="389">
        <v>94.362085516894069</v>
      </c>
      <c r="M24" s="390">
        <v>2.6958122845946839</v>
      </c>
      <c r="N24" s="346"/>
      <c r="O24" s="352">
        <v>98336</v>
      </c>
      <c r="P24" s="349">
        <v>28365</v>
      </c>
      <c r="Q24" s="349">
        <v>16471</v>
      </c>
      <c r="R24" s="940">
        <v>21022</v>
      </c>
      <c r="S24" s="940"/>
      <c r="T24" s="349">
        <v>23822</v>
      </c>
      <c r="U24" s="391" t="s">
        <v>602</v>
      </c>
      <c r="V24" s="349">
        <v>8554</v>
      </c>
      <c r="W24" s="346">
        <v>102</v>
      </c>
      <c r="X24" s="346">
        <v>298</v>
      </c>
      <c r="Y24" s="390">
        <v>28.844980475105757</v>
      </c>
      <c r="Z24" s="390">
        <v>24.528148389196225</v>
      </c>
    </row>
    <row r="25" spans="2:26" ht="12.75" customHeight="1">
      <c r="B25" s="392">
        <v>63</v>
      </c>
      <c r="C25" s="393">
        <v>129319</v>
      </c>
      <c r="D25" s="349">
        <v>121996</v>
      </c>
      <c r="E25" s="349">
        <v>1769</v>
      </c>
      <c r="F25" s="940">
        <v>1685</v>
      </c>
      <c r="G25" s="940"/>
      <c r="H25" s="349">
        <v>2683</v>
      </c>
      <c r="I25" s="349">
        <v>1170</v>
      </c>
      <c r="J25" s="346">
        <v>16</v>
      </c>
      <c r="K25" s="346">
        <v>852</v>
      </c>
      <c r="L25" s="389">
        <v>94.337259026129189</v>
      </c>
      <c r="M25" s="390">
        <v>2.7335503676953889</v>
      </c>
      <c r="N25" s="346"/>
      <c r="O25" s="352">
        <v>99984</v>
      </c>
      <c r="P25" s="349">
        <v>28720</v>
      </c>
      <c r="Q25" s="349">
        <v>18854</v>
      </c>
      <c r="R25" s="940">
        <v>19036</v>
      </c>
      <c r="S25" s="940"/>
      <c r="T25" s="349">
        <v>23488</v>
      </c>
      <c r="U25" s="391" t="s">
        <v>602</v>
      </c>
      <c r="V25" s="349">
        <v>9829</v>
      </c>
      <c r="W25" s="346">
        <v>57</v>
      </c>
      <c r="X25" s="346">
        <v>286</v>
      </c>
      <c r="Y25" s="390">
        <v>28.724595935349654</v>
      </c>
      <c r="Z25" s="390">
        <v>23.777804448711795</v>
      </c>
    </row>
    <row r="26" spans="2:26" ht="4.5" customHeight="1">
      <c r="B26" s="392"/>
      <c r="C26" s="393"/>
      <c r="D26" s="349"/>
      <c r="E26" s="349"/>
      <c r="F26" s="394"/>
      <c r="G26" s="394"/>
      <c r="H26" s="349"/>
      <c r="I26" s="349"/>
      <c r="J26" s="346"/>
      <c r="K26" s="346"/>
      <c r="L26" s="389"/>
      <c r="M26" s="390"/>
      <c r="N26" s="346"/>
      <c r="O26" s="352"/>
      <c r="P26" s="349"/>
      <c r="Q26" s="349"/>
      <c r="R26" s="394"/>
      <c r="S26" s="394"/>
      <c r="T26" s="349"/>
      <c r="U26" s="391"/>
      <c r="V26" s="349"/>
      <c r="W26" s="346"/>
      <c r="X26" s="346"/>
      <c r="Y26" s="390"/>
      <c r="Z26" s="390"/>
    </row>
    <row r="27" spans="2:26" ht="12.75" customHeight="1">
      <c r="B27" s="392" t="s">
        <v>714</v>
      </c>
      <c r="C27" s="393">
        <v>129440</v>
      </c>
      <c r="D27" s="349">
        <v>122832</v>
      </c>
      <c r="E27" s="349">
        <v>1677</v>
      </c>
      <c r="F27" s="940">
        <v>1434</v>
      </c>
      <c r="G27" s="940"/>
      <c r="H27" s="349">
        <v>2393</v>
      </c>
      <c r="I27" s="349">
        <v>1093</v>
      </c>
      <c r="J27" s="346">
        <v>11</v>
      </c>
      <c r="K27" s="346">
        <v>680</v>
      </c>
      <c r="L27" s="389">
        <v>94.894932014833117</v>
      </c>
      <c r="M27" s="390">
        <v>2.3740729295426455</v>
      </c>
      <c r="N27" s="346"/>
      <c r="O27" s="352">
        <v>105748</v>
      </c>
      <c r="P27" s="349">
        <v>29327</v>
      </c>
      <c r="Q27" s="349">
        <v>20220</v>
      </c>
      <c r="R27" s="940">
        <v>21338</v>
      </c>
      <c r="S27" s="940"/>
      <c r="T27" s="349">
        <v>24777</v>
      </c>
      <c r="U27" s="391" t="s">
        <v>602</v>
      </c>
      <c r="V27" s="349">
        <v>9966</v>
      </c>
      <c r="W27" s="346">
        <v>120</v>
      </c>
      <c r="X27" s="346">
        <v>206</v>
      </c>
      <c r="Y27" s="390">
        <v>27.732912206377424</v>
      </c>
      <c r="Z27" s="390">
        <v>23.625033097552674</v>
      </c>
    </row>
    <row r="28" spans="2:26" ht="12.75" customHeight="1">
      <c r="B28" s="392">
        <v>2</v>
      </c>
      <c r="C28" s="393">
        <v>122017</v>
      </c>
      <c r="D28" s="349">
        <v>116187</v>
      </c>
      <c r="E28" s="349">
        <v>1540</v>
      </c>
      <c r="F28" s="940">
        <v>1161</v>
      </c>
      <c r="G28" s="940"/>
      <c r="H28" s="349">
        <v>2053</v>
      </c>
      <c r="I28" s="349">
        <v>1060</v>
      </c>
      <c r="J28" s="346">
        <v>16</v>
      </c>
      <c r="K28" s="346">
        <v>647</v>
      </c>
      <c r="L28" s="389">
        <v>95.221977265463011</v>
      </c>
      <c r="M28" s="390">
        <v>2.2128064122212479</v>
      </c>
      <c r="N28" s="346"/>
      <c r="O28" s="352">
        <v>109365</v>
      </c>
      <c r="P28" s="349">
        <v>29864</v>
      </c>
      <c r="Q28" s="349">
        <v>22243</v>
      </c>
      <c r="R28" s="940">
        <v>21881</v>
      </c>
      <c r="S28" s="940"/>
      <c r="T28" s="349">
        <v>25736</v>
      </c>
      <c r="U28" s="391" t="s">
        <v>602</v>
      </c>
      <c r="V28" s="349">
        <v>9565</v>
      </c>
      <c r="W28" s="346">
        <v>76</v>
      </c>
      <c r="X28" s="346">
        <v>223</v>
      </c>
      <c r="Y28" s="390">
        <v>27.306725186302749</v>
      </c>
      <c r="Z28" s="390">
        <v>23.736113016047181</v>
      </c>
    </row>
    <row r="29" spans="2:26" ht="12.75" customHeight="1">
      <c r="B29" s="392">
        <v>3</v>
      </c>
      <c r="C29" s="393">
        <v>112858</v>
      </c>
      <c r="D29" s="349">
        <v>107215</v>
      </c>
      <c r="E29" s="349">
        <v>1636</v>
      </c>
      <c r="F29" s="940">
        <v>1234</v>
      </c>
      <c r="G29" s="940"/>
      <c r="H29" s="349">
        <v>1833</v>
      </c>
      <c r="I29" s="346">
        <v>920</v>
      </c>
      <c r="J29" s="346">
        <v>20</v>
      </c>
      <c r="K29" s="346">
        <v>589</v>
      </c>
      <c r="L29" s="389">
        <v>94.999911393078023</v>
      </c>
      <c r="M29" s="390">
        <v>2.1460596501798719</v>
      </c>
      <c r="N29" s="346"/>
      <c r="O29" s="352">
        <v>111078</v>
      </c>
      <c r="P29" s="349">
        <v>30501</v>
      </c>
      <c r="Q29" s="349">
        <v>21537</v>
      </c>
      <c r="R29" s="940">
        <v>24064</v>
      </c>
      <c r="S29" s="940"/>
      <c r="T29" s="349">
        <v>25661</v>
      </c>
      <c r="U29" s="391" t="s">
        <v>602</v>
      </c>
      <c r="V29" s="349">
        <v>9220</v>
      </c>
      <c r="W29" s="346">
        <v>95</v>
      </c>
      <c r="X29" s="346">
        <v>207</v>
      </c>
      <c r="Y29" s="390">
        <v>27.459082806676388</v>
      </c>
      <c r="Z29" s="390">
        <v>23.288139865679973</v>
      </c>
    </row>
    <row r="30" spans="2:26" ht="12.75" customHeight="1">
      <c r="B30" s="392">
        <v>4</v>
      </c>
      <c r="C30" s="393">
        <v>106875</v>
      </c>
      <c r="D30" s="349">
        <v>101982</v>
      </c>
      <c r="E30" s="349">
        <v>1499</v>
      </c>
      <c r="F30" s="939" t="s">
        <v>715</v>
      </c>
      <c r="G30" s="939"/>
      <c r="H30" s="349">
        <v>1567</v>
      </c>
      <c r="I30" s="346">
        <v>837</v>
      </c>
      <c r="J30" s="346">
        <v>10</v>
      </c>
      <c r="K30" s="346">
        <v>453</v>
      </c>
      <c r="L30" s="389">
        <v>95.421754385964903</v>
      </c>
      <c r="M30" s="390">
        <v>1.8900584795321635</v>
      </c>
      <c r="N30" s="346"/>
      <c r="O30" s="352">
        <v>112004</v>
      </c>
      <c r="P30" s="349">
        <v>31808</v>
      </c>
      <c r="Q30" s="349">
        <v>22481</v>
      </c>
      <c r="R30" s="940">
        <v>24571</v>
      </c>
      <c r="S30" s="940"/>
      <c r="T30" s="349">
        <v>25194</v>
      </c>
      <c r="U30" s="391" t="s">
        <v>602</v>
      </c>
      <c r="V30" s="349">
        <v>7923</v>
      </c>
      <c r="W30" s="346">
        <v>27</v>
      </c>
      <c r="X30" s="346">
        <v>204</v>
      </c>
      <c r="Y30" s="390">
        <v>28.39898575050891</v>
      </c>
      <c r="Z30" s="390">
        <v>22.675975858005071</v>
      </c>
    </row>
    <row r="31" spans="2:26" ht="12.75" customHeight="1">
      <c r="B31" s="392">
        <v>5</v>
      </c>
      <c r="C31" s="393">
        <v>103829</v>
      </c>
      <c r="D31" s="349">
        <v>99084</v>
      </c>
      <c r="E31" s="349">
        <v>1585</v>
      </c>
      <c r="F31" s="939" t="s">
        <v>716</v>
      </c>
      <c r="G31" s="939"/>
      <c r="H31" s="349">
        <v>1471</v>
      </c>
      <c r="I31" s="346">
        <v>859</v>
      </c>
      <c r="J31" s="346">
        <v>14</v>
      </c>
      <c r="K31" s="346">
        <v>381</v>
      </c>
      <c r="L31" s="389">
        <v>95.429985842105765</v>
      </c>
      <c r="M31" s="390">
        <v>1.7837020485606141</v>
      </c>
      <c r="N31" s="346"/>
      <c r="O31" s="352">
        <v>105296</v>
      </c>
      <c r="P31" s="349">
        <v>32163</v>
      </c>
      <c r="Q31" s="349">
        <v>20842</v>
      </c>
      <c r="R31" s="940">
        <v>22150</v>
      </c>
      <c r="S31" s="940"/>
      <c r="T31" s="349">
        <v>21306</v>
      </c>
      <c r="U31" s="391" t="s">
        <v>602</v>
      </c>
      <c r="V31" s="349">
        <v>8809</v>
      </c>
      <c r="W31" s="346">
        <v>26</v>
      </c>
      <c r="X31" s="346">
        <v>181</v>
      </c>
      <c r="Y31" s="390">
        <v>30.54531986020362</v>
      </c>
      <c r="Z31" s="390">
        <v>20.406283239629236</v>
      </c>
    </row>
    <row r="32" spans="2:26" ht="3.75" customHeight="1">
      <c r="B32" s="392"/>
      <c r="C32" s="393"/>
      <c r="D32" s="349"/>
      <c r="E32" s="349"/>
      <c r="F32" s="395"/>
      <c r="G32" s="395"/>
      <c r="H32" s="349"/>
      <c r="I32" s="346"/>
      <c r="J32" s="346"/>
      <c r="K32" s="346"/>
      <c r="L32" s="389"/>
      <c r="M32" s="390"/>
      <c r="N32" s="346"/>
      <c r="O32" s="352"/>
      <c r="P32" s="349"/>
      <c r="Q32" s="349"/>
      <c r="R32" s="394"/>
      <c r="S32" s="394"/>
      <c r="T32" s="349"/>
      <c r="U32" s="391"/>
      <c r="V32" s="349"/>
      <c r="W32" s="346"/>
      <c r="X32" s="346"/>
      <c r="Y32" s="390"/>
      <c r="Z32" s="390"/>
    </row>
    <row r="33" spans="2:26" ht="12.75" customHeight="1">
      <c r="B33" s="392">
        <v>6</v>
      </c>
      <c r="C33" s="393">
        <v>98840</v>
      </c>
      <c r="D33" s="349">
        <v>94564</v>
      </c>
      <c r="E33" s="349">
        <v>1411</v>
      </c>
      <c r="F33" s="939" t="s">
        <v>717</v>
      </c>
      <c r="G33" s="939"/>
      <c r="H33" s="349">
        <v>1243</v>
      </c>
      <c r="I33" s="346">
        <v>784</v>
      </c>
      <c r="J33" s="346">
        <v>24</v>
      </c>
      <c r="K33" s="346">
        <v>286</v>
      </c>
      <c r="L33" s="389">
        <v>95.673816268717118</v>
      </c>
      <c r="M33" s="390">
        <v>1.546944556859571</v>
      </c>
      <c r="N33" s="346"/>
      <c r="O33" s="352">
        <v>96675</v>
      </c>
      <c r="P33" s="349">
        <v>32681</v>
      </c>
      <c r="Q33" s="349">
        <v>18431</v>
      </c>
      <c r="R33" s="940">
        <v>19649</v>
      </c>
      <c r="S33" s="940"/>
      <c r="T33" s="349">
        <v>16526</v>
      </c>
      <c r="U33" s="391" t="s">
        <v>602</v>
      </c>
      <c r="V33" s="349">
        <v>9355</v>
      </c>
      <c r="W33" s="346">
        <v>33</v>
      </c>
      <c r="X33" s="346">
        <v>152</v>
      </c>
      <c r="Y33" s="390">
        <v>33.805016808895786</v>
      </c>
      <c r="Z33" s="390">
        <v>17.251616239979313</v>
      </c>
    </row>
    <row r="34" spans="2:26" ht="12.75" customHeight="1">
      <c r="B34" s="392">
        <v>7</v>
      </c>
      <c r="C34" s="393">
        <v>94875</v>
      </c>
      <c r="D34" s="349">
        <v>90661</v>
      </c>
      <c r="E34" s="349">
        <v>1517</v>
      </c>
      <c r="F34" s="939" t="s">
        <v>718</v>
      </c>
      <c r="G34" s="939"/>
      <c r="H34" s="349">
        <v>1119</v>
      </c>
      <c r="I34" s="346">
        <v>908</v>
      </c>
      <c r="J34" s="346">
        <v>15</v>
      </c>
      <c r="K34" s="346">
        <v>198</v>
      </c>
      <c r="L34" s="389">
        <v>95.558366271409739</v>
      </c>
      <c r="M34" s="390">
        <v>1.3881422924901186</v>
      </c>
      <c r="N34" s="346"/>
      <c r="O34" s="352">
        <v>91756</v>
      </c>
      <c r="P34" s="349">
        <v>32809</v>
      </c>
      <c r="Q34" s="349">
        <v>16790</v>
      </c>
      <c r="R34" s="940">
        <v>17729</v>
      </c>
      <c r="S34" s="940"/>
      <c r="T34" s="349">
        <v>13732</v>
      </c>
      <c r="U34" s="391" t="s">
        <v>602</v>
      </c>
      <c r="V34" s="349">
        <v>10675</v>
      </c>
      <c r="W34" s="346">
        <v>21</v>
      </c>
      <c r="X34" s="346">
        <v>174</v>
      </c>
      <c r="Y34" s="390">
        <v>35.756789746719555</v>
      </c>
      <c r="Z34" s="390">
        <v>15.155412180129909</v>
      </c>
    </row>
    <row r="35" spans="2:26" ht="12.75" customHeight="1">
      <c r="B35" s="392">
        <v>8</v>
      </c>
      <c r="C35" s="393">
        <v>89495</v>
      </c>
      <c r="D35" s="349">
        <v>85637</v>
      </c>
      <c r="E35" s="349">
        <v>1384</v>
      </c>
      <c r="F35" s="939" t="s">
        <v>719</v>
      </c>
      <c r="G35" s="939"/>
      <c r="H35" s="349">
        <v>1010</v>
      </c>
      <c r="I35" s="346">
        <v>861</v>
      </c>
      <c r="J35" s="346">
        <v>14</v>
      </c>
      <c r="K35" s="346">
        <v>167</v>
      </c>
      <c r="L35" s="389">
        <v>95.689144644952222</v>
      </c>
      <c r="M35" s="390">
        <v>1.3151572713559416</v>
      </c>
      <c r="N35" s="346"/>
      <c r="O35" s="352">
        <v>88453</v>
      </c>
      <c r="P35" s="349">
        <v>33918</v>
      </c>
      <c r="Q35" s="349">
        <v>15745</v>
      </c>
      <c r="R35" s="940">
        <v>15918</v>
      </c>
      <c r="S35" s="940"/>
      <c r="T35" s="349">
        <v>12350</v>
      </c>
      <c r="U35" s="391" t="s">
        <v>602</v>
      </c>
      <c r="V35" s="349">
        <v>10511</v>
      </c>
      <c r="W35" s="346">
        <v>11</v>
      </c>
      <c r="X35" s="346">
        <v>135</v>
      </c>
      <c r="Y35" s="390">
        <v>38.345788158683142</v>
      </c>
      <c r="Z35" s="390">
        <v>14.114840649836635</v>
      </c>
    </row>
    <row r="36" spans="2:26" ht="12.75" customHeight="1">
      <c r="B36" s="392">
        <v>9</v>
      </c>
      <c r="C36" s="393">
        <v>87676</v>
      </c>
      <c r="D36" s="349">
        <v>84487</v>
      </c>
      <c r="E36" s="346">
        <v>995</v>
      </c>
      <c r="F36" s="939" t="s">
        <v>720</v>
      </c>
      <c r="G36" s="939"/>
      <c r="H36" s="346">
        <v>871</v>
      </c>
      <c r="I36" s="346">
        <v>861</v>
      </c>
      <c r="J36" s="346">
        <v>3</v>
      </c>
      <c r="K36" s="346">
        <v>154</v>
      </c>
      <c r="L36" s="389">
        <v>96.362744650759609</v>
      </c>
      <c r="M36" s="390">
        <v>1.1690770564350563</v>
      </c>
      <c r="N36" s="346"/>
      <c r="O36" s="352">
        <v>83626</v>
      </c>
      <c r="P36" s="349">
        <v>33349</v>
      </c>
      <c r="Q36" s="349">
        <v>14326</v>
      </c>
      <c r="R36" s="940">
        <v>13753</v>
      </c>
      <c r="S36" s="940"/>
      <c r="T36" s="349">
        <v>11372</v>
      </c>
      <c r="U36" s="391" t="s">
        <v>602</v>
      </c>
      <c r="V36" s="349">
        <v>10814</v>
      </c>
      <c r="W36" s="346">
        <v>12</v>
      </c>
      <c r="X36" s="346">
        <v>104</v>
      </c>
      <c r="Y36" s="390">
        <v>39.878745844593787</v>
      </c>
      <c r="Z36" s="390">
        <v>13.723004807117404</v>
      </c>
    </row>
    <row r="37" spans="2:26" ht="12.75" customHeight="1">
      <c r="B37" s="392">
        <v>10</v>
      </c>
      <c r="C37" s="388">
        <v>87454</v>
      </c>
      <c r="D37" s="396">
        <v>84476</v>
      </c>
      <c r="E37" s="396">
        <v>739</v>
      </c>
      <c r="F37" s="941" t="s">
        <v>721</v>
      </c>
      <c r="G37" s="941"/>
      <c r="H37" s="396">
        <v>810</v>
      </c>
      <c r="I37" s="396">
        <v>981</v>
      </c>
      <c r="J37" s="396">
        <v>15</v>
      </c>
      <c r="K37" s="396">
        <v>151</v>
      </c>
      <c r="L37" s="389">
        <v>96.594781256431943</v>
      </c>
      <c r="M37" s="390">
        <v>1.0988634024744437</v>
      </c>
      <c r="N37" s="397"/>
      <c r="O37" s="398">
        <v>79830</v>
      </c>
      <c r="P37" s="396">
        <v>33676</v>
      </c>
      <c r="Q37" s="396">
        <v>12813</v>
      </c>
      <c r="R37" s="942">
        <v>11905</v>
      </c>
      <c r="S37" s="942"/>
      <c r="T37" s="396">
        <v>10807</v>
      </c>
      <c r="U37" s="391" t="s">
        <v>602</v>
      </c>
      <c r="V37" s="396">
        <v>10623</v>
      </c>
      <c r="W37" s="396">
        <v>6</v>
      </c>
      <c r="X37" s="396">
        <v>115</v>
      </c>
      <c r="Y37" s="390">
        <v>42.184642365025681</v>
      </c>
      <c r="Z37" s="390">
        <v>13.681573343354628</v>
      </c>
    </row>
    <row r="38" spans="2:26" ht="4.5" customHeight="1">
      <c r="B38" s="392"/>
      <c r="C38" s="388"/>
      <c r="D38" s="396"/>
      <c r="E38" s="396"/>
      <c r="F38" s="399"/>
      <c r="G38" s="399"/>
      <c r="H38" s="396"/>
      <c r="I38" s="396"/>
      <c r="J38" s="396"/>
      <c r="K38" s="396"/>
      <c r="L38" s="389"/>
      <c r="M38" s="390"/>
      <c r="N38" s="397"/>
      <c r="O38" s="398"/>
      <c r="P38" s="396"/>
      <c r="Q38" s="396"/>
      <c r="R38" s="400"/>
      <c r="S38" s="400"/>
      <c r="T38" s="396"/>
      <c r="U38" s="391"/>
      <c r="V38" s="396"/>
      <c r="W38" s="396"/>
      <c r="X38" s="396"/>
      <c r="Y38" s="390"/>
      <c r="Z38" s="390"/>
    </row>
    <row r="39" spans="2:26" ht="12.75" customHeight="1">
      <c r="B39" s="392">
        <v>11</v>
      </c>
      <c r="C39" s="388">
        <v>86512</v>
      </c>
      <c r="D39" s="396">
        <v>83805</v>
      </c>
      <c r="E39" s="396">
        <v>554</v>
      </c>
      <c r="F39" s="396">
        <v>276</v>
      </c>
      <c r="G39" s="396">
        <v>69</v>
      </c>
      <c r="H39" s="396">
        <v>674</v>
      </c>
      <c r="I39" s="396">
        <v>1117</v>
      </c>
      <c r="J39" s="396">
        <v>17</v>
      </c>
      <c r="K39" s="396">
        <v>86</v>
      </c>
      <c r="L39" s="389">
        <v>96.870954318476052</v>
      </c>
      <c r="M39" s="390">
        <v>0.87849084520066589</v>
      </c>
      <c r="N39" s="397"/>
      <c r="O39" s="398">
        <v>74777</v>
      </c>
      <c r="P39" s="396">
        <v>33848</v>
      </c>
      <c r="Q39" s="396">
        <v>11920</v>
      </c>
      <c r="R39" s="396">
        <v>9214</v>
      </c>
      <c r="S39" s="396">
        <v>404</v>
      </c>
      <c r="T39" s="396">
        <v>8619</v>
      </c>
      <c r="U39" s="391" t="s">
        <v>602</v>
      </c>
      <c r="V39" s="396">
        <v>10769</v>
      </c>
      <c r="W39" s="396">
        <v>3</v>
      </c>
      <c r="X39" s="396">
        <v>86</v>
      </c>
      <c r="Y39" s="390">
        <v>45.265255359268224</v>
      </c>
      <c r="Z39" s="390">
        <v>11.641280072749643</v>
      </c>
    </row>
    <row r="40" spans="2:26" ht="12.75" customHeight="1">
      <c r="B40" s="392">
        <v>12</v>
      </c>
      <c r="C40" s="388">
        <v>83975</v>
      </c>
      <c r="D40" s="396">
        <v>81633</v>
      </c>
      <c r="E40" s="396">
        <v>374</v>
      </c>
      <c r="F40" s="396">
        <v>224</v>
      </c>
      <c r="G40" s="396">
        <v>61</v>
      </c>
      <c r="H40" s="396">
        <v>638</v>
      </c>
      <c r="I40" s="396">
        <v>1038</v>
      </c>
      <c r="J40" s="396">
        <v>7</v>
      </c>
      <c r="K40" s="396">
        <v>86</v>
      </c>
      <c r="L40" s="389">
        <v>97.211074724620431</v>
      </c>
      <c r="M40" s="390">
        <v>0.86216135754688894</v>
      </c>
      <c r="N40" s="397"/>
      <c r="O40" s="398">
        <v>73797</v>
      </c>
      <c r="P40" s="396">
        <v>35174</v>
      </c>
      <c r="Q40" s="396">
        <v>11957</v>
      </c>
      <c r="R40" s="396">
        <v>8078</v>
      </c>
      <c r="S40" s="396">
        <v>353</v>
      </c>
      <c r="T40" s="396">
        <v>7083</v>
      </c>
      <c r="U40" s="391" t="s">
        <v>602</v>
      </c>
      <c r="V40" s="396">
        <v>11149</v>
      </c>
      <c r="W40" s="396">
        <v>3</v>
      </c>
      <c r="X40" s="396">
        <v>45</v>
      </c>
      <c r="Y40" s="390">
        <v>47.663184140276705</v>
      </c>
      <c r="Z40" s="390">
        <v>9.6589292247652345</v>
      </c>
    </row>
    <row r="41" spans="2:26" ht="12.75" customHeight="1">
      <c r="B41" s="401">
        <v>13</v>
      </c>
      <c r="C41" s="396">
        <v>80767</v>
      </c>
      <c r="D41" s="396">
        <v>78369</v>
      </c>
      <c r="E41" s="396">
        <v>396</v>
      </c>
      <c r="F41" s="396">
        <v>161</v>
      </c>
      <c r="G41" s="396">
        <v>63</v>
      </c>
      <c r="H41" s="396">
        <v>652</v>
      </c>
      <c r="I41" s="396">
        <v>1114</v>
      </c>
      <c r="J41" s="396">
        <v>12</v>
      </c>
      <c r="K41" s="396">
        <v>73</v>
      </c>
      <c r="L41" s="389">
        <v>97.030965617145611</v>
      </c>
      <c r="M41" s="390">
        <v>0.8976438396870009</v>
      </c>
      <c r="N41" s="346"/>
      <c r="O41" s="398">
        <v>73085</v>
      </c>
      <c r="P41" s="396">
        <v>35630</v>
      </c>
      <c r="Q41" s="396">
        <v>12050</v>
      </c>
      <c r="R41" s="396">
        <v>7355</v>
      </c>
      <c r="S41" s="396">
        <v>341</v>
      </c>
      <c r="T41" s="396">
        <v>7116</v>
      </c>
      <c r="U41" s="391" t="s">
        <v>602</v>
      </c>
      <c r="V41" s="396">
        <v>10591</v>
      </c>
      <c r="W41" s="396">
        <v>2</v>
      </c>
      <c r="X41" s="396">
        <v>43</v>
      </c>
      <c r="Y41" s="390">
        <v>48.751453786686731</v>
      </c>
      <c r="Z41" s="390">
        <v>9.7954436614900455</v>
      </c>
    </row>
    <row r="42" spans="2:26" ht="12.75" customHeight="1">
      <c r="B42" s="401">
        <v>14</v>
      </c>
      <c r="C42" s="396">
        <v>77996</v>
      </c>
      <c r="D42" s="396">
        <v>75552</v>
      </c>
      <c r="E42" s="396">
        <v>390</v>
      </c>
      <c r="F42" s="396">
        <v>159</v>
      </c>
      <c r="G42" s="396">
        <v>62</v>
      </c>
      <c r="H42" s="396">
        <v>573</v>
      </c>
      <c r="I42" s="396">
        <v>1244</v>
      </c>
      <c r="J42" s="396">
        <v>16</v>
      </c>
      <c r="K42" s="396">
        <v>37</v>
      </c>
      <c r="L42" s="389">
        <v>96.866505974665358</v>
      </c>
      <c r="M42" s="390">
        <v>0.78209138930201549</v>
      </c>
      <c r="N42" s="346"/>
      <c r="O42" s="398">
        <v>72259</v>
      </c>
      <c r="P42" s="396">
        <v>34898</v>
      </c>
      <c r="Q42" s="396">
        <v>12355</v>
      </c>
      <c r="R42" s="396">
        <v>7599</v>
      </c>
      <c r="S42" s="396">
        <v>360</v>
      </c>
      <c r="T42" s="396">
        <v>6620</v>
      </c>
      <c r="U42" s="391" t="s">
        <v>602</v>
      </c>
      <c r="V42" s="396">
        <v>10423</v>
      </c>
      <c r="W42" s="396">
        <v>4</v>
      </c>
      <c r="X42" s="396">
        <v>50</v>
      </c>
      <c r="Y42" s="390">
        <v>48.295714028702307</v>
      </c>
      <c r="Z42" s="390">
        <v>9.2306840670366324</v>
      </c>
    </row>
    <row r="43" spans="2:26" ht="12.75" customHeight="1">
      <c r="B43" s="401">
        <v>15</v>
      </c>
      <c r="C43" s="396">
        <v>77836</v>
      </c>
      <c r="D43" s="396">
        <v>75580</v>
      </c>
      <c r="E43" s="396">
        <v>428</v>
      </c>
      <c r="F43" s="396">
        <v>151</v>
      </c>
      <c r="G43" s="396">
        <v>35</v>
      </c>
      <c r="H43" s="396">
        <v>496</v>
      </c>
      <c r="I43" s="396">
        <v>1134</v>
      </c>
      <c r="J43" s="396">
        <v>12</v>
      </c>
      <c r="K43" s="396">
        <v>36</v>
      </c>
      <c r="L43" s="389">
        <v>97.101598232180493</v>
      </c>
      <c r="M43" s="390">
        <v>0.68348836014183667</v>
      </c>
      <c r="N43" s="346"/>
      <c r="O43" s="398">
        <v>69490</v>
      </c>
      <c r="P43" s="396">
        <v>33930</v>
      </c>
      <c r="Q43" s="396">
        <v>12398</v>
      </c>
      <c r="R43" s="396">
        <v>7037</v>
      </c>
      <c r="S43" s="396">
        <v>306</v>
      </c>
      <c r="T43" s="396">
        <v>6020</v>
      </c>
      <c r="U43" s="391" t="s">
        <v>602</v>
      </c>
      <c r="V43" s="396">
        <v>9788</v>
      </c>
      <c r="W43" s="396">
        <v>11</v>
      </c>
      <c r="X43" s="396">
        <v>26</v>
      </c>
      <c r="Y43" s="390">
        <v>48.827169376888762</v>
      </c>
      <c r="Z43" s="390">
        <v>8.7005324507123323</v>
      </c>
    </row>
    <row r="44" spans="2:26" ht="3.75" customHeight="1">
      <c r="B44" s="401"/>
      <c r="C44" s="396"/>
      <c r="D44" s="396"/>
      <c r="E44" s="396"/>
      <c r="F44" s="396"/>
      <c r="G44" s="396"/>
      <c r="H44" s="396"/>
      <c r="I44" s="396"/>
      <c r="J44" s="396"/>
      <c r="K44" s="396"/>
      <c r="L44" s="389" t="s">
        <v>722</v>
      </c>
      <c r="M44" s="390" t="s">
        <v>722</v>
      </c>
      <c r="N44" s="346"/>
      <c r="O44" s="398"/>
      <c r="P44" s="396"/>
      <c r="Q44" s="396"/>
      <c r="R44" s="396"/>
      <c r="S44" s="396"/>
      <c r="T44" s="396"/>
      <c r="U44" s="391"/>
      <c r="V44" s="396"/>
      <c r="W44" s="396"/>
      <c r="X44" s="396"/>
      <c r="Y44" s="390"/>
      <c r="Z44" s="390"/>
    </row>
    <row r="45" spans="2:26" ht="12.75" customHeight="1">
      <c r="B45" s="401">
        <v>16</v>
      </c>
      <c r="C45" s="396">
        <v>77008</v>
      </c>
      <c r="D45" s="396">
        <v>74938</v>
      </c>
      <c r="E45" s="396">
        <v>349</v>
      </c>
      <c r="F45" s="396">
        <v>133</v>
      </c>
      <c r="G45" s="396">
        <v>32</v>
      </c>
      <c r="H45" s="396">
        <v>523</v>
      </c>
      <c r="I45" s="396">
        <v>1018</v>
      </c>
      <c r="J45" s="396">
        <v>15</v>
      </c>
      <c r="K45" s="396">
        <v>44</v>
      </c>
      <c r="L45" s="389">
        <v>97.311967587783087</v>
      </c>
      <c r="M45" s="390">
        <v>0.73628713899854559</v>
      </c>
      <c r="N45" s="346"/>
      <c r="O45" s="398">
        <v>66928</v>
      </c>
      <c r="P45" s="396">
        <v>33031</v>
      </c>
      <c r="Q45" s="396">
        <v>11972</v>
      </c>
      <c r="R45" s="396">
        <v>6625</v>
      </c>
      <c r="S45" s="396">
        <v>350</v>
      </c>
      <c r="T45" s="396">
        <v>5967</v>
      </c>
      <c r="U45" s="396">
        <v>2014</v>
      </c>
      <c r="V45" s="396">
        <v>6965</v>
      </c>
      <c r="W45" s="396">
        <v>4</v>
      </c>
      <c r="X45" s="396">
        <v>30</v>
      </c>
      <c r="Y45" s="390">
        <v>49.353036098493902</v>
      </c>
      <c r="Z45" s="390">
        <v>8.96037532871145</v>
      </c>
    </row>
    <row r="46" spans="2:26" ht="12.75" customHeight="1">
      <c r="B46" s="401">
        <v>17</v>
      </c>
      <c r="C46" s="396">
        <v>72834</v>
      </c>
      <c r="D46" s="396">
        <v>70928</v>
      </c>
      <c r="E46" s="396">
        <v>374</v>
      </c>
      <c r="F46" s="396">
        <v>150</v>
      </c>
      <c r="G46" s="396">
        <v>32</v>
      </c>
      <c r="H46" s="396">
        <v>455</v>
      </c>
      <c r="I46" s="396">
        <v>886</v>
      </c>
      <c r="J46" s="396">
        <v>9</v>
      </c>
      <c r="K46" s="396">
        <v>35</v>
      </c>
      <c r="L46" s="389">
        <v>97.3830903149628</v>
      </c>
      <c r="M46" s="390">
        <v>0.67276272070736198</v>
      </c>
      <c r="N46" s="346"/>
      <c r="O46" s="398">
        <v>64467</v>
      </c>
      <c r="P46" s="396">
        <v>33380</v>
      </c>
      <c r="Q46" s="396">
        <v>11970</v>
      </c>
      <c r="R46" s="396">
        <v>5559</v>
      </c>
      <c r="S46" s="396">
        <v>326</v>
      </c>
      <c r="T46" s="396">
        <v>5776</v>
      </c>
      <c r="U46" s="396">
        <v>1860</v>
      </c>
      <c r="V46" s="396">
        <v>5594</v>
      </c>
      <c r="W46" s="396">
        <v>2</v>
      </c>
      <c r="X46" s="396">
        <v>30</v>
      </c>
      <c r="Y46" s="390">
        <v>51.778429273892066</v>
      </c>
      <c r="Z46" s="390">
        <v>9.0061581894612743</v>
      </c>
    </row>
    <row r="47" spans="2:26" ht="12.75" customHeight="1">
      <c r="B47" s="401">
        <v>18</v>
      </c>
      <c r="C47" s="396">
        <v>72801</v>
      </c>
      <c r="D47" s="291">
        <v>70775</v>
      </c>
      <c r="E47" s="291">
        <v>463</v>
      </c>
      <c r="F47" s="291">
        <v>141</v>
      </c>
      <c r="G47" s="291">
        <v>30</v>
      </c>
      <c r="H47" s="291">
        <v>404</v>
      </c>
      <c r="I47" s="291">
        <v>979</v>
      </c>
      <c r="J47" s="291">
        <v>9</v>
      </c>
      <c r="K47" s="291">
        <v>31</v>
      </c>
      <c r="L47" s="389">
        <v>97.22</v>
      </c>
      <c r="M47" s="390">
        <v>0.6</v>
      </c>
      <c r="O47" s="398">
        <v>64729</v>
      </c>
      <c r="P47" s="291">
        <v>34939</v>
      </c>
      <c r="Q47" s="291">
        <v>11301</v>
      </c>
      <c r="R47" s="291">
        <v>4965</v>
      </c>
      <c r="S47" s="291">
        <v>281</v>
      </c>
      <c r="T47" s="291">
        <v>6155</v>
      </c>
      <c r="U47" s="291">
        <v>1659</v>
      </c>
      <c r="V47" s="291">
        <v>5429</v>
      </c>
      <c r="W47" s="402" t="s">
        <v>505</v>
      </c>
      <c r="X47" s="291">
        <v>5</v>
      </c>
      <c r="Y47" s="390">
        <v>53.98</v>
      </c>
      <c r="Z47" s="390">
        <v>9.52</v>
      </c>
    </row>
    <row r="48" spans="2:26" ht="12.75" customHeight="1">
      <c r="B48" s="401">
        <v>19</v>
      </c>
      <c r="C48" s="291">
        <v>74367</v>
      </c>
      <c r="D48" s="291">
        <v>72449</v>
      </c>
      <c r="E48" s="291">
        <v>377</v>
      </c>
      <c r="F48" s="291">
        <v>107</v>
      </c>
      <c r="G48" s="291">
        <v>12</v>
      </c>
      <c r="H48" s="291">
        <v>505</v>
      </c>
      <c r="I48" s="291">
        <v>908</v>
      </c>
      <c r="J48" s="291">
        <v>9</v>
      </c>
      <c r="K48" s="291">
        <v>24</v>
      </c>
      <c r="L48" s="403">
        <v>97.4</v>
      </c>
      <c r="M48" s="404">
        <v>0.7</v>
      </c>
      <c r="N48" s="3"/>
      <c r="O48" s="363">
        <v>63351</v>
      </c>
      <c r="P48" s="291">
        <v>36236</v>
      </c>
      <c r="Q48" s="291">
        <v>10325</v>
      </c>
      <c r="R48" s="291">
        <v>4285</v>
      </c>
      <c r="S48" s="291">
        <v>291</v>
      </c>
      <c r="T48" s="291">
        <v>6107</v>
      </c>
      <c r="U48" s="291">
        <v>1256</v>
      </c>
      <c r="V48" s="291">
        <v>4849</v>
      </c>
      <c r="W48" s="402">
        <v>2</v>
      </c>
      <c r="X48" s="291">
        <v>14</v>
      </c>
      <c r="Y48" s="404">
        <v>57.2</v>
      </c>
      <c r="Z48" s="404">
        <v>9.6999999999999993</v>
      </c>
    </row>
    <row r="49" spans="2:26" ht="12.75" customHeight="1">
      <c r="B49" s="401">
        <v>20</v>
      </c>
      <c r="C49" s="291">
        <v>73738</v>
      </c>
      <c r="D49" s="291">
        <v>72006</v>
      </c>
      <c r="E49" s="291">
        <v>356</v>
      </c>
      <c r="F49" s="291">
        <v>108</v>
      </c>
      <c r="G49" s="291">
        <v>15</v>
      </c>
      <c r="H49" s="291">
        <v>442</v>
      </c>
      <c r="I49" s="291">
        <v>797</v>
      </c>
      <c r="J49" s="291">
        <v>14</v>
      </c>
      <c r="K49" s="291">
        <v>22</v>
      </c>
      <c r="L49" s="403">
        <v>97.7</v>
      </c>
      <c r="M49" s="404">
        <v>0.6</v>
      </c>
      <c r="N49" s="3"/>
      <c r="O49" s="363">
        <v>59489</v>
      </c>
      <c r="P49" s="291">
        <v>35853</v>
      </c>
      <c r="Q49" s="291">
        <v>8305</v>
      </c>
      <c r="R49" s="291">
        <v>4027</v>
      </c>
      <c r="S49" s="291">
        <v>285</v>
      </c>
      <c r="T49" s="291">
        <v>5873</v>
      </c>
      <c r="U49" s="291">
        <v>975</v>
      </c>
      <c r="V49" s="291">
        <v>4169</v>
      </c>
      <c r="W49" s="402">
        <v>2</v>
      </c>
      <c r="X49" s="291">
        <v>3</v>
      </c>
      <c r="Y49" s="404">
        <v>60.3</v>
      </c>
      <c r="Z49" s="404">
        <v>9.9</v>
      </c>
    </row>
    <row r="50" spans="2:26" ht="3.75" customHeight="1">
      <c r="B50" s="401"/>
      <c r="C50" s="291"/>
      <c r="D50" s="291"/>
      <c r="E50" s="291"/>
      <c r="F50" s="291"/>
      <c r="G50" s="291"/>
      <c r="H50" s="291"/>
      <c r="I50" s="291"/>
      <c r="J50" s="291"/>
      <c r="K50" s="291"/>
      <c r="L50" s="403"/>
      <c r="M50" s="404"/>
      <c r="N50" s="3"/>
      <c r="O50" s="363"/>
      <c r="P50" s="291"/>
      <c r="Q50" s="291"/>
      <c r="R50" s="291"/>
      <c r="S50" s="291"/>
      <c r="T50" s="291"/>
      <c r="U50" s="291"/>
      <c r="V50" s="291"/>
      <c r="W50" s="402"/>
      <c r="X50" s="291"/>
      <c r="Y50" s="404"/>
      <c r="Z50" s="404"/>
    </row>
    <row r="51" spans="2:26" ht="12.75" customHeight="1">
      <c r="B51" s="401">
        <v>21</v>
      </c>
      <c r="C51" s="291">
        <v>74658</v>
      </c>
      <c r="D51" s="291">
        <v>73034</v>
      </c>
      <c r="E51" s="291">
        <v>279</v>
      </c>
      <c r="F51" s="291">
        <v>103</v>
      </c>
      <c r="G51" s="291">
        <v>9</v>
      </c>
      <c r="H51" s="291">
        <v>342</v>
      </c>
      <c r="I51" s="291">
        <v>886</v>
      </c>
      <c r="J51" s="291">
        <v>5</v>
      </c>
      <c r="K51" s="291">
        <v>9</v>
      </c>
      <c r="L51" s="403">
        <v>97.824747515336597</v>
      </c>
      <c r="M51" s="404">
        <v>0.47014385598328001</v>
      </c>
      <c r="N51" s="3"/>
      <c r="O51" s="363">
        <v>59025</v>
      </c>
      <c r="P51" s="291">
        <v>36123</v>
      </c>
      <c r="Q51" s="291">
        <v>7941</v>
      </c>
      <c r="R51" s="291">
        <v>3747</v>
      </c>
      <c r="S51" s="291">
        <v>254</v>
      </c>
      <c r="T51" s="291">
        <v>5459</v>
      </c>
      <c r="U51" s="291">
        <v>1113</v>
      </c>
      <c r="V51" s="291">
        <v>4343</v>
      </c>
      <c r="W51" s="402">
        <v>45</v>
      </c>
      <c r="X51" s="291">
        <v>6</v>
      </c>
      <c r="Y51" s="404">
        <v>61.199491740787799</v>
      </c>
      <c r="Z51" s="404">
        <v>9.2587886488775908</v>
      </c>
    </row>
    <row r="52" spans="2:26" ht="12.75" customHeight="1">
      <c r="B52" s="401">
        <v>22</v>
      </c>
      <c r="C52" s="291">
        <v>78229</v>
      </c>
      <c r="D52" s="291">
        <v>76819</v>
      </c>
      <c r="E52" s="291">
        <v>125</v>
      </c>
      <c r="F52" s="291">
        <v>60</v>
      </c>
      <c r="G52" s="291">
        <v>5</v>
      </c>
      <c r="H52" s="291">
        <v>258</v>
      </c>
      <c r="I52" s="291">
        <v>949</v>
      </c>
      <c r="J52" s="291">
        <v>13</v>
      </c>
      <c r="K52" s="291">
        <v>5</v>
      </c>
      <c r="L52" s="403">
        <v>98.197599355737594</v>
      </c>
      <c r="M52" s="404">
        <v>0.33619246059645003</v>
      </c>
      <c r="N52" s="3"/>
      <c r="O52" s="363">
        <v>60868</v>
      </c>
      <c r="P52" s="291">
        <v>37642</v>
      </c>
      <c r="Q52" s="291">
        <v>8034</v>
      </c>
      <c r="R52" s="291">
        <v>4070</v>
      </c>
      <c r="S52" s="291">
        <v>296</v>
      </c>
      <c r="T52" s="291">
        <v>4746</v>
      </c>
      <c r="U52" s="291">
        <v>1019</v>
      </c>
      <c r="V52" s="291">
        <v>4988</v>
      </c>
      <c r="W52" s="402">
        <v>73</v>
      </c>
      <c r="X52" s="291">
        <v>10</v>
      </c>
      <c r="Y52" s="404">
        <v>61.842018794768997</v>
      </c>
      <c r="Z52" s="404">
        <v>7.81362949332983</v>
      </c>
    </row>
    <row r="53" spans="2:26" ht="12.75" customHeight="1">
      <c r="B53" s="401">
        <v>23</v>
      </c>
      <c r="C53" s="291">
        <v>75994</v>
      </c>
      <c r="D53" s="291">
        <v>74767</v>
      </c>
      <c r="E53" s="291">
        <v>131</v>
      </c>
      <c r="F53" s="291">
        <v>32</v>
      </c>
      <c r="G53" s="291">
        <v>5</v>
      </c>
      <c r="H53" s="291">
        <v>231</v>
      </c>
      <c r="I53" s="291">
        <v>822</v>
      </c>
      <c r="J53" s="291">
        <v>6</v>
      </c>
      <c r="K53" s="291">
        <v>4</v>
      </c>
      <c r="L53" s="403">
        <v>98.382809621559005</v>
      </c>
      <c r="M53" s="404">
        <v>0.30922680141059999</v>
      </c>
      <c r="N53" s="3"/>
      <c r="O53" s="363">
        <v>60440</v>
      </c>
      <c r="P53" s="291">
        <v>36729</v>
      </c>
      <c r="Q53" s="291">
        <v>8687</v>
      </c>
      <c r="R53" s="291">
        <v>3397</v>
      </c>
      <c r="S53" s="291">
        <v>356</v>
      </c>
      <c r="T53" s="291">
        <v>4544</v>
      </c>
      <c r="U53" s="291">
        <v>1004</v>
      </c>
      <c r="V53" s="291">
        <v>5714</v>
      </c>
      <c r="W53" s="402">
        <v>9</v>
      </c>
      <c r="X53" s="291">
        <v>4</v>
      </c>
      <c r="Y53" s="404">
        <v>60.769358041032397</v>
      </c>
      <c r="Z53" s="404">
        <v>7.5248180013236201</v>
      </c>
    </row>
    <row r="54" spans="2:26" ht="12.75" customHeight="1">
      <c r="B54" s="401">
        <v>24</v>
      </c>
      <c r="C54" s="291">
        <v>77472</v>
      </c>
      <c r="D54" s="291">
        <v>75980</v>
      </c>
      <c r="E54" s="291">
        <v>344</v>
      </c>
      <c r="F54" s="291">
        <v>149</v>
      </c>
      <c r="G54" s="291">
        <v>10</v>
      </c>
      <c r="H54" s="291">
        <v>282</v>
      </c>
      <c r="I54" s="291">
        <v>697</v>
      </c>
      <c r="J54" s="291">
        <v>10</v>
      </c>
      <c r="K54" s="291">
        <v>15</v>
      </c>
      <c r="L54" s="403">
        <v>98.074142916150294</v>
      </c>
      <c r="M54" s="404">
        <v>0.38336431226765</v>
      </c>
      <c r="N54" s="3"/>
      <c r="O54" s="363">
        <v>61420</v>
      </c>
      <c r="P54" s="291">
        <v>37226</v>
      </c>
      <c r="Q54" s="291">
        <v>9644</v>
      </c>
      <c r="R54" s="291">
        <v>3235</v>
      </c>
      <c r="S54" s="291">
        <v>377</v>
      </c>
      <c r="T54" s="291">
        <v>4555</v>
      </c>
      <c r="U54" s="291">
        <v>1080</v>
      </c>
      <c r="V54" s="291">
        <v>5293</v>
      </c>
      <c r="W54" s="402">
        <v>10</v>
      </c>
      <c r="X54" s="291">
        <v>3</v>
      </c>
      <c r="Y54" s="404">
        <v>60.608922175187203</v>
      </c>
      <c r="Z54" s="404">
        <v>7.4210354933246503</v>
      </c>
    </row>
    <row r="55" spans="2:26" ht="3.75" customHeight="1" thickBot="1">
      <c r="B55" s="405"/>
      <c r="C55" s="406"/>
      <c r="D55" s="406"/>
      <c r="E55" s="406"/>
      <c r="F55" s="406"/>
      <c r="G55" s="406"/>
      <c r="H55" s="406"/>
      <c r="I55" s="406"/>
      <c r="J55" s="406"/>
      <c r="K55" s="406"/>
      <c r="L55" s="407"/>
      <c r="M55" s="408"/>
      <c r="N55" s="314"/>
      <c r="O55" s="409"/>
      <c r="P55" s="406"/>
      <c r="Q55" s="406"/>
      <c r="R55" s="406"/>
      <c r="S55" s="406"/>
      <c r="T55" s="406"/>
      <c r="U55" s="406"/>
      <c r="V55" s="406"/>
      <c r="W55" s="406"/>
      <c r="X55" s="406"/>
      <c r="Y55" s="408"/>
      <c r="Z55" s="408"/>
    </row>
    <row r="56" spans="2:26">
      <c r="B56" s="315" t="s">
        <v>723</v>
      </c>
    </row>
    <row r="57" spans="2:26" ht="12.75" customHeight="1">
      <c r="B57" s="315" t="s">
        <v>724</v>
      </c>
    </row>
  </sheetData>
  <mergeCells count="76">
    <mergeCell ref="B3:B7"/>
    <mergeCell ref="K4:K5"/>
    <mergeCell ref="M4:N4"/>
    <mergeCell ref="X4:X5"/>
    <mergeCell ref="C5:C6"/>
    <mergeCell ref="D5:D6"/>
    <mergeCell ref="E5:E6"/>
    <mergeCell ref="F5:F6"/>
    <mergeCell ref="G5:G6"/>
    <mergeCell ref="H5:H6"/>
    <mergeCell ref="I5:I6"/>
    <mergeCell ref="J5:J6"/>
    <mergeCell ref="L5:L6"/>
    <mergeCell ref="M5:N6"/>
    <mergeCell ref="O5:O6"/>
    <mergeCell ref="M8:N8"/>
    <mergeCell ref="Q5:Q6"/>
    <mergeCell ref="R5:R6"/>
    <mergeCell ref="S5:S6"/>
    <mergeCell ref="T5:T6"/>
    <mergeCell ref="P5:P6"/>
    <mergeCell ref="W5:W6"/>
    <mergeCell ref="Y5:Y6"/>
    <mergeCell ref="Z5:Z6"/>
    <mergeCell ref="K6:K7"/>
    <mergeCell ref="X6:X7"/>
    <mergeCell ref="U5:U6"/>
    <mergeCell ref="V5:V6"/>
    <mergeCell ref="E10:G10"/>
    <mergeCell ref="Q10:S10"/>
    <mergeCell ref="E11:G11"/>
    <mergeCell ref="Q11:S11"/>
    <mergeCell ref="F12:G12"/>
    <mergeCell ref="R12:S12"/>
    <mergeCell ref="F13:G13"/>
    <mergeCell ref="R13:S13"/>
    <mergeCell ref="F14:G14"/>
    <mergeCell ref="R14:S14"/>
    <mergeCell ref="F15:G15"/>
    <mergeCell ref="R15:S15"/>
    <mergeCell ref="F17:G17"/>
    <mergeCell ref="R17:S17"/>
    <mergeCell ref="F18:G18"/>
    <mergeCell ref="R18:S18"/>
    <mergeCell ref="F19:G19"/>
    <mergeCell ref="R19:S19"/>
    <mergeCell ref="F20:G20"/>
    <mergeCell ref="R20:S20"/>
    <mergeCell ref="F21:G21"/>
    <mergeCell ref="R21:S21"/>
    <mergeCell ref="F23:G23"/>
    <mergeCell ref="R23:S23"/>
    <mergeCell ref="F24:G24"/>
    <mergeCell ref="R24:S24"/>
    <mergeCell ref="F25:G25"/>
    <mergeCell ref="R25:S25"/>
    <mergeCell ref="F27:G27"/>
    <mergeCell ref="R27:S27"/>
    <mergeCell ref="F28:G28"/>
    <mergeCell ref="R28:S28"/>
    <mergeCell ref="F29:G29"/>
    <mergeCell ref="R29:S29"/>
    <mergeCell ref="F30:G30"/>
    <mergeCell ref="R30:S30"/>
    <mergeCell ref="F31:G31"/>
    <mergeCell ref="R31:S31"/>
    <mergeCell ref="F33:G33"/>
    <mergeCell ref="R33:S33"/>
    <mergeCell ref="F34:G34"/>
    <mergeCell ref="R34:S34"/>
    <mergeCell ref="F35:G35"/>
    <mergeCell ref="R35:S35"/>
    <mergeCell ref="F36:G36"/>
    <mergeCell ref="R36:S36"/>
    <mergeCell ref="F37:G37"/>
    <mergeCell ref="R37:S37"/>
  </mergeCells>
  <phoneticPr fontId="2"/>
  <pageMargins left="0.39370078740157483" right="0.51181102362204722" top="0.39370078740157483" bottom="0.39370078740157483" header="0" footer="0"/>
  <pageSetup paperSize="9" scale="78" orientation="landscape" horizontalDpi="4294967292" r:id="rId1"/>
  <headerFooter alignWithMargins="0"/>
  <drawing r:id="rId2"/>
</worksheet>
</file>

<file path=xl/worksheets/sheet46.xml><?xml version="1.0" encoding="utf-8"?>
<worksheet xmlns="http://schemas.openxmlformats.org/spreadsheetml/2006/main" xmlns:r="http://schemas.openxmlformats.org/officeDocument/2006/relationships">
  <dimension ref="B1:S53"/>
  <sheetViews>
    <sheetView topLeftCell="A25" zoomScale="75" zoomScaleNormal="75" workbookViewId="0">
      <selection activeCell="V25" sqref="V25"/>
    </sheetView>
  </sheetViews>
  <sheetFormatPr defaultRowHeight="13.5"/>
  <cols>
    <col min="1" max="1" width="9" style="315"/>
    <col min="2" max="2" width="11.5" style="315" customWidth="1"/>
    <col min="3" max="6" width="9.625" style="315" customWidth="1"/>
    <col min="7" max="7" width="8" style="315" customWidth="1"/>
    <col min="8" max="12" width="9.625" style="315" customWidth="1"/>
    <col min="13" max="13" width="7.625" style="315" customWidth="1"/>
    <col min="14" max="14" width="9.625" style="315" customWidth="1"/>
    <col min="15" max="16" width="6.125" style="315" customWidth="1"/>
    <col min="17" max="19" width="8.125" style="315" customWidth="1"/>
    <col min="20" max="16384" width="9" style="315"/>
  </cols>
  <sheetData>
    <row r="1" spans="2:19" s="411" customFormat="1" ht="27.75" customHeight="1">
      <c r="B1" s="959" t="s">
        <v>725</v>
      </c>
      <c r="C1" s="959"/>
      <c r="D1" s="959"/>
      <c r="E1" s="959"/>
      <c r="F1" s="959"/>
      <c r="G1" s="959"/>
      <c r="H1" s="959"/>
      <c r="I1" s="959"/>
      <c r="J1" s="959"/>
      <c r="K1" s="959"/>
      <c r="L1" s="959"/>
      <c r="M1" s="959"/>
      <c r="N1" s="959"/>
      <c r="O1" s="959"/>
      <c r="P1" s="959"/>
      <c r="Q1" s="410"/>
      <c r="R1" s="410"/>
      <c r="S1" s="410"/>
    </row>
    <row r="2" spans="2:19" ht="3" customHeight="1" thickBot="1">
      <c r="B2" s="314"/>
      <c r="C2" s="314"/>
      <c r="D2" s="314"/>
      <c r="E2" s="314"/>
      <c r="F2" s="314"/>
      <c r="G2" s="314"/>
      <c r="H2" s="314"/>
      <c r="I2" s="314"/>
      <c r="J2" s="314"/>
      <c r="K2" s="314"/>
      <c r="L2" s="314"/>
      <c r="M2" s="314"/>
      <c r="N2" s="314"/>
      <c r="O2" s="314"/>
      <c r="P2" s="314"/>
      <c r="Q2" s="314"/>
      <c r="R2" s="314"/>
      <c r="S2" s="314"/>
    </row>
    <row r="3" spans="2:19" ht="18" customHeight="1">
      <c r="B3" s="960" t="s">
        <v>726</v>
      </c>
      <c r="C3" s="935" t="s">
        <v>727</v>
      </c>
      <c r="D3" s="936"/>
      <c r="E3" s="963"/>
      <c r="F3" s="964" t="s">
        <v>728</v>
      </c>
      <c r="G3" s="964" t="s">
        <v>729</v>
      </c>
      <c r="H3" s="935" t="s">
        <v>730</v>
      </c>
      <c r="I3" s="936"/>
      <c r="J3" s="936"/>
      <c r="K3" s="936"/>
      <c r="L3" s="936"/>
      <c r="M3" s="936"/>
      <c r="N3" s="936"/>
      <c r="O3" s="936"/>
      <c r="P3" s="963"/>
      <c r="Q3" s="320" t="s">
        <v>731</v>
      </c>
      <c r="R3" s="412"/>
      <c r="S3" s="412"/>
    </row>
    <row r="4" spans="2:19" ht="18" customHeight="1">
      <c r="B4" s="961"/>
      <c r="C4" s="952" t="s">
        <v>307</v>
      </c>
      <c r="D4" s="952" t="s">
        <v>732</v>
      </c>
      <c r="E4" s="952" t="s">
        <v>733</v>
      </c>
      <c r="F4" s="965"/>
      <c r="G4" s="965"/>
      <c r="H4" s="413" t="s">
        <v>734</v>
      </c>
      <c r="I4" s="316"/>
      <c r="J4" s="316"/>
      <c r="K4" s="413" t="s">
        <v>735</v>
      </c>
      <c r="L4" s="316"/>
      <c r="M4" s="413" t="s">
        <v>736</v>
      </c>
      <c r="N4" s="316"/>
      <c r="O4" s="413" t="s">
        <v>176</v>
      </c>
      <c r="P4" s="316"/>
      <c r="Q4" s="957" t="s">
        <v>737</v>
      </c>
      <c r="R4" s="958"/>
      <c r="S4" s="958"/>
    </row>
    <row r="5" spans="2:19" ht="18" customHeight="1">
      <c r="B5" s="962"/>
      <c r="C5" s="953"/>
      <c r="D5" s="953"/>
      <c r="E5" s="953"/>
      <c r="F5" s="414" t="s">
        <v>738</v>
      </c>
      <c r="G5" s="415" t="s">
        <v>739</v>
      </c>
      <c r="H5" s="415" t="s">
        <v>2</v>
      </c>
      <c r="I5" s="415" t="s">
        <v>732</v>
      </c>
      <c r="J5" s="415" t="s">
        <v>733</v>
      </c>
      <c r="K5" s="415" t="s">
        <v>732</v>
      </c>
      <c r="L5" s="415" t="s">
        <v>733</v>
      </c>
      <c r="M5" s="415" t="s">
        <v>740</v>
      </c>
      <c r="N5" s="415" t="s">
        <v>733</v>
      </c>
      <c r="O5" s="415" t="s">
        <v>740</v>
      </c>
      <c r="P5" s="415" t="s">
        <v>741</v>
      </c>
      <c r="Q5" s="415" t="s">
        <v>2</v>
      </c>
      <c r="R5" s="415" t="s">
        <v>740</v>
      </c>
      <c r="S5" s="415" t="s">
        <v>741</v>
      </c>
    </row>
    <row r="6" spans="2:19" ht="15" customHeight="1">
      <c r="B6" s="315" t="s">
        <v>713</v>
      </c>
      <c r="C6" s="416">
        <v>51736</v>
      </c>
      <c r="D6" s="348">
        <v>26691</v>
      </c>
      <c r="E6" s="348">
        <v>25045</v>
      </c>
      <c r="F6" s="348">
        <v>30910</v>
      </c>
      <c r="G6" s="315">
        <v>59.7</v>
      </c>
      <c r="H6" s="348">
        <v>21138</v>
      </c>
      <c r="I6" s="348">
        <v>10778</v>
      </c>
      <c r="J6" s="348">
        <v>10360</v>
      </c>
      <c r="K6" s="348">
        <v>10351</v>
      </c>
      <c r="L6" s="348">
        <v>4433</v>
      </c>
      <c r="M6" s="315">
        <v>386</v>
      </c>
      <c r="N6" s="348">
        <v>5828</v>
      </c>
      <c r="O6" s="315">
        <v>41</v>
      </c>
      <c r="P6" s="315">
        <v>99</v>
      </c>
      <c r="Q6" s="417">
        <v>40.857430029379927</v>
      </c>
      <c r="R6" s="417">
        <v>40.380652654452817</v>
      </c>
      <c r="S6" s="417">
        <v>41.365542024356159</v>
      </c>
    </row>
    <row r="7" spans="2:19" ht="15" customHeight="1">
      <c r="B7" s="418">
        <v>51</v>
      </c>
      <c r="C7" s="352">
        <v>53727</v>
      </c>
      <c r="D7" s="348">
        <v>27716</v>
      </c>
      <c r="E7" s="348">
        <v>26011</v>
      </c>
      <c r="F7" s="348">
        <v>32531</v>
      </c>
      <c r="G7" s="315">
        <v>60.5</v>
      </c>
      <c r="H7" s="348">
        <v>21623</v>
      </c>
      <c r="I7" s="348">
        <v>10705</v>
      </c>
      <c r="J7" s="348">
        <v>10918</v>
      </c>
      <c r="K7" s="348">
        <v>10229</v>
      </c>
      <c r="L7" s="348">
        <v>4544</v>
      </c>
      <c r="M7" s="315">
        <v>447</v>
      </c>
      <c r="N7" s="348">
        <v>6208</v>
      </c>
      <c r="O7" s="315">
        <v>29</v>
      </c>
      <c r="P7" s="315">
        <v>166</v>
      </c>
      <c r="Q7" s="417">
        <v>40.246058778640162</v>
      </c>
      <c r="R7" s="417">
        <v>38.623899552604996</v>
      </c>
      <c r="S7" s="417">
        <v>41.974549229172275</v>
      </c>
    </row>
    <row r="8" spans="2:19" ht="15" customHeight="1">
      <c r="B8" s="418">
        <v>52</v>
      </c>
      <c r="C8" s="352">
        <v>57513</v>
      </c>
      <c r="D8" s="348">
        <v>29516</v>
      </c>
      <c r="E8" s="348">
        <v>27997</v>
      </c>
      <c r="F8" s="348">
        <v>33722</v>
      </c>
      <c r="G8" s="315">
        <v>58.6</v>
      </c>
      <c r="H8" s="348">
        <v>22664</v>
      </c>
      <c r="I8" s="348">
        <v>11054</v>
      </c>
      <c r="J8" s="348">
        <v>11610</v>
      </c>
      <c r="K8" s="348">
        <v>10632</v>
      </c>
      <c r="L8" s="348">
        <v>4850</v>
      </c>
      <c r="M8" s="315">
        <v>383</v>
      </c>
      <c r="N8" s="348">
        <v>6661</v>
      </c>
      <c r="O8" s="315">
        <v>39</v>
      </c>
      <c r="P8" s="315">
        <v>99</v>
      </c>
      <c r="Q8" s="417">
        <v>39.406742823361675</v>
      </c>
      <c r="R8" s="417">
        <v>37.450874102181871</v>
      </c>
      <c r="S8" s="417">
        <v>41.468728792370612</v>
      </c>
    </row>
    <row r="9" spans="2:19" ht="15" customHeight="1">
      <c r="B9" s="418">
        <v>53</v>
      </c>
      <c r="C9" s="352">
        <v>58673</v>
      </c>
      <c r="D9" s="348">
        <v>30168</v>
      </c>
      <c r="E9" s="348">
        <v>28505</v>
      </c>
      <c r="F9" s="348">
        <v>34644</v>
      </c>
      <c r="G9" s="419">
        <v>59</v>
      </c>
      <c r="H9" s="348">
        <v>23037</v>
      </c>
      <c r="I9" s="348">
        <v>11092</v>
      </c>
      <c r="J9" s="348">
        <v>11945</v>
      </c>
      <c r="K9" s="348">
        <v>10714</v>
      </c>
      <c r="L9" s="348">
        <v>4780</v>
      </c>
      <c r="M9" s="315">
        <v>352</v>
      </c>
      <c r="N9" s="348">
        <v>7082</v>
      </c>
      <c r="O9" s="315">
        <v>26</v>
      </c>
      <c r="P9" s="315">
        <v>83</v>
      </c>
      <c r="Q9" s="417">
        <v>39.263374976565032</v>
      </c>
      <c r="R9" s="417">
        <v>36.767435693450011</v>
      </c>
      <c r="S9" s="417">
        <v>41.904928959831608</v>
      </c>
    </row>
    <row r="10" spans="2:19" ht="15" customHeight="1">
      <c r="B10" s="418">
        <v>54</v>
      </c>
      <c r="C10" s="352">
        <v>61477</v>
      </c>
      <c r="D10" s="348">
        <v>31678</v>
      </c>
      <c r="E10" s="348">
        <v>29799</v>
      </c>
      <c r="F10" s="348">
        <v>36729</v>
      </c>
      <c r="G10" s="315">
        <v>59.7</v>
      </c>
      <c r="H10" s="348">
        <v>22948</v>
      </c>
      <c r="I10" s="348">
        <v>10908</v>
      </c>
      <c r="J10" s="348">
        <v>12040</v>
      </c>
      <c r="K10" s="348">
        <v>10502</v>
      </c>
      <c r="L10" s="348">
        <v>4739</v>
      </c>
      <c r="M10" s="315">
        <v>370</v>
      </c>
      <c r="N10" s="348">
        <v>7225</v>
      </c>
      <c r="O10" s="315">
        <v>36</v>
      </c>
      <c r="P10" s="315">
        <v>76</v>
      </c>
      <c r="Q10" s="417">
        <v>37.327781121394992</v>
      </c>
      <c r="R10" s="417">
        <v>34.433992044952333</v>
      </c>
      <c r="S10" s="417">
        <v>40.404040404040401</v>
      </c>
    </row>
    <row r="11" spans="2:19" ht="15" customHeight="1">
      <c r="B11" s="418">
        <v>55</v>
      </c>
      <c r="C11" s="352">
        <v>65917</v>
      </c>
      <c r="D11" s="348">
        <v>33262</v>
      </c>
      <c r="E11" s="348">
        <v>32655</v>
      </c>
      <c r="F11" s="348">
        <v>37361</v>
      </c>
      <c r="G11" s="315">
        <v>56.7</v>
      </c>
      <c r="H11" s="348">
        <v>24117</v>
      </c>
      <c r="I11" s="348">
        <v>11431</v>
      </c>
      <c r="J11" s="348">
        <v>12686</v>
      </c>
      <c r="K11" s="348">
        <v>11047</v>
      </c>
      <c r="L11" s="348">
        <v>4889</v>
      </c>
      <c r="M11" s="315">
        <v>345</v>
      </c>
      <c r="N11" s="348">
        <v>7678</v>
      </c>
      <c r="O11" s="315">
        <v>39</v>
      </c>
      <c r="P11" s="315">
        <v>119</v>
      </c>
      <c r="Q11" s="417">
        <v>36.586919914437857</v>
      </c>
      <c r="R11" s="417">
        <v>34.366544405026758</v>
      </c>
      <c r="S11" s="417">
        <v>38.848568366253254</v>
      </c>
    </row>
    <row r="12" spans="2:19" ht="2.25" customHeight="1">
      <c r="B12" s="420"/>
      <c r="Q12" s="417"/>
      <c r="R12" s="417"/>
      <c r="S12" s="417"/>
    </row>
    <row r="13" spans="2:19" ht="15" customHeight="1">
      <c r="B13" s="418">
        <v>56</v>
      </c>
      <c r="C13" s="352">
        <v>69366</v>
      </c>
      <c r="D13" s="348">
        <v>35163</v>
      </c>
      <c r="E13" s="348">
        <v>34203</v>
      </c>
      <c r="F13" s="348">
        <v>38342</v>
      </c>
      <c r="G13" s="315">
        <v>55.3</v>
      </c>
      <c r="H13" s="348">
        <v>25060</v>
      </c>
      <c r="I13" s="348">
        <v>11725</v>
      </c>
      <c r="J13" s="348">
        <v>13335</v>
      </c>
      <c r="K13" s="348">
        <v>11419</v>
      </c>
      <c r="L13" s="348">
        <v>5215</v>
      </c>
      <c r="M13" s="315">
        <v>274</v>
      </c>
      <c r="N13" s="348">
        <v>8006</v>
      </c>
      <c r="O13" s="315">
        <v>32</v>
      </c>
      <c r="P13" s="315">
        <v>114</v>
      </c>
      <c r="Q13" s="417">
        <v>36.127209295620332</v>
      </c>
      <c r="R13" s="417">
        <v>33.344708926997129</v>
      </c>
      <c r="S13" s="417">
        <v>38.98780808700991</v>
      </c>
    </row>
    <row r="14" spans="2:19" ht="15" customHeight="1">
      <c r="B14" s="418">
        <v>57</v>
      </c>
      <c r="C14" s="352">
        <v>72552</v>
      </c>
      <c r="D14" s="348">
        <v>36675</v>
      </c>
      <c r="E14" s="348">
        <v>35877</v>
      </c>
      <c r="F14" s="348">
        <v>41789</v>
      </c>
      <c r="G14" s="315">
        <v>57.6</v>
      </c>
      <c r="H14" s="348">
        <v>25727</v>
      </c>
      <c r="I14" s="348">
        <v>11921</v>
      </c>
      <c r="J14" s="348">
        <v>13806</v>
      </c>
      <c r="K14" s="348">
        <v>11640</v>
      </c>
      <c r="L14" s="348">
        <v>5533</v>
      </c>
      <c r="M14" s="315">
        <v>252</v>
      </c>
      <c r="N14" s="348">
        <v>8146</v>
      </c>
      <c r="O14" s="315">
        <v>29</v>
      </c>
      <c r="P14" s="315">
        <v>127</v>
      </c>
      <c r="Q14" s="417">
        <v>35.460083801962732</v>
      </c>
      <c r="R14" s="417">
        <v>32.504430811179283</v>
      </c>
      <c r="S14" s="417">
        <v>38.481478384480305</v>
      </c>
    </row>
    <row r="15" spans="2:19" ht="15" customHeight="1">
      <c r="B15" s="418">
        <v>58</v>
      </c>
      <c r="C15" s="352">
        <v>81423</v>
      </c>
      <c r="D15" s="348">
        <v>40812</v>
      </c>
      <c r="E15" s="348">
        <v>40611</v>
      </c>
      <c r="F15" s="348">
        <v>45438</v>
      </c>
      <c r="G15" s="315">
        <v>55.8</v>
      </c>
      <c r="H15" s="348">
        <v>26609</v>
      </c>
      <c r="I15" s="348">
        <v>11891</v>
      </c>
      <c r="J15" s="348">
        <v>14718</v>
      </c>
      <c r="K15" s="348">
        <v>11623</v>
      </c>
      <c r="L15" s="348">
        <v>5778</v>
      </c>
      <c r="M15" s="315">
        <v>233</v>
      </c>
      <c r="N15" s="348">
        <v>8790</v>
      </c>
      <c r="O15" s="315">
        <v>35</v>
      </c>
      <c r="P15" s="315">
        <v>150</v>
      </c>
      <c r="Q15" s="417">
        <v>32.679955295186865</v>
      </c>
      <c r="R15" s="417">
        <v>29.136038420072531</v>
      </c>
      <c r="S15" s="417">
        <v>36.241412425204992</v>
      </c>
    </row>
    <row r="16" spans="2:19" ht="15" customHeight="1">
      <c r="B16" s="418">
        <v>59</v>
      </c>
      <c r="C16" s="352">
        <v>83115</v>
      </c>
      <c r="D16" s="348">
        <v>41475</v>
      </c>
      <c r="E16" s="348">
        <v>41640</v>
      </c>
      <c r="F16" s="348">
        <v>46234</v>
      </c>
      <c r="G16" s="315">
        <v>55.6</v>
      </c>
      <c r="H16" s="348">
        <v>25663</v>
      </c>
      <c r="I16" s="348">
        <v>11001</v>
      </c>
      <c r="J16" s="348">
        <v>14662</v>
      </c>
      <c r="K16" s="348">
        <v>10663</v>
      </c>
      <c r="L16" s="348">
        <v>5721</v>
      </c>
      <c r="M16" s="315">
        <v>282</v>
      </c>
      <c r="N16" s="348">
        <v>8785</v>
      </c>
      <c r="O16" s="315">
        <v>56</v>
      </c>
      <c r="P16" s="315">
        <v>156</v>
      </c>
      <c r="Q16" s="417">
        <v>30.876496420622029</v>
      </c>
      <c r="R16" s="417">
        <v>26.524412296564194</v>
      </c>
      <c r="S16" s="417">
        <v>35.211335254562918</v>
      </c>
    </row>
    <row r="17" spans="2:19" ht="15" customHeight="1">
      <c r="B17" s="418">
        <v>60</v>
      </c>
      <c r="C17" s="352">
        <v>78908</v>
      </c>
      <c r="D17" s="348">
        <v>39127</v>
      </c>
      <c r="E17" s="348">
        <v>39781</v>
      </c>
      <c r="F17" s="348">
        <v>44540</v>
      </c>
      <c r="G17" s="315">
        <v>56.4</v>
      </c>
      <c r="H17" s="348">
        <v>25262</v>
      </c>
      <c r="I17" s="348">
        <v>10210</v>
      </c>
      <c r="J17" s="348">
        <v>15052</v>
      </c>
      <c r="K17" s="348">
        <v>9849</v>
      </c>
      <c r="L17" s="348">
        <v>5742</v>
      </c>
      <c r="M17" s="315">
        <v>285</v>
      </c>
      <c r="N17" s="348">
        <v>9135</v>
      </c>
      <c r="O17" s="315">
        <v>76</v>
      </c>
      <c r="P17" s="315">
        <v>175</v>
      </c>
      <c r="Q17" s="417">
        <v>32.014497896284283</v>
      </c>
      <c r="R17" s="417">
        <v>26.094512740562781</v>
      </c>
      <c r="S17" s="417">
        <v>37.837158442472536</v>
      </c>
    </row>
    <row r="18" spans="2:19" ht="2.25" customHeight="1">
      <c r="B18" s="418"/>
      <c r="C18" s="352"/>
      <c r="D18" s="348"/>
      <c r="E18" s="348"/>
      <c r="F18" s="348"/>
      <c r="H18" s="348"/>
      <c r="I18" s="348"/>
      <c r="J18" s="348"/>
      <c r="K18" s="348"/>
      <c r="L18" s="348"/>
      <c r="N18" s="348"/>
      <c r="Q18" s="417"/>
      <c r="R18" s="417"/>
      <c r="S18" s="417"/>
    </row>
    <row r="19" spans="2:19" ht="15" customHeight="1">
      <c r="B19" s="418">
        <v>61</v>
      </c>
      <c r="C19" s="352">
        <v>94298</v>
      </c>
      <c r="D19" s="348">
        <v>46966</v>
      </c>
      <c r="E19" s="348">
        <v>47332</v>
      </c>
      <c r="F19" s="348">
        <v>52310</v>
      </c>
      <c r="G19" s="315">
        <v>55.5</v>
      </c>
      <c r="H19" s="348">
        <v>27913</v>
      </c>
      <c r="I19" s="348">
        <v>11272</v>
      </c>
      <c r="J19" s="348">
        <v>16641</v>
      </c>
      <c r="K19" s="348">
        <v>10868</v>
      </c>
      <c r="L19" s="348">
        <v>6306</v>
      </c>
      <c r="M19" s="315">
        <v>289</v>
      </c>
      <c r="N19" s="348">
        <v>10113</v>
      </c>
      <c r="O19" s="315">
        <v>115</v>
      </c>
      <c r="P19" s="315">
        <v>222</v>
      </c>
      <c r="Q19" s="417">
        <v>29.600839890559715</v>
      </c>
      <c r="R19" s="417">
        <v>24.000340671975469</v>
      </c>
      <c r="S19" s="417">
        <v>35.158032620637201</v>
      </c>
    </row>
    <row r="20" spans="2:19" ht="15" customHeight="1">
      <c r="B20" s="418">
        <v>62</v>
      </c>
      <c r="C20" s="352">
        <v>98336</v>
      </c>
      <c r="D20" s="348">
        <v>49168</v>
      </c>
      <c r="E20" s="348">
        <v>49168</v>
      </c>
      <c r="F20" s="348">
        <v>54027</v>
      </c>
      <c r="G20" s="315">
        <v>54.9</v>
      </c>
      <c r="H20" s="348">
        <v>28365</v>
      </c>
      <c r="I20" s="348">
        <v>11184</v>
      </c>
      <c r="J20" s="348">
        <v>17181</v>
      </c>
      <c r="K20" s="348">
        <v>10790</v>
      </c>
      <c r="L20" s="348">
        <v>6734</v>
      </c>
      <c r="M20" s="315">
        <v>309</v>
      </c>
      <c r="N20" s="348">
        <v>10261</v>
      </c>
      <c r="O20" s="315">
        <v>85</v>
      </c>
      <c r="P20" s="315">
        <v>186</v>
      </c>
      <c r="Q20" s="417">
        <v>28.844980475105757</v>
      </c>
      <c r="R20" s="417">
        <v>22.746501789781973</v>
      </c>
      <c r="S20" s="417">
        <v>34.943459160429548</v>
      </c>
    </row>
    <row r="21" spans="2:19" ht="15" customHeight="1">
      <c r="B21" s="418">
        <v>63</v>
      </c>
      <c r="C21" s="352">
        <v>99984</v>
      </c>
      <c r="D21" s="348">
        <v>49773</v>
      </c>
      <c r="E21" s="348">
        <v>50211</v>
      </c>
      <c r="F21" s="348">
        <v>55439</v>
      </c>
      <c r="G21" s="315">
        <v>55.4</v>
      </c>
      <c r="H21" s="348">
        <v>28720</v>
      </c>
      <c r="I21" s="348">
        <v>10806</v>
      </c>
      <c r="J21" s="348">
        <v>17914</v>
      </c>
      <c r="K21" s="348">
        <v>10388</v>
      </c>
      <c r="L21" s="348">
        <v>7277</v>
      </c>
      <c r="M21" s="315">
        <v>319</v>
      </c>
      <c r="N21" s="348">
        <v>10514</v>
      </c>
      <c r="O21" s="315">
        <v>99</v>
      </c>
      <c r="P21" s="315">
        <v>123</v>
      </c>
      <c r="Q21" s="417">
        <v>28.724595935349654</v>
      </c>
      <c r="R21" s="417">
        <v>21.710565969501534</v>
      </c>
      <c r="S21" s="417">
        <v>35.677441198143832</v>
      </c>
    </row>
    <row r="22" spans="2:19" ht="2.25" customHeight="1">
      <c r="B22" s="418"/>
      <c r="C22" s="352"/>
      <c r="D22" s="348"/>
      <c r="E22" s="348"/>
      <c r="F22" s="348"/>
      <c r="G22" s="419"/>
      <c r="H22" s="348"/>
      <c r="I22" s="348"/>
      <c r="J22" s="348"/>
      <c r="K22" s="348"/>
      <c r="L22" s="348"/>
      <c r="N22" s="348"/>
      <c r="Q22" s="417"/>
      <c r="R22" s="417"/>
      <c r="S22" s="417"/>
    </row>
    <row r="23" spans="2:19" ht="15" customHeight="1">
      <c r="B23" s="418" t="s">
        <v>714</v>
      </c>
      <c r="C23" s="352">
        <v>105748</v>
      </c>
      <c r="D23" s="348">
        <v>53034</v>
      </c>
      <c r="E23" s="348">
        <v>52714</v>
      </c>
      <c r="F23" s="348">
        <v>58205</v>
      </c>
      <c r="G23" s="419">
        <v>55</v>
      </c>
      <c r="H23" s="348">
        <v>29327</v>
      </c>
      <c r="I23" s="348">
        <v>10900</v>
      </c>
      <c r="J23" s="348">
        <v>18427</v>
      </c>
      <c r="K23" s="348">
        <v>10467</v>
      </c>
      <c r="L23" s="348">
        <v>7606</v>
      </c>
      <c r="M23" s="315">
        <v>340</v>
      </c>
      <c r="N23" s="348">
        <v>10692</v>
      </c>
      <c r="O23" s="315">
        <v>93</v>
      </c>
      <c r="P23" s="315">
        <v>129</v>
      </c>
      <c r="Q23" s="417">
        <v>27.732912206377424</v>
      </c>
      <c r="R23" s="417">
        <v>20.552852886827321</v>
      </c>
      <c r="S23" s="417">
        <v>34.956558030124825</v>
      </c>
    </row>
    <row r="24" spans="2:19" ht="15" customHeight="1">
      <c r="B24" s="418">
        <v>2</v>
      </c>
      <c r="C24" s="352">
        <v>109365</v>
      </c>
      <c r="D24" s="348">
        <v>54841</v>
      </c>
      <c r="E24" s="348">
        <v>54524</v>
      </c>
      <c r="F24" s="348">
        <v>60660</v>
      </c>
      <c r="G24" s="315">
        <v>55.5</v>
      </c>
      <c r="H24" s="348">
        <v>29864</v>
      </c>
      <c r="I24" s="348">
        <v>10910</v>
      </c>
      <c r="J24" s="348">
        <v>18954</v>
      </c>
      <c r="K24" s="348">
        <v>10478</v>
      </c>
      <c r="L24" s="348">
        <v>7948</v>
      </c>
      <c r="M24" s="315">
        <v>328</v>
      </c>
      <c r="N24" s="348">
        <v>10867</v>
      </c>
      <c r="O24" s="315">
        <v>104</v>
      </c>
      <c r="P24" s="315">
        <v>139</v>
      </c>
      <c r="Q24" s="417">
        <v>27.306725186302749</v>
      </c>
      <c r="R24" s="417">
        <v>19.89387502051385</v>
      </c>
      <c r="S24" s="417">
        <v>34.762673318171814</v>
      </c>
    </row>
    <row r="25" spans="2:19" ht="15" customHeight="1">
      <c r="B25" s="418">
        <v>3</v>
      </c>
      <c r="C25" s="352">
        <v>111078</v>
      </c>
      <c r="D25" s="348">
        <v>55850</v>
      </c>
      <c r="E25" s="348">
        <v>55228</v>
      </c>
      <c r="F25" s="348">
        <v>63795</v>
      </c>
      <c r="G25" s="315">
        <v>57.4</v>
      </c>
      <c r="H25" s="348">
        <v>30501</v>
      </c>
      <c r="I25" s="348">
        <v>10968</v>
      </c>
      <c r="J25" s="348">
        <v>19533</v>
      </c>
      <c r="K25" s="348">
        <v>10539</v>
      </c>
      <c r="L25" s="348">
        <v>8048</v>
      </c>
      <c r="M25" s="315">
        <v>295</v>
      </c>
      <c r="N25" s="348">
        <v>11337</v>
      </c>
      <c r="O25" s="315">
        <v>134</v>
      </c>
      <c r="P25" s="315">
        <v>148</v>
      </c>
      <c r="Q25" s="417">
        <v>27.459082806676388</v>
      </c>
      <c r="R25" s="417">
        <v>19.638316920322289</v>
      </c>
      <c r="S25" s="417">
        <v>35.367929311218951</v>
      </c>
    </row>
    <row r="26" spans="2:19" ht="15" customHeight="1">
      <c r="B26" s="418">
        <v>4</v>
      </c>
      <c r="C26" s="352">
        <v>112004</v>
      </c>
      <c r="D26" s="348">
        <v>56762</v>
      </c>
      <c r="E26" s="348">
        <v>55242</v>
      </c>
      <c r="F26" s="348">
        <v>63701</v>
      </c>
      <c r="G26" s="315">
        <v>56.9</v>
      </c>
      <c r="H26" s="348">
        <v>31808</v>
      </c>
      <c r="I26" s="348">
        <v>11747</v>
      </c>
      <c r="J26" s="348">
        <v>20061</v>
      </c>
      <c r="K26" s="348">
        <v>11344</v>
      </c>
      <c r="L26" s="348">
        <v>8101</v>
      </c>
      <c r="M26" s="315">
        <v>281</v>
      </c>
      <c r="N26" s="348">
        <v>11838</v>
      </c>
      <c r="O26" s="315">
        <v>122</v>
      </c>
      <c r="P26" s="315">
        <v>122</v>
      </c>
      <c r="Q26" s="417">
        <v>28.39898575050891</v>
      </c>
      <c r="R26" s="417">
        <v>20.695183397343293</v>
      </c>
      <c r="S26" s="417">
        <v>36.314760508308893</v>
      </c>
    </row>
    <row r="27" spans="2:19" ht="15" customHeight="1">
      <c r="B27" s="418">
        <v>5</v>
      </c>
      <c r="C27" s="352">
        <v>105296</v>
      </c>
      <c r="D27" s="348">
        <v>53084</v>
      </c>
      <c r="E27" s="348">
        <v>52212</v>
      </c>
      <c r="F27" s="348">
        <v>59635</v>
      </c>
      <c r="G27" s="315">
        <v>56.6</v>
      </c>
      <c r="H27" s="348">
        <v>32163</v>
      </c>
      <c r="I27" s="348">
        <v>11908</v>
      </c>
      <c r="J27" s="348">
        <v>20255</v>
      </c>
      <c r="K27" s="348">
        <v>11488</v>
      </c>
      <c r="L27" s="348">
        <v>8415</v>
      </c>
      <c r="M27" s="315">
        <v>293</v>
      </c>
      <c r="N27" s="348">
        <v>11707</v>
      </c>
      <c r="O27" s="315">
        <v>127</v>
      </c>
      <c r="P27" s="315">
        <v>133</v>
      </c>
      <c r="Q27" s="417">
        <v>30.54531986020362</v>
      </c>
      <c r="R27" s="417">
        <v>22.432371335995779</v>
      </c>
      <c r="S27" s="417">
        <v>38.793763885696777</v>
      </c>
    </row>
    <row r="28" spans="2:19" ht="4.5" customHeight="1">
      <c r="B28" s="418"/>
      <c r="C28" s="352"/>
      <c r="D28" s="348"/>
      <c r="E28" s="348"/>
      <c r="F28" s="348"/>
      <c r="G28" s="419"/>
      <c r="H28" s="348"/>
      <c r="I28" s="348"/>
      <c r="J28" s="348"/>
      <c r="K28" s="348"/>
      <c r="L28" s="348"/>
      <c r="N28" s="348"/>
      <c r="Q28" s="417"/>
      <c r="R28" s="417"/>
      <c r="S28" s="417"/>
    </row>
    <row r="29" spans="2:19" ht="14.25" customHeight="1">
      <c r="B29" s="418">
        <v>6</v>
      </c>
      <c r="C29" s="352">
        <v>96675</v>
      </c>
      <c r="D29" s="348">
        <v>48541</v>
      </c>
      <c r="E29" s="348">
        <v>48134</v>
      </c>
      <c r="F29" s="348">
        <v>57028</v>
      </c>
      <c r="G29" s="419">
        <v>59</v>
      </c>
      <c r="H29" s="348">
        <v>32681</v>
      </c>
      <c r="I29" s="348">
        <v>12120</v>
      </c>
      <c r="J29" s="348">
        <v>20561</v>
      </c>
      <c r="K29" s="348">
        <v>11736</v>
      </c>
      <c r="L29" s="348">
        <v>8748</v>
      </c>
      <c r="M29" s="315">
        <v>286</v>
      </c>
      <c r="N29" s="348">
        <v>11709</v>
      </c>
      <c r="O29" s="315">
        <v>98</v>
      </c>
      <c r="P29" s="315">
        <v>104</v>
      </c>
      <c r="Q29" s="417">
        <v>33.805016808895786</v>
      </c>
      <c r="R29" s="417">
        <v>24.968583259512577</v>
      </c>
      <c r="S29" s="417">
        <v>42.716167366102965</v>
      </c>
    </row>
    <row r="30" spans="2:19" ht="14.25" customHeight="1">
      <c r="B30" s="418">
        <v>7</v>
      </c>
      <c r="C30" s="352">
        <v>91756</v>
      </c>
      <c r="D30" s="348">
        <v>46314</v>
      </c>
      <c r="E30" s="348">
        <v>45442</v>
      </c>
      <c r="F30" s="348">
        <v>54797</v>
      </c>
      <c r="G30" s="315">
        <v>59.7</v>
      </c>
      <c r="H30" s="348">
        <v>32809</v>
      </c>
      <c r="I30" s="348">
        <v>12318</v>
      </c>
      <c r="J30" s="348">
        <v>20491</v>
      </c>
      <c r="K30" s="348">
        <v>11844</v>
      </c>
      <c r="L30" s="348">
        <v>8986</v>
      </c>
      <c r="M30" s="315">
        <v>381</v>
      </c>
      <c r="N30" s="348">
        <v>11398</v>
      </c>
      <c r="O30" s="315">
        <v>93</v>
      </c>
      <c r="P30" s="315">
        <v>107</v>
      </c>
      <c r="Q30" s="417">
        <v>35.756789746719555</v>
      </c>
      <c r="R30" s="417">
        <v>26.596709418318436</v>
      </c>
      <c r="S30" s="417">
        <v>45.092645570177368</v>
      </c>
    </row>
    <row r="31" spans="2:19" ht="14.25" customHeight="1">
      <c r="B31" s="418">
        <v>8</v>
      </c>
      <c r="C31" s="352">
        <v>88453</v>
      </c>
      <c r="D31" s="348">
        <v>44280</v>
      </c>
      <c r="E31" s="348">
        <v>44173</v>
      </c>
      <c r="F31" s="348">
        <v>53996</v>
      </c>
      <c r="G31" s="419">
        <v>61</v>
      </c>
      <c r="H31" s="348">
        <v>33918</v>
      </c>
      <c r="I31" s="348">
        <v>13097</v>
      </c>
      <c r="J31" s="348">
        <v>20821</v>
      </c>
      <c r="K31" s="348">
        <v>12529</v>
      </c>
      <c r="L31" s="348">
        <v>9427</v>
      </c>
      <c r="M31" s="315">
        <v>495</v>
      </c>
      <c r="N31" s="348">
        <v>11310</v>
      </c>
      <c r="O31" s="315">
        <v>73</v>
      </c>
      <c r="P31" s="315">
        <v>84</v>
      </c>
      <c r="Q31" s="417">
        <v>38.345788158683142</v>
      </c>
      <c r="R31" s="417">
        <v>29.577687443541102</v>
      </c>
      <c r="S31" s="417">
        <v>47.135127792995725</v>
      </c>
    </row>
    <row r="32" spans="2:19" ht="14.25" customHeight="1">
      <c r="B32" s="418">
        <v>9</v>
      </c>
      <c r="C32" s="352">
        <v>83626</v>
      </c>
      <c r="D32" s="348">
        <v>42411</v>
      </c>
      <c r="E32" s="348">
        <v>41215</v>
      </c>
      <c r="F32" s="348">
        <v>51712</v>
      </c>
      <c r="G32" s="315">
        <v>61.8</v>
      </c>
      <c r="H32" s="348">
        <v>33349</v>
      </c>
      <c r="I32" s="348">
        <v>13462</v>
      </c>
      <c r="J32" s="348">
        <v>19887</v>
      </c>
      <c r="K32" s="348">
        <v>12808</v>
      </c>
      <c r="L32" s="348">
        <v>9267</v>
      </c>
      <c r="M32" s="315">
        <v>550</v>
      </c>
      <c r="N32" s="348">
        <v>10542</v>
      </c>
      <c r="O32" s="315">
        <v>104</v>
      </c>
      <c r="P32" s="315">
        <v>78</v>
      </c>
      <c r="Q32" s="417">
        <v>39.878745844593787</v>
      </c>
      <c r="R32" s="417">
        <v>31.741765108108744</v>
      </c>
      <c r="S32" s="417">
        <v>48.251850054591777</v>
      </c>
    </row>
    <row r="33" spans="2:19" ht="14.25" customHeight="1">
      <c r="B33" s="418">
        <v>10</v>
      </c>
      <c r="C33" s="398">
        <v>79830</v>
      </c>
      <c r="D33" s="354">
        <v>40192</v>
      </c>
      <c r="E33" s="354">
        <v>39638</v>
      </c>
      <c r="F33" s="354">
        <v>50805</v>
      </c>
      <c r="G33" s="421">
        <v>63.6</v>
      </c>
      <c r="H33" s="396">
        <v>33676</v>
      </c>
      <c r="I33" s="354">
        <v>13981</v>
      </c>
      <c r="J33" s="354">
        <v>19695</v>
      </c>
      <c r="K33" s="354">
        <v>13371</v>
      </c>
      <c r="L33" s="354">
        <v>9767</v>
      </c>
      <c r="M33" s="354">
        <v>551</v>
      </c>
      <c r="N33" s="354">
        <v>9884</v>
      </c>
      <c r="O33" s="354">
        <v>59</v>
      </c>
      <c r="P33" s="354">
        <v>44</v>
      </c>
      <c r="Q33" s="417">
        <v>42.184642365025681</v>
      </c>
      <c r="R33" s="417">
        <v>34.785529458598724</v>
      </c>
      <c r="S33" s="417">
        <v>49.687168878349055</v>
      </c>
    </row>
    <row r="34" spans="2:19" ht="4.5" customHeight="1">
      <c r="B34" s="418"/>
      <c r="C34" s="398"/>
      <c r="D34" s="354"/>
      <c r="E34" s="354"/>
      <c r="F34" s="354"/>
      <c r="G34" s="421"/>
      <c r="H34" s="396"/>
      <c r="I34" s="354"/>
      <c r="J34" s="354"/>
      <c r="K34" s="354"/>
      <c r="L34" s="354"/>
      <c r="M34" s="354"/>
      <c r="N34" s="354"/>
      <c r="O34" s="354"/>
      <c r="P34" s="354"/>
      <c r="Q34" s="417"/>
      <c r="R34" s="417"/>
      <c r="S34" s="417"/>
    </row>
    <row r="35" spans="2:19" ht="14.25" customHeight="1">
      <c r="B35" s="418">
        <v>11</v>
      </c>
      <c r="C35" s="398">
        <v>74777</v>
      </c>
      <c r="D35" s="354">
        <v>37618</v>
      </c>
      <c r="E35" s="354">
        <v>37159</v>
      </c>
      <c r="F35" s="354">
        <v>47550</v>
      </c>
      <c r="G35" s="421">
        <v>63.6</v>
      </c>
      <c r="H35" s="396">
        <v>33848</v>
      </c>
      <c r="I35" s="354">
        <v>14661</v>
      </c>
      <c r="J35" s="354">
        <v>19187</v>
      </c>
      <c r="K35" s="354">
        <v>14015</v>
      </c>
      <c r="L35" s="354">
        <v>10478</v>
      </c>
      <c r="M35" s="354">
        <v>592</v>
      </c>
      <c r="N35" s="354">
        <v>8684</v>
      </c>
      <c r="O35" s="354">
        <v>54</v>
      </c>
      <c r="P35" s="354">
        <v>25</v>
      </c>
      <c r="Q35" s="417">
        <v>45.265255359268224</v>
      </c>
      <c r="R35" s="417">
        <v>38.973363815194858</v>
      </c>
      <c r="S35" s="417">
        <v>51.634866384994218</v>
      </c>
    </row>
    <row r="36" spans="2:19" ht="14.25" customHeight="1">
      <c r="B36" s="418">
        <v>12</v>
      </c>
      <c r="C36" s="398">
        <v>73797</v>
      </c>
      <c r="D36" s="354">
        <v>37326</v>
      </c>
      <c r="E36" s="354">
        <v>36471</v>
      </c>
      <c r="F36" s="354">
        <v>47077</v>
      </c>
      <c r="G36" s="421">
        <v>63.792566093472637</v>
      </c>
      <c r="H36" s="396">
        <v>35174</v>
      </c>
      <c r="I36" s="354">
        <v>16392</v>
      </c>
      <c r="J36" s="354">
        <v>18782</v>
      </c>
      <c r="K36" s="354">
        <v>15900</v>
      </c>
      <c r="L36" s="354">
        <v>11538</v>
      </c>
      <c r="M36" s="354">
        <v>449</v>
      </c>
      <c r="N36" s="354">
        <v>7214</v>
      </c>
      <c r="O36" s="354">
        <v>43</v>
      </c>
      <c r="P36" s="354">
        <v>30</v>
      </c>
      <c r="Q36" s="417">
        <v>47.663184140276705</v>
      </c>
      <c r="R36" s="417">
        <v>43.915769168943903</v>
      </c>
      <c r="S36" s="417">
        <v>51.498450823942306</v>
      </c>
    </row>
    <row r="37" spans="2:19" ht="14.25" customHeight="1">
      <c r="B37" s="418">
        <v>13</v>
      </c>
      <c r="C37" s="398">
        <v>73085</v>
      </c>
      <c r="D37" s="354">
        <v>36945</v>
      </c>
      <c r="E37" s="354">
        <v>36140</v>
      </c>
      <c r="F37" s="354">
        <v>46785</v>
      </c>
      <c r="G37" s="421">
        <v>64.014503660121775</v>
      </c>
      <c r="H37" s="396">
        <v>35630</v>
      </c>
      <c r="I37" s="354">
        <v>17023</v>
      </c>
      <c r="J37" s="354">
        <v>18607</v>
      </c>
      <c r="K37" s="354">
        <v>16533</v>
      </c>
      <c r="L37" s="354">
        <v>12138</v>
      </c>
      <c r="M37" s="354">
        <v>432</v>
      </c>
      <c r="N37" s="354">
        <v>6437</v>
      </c>
      <c r="O37" s="354">
        <v>58</v>
      </c>
      <c r="P37" s="354">
        <v>32</v>
      </c>
      <c r="Q37" s="417">
        <v>48.751453786686731</v>
      </c>
      <c r="R37" s="417">
        <v>46.076600351874411</v>
      </c>
      <c r="S37" s="417">
        <v>51.485888212506914</v>
      </c>
    </row>
    <row r="38" spans="2:19" ht="14.25" customHeight="1">
      <c r="B38" s="418">
        <v>14</v>
      </c>
      <c r="C38" s="398">
        <v>72259</v>
      </c>
      <c r="D38" s="354">
        <v>36479</v>
      </c>
      <c r="E38" s="354">
        <v>35780</v>
      </c>
      <c r="F38" s="354">
        <v>46089</v>
      </c>
      <c r="G38" s="421">
        <v>63.8</v>
      </c>
      <c r="H38" s="396">
        <v>34898</v>
      </c>
      <c r="I38" s="354">
        <v>16702</v>
      </c>
      <c r="J38" s="354">
        <v>18196</v>
      </c>
      <c r="K38" s="354">
        <v>16258</v>
      </c>
      <c r="L38" s="354">
        <v>12724</v>
      </c>
      <c r="M38" s="354">
        <v>404</v>
      </c>
      <c r="N38" s="354">
        <v>5423</v>
      </c>
      <c r="O38" s="354">
        <v>40</v>
      </c>
      <c r="P38" s="354">
        <v>49</v>
      </c>
      <c r="Q38" s="417">
        <v>48.295714028702307</v>
      </c>
      <c r="R38" s="417">
        <v>45.785246306093917</v>
      </c>
      <c r="S38" s="417">
        <v>50.855226383454443</v>
      </c>
    </row>
    <row r="39" spans="2:19" ht="14.25" customHeight="1">
      <c r="B39" s="418">
        <v>15</v>
      </c>
      <c r="C39" s="398">
        <v>69490</v>
      </c>
      <c r="D39" s="354">
        <v>35043</v>
      </c>
      <c r="E39" s="354">
        <v>34447</v>
      </c>
      <c r="F39" s="354">
        <v>44059</v>
      </c>
      <c r="G39" s="421">
        <v>63.403367390991505</v>
      </c>
      <c r="H39" s="396">
        <v>33930</v>
      </c>
      <c r="I39" s="354">
        <v>16451</v>
      </c>
      <c r="J39" s="354">
        <v>17479</v>
      </c>
      <c r="K39" s="354">
        <v>15991</v>
      </c>
      <c r="L39" s="354">
        <v>12601</v>
      </c>
      <c r="M39" s="354">
        <v>405</v>
      </c>
      <c r="N39" s="354">
        <v>4839</v>
      </c>
      <c r="O39" s="354">
        <v>55</v>
      </c>
      <c r="P39" s="354">
        <v>39</v>
      </c>
      <c r="Q39" s="417">
        <v>48.827169376888762</v>
      </c>
      <c r="R39" s="417">
        <v>46.945181633992519</v>
      </c>
      <c r="S39" s="417">
        <v>50.741719162771794</v>
      </c>
    </row>
    <row r="40" spans="2:19" ht="4.5" customHeight="1">
      <c r="B40" s="418"/>
      <c r="C40" s="398"/>
      <c r="D40" s="354"/>
      <c r="E40" s="354"/>
      <c r="F40" s="354"/>
      <c r="G40" s="421"/>
      <c r="H40" s="396"/>
      <c r="I40" s="354"/>
      <c r="J40" s="354"/>
      <c r="K40" s="354"/>
      <c r="L40" s="354"/>
      <c r="M40" s="354"/>
      <c r="N40" s="354"/>
      <c r="O40" s="354"/>
      <c r="P40" s="354"/>
      <c r="Q40" s="417"/>
      <c r="R40" s="417"/>
      <c r="S40" s="417"/>
    </row>
    <row r="41" spans="2:19" ht="14.25" customHeight="1">
      <c r="B41" s="126">
        <v>16</v>
      </c>
      <c r="C41" s="363">
        <v>66928</v>
      </c>
      <c r="D41" s="65">
        <v>34154</v>
      </c>
      <c r="E41" s="65">
        <v>32774</v>
      </c>
      <c r="F41" s="65">
        <v>41849</v>
      </c>
      <c r="G41" s="422">
        <v>62.528388716232364</v>
      </c>
      <c r="H41" s="291">
        <v>33031</v>
      </c>
      <c r="I41" s="65">
        <v>16417</v>
      </c>
      <c r="J41" s="65">
        <v>16614</v>
      </c>
      <c r="K41" s="65">
        <v>16023</v>
      </c>
      <c r="L41" s="65">
        <v>11940</v>
      </c>
      <c r="M41" s="65">
        <v>358</v>
      </c>
      <c r="N41" s="65">
        <v>4645</v>
      </c>
      <c r="O41" s="65">
        <v>36</v>
      </c>
      <c r="P41" s="65">
        <v>29</v>
      </c>
      <c r="Q41" s="423">
        <v>49.353036098493902</v>
      </c>
      <c r="R41" s="423">
        <v>48.067576272178954</v>
      </c>
      <c r="S41" s="423">
        <v>50.692622200524809</v>
      </c>
    </row>
    <row r="42" spans="2:19" ht="14.25" customHeight="1">
      <c r="B42" s="126">
        <v>17</v>
      </c>
      <c r="C42" s="363">
        <v>64467</v>
      </c>
      <c r="D42" s="65">
        <v>32953</v>
      </c>
      <c r="E42" s="65">
        <v>31514</v>
      </c>
      <c r="F42" s="65">
        <v>40401</v>
      </c>
      <c r="G42" s="422">
        <v>62.669272651123833</v>
      </c>
      <c r="H42" s="291">
        <v>33380</v>
      </c>
      <c r="I42" s="65">
        <v>16874</v>
      </c>
      <c r="J42" s="65">
        <v>16506</v>
      </c>
      <c r="K42" s="65">
        <v>16463</v>
      </c>
      <c r="L42" s="65">
        <v>12345</v>
      </c>
      <c r="M42" s="65">
        <v>383</v>
      </c>
      <c r="N42" s="65">
        <v>4123</v>
      </c>
      <c r="O42" s="65">
        <v>28</v>
      </c>
      <c r="P42" s="65">
        <v>38</v>
      </c>
      <c r="Q42" s="423">
        <v>51.778429273892066</v>
      </c>
      <c r="R42" s="423">
        <v>51.206263466148762</v>
      </c>
      <c r="S42" s="423">
        <v>52.376721457130159</v>
      </c>
    </row>
    <row r="43" spans="2:19" ht="14.25" customHeight="1">
      <c r="B43" s="126">
        <v>18</v>
      </c>
      <c r="C43" s="363">
        <v>64729</v>
      </c>
      <c r="D43" s="65">
        <v>33172</v>
      </c>
      <c r="E43" s="65">
        <v>31557</v>
      </c>
      <c r="F43" s="65">
        <v>42012</v>
      </c>
      <c r="G43" s="422">
        <v>64.900000000000006</v>
      </c>
      <c r="H43" s="291">
        <v>34939</v>
      </c>
      <c r="I43" s="65">
        <v>17707</v>
      </c>
      <c r="J43" s="65">
        <v>17232</v>
      </c>
      <c r="K43" s="65">
        <v>17289</v>
      </c>
      <c r="L43" s="65">
        <v>13142</v>
      </c>
      <c r="M43" s="65">
        <v>376</v>
      </c>
      <c r="N43" s="65">
        <v>4044</v>
      </c>
      <c r="O43" s="65">
        <v>42</v>
      </c>
      <c r="P43" s="65">
        <v>46</v>
      </c>
      <c r="Q43" s="423">
        <v>53.98</v>
      </c>
      <c r="R43" s="423">
        <v>53.38</v>
      </c>
      <c r="S43" s="423">
        <v>54.61</v>
      </c>
    </row>
    <row r="44" spans="2:19" ht="14.25" customHeight="1">
      <c r="B44" s="126">
        <v>19</v>
      </c>
      <c r="C44" s="363">
        <v>63351</v>
      </c>
      <c r="D44" s="65">
        <v>32137</v>
      </c>
      <c r="E44" s="65">
        <v>31214</v>
      </c>
      <c r="F44" s="65">
        <v>42587</v>
      </c>
      <c r="G44" s="422">
        <v>67.2</v>
      </c>
      <c r="H44" s="291">
        <v>36236</v>
      </c>
      <c r="I44" s="65">
        <v>18246</v>
      </c>
      <c r="J44" s="65">
        <v>17990</v>
      </c>
      <c r="K44" s="65">
        <v>17894</v>
      </c>
      <c r="L44" s="65">
        <v>14093</v>
      </c>
      <c r="M44" s="65">
        <v>318</v>
      </c>
      <c r="N44" s="65">
        <v>3862</v>
      </c>
      <c r="O44" s="65">
        <v>34</v>
      </c>
      <c r="P44" s="65">
        <v>35</v>
      </c>
      <c r="Q44" s="423">
        <v>57.2</v>
      </c>
      <c r="R44" s="423">
        <v>56.8</v>
      </c>
      <c r="S44" s="423">
        <v>57.6</v>
      </c>
    </row>
    <row r="45" spans="2:19" ht="14.25" customHeight="1">
      <c r="B45" s="126">
        <v>20</v>
      </c>
      <c r="C45" s="363">
        <v>59489</v>
      </c>
      <c r="D45" s="65">
        <v>30411</v>
      </c>
      <c r="E45" s="65">
        <v>29078</v>
      </c>
      <c r="F45" s="65">
        <v>41641</v>
      </c>
      <c r="G45" s="422">
        <v>70</v>
      </c>
      <c r="H45" s="291">
        <v>35853</v>
      </c>
      <c r="I45" s="65">
        <v>18064</v>
      </c>
      <c r="J45" s="65">
        <v>17789</v>
      </c>
      <c r="K45" s="65">
        <v>17778</v>
      </c>
      <c r="L45" s="65">
        <v>14316</v>
      </c>
      <c r="M45" s="65">
        <v>256</v>
      </c>
      <c r="N45" s="65">
        <v>3455</v>
      </c>
      <c r="O45" s="65">
        <v>30</v>
      </c>
      <c r="P45" s="65">
        <v>18</v>
      </c>
      <c r="Q45" s="423">
        <v>60.3</v>
      </c>
      <c r="R45" s="423">
        <v>59.4</v>
      </c>
      <c r="S45" s="423">
        <v>61.2</v>
      </c>
    </row>
    <row r="46" spans="2:19" ht="5.25" customHeight="1">
      <c r="B46" s="126"/>
      <c r="C46" s="363"/>
      <c r="D46" s="65"/>
      <c r="E46" s="65"/>
      <c r="F46" s="65"/>
      <c r="G46" s="422"/>
      <c r="H46" s="291"/>
      <c r="I46" s="65"/>
      <c r="J46" s="65"/>
      <c r="K46" s="65"/>
      <c r="L46" s="65"/>
      <c r="M46" s="65"/>
      <c r="N46" s="65"/>
      <c r="O46" s="65"/>
      <c r="P46" s="65"/>
      <c r="Q46" s="423"/>
      <c r="R46" s="423"/>
      <c r="S46" s="423"/>
    </row>
    <row r="47" spans="2:19" ht="14.25" customHeight="1">
      <c r="B47" s="126">
        <v>21</v>
      </c>
      <c r="C47" s="363">
        <v>59025</v>
      </c>
      <c r="D47" s="65">
        <v>29592</v>
      </c>
      <c r="E47" s="65">
        <v>29433</v>
      </c>
      <c r="F47" s="65">
        <v>41797</v>
      </c>
      <c r="G47" s="422">
        <v>70.812367640830161</v>
      </c>
      <c r="H47" s="291">
        <v>36123</v>
      </c>
      <c r="I47" s="65">
        <v>17957</v>
      </c>
      <c r="J47" s="65">
        <v>18166</v>
      </c>
      <c r="K47" s="65">
        <v>17659</v>
      </c>
      <c r="L47" s="65">
        <v>14866</v>
      </c>
      <c r="M47" s="65">
        <v>258</v>
      </c>
      <c r="N47" s="65">
        <v>3287</v>
      </c>
      <c r="O47" s="65">
        <v>40</v>
      </c>
      <c r="P47" s="65">
        <v>13</v>
      </c>
      <c r="Q47" s="423">
        <v>61.199491740787806</v>
      </c>
      <c r="R47" s="423">
        <v>60.681941065152742</v>
      </c>
      <c r="S47" s="423">
        <v>61.719838276764172</v>
      </c>
    </row>
    <row r="48" spans="2:19" ht="14.25" customHeight="1">
      <c r="B48" s="126">
        <v>22</v>
      </c>
      <c r="C48" s="363">
        <v>60868</v>
      </c>
      <c r="D48" s="65">
        <v>30994</v>
      </c>
      <c r="E48" s="65">
        <v>29874</v>
      </c>
      <c r="F48" s="65">
        <v>42981</v>
      </c>
      <c r="G48" s="422">
        <v>70.613458631793392</v>
      </c>
      <c r="H48" s="291">
        <v>37642</v>
      </c>
      <c r="I48" s="65">
        <v>18802</v>
      </c>
      <c r="J48" s="65">
        <v>18840</v>
      </c>
      <c r="K48" s="65">
        <v>18530</v>
      </c>
      <c r="L48" s="65">
        <v>15667</v>
      </c>
      <c r="M48" s="65">
        <v>225</v>
      </c>
      <c r="N48" s="65">
        <v>3154</v>
      </c>
      <c r="O48" s="65">
        <v>47</v>
      </c>
      <c r="P48" s="65">
        <v>19</v>
      </c>
      <c r="Q48" s="423">
        <v>61.842018794769004</v>
      </c>
      <c r="R48" s="423">
        <v>60.663354197586628</v>
      </c>
      <c r="S48" s="423">
        <v>63.064872464350273</v>
      </c>
    </row>
    <row r="49" spans="2:19" ht="14.25" customHeight="1">
      <c r="B49" s="126">
        <v>23</v>
      </c>
      <c r="C49" s="363">
        <v>60440</v>
      </c>
      <c r="D49" s="65">
        <v>30390</v>
      </c>
      <c r="E49" s="65">
        <v>30050</v>
      </c>
      <c r="F49" s="65">
        <v>42165</v>
      </c>
      <c r="G49" s="422">
        <v>69.763401720714754</v>
      </c>
      <c r="H49" s="291">
        <v>36729</v>
      </c>
      <c r="I49" s="65">
        <v>17995</v>
      </c>
      <c r="J49" s="65">
        <v>18734</v>
      </c>
      <c r="K49" s="65">
        <v>17781</v>
      </c>
      <c r="L49" s="65">
        <v>15590</v>
      </c>
      <c r="M49" s="65">
        <v>178</v>
      </c>
      <c r="N49" s="65">
        <v>3127</v>
      </c>
      <c r="O49" s="65">
        <v>36</v>
      </c>
      <c r="P49" s="65">
        <v>17</v>
      </c>
      <c r="Q49" s="423">
        <v>60.769358041032426</v>
      </c>
      <c r="R49" s="423">
        <v>59.213557091148402</v>
      </c>
      <c r="S49" s="423">
        <v>62.342762063227951</v>
      </c>
    </row>
    <row r="50" spans="2:19" ht="14.25" customHeight="1">
      <c r="B50" s="126">
        <v>24</v>
      </c>
      <c r="C50" s="363">
        <v>61420</v>
      </c>
      <c r="D50" s="65">
        <v>30972</v>
      </c>
      <c r="E50" s="65">
        <v>30448</v>
      </c>
      <c r="F50" s="65">
        <v>42360</v>
      </c>
      <c r="G50" s="422">
        <v>68.967762943666557</v>
      </c>
      <c r="H50" s="291">
        <v>37226</v>
      </c>
      <c r="I50" s="65">
        <v>18511</v>
      </c>
      <c r="J50" s="65">
        <v>18715</v>
      </c>
      <c r="K50" s="65">
        <v>18317</v>
      </c>
      <c r="L50" s="65">
        <v>15771</v>
      </c>
      <c r="M50" s="65">
        <v>165</v>
      </c>
      <c r="N50" s="65">
        <v>2926</v>
      </c>
      <c r="O50" s="65">
        <v>29</v>
      </c>
      <c r="P50" s="65">
        <v>18</v>
      </c>
      <c r="Q50" s="423">
        <v>60.608922175187239</v>
      </c>
      <c r="R50" s="423">
        <v>59.766886219811447</v>
      </c>
      <c r="S50" s="423">
        <v>61.465449290593796</v>
      </c>
    </row>
    <row r="51" spans="2:19" ht="4.5" customHeight="1" thickBot="1">
      <c r="B51" s="314"/>
      <c r="C51" s="359"/>
      <c r="D51" s="314"/>
      <c r="E51" s="314"/>
      <c r="F51" s="314"/>
      <c r="G51" s="314"/>
      <c r="H51" s="314"/>
      <c r="I51" s="314"/>
      <c r="J51" s="314"/>
      <c r="K51" s="314"/>
      <c r="L51" s="314"/>
      <c r="M51" s="314"/>
      <c r="N51" s="314"/>
      <c r="O51" s="314"/>
      <c r="P51" s="314"/>
      <c r="Q51" s="314"/>
      <c r="R51" s="314"/>
      <c r="S51" s="314"/>
    </row>
    <row r="52" spans="2:19" s="425" customFormat="1" ht="16.5" customHeight="1">
      <c r="B52" s="424" t="s">
        <v>742</v>
      </c>
      <c r="C52" s="315"/>
      <c r="D52" s="315"/>
      <c r="E52" s="315"/>
      <c r="F52" s="315"/>
      <c r="G52" s="315"/>
      <c r="H52" s="346"/>
      <c r="I52" s="315"/>
      <c r="J52" s="315"/>
      <c r="K52" s="315"/>
      <c r="L52" s="315"/>
      <c r="M52" s="315"/>
      <c r="N52" s="315"/>
      <c r="O52" s="315"/>
      <c r="P52" s="315"/>
      <c r="Q52" s="315"/>
      <c r="R52" s="315"/>
      <c r="S52" s="315"/>
    </row>
    <row r="53" spans="2:19" s="425" customFormat="1" ht="14.25" customHeight="1">
      <c r="B53" s="424" t="s">
        <v>743</v>
      </c>
      <c r="C53" s="315"/>
      <c r="D53" s="315"/>
      <c r="E53" s="315"/>
      <c r="F53" s="315"/>
      <c r="G53" s="315"/>
      <c r="H53" s="315"/>
      <c r="I53" s="315"/>
      <c r="J53" s="315"/>
      <c r="K53" s="315"/>
      <c r="L53" s="315"/>
      <c r="M53" s="315"/>
      <c r="N53" s="315"/>
      <c r="O53" s="315"/>
      <c r="P53" s="315"/>
      <c r="Q53" s="315"/>
      <c r="R53" s="315"/>
      <c r="S53" s="315"/>
    </row>
  </sheetData>
  <mergeCells count="10">
    <mergeCell ref="Q4:S4"/>
    <mergeCell ref="B1:P1"/>
    <mergeCell ref="B3:B5"/>
    <mergeCell ref="C3:E3"/>
    <mergeCell ref="F3:F4"/>
    <mergeCell ref="G3:G4"/>
    <mergeCell ref="H3:P3"/>
    <mergeCell ref="C4:C5"/>
    <mergeCell ref="D4:D5"/>
    <mergeCell ref="E4:E5"/>
  </mergeCells>
  <phoneticPr fontId="2"/>
  <pageMargins left="0.39370078740157483" right="0.51181102362204722" top="0.64" bottom="0.28999999999999998" header="0" footer="0.2"/>
  <pageSetup paperSize="9" scale="80" orientation="landscape" horizontalDpi="4294967292" verticalDpi="300" r:id="rId1"/>
  <headerFooter alignWithMargins="0"/>
  <drawing r:id="rId2"/>
</worksheet>
</file>

<file path=xl/worksheets/sheet47.xml><?xml version="1.0" encoding="utf-8"?>
<worksheet xmlns="http://schemas.openxmlformats.org/spreadsheetml/2006/main" xmlns:r="http://schemas.openxmlformats.org/officeDocument/2006/relationships">
  <dimension ref="B1:Z71"/>
  <sheetViews>
    <sheetView topLeftCell="A34" zoomScale="75" zoomScaleNormal="75" workbookViewId="0">
      <selection activeCell="Z72" sqref="Z72"/>
    </sheetView>
  </sheetViews>
  <sheetFormatPr defaultRowHeight="14.25"/>
  <cols>
    <col min="1" max="1" width="9" style="450"/>
    <col min="2" max="2" width="9.75" style="62" customWidth="1"/>
    <col min="3" max="3" width="8.625" style="139" customWidth="1"/>
    <col min="4" max="4" width="8.625" style="490" customWidth="1"/>
    <col min="5" max="5" width="8.625" style="139" customWidth="1"/>
    <col min="6" max="6" width="8.625" style="446" customWidth="1"/>
    <col min="7" max="7" width="6" style="447" customWidth="1"/>
    <col min="8" max="8" width="6.625" style="446" customWidth="1"/>
    <col min="9" max="9" width="8.625" style="447" customWidth="1"/>
    <col min="10" max="10" width="8.625" style="446" customWidth="1"/>
    <col min="11" max="11" width="6.625" style="447" customWidth="1"/>
    <col min="12" max="12" width="6.625" style="446" customWidth="1"/>
    <col min="13" max="13" width="11.625" style="491" customWidth="1"/>
    <col min="14" max="14" width="8.625" style="450" customWidth="1"/>
    <col min="15" max="15" width="9.75" style="450" customWidth="1"/>
    <col min="16" max="16" width="8.625" style="447" customWidth="1"/>
    <col min="17" max="17" width="8.625" style="446" customWidth="1"/>
    <col min="18" max="18" width="8.625" style="447" customWidth="1"/>
    <col min="19" max="19" width="8.625" style="446" customWidth="1"/>
    <col min="20" max="20" width="6" style="447" customWidth="1"/>
    <col min="21" max="21" width="6.625" style="446" customWidth="1"/>
    <col min="22" max="22" width="8.625" style="447" customWidth="1"/>
    <col min="23" max="23" width="8.625" style="446" customWidth="1"/>
    <col min="24" max="24" width="8.625" style="447" customWidth="1"/>
    <col min="25" max="25" width="8.625" style="490" customWidth="1"/>
    <col min="26" max="26" width="11.625" style="491" customWidth="1"/>
    <col min="27" max="27" width="9.625" style="450" customWidth="1"/>
    <col min="28" max="16384" width="9" style="450"/>
  </cols>
  <sheetData>
    <row r="1" spans="2:26" s="431" customFormat="1" ht="26.25" customHeight="1">
      <c r="B1" s="978" t="s">
        <v>744</v>
      </c>
      <c r="C1" s="978"/>
      <c r="D1" s="978"/>
      <c r="E1" s="978"/>
      <c r="F1" s="978"/>
      <c r="G1" s="978"/>
      <c r="H1" s="978"/>
      <c r="I1" s="978"/>
      <c r="J1" s="978"/>
      <c r="K1" s="978"/>
      <c r="L1" s="978"/>
      <c r="M1" s="426"/>
      <c r="N1" s="426"/>
      <c r="O1" s="426"/>
      <c r="P1" s="426"/>
      <c r="Q1" s="426"/>
      <c r="R1" s="426"/>
      <c r="S1" s="427"/>
      <c r="T1" s="428"/>
      <c r="U1" s="427"/>
      <c r="V1" s="428"/>
      <c r="W1" s="427"/>
      <c r="X1" s="428"/>
      <c r="Y1" s="429"/>
      <c r="Z1" s="430"/>
    </row>
    <row r="2" spans="2:26" s="438" customFormat="1" ht="18.75" customHeight="1">
      <c r="B2" s="432"/>
      <c r="C2" s="433"/>
      <c r="D2" s="434"/>
      <c r="E2" s="979" t="s">
        <v>745</v>
      </c>
      <c r="F2" s="979"/>
      <c r="G2" s="979"/>
      <c r="H2" s="979"/>
      <c r="I2" s="979"/>
      <c r="J2" s="979"/>
      <c r="K2" s="435"/>
      <c r="L2" s="436"/>
      <c r="M2" s="437"/>
      <c r="O2" s="432"/>
      <c r="P2" s="439"/>
      <c r="Q2" s="440"/>
      <c r="R2" s="979" t="s">
        <v>746</v>
      </c>
      <c r="S2" s="979"/>
      <c r="T2" s="979"/>
      <c r="U2" s="979"/>
      <c r="V2" s="979"/>
      <c r="W2" s="979"/>
      <c r="X2" s="441"/>
      <c r="Y2" s="434"/>
      <c r="Z2" s="437"/>
    </row>
    <row r="3" spans="2:26" ht="7.5" customHeight="1" thickBot="1">
      <c r="D3" s="442"/>
      <c r="E3" s="443"/>
      <c r="F3" s="444"/>
      <c r="G3" s="445"/>
      <c r="H3" s="444"/>
      <c r="I3" s="445"/>
      <c r="L3" s="448"/>
      <c r="M3" s="449"/>
      <c r="O3" s="62"/>
      <c r="P3" s="451"/>
      <c r="Q3" s="444"/>
      <c r="R3" s="445"/>
      <c r="S3" s="444"/>
      <c r="T3" s="445"/>
      <c r="U3" s="444"/>
      <c r="V3" s="445"/>
      <c r="W3" s="444"/>
      <c r="X3" s="445"/>
      <c r="Y3" s="442"/>
      <c r="Z3" s="449"/>
    </row>
    <row r="4" spans="2:26" ht="14.25" customHeight="1">
      <c r="B4" s="186" t="s">
        <v>747</v>
      </c>
      <c r="C4" s="980" t="s">
        <v>748</v>
      </c>
      <c r="D4" s="968"/>
      <c r="E4" s="967" t="s">
        <v>749</v>
      </c>
      <c r="F4" s="968"/>
      <c r="G4" s="967" t="s">
        <v>750</v>
      </c>
      <c r="H4" s="968"/>
      <c r="I4" s="967" t="s">
        <v>751</v>
      </c>
      <c r="J4" s="968"/>
      <c r="K4" s="967" t="s">
        <v>752</v>
      </c>
      <c r="L4" s="973"/>
      <c r="M4" s="975" t="s">
        <v>753</v>
      </c>
      <c r="O4" s="186" t="s">
        <v>747</v>
      </c>
      <c r="P4" s="980" t="s">
        <v>748</v>
      </c>
      <c r="Q4" s="968"/>
      <c r="R4" s="967" t="s">
        <v>749</v>
      </c>
      <c r="S4" s="968"/>
      <c r="T4" s="967" t="s">
        <v>750</v>
      </c>
      <c r="U4" s="968"/>
      <c r="V4" s="967" t="s">
        <v>751</v>
      </c>
      <c r="W4" s="968"/>
      <c r="X4" s="967" t="s">
        <v>752</v>
      </c>
      <c r="Y4" s="973"/>
      <c r="Z4" s="975" t="s">
        <v>754</v>
      </c>
    </row>
    <row r="5" spans="2:26" ht="15" customHeight="1" thickBot="1">
      <c r="B5" s="452" t="s">
        <v>755</v>
      </c>
      <c r="C5" s="981"/>
      <c r="D5" s="970"/>
      <c r="E5" s="969"/>
      <c r="F5" s="970"/>
      <c r="G5" s="969"/>
      <c r="H5" s="970"/>
      <c r="I5" s="969"/>
      <c r="J5" s="970"/>
      <c r="K5" s="969"/>
      <c r="L5" s="974"/>
      <c r="M5" s="976"/>
      <c r="O5" s="452" t="s">
        <v>755</v>
      </c>
      <c r="P5" s="981"/>
      <c r="Q5" s="970"/>
      <c r="R5" s="969"/>
      <c r="S5" s="970"/>
      <c r="T5" s="969"/>
      <c r="U5" s="970"/>
      <c r="V5" s="971"/>
      <c r="W5" s="972"/>
      <c r="X5" s="969"/>
      <c r="Y5" s="974"/>
      <c r="Z5" s="976"/>
    </row>
    <row r="6" spans="2:26" ht="15" customHeight="1">
      <c r="B6" s="453" t="s">
        <v>756</v>
      </c>
      <c r="C6" s="454"/>
      <c r="D6" s="455">
        <v>3304</v>
      </c>
      <c r="E6" s="456"/>
      <c r="F6" s="457" t="s">
        <v>757</v>
      </c>
      <c r="G6" s="456"/>
      <c r="H6" s="457" t="s">
        <v>602</v>
      </c>
      <c r="I6" s="456"/>
      <c r="J6" s="457" t="s">
        <v>602</v>
      </c>
      <c r="K6" s="456"/>
      <c r="L6" s="457" t="s">
        <v>602</v>
      </c>
      <c r="M6" s="458">
        <v>428511</v>
      </c>
      <c r="O6" s="453" t="s">
        <v>756</v>
      </c>
      <c r="P6" s="454"/>
      <c r="Q6" s="459">
        <v>2504</v>
      </c>
      <c r="R6" s="456"/>
      <c r="S6" s="460" t="s">
        <v>602</v>
      </c>
      <c r="T6" s="456"/>
      <c r="U6" s="460" t="s">
        <v>602</v>
      </c>
      <c r="V6" s="456"/>
      <c r="W6" s="460" t="s">
        <v>602</v>
      </c>
      <c r="X6" s="456"/>
      <c r="Y6" s="461" t="s">
        <v>602</v>
      </c>
      <c r="Z6" s="460">
        <v>163518</v>
      </c>
    </row>
    <row r="7" spans="2:26" ht="12.75" customHeight="1">
      <c r="B7" s="62">
        <v>35</v>
      </c>
      <c r="C7" s="462"/>
      <c r="D7" s="455">
        <v>3003</v>
      </c>
      <c r="E7" s="463"/>
      <c r="F7" s="457" t="s">
        <v>757</v>
      </c>
      <c r="G7" s="463"/>
      <c r="H7" s="457" t="s">
        <v>602</v>
      </c>
      <c r="I7" s="463"/>
      <c r="J7" s="457" t="s">
        <v>602</v>
      </c>
      <c r="K7" s="463"/>
      <c r="L7" s="457" t="s">
        <v>602</v>
      </c>
      <c r="M7" s="458">
        <v>401006</v>
      </c>
      <c r="O7" s="62">
        <v>35</v>
      </c>
      <c r="P7" s="462"/>
      <c r="Q7" s="459">
        <v>2305</v>
      </c>
      <c r="R7" s="463"/>
      <c r="S7" s="460" t="s">
        <v>602</v>
      </c>
      <c r="T7" s="463"/>
      <c r="U7" s="460" t="s">
        <v>602</v>
      </c>
      <c r="V7" s="463"/>
      <c r="W7" s="460" t="s">
        <v>602</v>
      </c>
      <c r="X7" s="463"/>
      <c r="Y7" s="461" t="s">
        <v>602</v>
      </c>
      <c r="Z7" s="460">
        <v>193263</v>
      </c>
    </row>
    <row r="8" spans="2:26" ht="12.75" customHeight="1">
      <c r="B8" s="62">
        <v>36</v>
      </c>
      <c r="C8" s="462"/>
      <c r="D8" s="455">
        <v>2674</v>
      </c>
      <c r="E8" s="463"/>
      <c r="F8" s="457" t="s">
        <v>757</v>
      </c>
      <c r="G8" s="463"/>
      <c r="H8" s="457" t="s">
        <v>602</v>
      </c>
      <c r="I8" s="463"/>
      <c r="J8" s="457" t="s">
        <v>602</v>
      </c>
      <c r="K8" s="463"/>
      <c r="L8" s="457" t="s">
        <v>602</v>
      </c>
      <c r="M8" s="458">
        <v>382779</v>
      </c>
      <c r="O8" s="62">
        <v>36</v>
      </c>
      <c r="P8" s="462"/>
      <c r="Q8" s="459">
        <v>2362</v>
      </c>
      <c r="R8" s="463"/>
      <c r="S8" s="460" t="s">
        <v>602</v>
      </c>
      <c r="T8" s="463"/>
      <c r="U8" s="460" t="s">
        <v>602</v>
      </c>
      <c r="V8" s="463"/>
      <c r="W8" s="460" t="s">
        <v>602</v>
      </c>
      <c r="X8" s="463"/>
      <c r="Y8" s="461" t="s">
        <v>602</v>
      </c>
      <c r="Z8" s="460">
        <v>224661</v>
      </c>
    </row>
    <row r="9" spans="2:26" ht="12.75" customHeight="1">
      <c r="B9" s="62">
        <v>37</v>
      </c>
      <c r="C9" s="462"/>
      <c r="D9" s="455">
        <v>2587</v>
      </c>
      <c r="E9" s="463"/>
      <c r="F9" s="457" t="s">
        <v>757</v>
      </c>
      <c r="G9" s="463"/>
      <c r="H9" s="457" t="s">
        <v>602</v>
      </c>
      <c r="I9" s="463"/>
      <c r="J9" s="457" t="s">
        <v>602</v>
      </c>
      <c r="K9" s="463"/>
      <c r="L9" s="457" t="s">
        <v>602</v>
      </c>
      <c r="M9" s="458">
        <v>363894</v>
      </c>
      <c r="O9" s="62">
        <v>37</v>
      </c>
      <c r="P9" s="462"/>
      <c r="Q9" s="459">
        <v>2658</v>
      </c>
      <c r="R9" s="463"/>
      <c r="S9" s="460" t="s">
        <v>602</v>
      </c>
      <c r="T9" s="463"/>
      <c r="U9" s="460" t="s">
        <v>602</v>
      </c>
      <c r="V9" s="463"/>
      <c r="W9" s="460" t="s">
        <v>602</v>
      </c>
      <c r="X9" s="463"/>
      <c r="Y9" s="461" t="s">
        <v>602</v>
      </c>
      <c r="Z9" s="460">
        <v>242983</v>
      </c>
    </row>
    <row r="10" spans="2:26" ht="12.75" customHeight="1">
      <c r="B10" s="62">
        <v>38</v>
      </c>
      <c r="C10" s="462"/>
      <c r="D10" s="455">
        <v>2622</v>
      </c>
      <c r="E10" s="463"/>
      <c r="F10" s="455">
        <v>1736</v>
      </c>
      <c r="G10" s="463"/>
      <c r="H10" s="455">
        <v>136</v>
      </c>
      <c r="I10" s="463"/>
      <c r="J10" s="457" t="s">
        <v>602</v>
      </c>
      <c r="K10" s="463"/>
      <c r="L10" s="455">
        <v>750</v>
      </c>
      <c r="M10" s="458">
        <v>353366</v>
      </c>
      <c r="O10" s="62">
        <v>38</v>
      </c>
      <c r="P10" s="462"/>
      <c r="Q10" s="459">
        <v>2593</v>
      </c>
      <c r="R10" s="463"/>
      <c r="S10" s="464">
        <v>981</v>
      </c>
      <c r="T10" s="463"/>
      <c r="U10" s="464">
        <v>251</v>
      </c>
      <c r="V10" s="463"/>
      <c r="W10" s="460" t="s">
        <v>602</v>
      </c>
      <c r="X10" s="463"/>
      <c r="Y10" s="465">
        <v>1361</v>
      </c>
      <c r="Z10" s="460">
        <v>229366</v>
      </c>
    </row>
    <row r="11" spans="2:26" ht="2.25" customHeight="1">
      <c r="C11" s="466"/>
      <c r="D11" s="455"/>
      <c r="E11" s="467"/>
      <c r="F11" s="468"/>
      <c r="G11" s="467"/>
      <c r="H11" s="455"/>
      <c r="I11" s="467"/>
      <c r="J11" s="468"/>
      <c r="K11" s="467"/>
      <c r="L11" s="455"/>
      <c r="M11" s="458"/>
      <c r="O11" s="62"/>
      <c r="P11" s="466"/>
      <c r="Q11" s="459"/>
      <c r="R11" s="467"/>
      <c r="S11" s="464"/>
      <c r="T11" s="467"/>
      <c r="U11" s="464"/>
      <c r="V11" s="467"/>
      <c r="W11" s="460"/>
      <c r="X11" s="467"/>
      <c r="Y11" s="465"/>
      <c r="Z11" s="460"/>
    </row>
    <row r="12" spans="2:26" ht="12.75" customHeight="1">
      <c r="B12" s="62">
        <v>39</v>
      </c>
      <c r="C12" s="462"/>
      <c r="D12" s="455">
        <v>2258</v>
      </c>
      <c r="E12" s="463"/>
      <c r="F12" s="455">
        <v>1550</v>
      </c>
      <c r="G12" s="463"/>
      <c r="H12" s="455">
        <v>74</v>
      </c>
      <c r="I12" s="463"/>
      <c r="J12" s="457" t="s">
        <v>602</v>
      </c>
      <c r="K12" s="463"/>
      <c r="L12" s="455">
        <v>634</v>
      </c>
      <c r="M12" s="458">
        <v>351524</v>
      </c>
      <c r="O12" s="62">
        <v>39</v>
      </c>
      <c r="P12" s="462"/>
      <c r="Q12" s="459">
        <v>2164</v>
      </c>
      <c r="R12" s="463"/>
      <c r="S12" s="464">
        <v>948</v>
      </c>
      <c r="T12" s="463"/>
      <c r="U12" s="464">
        <v>155</v>
      </c>
      <c r="V12" s="463"/>
      <c r="W12" s="460" t="s">
        <v>602</v>
      </c>
      <c r="X12" s="463"/>
      <c r="Y12" s="465">
        <v>1061</v>
      </c>
      <c r="Z12" s="460">
        <v>217084</v>
      </c>
    </row>
    <row r="13" spans="2:26" ht="12.75" customHeight="1">
      <c r="B13" s="62">
        <v>40</v>
      </c>
      <c r="C13" s="462"/>
      <c r="D13" s="455">
        <v>1961</v>
      </c>
      <c r="E13" s="463"/>
      <c r="F13" s="455">
        <v>1329</v>
      </c>
      <c r="G13" s="463"/>
      <c r="H13" s="455">
        <v>84</v>
      </c>
      <c r="I13" s="463"/>
      <c r="J13" s="457" t="s">
        <v>602</v>
      </c>
      <c r="K13" s="463"/>
      <c r="L13" s="455">
        <v>548</v>
      </c>
      <c r="M13" s="458">
        <v>357788</v>
      </c>
      <c r="O13" s="62">
        <v>40</v>
      </c>
      <c r="P13" s="462"/>
      <c r="Q13" s="459">
        <v>2047</v>
      </c>
      <c r="R13" s="463"/>
      <c r="S13" s="464">
        <v>854</v>
      </c>
      <c r="T13" s="463"/>
      <c r="U13" s="464">
        <v>160</v>
      </c>
      <c r="V13" s="463"/>
      <c r="W13" s="460" t="s">
        <v>602</v>
      </c>
      <c r="X13" s="463"/>
      <c r="Y13" s="465">
        <v>1033</v>
      </c>
      <c r="Z13" s="460">
        <v>199957</v>
      </c>
    </row>
    <row r="14" spans="2:26" ht="12.75" customHeight="1">
      <c r="B14" s="62">
        <v>41</v>
      </c>
      <c r="C14" s="462"/>
      <c r="D14" s="455">
        <v>2070</v>
      </c>
      <c r="E14" s="463"/>
      <c r="F14" s="455">
        <v>1351</v>
      </c>
      <c r="G14" s="463"/>
      <c r="H14" s="455">
        <v>40</v>
      </c>
      <c r="I14" s="463"/>
      <c r="J14" s="455">
        <v>350</v>
      </c>
      <c r="K14" s="463"/>
      <c r="L14" s="455">
        <v>329</v>
      </c>
      <c r="M14" s="458">
        <v>367383</v>
      </c>
      <c r="O14" s="62">
        <v>41</v>
      </c>
      <c r="P14" s="462"/>
      <c r="Q14" s="459">
        <v>1975</v>
      </c>
      <c r="R14" s="463"/>
      <c r="S14" s="464">
        <v>836</v>
      </c>
      <c r="T14" s="463"/>
      <c r="U14" s="464">
        <v>170</v>
      </c>
      <c r="V14" s="463"/>
      <c r="W14" s="464">
        <v>767</v>
      </c>
      <c r="X14" s="463"/>
      <c r="Y14" s="465">
        <v>202</v>
      </c>
      <c r="Z14" s="460">
        <v>187290</v>
      </c>
    </row>
    <row r="15" spans="2:26" ht="12.75" customHeight="1">
      <c r="B15" s="62">
        <v>42</v>
      </c>
      <c r="C15" s="462"/>
      <c r="D15" s="455">
        <v>2153</v>
      </c>
      <c r="E15" s="463"/>
      <c r="F15" s="455">
        <v>1448</v>
      </c>
      <c r="G15" s="463"/>
      <c r="H15" s="455">
        <v>35</v>
      </c>
      <c r="I15" s="463"/>
      <c r="J15" s="455">
        <v>371</v>
      </c>
      <c r="K15" s="463"/>
      <c r="L15" s="455">
        <v>299</v>
      </c>
      <c r="M15" s="458">
        <v>380050</v>
      </c>
      <c r="O15" s="62">
        <v>42</v>
      </c>
      <c r="P15" s="462"/>
      <c r="Q15" s="459">
        <v>2101</v>
      </c>
      <c r="R15" s="463"/>
      <c r="S15" s="464">
        <v>895</v>
      </c>
      <c r="T15" s="463"/>
      <c r="U15" s="464">
        <v>122</v>
      </c>
      <c r="V15" s="463"/>
      <c r="W15" s="464">
        <v>810</v>
      </c>
      <c r="X15" s="463"/>
      <c r="Y15" s="465">
        <v>274</v>
      </c>
      <c r="Z15" s="460">
        <v>181713</v>
      </c>
    </row>
    <row r="16" spans="2:26" ht="12.75" customHeight="1">
      <c r="B16" s="62">
        <v>43</v>
      </c>
      <c r="C16" s="462"/>
      <c r="D16" s="455">
        <v>2181</v>
      </c>
      <c r="E16" s="463"/>
      <c r="F16" s="469">
        <v>1493</v>
      </c>
      <c r="G16" s="463"/>
      <c r="H16" s="469">
        <v>30</v>
      </c>
      <c r="I16" s="463"/>
      <c r="J16" s="469">
        <v>385</v>
      </c>
      <c r="K16" s="463"/>
      <c r="L16" s="469">
        <v>273</v>
      </c>
      <c r="M16" s="458">
        <v>400247</v>
      </c>
      <c r="O16" s="62">
        <v>43</v>
      </c>
      <c r="P16" s="462"/>
      <c r="Q16" s="459">
        <v>1834</v>
      </c>
      <c r="R16" s="463"/>
      <c r="S16" s="459">
        <v>816</v>
      </c>
      <c r="T16" s="463"/>
      <c r="U16" s="459">
        <v>91</v>
      </c>
      <c r="V16" s="463"/>
      <c r="W16" s="459">
        <v>717</v>
      </c>
      <c r="X16" s="463"/>
      <c r="Y16" s="465">
        <v>210</v>
      </c>
      <c r="Z16" s="460">
        <v>179418</v>
      </c>
    </row>
    <row r="17" spans="2:26" ht="2.25" customHeight="1">
      <c r="C17" s="466"/>
      <c r="D17" s="455"/>
      <c r="E17" s="467"/>
      <c r="F17" s="469"/>
      <c r="G17" s="467"/>
      <c r="H17" s="469"/>
      <c r="I17" s="467"/>
      <c r="J17" s="469"/>
      <c r="K17" s="467"/>
      <c r="L17" s="469"/>
      <c r="M17" s="458"/>
      <c r="O17" s="62"/>
      <c r="P17" s="466"/>
      <c r="Q17" s="459"/>
      <c r="R17" s="467"/>
      <c r="S17" s="459"/>
      <c r="T17" s="467"/>
      <c r="U17" s="459"/>
      <c r="V17" s="467"/>
      <c r="W17" s="459"/>
      <c r="X17" s="467"/>
      <c r="Y17" s="465"/>
      <c r="Z17" s="460"/>
    </row>
    <row r="18" spans="2:26" ht="12.75" customHeight="1">
      <c r="B18" s="62">
        <v>44</v>
      </c>
      <c r="C18" s="462"/>
      <c r="D18" s="455">
        <v>2018</v>
      </c>
      <c r="E18" s="463"/>
      <c r="F18" s="469">
        <v>1341</v>
      </c>
      <c r="G18" s="463"/>
      <c r="H18" s="469">
        <v>32</v>
      </c>
      <c r="I18" s="463"/>
      <c r="J18" s="469">
        <v>398</v>
      </c>
      <c r="K18" s="463"/>
      <c r="L18" s="469">
        <v>247</v>
      </c>
      <c r="M18" s="458">
        <v>424112</v>
      </c>
      <c r="O18" s="62">
        <v>44</v>
      </c>
      <c r="P18" s="462"/>
      <c r="Q18" s="459">
        <v>1701</v>
      </c>
      <c r="R18" s="463"/>
      <c r="S18" s="459">
        <v>813</v>
      </c>
      <c r="T18" s="463"/>
      <c r="U18" s="459">
        <v>66</v>
      </c>
      <c r="V18" s="463"/>
      <c r="W18" s="459">
        <v>651</v>
      </c>
      <c r="X18" s="463"/>
      <c r="Y18" s="465">
        <v>171</v>
      </c>
      <c r="Z18" s="460">
        <v>180464</v>
      </c>
    </row>
    <row r="19" spans="2:26" ht="12.75" customHeight="1">
      <c r="B19" s="62">
        <v>45</v>
      </c>
      <c r="C19" s="462"/>
      <c r="D19" s="455">
        <v>2157</v>
      </c>
      <c r="E19" s="463"/>
      <c r="F19" s="469">
        <v>1480</v>
      </c>
      <c r="G19" s="463"/>
      <c r="H19" s="469">
        <v>25</v>
      </c>
      <c r="I19" s="463"/>
      <c r="J19" s="469">
        <v>427</v>
      </c>
      <c r="K19" s="463"/>
      <c r="L19" s="469">
        <v>225</v>
      </c>
      <c r="M19" s="458">
        <v>451593</v>
      </c>
      <c r="O19" s="62">
        <v>45</v>
      </c>
      <c r="P19" s="462"/>
      <c r="Q19" s="459">
        <v>1734</v>
      </c>
      <c r="R19" s="463"/>
      <c r="S19" s="459">
        <v>820</v>
      </c>
      <c r="T19" s="463"/>
      <c r="U19" s="459">
        <v>53</v>
      </c>
      <c r="V19" s="463"/>
      <c r="W19" s="459">
        <v>707</v>
      </c>
      <c r="X19" s="463"/>
      <c r="Y19" s="465">
        <v>154</v>
      </c>
      <c r="Z19" s="460">
        <v>182837</v>
      </c>
    </row>
    <row r="20" spans="2:26" ht="12.75" customHeight="1">
      <c r="B20" s="62">
        <v>46</v>
      </c>
      <c r="C20" s="462"/>
      <c r="D20" s="455">
        <v>2281</v>
      </c>
      <c r="E20" s="463"/>
      <c r="F20" s="469">
        <v>1606</v>
      </c>
      <c r="G20" s="463"/>
      <c r="H20" s="469">
        <v>35</v>
      </c>
      <c r="I20" s="463"/>
      <c r="J20" s="469">
        <v>394</v>
      </c>
      <c r="K20" s="463"/>
      <c r="L20" s="469">
        <v>246</v>
      </c>
      <c r="M20" s="458">
        <v>483833</v>
      </c>
      <c r="O20" s="62">
        <v>46</v>
      </c>
      <c r="P20" s="462"/>
      <c r="Q20" s="459">
        <v>1699</v>
      </c>
      <c r="R20" s="463"/>
      <c r="S20" s="459">
        <v>837</v>
      </c>
      <c r="T20" s="463"/>
      <c r="U20" s="459">
        <v>51</v>
      </c>
      <c r="V20" s="463"/>
      <c r="W20" s="459">
        <v>656</v>
      </c>
      <c r="X20" s="463"/>
      <c r="Y20" s="465">
        <v>155</v>
      </c>
      <c r="Z20" s="460">
        <v>191021</v>
      </c>
    </row>
    <row r="21" spans="2:26" ht="12.75" customHeight="1">
      <c r="B21" s="62">
        <v>47</v>
      </c>
      <c r="C21" s="462"/>
      <c r="D21" s="455">
        <v>2026</v>
      </c>
      <c r="E21" s="463"/>
      <c r="F21" s="469">
        <v>1437</v>
      </c>
      <c r="G21" s="463"/>
      <c r="H21" s="469">
        <v>18</v>
      </c>
      <c r="I21" s="463"/>
      <c r="J21" s="469">
        <v>330</v>
      </c>
      <c r="K21" s="463"/>
      <c r="L21" s="469">
        <v>241</v>
      </c>
      <c r="M21" s="458">
        <v>515716</v>
      </c>
      <c r="O21" s="62">
        <v>47</v>
      </c>
      <c r="P21" s="462"/>
      <c r="Q21" s="459">
        <v>1527</v>
      </c>
      <c r="R21" s="463"/>
      <c r="S21" s="459">
        <v>745</v>
      </c>
      <c r="T21" s="463"/>
      <c r="U21" s="459">
        <v>35</v>
      </c>
      <c r="V21" s="463"/>
      <c r="W21" s="459">
        <v>640</v>
      </c>
      <c r="X21" s="463"/>
      <c r="Y21" s="465">
        <v>107</v>
      </c>
      <c r="Z21" s="460">
        <v>201197</v>
      </c>
    </row>
    <row r="22" spans="2:26" ht="12.75" customHeight="1">
      <c r="B22" s="62">
        <v>48</v>
      </c>
      <c r="C22" s="462"/>
      <c r="D22" s="455">
        <v>2290</v>
      </c>
      <c r="E22" s="463"/>
      <c r="F22" s="469">
        <v>1654</v>
      </c>
      <c r="G22" s="463"/>
      <c r="H22" s="469">
        <v>25</v>
      </c>
      <c r="I22" s="463"/>
      <c r="J22" s="469">
        <v>372</v>
      </c>
      <c r="K22" s="463"/>
      <c r="L22" s="469">
        <v>239</v>
      </c>
      <c r="M22" s="458">
        <v>538023</v>
      </c>
      <c r="O22" s="62">
        <v>48</v>
      </c>
      <c r="P22" s="462"/>
      <c r="Q22" s="459">
        <v>1716</v>
      </c>
      <c r="R22" s="463"/>
      <c r="S22" s="459">
        <v>833</v>
      </c>
      <c r="T22" s="463"/>
      <c r="U22" s="459">
        <v>37</v>
      </c>
      <c r="V22" s="463"/>
      <c r="W22" s="459">
        <v>735</v>
      </c>
      <c r="X22" s="463"/>
      <c r="Y22" s="465">
        <v>111</v>
      </c>
      <c r="Z22" s="460">
        <v>211849</v>
      </c>
    </row>
    <row r="23" spans="2:26" ht="2.25" customHeight="1">
      <c r="C23" s="466"/>
      <c r="D23" s="455"/>
      <c r="E23" s="467"/>
      <c r="F23" s="469"/>
      <c r="G23" s="467"/>
      <c r="H23" s="469"/>
      <c r="I23" s="467"/>
      <c r="J23" s="469"/>
      <c r="K23" s="467"/>
      <c r="L23" s="469"/>
      <c r="M23" s="458"/>
      <c r="O23" s="62"/>
      <c r="P23" s="466"/>
      <c r="Q23" s="459"/>
      <c r="R23" s="467"/>
      <c r="S23" s="459"/>
      <c r="T23" s="467"/>
      <c r="U23" s="459"/>
      <c r="V23" s="467"/>
      <c r="W23" s="459"/>
      <c r="X23" s="467"/>
      <c r="Y23" s="465"/>
      <c r="Z23" s="460"/>
    </row>
    <row r="24" spans="2:26" ht="12.75" customHeight="1">
      <c r="B24" s="62">
        <v>49</v>
      </c>
      <c r="C24" s="462"/>
      <c r="D24" s="455">
        <v>1870</v>
      </c>
      <c r="E24" s="463"/>
      <c r="F24" s="469">
        <v>1303</v>
      </c>
      <c r="G24" s="463"/>
      <c r="H24" s="469">
        <v>10</v>
      </c>
      <c r="I24" s="463"/>
      <c r="J24" s="469">
        <v>333</v>
      </c>
      <c r="K24" s="463"/>
      <c r="L24" s="469">
        <v>224</v>
      </c>
      <c r="M24" s="458">
        <v>573854</v>
      </c>
      <c r="O24" s="62">
        <v>49</v>
      </c>
      <c r="P24" s="462"/>
      <c r="Q24" s="459">
        <v>1501</v>
      </c>
      <c r="R24" s="463"/>
      <c r="S24" s="459">
        <v>662</v>
      </c>
      <c r="T24" s="463"/>
      <c r="U24" s="459">
        <v>20</v>
      </c>
      <c r="V24" s="463"/>
      <c r="W24" s="459">
        <v>705</v>
      </c>
      <c r="X24" s="463"/>
      <c r="Y24" s="465">
        <v>114</v>
      </c>
      <c r="Z24" s="460">
        <v>221963</v>
      </c>
    </row>
    <row r="25" spans="2:26" ht="12.75" customHeight="1">
      <c r="B25" s="62">
        <v>50</v>
      </c>
      <c r="C25" s="462"/>
      <c r="D25" s="455">
        <v>1751</v>
      </c>
      <c r="E25" s="463"/>
      <c r="F25" s="469">
        <v>1211</v>
      </c>
      <c r="G25" s="463"/>
      <c r="H25" s="469">
        <v>9</v>
      </c>
      <c r="I25" s="463"/>
      <c r="J25" s="469">
        <v>337</v>
      </c>
      <c r="K25" s="463"/>
      <c r="L25" s="469">
        <v>194</v>
      </c>
      <c r="M25" s="458">
        <v>608256</v>
      </c>
      <c r="O25" s="62">
        <v>50</v>
      </c>
      <c r="P25" s="462"/>
      <c r="Q25" s="459">
        <v>1591</v>
      </c>
      <c r="R25" s="463"/>
      <c r="S25" s="459">
        <v>763</v>
      </c>
      <c r="T25" s="463"/>
      <c r="U25" s="459">
        <v>23</v>
      </c>
      <c r="V25" s="463"/>
      <c r="W25" s="459">
        <v>688</v>
      </c>
      <c r="X25" s="463"/>
      <c r="Y25" s="465">
        <v>117</v>
      </c>
      <c r="Z25" s="460">
        <v>234711</v>
      </c>
    </row>
    <row r="26" spans="2:26" ht="12.75" customHeight="1">
      <c r="B26" s="62">
        <v>51</v>
      </c>
      <c r="C26" s="462"/>
      <c r="D26" s="455">
        <v>2038</v>
      </c>
      <c r="E26" s="463"/>
      <c r="F26" s="469">
        <v>1496</v>
      </c>
      <c r="G26" s="463"/>
      <c r="H26" s="469">
        <v>22</v>
      </c>
      <c r="I26" s="463"/>
      <c r="J26" s="469">
        <v>277</v>
      </c>
      <c r="K26" s="463"/>
      <c r="L26" s="469">
        <v>243</v>
      </c>
      <c r="M26" s="458">
        <v>638259</v>
      </c>
      <c r="O26" s="62">
        <v>51</v>
      </c>
      <c r="P26" s="462"/>
      <c r="Q26" s="459">
        <v>1744</v>
      </c>
      <c r="R26" s="463"/>
      <c r="S26" s="459">
        <v>844</v>
      </c>
      <c r="T26" s="463"/>
      <c r="U26" s="459">
        <v>28</v>
      </c>
      <c r="V26" s="463"/>
      <c r="W26" s="459">
        <v>735</v>
      </c>
      <c r="X26" s="463"/>
      <c r="Y26" s="465">
        <v>137</v>
      </c>
      <c r="Z26" s="460">
        <v>247773</v>
      </c>
    </row>
    <row r="27" spans="2:26" ht="12.75" customHeight="1">
      <c r="B27" s="62">
        <v>52</v>
      </c>
      <c r="C27" s="462"/>
      <c r="D27" s="455">
        <v>1929</v>
      </c>
      <c r="E27" s="463"/>
      <c r="F27" s="469">
        <v>1366</v>
      </c>
      <c r="G27" s="463"/>
      <c r="H27" s="469">
        <v>19</v>
      </c>
      <c r="I27" s="463"/>
      <c r="J27" s="469">
        <v>324</v>
      </c>
      <c r="K27" s="463"/>
      <c r="L27" s="469">
        <v>220</v>
      </c>
      <c r="M27" s="458">
        <v>664713</v>
      </c>
      <c r="O27" s="62">
        <v>52</v>
      </c>
      <c r="P27" s="462"/>
      <c r="Q27" s="459">
        <v>1820</v>
      </c>
      <c r="R27" s="463"/>
      <c r="S27" s="459">
        <v>803</v>
      </c>
      <c r="T27" s="463"/>
      <c r="U27" s="459">
        <v>24</v>
      </c>
      <c r="V27" s="463"/>
      <c r="W27" s="459">
        <v>864</v>
      </c>
      <c r="X27" s="463"/>
      <c r="Y27" s="465">
        <v>129</v>
      </c>
      <c r="Z27" s="460">
        <v>265324</v>
      </c>
    </row>
    <row r="28" spans="2:26" ht="12.75" customHeight="1">
      <c r="B28" s="62">
        <v>53</v>
      </c>
      <c r="C28" s="462"/>
      <c r="D28" s="455">
        <v>1686</v>
      </c>
      <c r="E28" s="463"/>
      <c r="F28" s="469">
        <v>1142</v>
      </c>
      <c r="G28" s="463"/>
      <c r="H28" s="469">
        <v>4</v>
      </c>
      <c r="I28" s="463"/>
      <c r="J28" s="469">
        <v>352</v>
      </c>
      <c r="K28" s="463"/>
      <c r="L28" s="469">
        <v>188</v>
      </c>
      <c r="M28" s="458">
        <v>694373</v>
      </c>
      <c r="O28" s="62">
        <v>53</v>
      </c>
      <c r="P28" s="462"/>
      <c r="Q28" s="459">
        <v>1893</v>
      </c>
      <c r="R28" s="463"/>
      <c r="S28" s="459">
        <v>785</v>
      </c>
      <c r="T28" s="463"/>
      <c r="U28" s="459">
        <v>26</v>
      </c>
      <c r="V28" s="463"/>
      <c r="W28" s="459">
        <v>923</v>
      </c>
      <c r="X28" s="463"/>
      <c r="Y28" s="465">
        <v>159</v>
      </c>
      <c r="Z28" s="460">
        <v>282144</v>
      </c>
    </row>
    <row r="29" spans="2:26" ht="3" customHeight="1">
      <c r="C29" s="466"/>
      <c r="D29" s="455"/>
      <c r="E29" s="467"/>
      <c r="F29" s="469"/>
      <c r="G29" s="467"/>
      <c r="H29" s="469"/>
      <c r="I29" s="467"/>
      <c r="J29" s="469"/>
      <c r="K29" s="467"/>
      <c r="L29" s="469"/>
      <c r="M29" s="458"/>
      <c r="O29" s="62"/>
      <c r="P29" s="466"/>
      <c r="Q29" s="459"/>
      <c r="R29" s="467"/>
      <c r="S29" s="459"/>
      <c r="T29" s="467"/>
      <c r="U29" s="459"/>
      <c r="V29" s="467"/>
      <c r="W29" s="459"/>
      <c r="X29" s="467"/>
      <c r="Y29" s="465"/>
      <c r="Z29" s="460"/>
    </row>
    <row r="30" spans="2:26" ht="12.75" customHeight="1">
      <c r="B30" s="62">
        <v>54</v>
      </c>
      <c r="C30" s="462"/>
      <c r="D30" s="455">
        <v>1881</v>
      </c>
      <c r="E30" s="463"/>
      <c r="F30" s="469">
        <v>1268</v>
      </c>
      <c r="G30" s="463"/>
      <c r="H30" s="469">
        <v>10</v>
      </c>
      <c r="I30" s="463"/>
      <c r="J30" s="469">
        <v>372</v>
      </c>
      <c r="K30" s="463"/>
      <c r="L30" s="469">
        <v>231</v>
      </c>
      <c r="M30" s="458">
        <v>731486</v>
      </c>
      <c r="O30" s="62">
        <v>54</v>
      </c>
      <c r="P30" s="462"/>
      <c r="Q30" s="459">
        <v>1983</v>
      </c>
      <c r="R30" s="463"/>
      <c r="S30" s="459">
        <v>738</v>
      </c>
      <c r="T30" s="463"/>
      <c r="U30" s="459">
        <v>23</v>
      </c>
      <c r="V30" s="463"/>
      <c r="W30" s="459">
        <v>1021</v>
      </c>
      <c r="X30" s="463"/>
      <c r="Y30" s="465">
        <v>201</v>
      </c>
      <c r="Z30" s="460">
        <v>288547</v>
      </c>
    </row>
    <row r="31" spans="2:26" ht="12.75" customHeight="1">
      <c r="B31" s="62">
        <v>55</v>
      </c>
      <c r="C31" s="462"/>
      <c r="D31" s="455">
        <v>1780</v>
      </c>
      <c r="E31" s="463"/>
      <c r="F31" s="469">
        <v>1115</v>
      </c>
      <c r="G31" s="463"/>
      <c r="H31" s="469">
        <v>17</v>
      </c>
      <c r="I31" s="463"/>
      <c r="J31" s="469">
        <v>367</v>
      </c>
      <c r="K31" s="463"/>
      <c r="L31" s="469">
        <v>281</v>
      </c>
      <c r="M31" s="458">
        <v>749233</v>
      </c>
      <c r="O31" s="62">
        <v>55</v>
      </c>
      <c r="P31" s="462"/>
      <c r="Q31" s="459">
        <v>2120</v>
      </c>
      <c r="R31" s="463"/>
      <c r="S31" s="459">
        <v>764</v>
      </c>
      <c r="T31" s="463"/>
      <c r="U31" s="459">
        <v>33</v>
      </c>
      <c r="V31" s="463"/>
      <c r="W31" s="459">
        <v>1152</v>
      </c>
      <c r="X31" s="463"/>
      <c r="Y31" s="465">
        <v>171</v>
      </c>
      <c r="Z31" s="460">
        <v>303319</v>
      </c>
    </row>
    <row r="32" spans="2:26" ht="12.75" customHeight="1">
      <c r="B32" s="62">
        <v>56</v>
      </c>
      <c r="C32" s="462"/>
      <c r="D32" s="455">
        <v>1694</v>
      </c>
      <c r="E32" s="463"/>
      <c r="F32" s="469">
        <v>1089</v>
      </c>
      <c r="G32" s="463"/>
      <c r="H32" s="469">
        <v>14</v>
      </c>
      <c r="I32" s="463"/>
      <c r="J32" s="469">
        <v>367</v>
      </c>
      <c r="K32" s="463"/>
      <c r="L32" s="469">
        <v>224</v>
      </c>
      <c r="M32" s="458">
        <v>754318</v>
      </c>
      <c r="O32" s="62">
        <v>56</v>
      </c>
      <c r="P32" s="462"/>
      <c r="Q32" s="459">
        <v>2427</v>
      </c>
      <c r="R32" s="463"/>
      <c r="S32" s="459">
        <v>780</v>
      </c>
      <c r="T32" s="463"/>
      <c r="U32" s="459">
        <v>15</v>
      </c>
      <c r="V32" s="463"/>
      <c r="W32" s="459">
        <v>1401</v>
      </c>
      <c r="X32" s="463"/>
      <c r="Y32" s="465">
        <v>231</v>
      </c>
      <c r="Z32" s="460">
        <v>320701</v>
      </c>
    </row>
    <row r="33" spans="2:26" ht="12.75" customHeight="1">
      <c r="B33" s="62">
        <v>57</v>
      </c>
      <c r="C33" s="462"/>
      <c r="D33" s="455">
        <v>1675</v>
      </c>
      <c r="E33" s="463"/>
      <c r="F33" s="469">
        <v>1004</v>
      </c>
      <c r="G33" s="463"/>
      <c r="H33" s="469">
        <v>15</v>
      </c>
      <c r="I33" s="463"/>
      <c r="J33" s="469">
        <v>374</v>
      </c>
      <c r="K33" s="463"/>
      <c r="L33" s="469">
        <v>282</v>
      </c>
      <c r="M33" s="458">
        <v>749440</v>
      </c>
      <c r="O33" s="62">
        <v>57</v>
      </c>
      <c r="P33" s="462"/>
      <c r="Q33" s="459">
        <v>2699</v>
      </c>
      <c r="R33" s="463"/>
      <c r="S33" s="459">
        <v>793</v>
      </c>
      <c r="T33" s="463"/>
      <c r="U33" s="459">
        <v>23</v>
      </c>
      <c r="V33" s="463"/>
      <c r="W33" s="459">
        <v>1625</v>
      </c>
      <c r="X33" s="463"/>
      <c r="Y33" s="465">
        <v>258</v>
      </c>
      <c r="Z33" s="460">
        <v>344822</v>
      </c>
    </row>
    <row r="34" spans="2:26" ht="12.75" customHeight="1">
      <c r="B34" s="62">
        <v>58</v>
      </c>
      <c r="C34" s="462"/>
      <c r="D34" s="455">
        <v>1638</v>
      </c>
      <c r="E34" s="463"/>
      <c r="F34" s="469">
        <v>1005</v>
      </c>
      <c r="G34" s="463"/>
      <c r="H34" s="469">
        <v>17</v>
      </c>
      <c r="I34" s="463"/>
      <c r="J34" s="469">
        <v>377</v>
      </c>
      <c r="K34" s="463"/>
      <c r="L34" s="469">
        <v>239</v>
      </c>
      <c r="M34" s="458">
        <v>732637</v>
      </c>
      <c r="O34" s="62">
        <v>58</v>
      </c>
      <c r="P34" s="462"/>
      <c r="Q34" s="459">
        <v>3025</v>
      </c>
      <c r="R34" s="463"/>
      <c r="S34" s="459">
        <v>808</v>
      </c>
      <c r="T34" s="463"/>
      <c r="U34" s="459">
        <v>43</v>
      </c>
      <c r="V34" s="463"/>
      <c r="W34" s="459">
        <v>1874</v>
      </c>
      <c r="X34" s="463"/>
      <c r="Y34" s="465">
        <v>300</v>
      </c>
      <c r="Z34" s="460">
        <v>356636</v>
      </c>
    </row>
    <row r="35" spans="2:26" ht="3" customHeight="1">
      <c r="C35" s="466"/>
      <c r="D35" s="455"/>
      <c r="E35" s="467"/>
      <c r="F35" s="469"/>
      <c r="G35" s="467"/>
      <c r="H35" s="469"/>
      <c r="I35" s="467"/>
      <c r="J35" s="469"/>
      <c r="K35" s="467"/>
      <c r="L35" s="469"/>
      <c r="M35" s="458"/>
      <c r="O35" s="62"/>
      <c r="P35" s="466"/>
      <c r="Q35" s="459"/>
      <c r="R35" s="467"/>
      <c r="S35" s="459"/>
      <c r="T35" s="467"/>
      <c r="U35" s="459"/>
      <c r="V35" s="467"/>
      <c r="W35" s="459"/>
      <c r="X35" s="467"/>
      <c r="Y35" s="465"/>
      <c r="Z35" s="460"/>
    </row>
    <row r="36" spans="2:26" ht="12.75" customHeight="1">
      <c r="B36" s="62">
        <v>59</v>
      </c>
      <c r="C36" s="462"/>
      <c r="D36" s="455">
        <v>1663</v>
      </c>
      <c r="E36" s="463"/>
      <c r="F36" s="469">
        <v>1022</v>
      </c>
      <c r="G36" s="463"/>
      <c r="H36" s="469">
        <v>16</v>
      </c>
      <c r="I36" s="463"/>
      <c r="J36" s="469">
        <v>398</v>
      </c>
      <c r="K36" s="463"/>
      <c r="L36" s="469">
        <v>227</v>
      </c>
      <c r="M36" s="458">
        <v>709190</v>
      </c>
      <c r="O36" s="62">
        <v>59</v>
      </c>
      <c r="P36" s="462"/>
      <c r="Q36" s="459">
        <v>3229</v>
      </c>
      <c r="R36" s="463"/>
      <c r="S36" s="459">
        <v>933</v>
      </c>
      <c r="T36" s="463"/>
      <c r="U36" s="459">
        <v>39</v>
      </c>
      <c r="V36" s="463"/>
      <c r="W36" s="459">
        <v>1922</v>
      </c>
      <c r="X36" s="463"/>
      <c r="Y36" s="465">
        <v>335</v>
      </c>
      <c r="Z36" s="460">
        <v>367243</v>
      </c>
    </row>
    <row r="37" spans="2:26" ht="12.75" customHeight="1">
      <c r="B37" s="62">
        <v>60</v>
      </c>
      <c r="C37" s="462"/>
      <c r="D37" s="455">
        <v>1492</v>
      </c>
      <c r="E37" s="463"/>
      <c r="F37" s="469">
        <v>869</v>
      </c>
      <c r="G37" s="463"/>
      <c r="H37" s="469">
        <v>14</v>
      </c>
      <c r="I37" s="463"/>
      <c r="J37" s="469">
        <v>365</v>
      </c>
      <c r="K37" s="463"/>
      <c r="L37" s="469">
        <v>244</v>
      </c>
      <c r="M37" s="458">
        <v>680641</v>
      </c>
      <c r="O37" s="62">
        <v>60</v>
      </c>
      <c r="P37" s="462"/>
      <c r="Q37" s="459">
        <v>3271</v>
      </c>
      <c r="R37" s="463"/>
      <c r="S37" s="459">
        <v>927</v>
      </c>
      <c r="T37" s="463"/>
      <c r="U37" s="459">
        <v>37</v>
      </c>
      <c r="V37" s="463"/>
      <c r="W37" s="459">
        <v>1964</v>
      </c>
      <c r="X37" s="463"/>
      <c r="Y37" s="465">
        <v>343</v>
      </c>
      <c r="Z37" s="460">
        <v>378549</v>
      </c>
    </row>
    <row r="38" spans="2:26" ht="12.75" customHeight="1">
      <c r="B38" s="62">
        <v>61</v>
      </c>
      <c r="C38" s="462"/>
      <c r="D38" s="455">
        <v>1482</v>
      </c>
      <c r="E38" s="463"/>
      <c r="F38" s="469">
        <v>838</v>
      </c>
      <c r="G38" s="463"/>
      <c r="H38" s="469">
        <v>9</v>
      </c>
      <c r="I38" s="463"/>
      <c r="J38" s="469">
        <v>431</v>
      </c>
      <c r="K38" s="463"/>
      <c r="L38" s="469">
        <v>204</v>
      </c>
      <c r="M38" s="458">
        <v>649327</v>
      </c>
      <c r="O38" s="62">
        <v>61</v>
      </c>
      <c r="P38" s="462"/>
      <c r="Q38" s="459">
        <v>3178</v>
      </c>
      <c r="R38" s="463"/>
      <c r="S38" s="459">
        <v>872</v>
      </c>
      <c r="T38" s="463"/>
      <c r="U38" s="459">
        <v>30</v>
      </c>
      <c r="V38" s="463"/>
      <c r="W38" s="459">
        <v>1903</v>
      </c>
      <c r="X38" s="463"/>
      <c r="Y38" s="465">
        <v>373</v>
      </c>
      <c r="Z38" s="460">
        <v>384846</v>
      </c>
    </row>
    <row r="39" spans="2:26" ht="12.75" customHeight="1">
      <c r="B39" s="62">
        <v>62</v>
      </c>
      <c r="C39" s="462"/>
      <c r="D39" s="455">
        <v>1531</v>
      </c>
      <c r="E39" s="463"/>
      <c r="F39" s="469">
        <v>818</v>
      </c>
      <c r="G39" s="463"/>
      <c r="H39" s="469">
        <v>11</v>
      </c>
      <c r="I39" s="463"/>
      <c r="J39" s="469">
        <v>462</v>
      </c>
      <c r="K39" s="463"/>
      <c r="L39" s="469">
        <v>240</v>
      </c>
      <c r="M39" s="458">
        <v>621173</v>
      </c>
      <c r="O39" s="62">
        <v>62</v>
      </c>
      <c r="P39" s="462"/>
      <c r="Q39" s="459">
        <v>3442</v>
      </c>
      <c r="R39" s="463"/>
      <c r="S39" s="459">
        <v>1005</v>
      </c>
      <c r="T39" s="463"/>
      <c r="U39" s="459">
        <v>35</v>
      </c>
      <c r="V39" s="463"/>
      <c r="W39" s="459">
        <v>1974</v>
      </c>
      <c r="X39" s="463"/>
      <c r="Y39" s="465">
        <v>428</v>
      </c>
      <c r="Z39" s="460">
        <v>380561</v>
      </c>
    </row>
    <row r="40" spans="2:26" ht="12.75" customHeight="1">
      <c r="B40" s="62">
        <v>63</v>
      </c>
      <c r="C40" s="462"/>
      <c r="D40" s="455">
        <v>1676</v>
      </c>
      <c r="E40" s="463"/>
      <c r="F40" s="469">
        <v>821</v>
      </c>
      <c r="G40" s="463"/>
      <c r="H40" s="469">
        <v>9</v>
      </c>
      <c r="I40" s="463"/>
      <c r="J40" s="469">
        <v>528</v>
      </c>
      <c r="K40" s="463"/>
      <c r="L40" s="469">
        <v>318</v>
      </c>
      <c r="M40" s="458">
        <v>598926</v>
      </c>
      <c r="O40" s="62">
        <v>63</v>
      </c>
      <c r="P40" s="462"/>
      <c r="Q40" s="459">
        <v>3743</v>
      </c>
      <c r="R40" s="463"/>
      <c r="S40" s="459">
        <v>1007</v>
      </c>
      <c r="T40" s="463"/>
      <c r="U40" s="459">
        <v>29</v>
      </c>
      <c r="V40" s="463"/>
      <c r="W40" s="459">
        <v>2220</v>
      </c>
      <c r="X40" s="463"/>
      <c r="Y40" s="465">
        <v>487</v>
      </c>
      <c r="Z40" s="460">
        <v>364934</v>
      </c>
    </row>
    <row r="41" spans="2:26" ht="3" customHeight="1">
      <c r="C41" s="466"/>
      <c r="D41" s="455"/>
      <c r="E41" s="467"/>
      <c r="F41" s="469"/>
      <c r="G41" s="467"/>
      <c r="H41" s="469"/>
      <c r="I41" s="467"/>
      <c r="J41" s="469"/>
      <c r="K41" s="467"/>
      <c r="L41" s="469"/>
      <c r="M41" s="458"/>
      <c r="O41" s="62"/>
      <c r="P41" s="466"/>
      <c r="Q41" s="459"/>
      <c r="R41" s="467"/>
      <c r="S41" s="459"/>
      <c r="T41" s="467"/>
      <c r="U41" s="459"/>
      <c r="V41" s="467"/>
      <c r="W41" s="459"/>
      <c r="X41" s="467"/>
      <c r="Y41" s="465"/>
      <c r="Z41" s="460"/>
    </row>
    <row r="42" spans="2:26" ht="14.25" customHeight="1">
      <c r="B42" s="453" t="s">
        <v>758</v>
      </c>
      <c r="C42" s="462"/>
      <c r="D42" s="455">
        <v>1824</v>
      </c>
      <c r="E42" s="463"/>
      <c r="F42" s="469">
        <v>901</v>
      </c>
      <c r="G42" s="463"/>
      <c r="H42" s="469">
        <v>9</v>
      </c>
      <c r="I42" s="463"/>
      <c r="J42" s="469">
        <v>584</v>
      </c>
      <c r="K42" s="463"/>
      <c r="L42" s="469">
        <v>330</v>
      </c>
      <c r="M42" s="458">
        <v>580930</v>
      </c>
      <c r="O42" s="453" t="s">
        <v>758</v>
      </c>
      <c r="P42" s="462"/>
      <c r="Q42" s="459">
        <v>3936</v>
      </c>
      <c r="R42" s="463"/>
      <c r="S42" s="459">
        <v>1046</v>
      </c>
      <c r="T42" s="463"/>
      <c r="U42" s="459">
        <v>35</v>
      </c>
      <c r="V42" s="463"/>
      <c r="W42" s="459">
        <v>2139</v>
      </c>
      <c r="X42" s="463"/>
      <c r="Y42" s="465">
        <v>716</v>
      </c>
      <c r="Z42" s="460">
        <v>342280</v>
      </c>
    </row>
    <row r="43" spans="2:26" ht="14.25" customHeight="1">
      <c r="B43" s="62">
        <v>2</v>
      </c>
      <c r="C43" s="462"/>
      <c r="D43" s="455">
        <v>1885</v>
      </c>
      <c r="E43" s="463"/>
      <c r="F43" s="469">
        <v>866</v>
      </c>
      <c r="G43" s="463"/>
      <c r="H43" s="469">
        <v>9</v>
      </c>
      <c r="I43" s="463"/>
      <c r="J43" s="469">
        <v>661</v>
      </c>
      <c r="K43" s="463"/>
      <c r="L43" s="469">
        <v>349</v>
      </c>
      <c r="M43" s="458">
        <v>564572</v>
      </c>
      <c r="O43" s="62">
        <v>2</v>
      </c>
      <c r="P43" s="462"/>
      <c r="Q43" s="459">
        <v>3886</v>
      </c>
      <c r="R43" s="463"/>
      <c r="S43" s="459">
        <v>985</v>
      </c>
      <c r="T43" s="463"/>
      <c r="U43" s="459">
        <v>24</v>
      </c>
      <c r="V43" s="463"/>
      <c r="W43" s="459">
        <v>2218</v>
      </c>
      <c r="X43" s="463"/>
      <c r="Y43" s="465">
        <v>659</v>
      </c>
      <c r="Z43" s="460">
        <v>324056</v>
      </c>
    </row>
    <row r="44" spans="2:26" ht="14.25" customHeight="1">
      <c r="B44" s="62">
        <v>3</v>
      </c>
      <c r="C44" s="466">
        <v>4802</v>
      </c>
      <c r="D44" s="455">
        <v>2271</v>
      </c>
      <c r="E44" s="463">
        <v>3243</v>
      </c>
      <c r="F44" s="469">
        <v>1075</v>
      </c>
      <c r="G44" s="470">
        <v>9</v>
      </c>
      <c r="H44" s="469">
        <v>7</v>
      </c>
      <c r="I44" s="470">
        <v>947</v>
      </c>
      <c r="J44" s="469">
        <v>775</v>
      </c>
      <c r="K44" s="470">
        <v>603</v>
      </c>
      <c r="L44" s="469">
        <v>414</v>
      </c>
      <c r="M44" s="458">
        <v>550040</v>
      </c>
      <c r="O44" s="62">
        <v>3</v>
      </c>
      <c r="P44" s="471">
        <v>6272</v>
      </c>
      <c r="Q44" s="459">
        <v>4338</v>
      </c>
      <c r="R44" s="472">
        <v>2203</v>
      </c>
      <c r="S44" s="459">
        <v>1135</v>
      </c>
      <c r="T44" s="472">
        <v>21</v>
      </c>
      <c r="U44" s="459">
        <v>19</v>
      </c>
      <c r="V44" s="472">
        <v>3060</v>
      </c>
      <c r="W44" s="459">
        <v>2442</v>
      </c>
      <c r="X44" s="472">
        <v>988</v>
      </c>
      <c r="Y44" s="465">
        <v>742</v>
      </c>
      <c r="Z44" s="460">
        <v>310404</v>
      </c>
    </row>
    <row r="45" spans="2:26">
      <c r="B45" s="62">
        <v>4</v>
      </c>
      <c r="C45" s="466">
        <v>5230</v>
      </c>
      <c r="D45" s="455">
        <v>2350</v>
      </c>
      <c r="E45" s="463">
        <v>3574</v>
      </c>
      <c r="F45" s="469">
        <v>1116</v>
      </c>
      <c r="G45" s="470">
        <v>23</v>
      </c>
      <c r="H45" s="469">
        <v>9</v>
      </c>
      <c r="I45" s="470">
        <v>1038</v>
      </c>
      <c r="J45" s="469">
        <v>823</v>
      </c>
      <c r="K45" s="470">
        <v>595</v>
      </c>
      <c r="L45" s="469">
        <v>402</v>
      </c>
      <c r="M45" s="458">
        <v>534954</v>
      </c>
      <c r="O45" s="62">
        <v>4</v>
      </c>
      <c r="P45" s="471">
        <v>6285</v>
      </c>
      <c r="Q45" s="459">
        <v>4458</v>
      </c>
      <c r="R45" s="472">
        <v>2162</v>
      </c>
      <c r="S45" s="459">
        <v>1135</v>
      </c>
      <c r="T45" s="472">
        <v>48</v>
      </c>
      <c r="U45" s="459">
        <v>36</v>
      </c>
      <c r="V45" s="472">
        <v>3040</v>
      </c>
      <c r="W45" s="459">
        <v>2485</v>
      </c>
      <c r="X45" s="472">
        <v>1035</v>
      </c>
      <c r="Y45" s="465">
        <v>802</v>
      </c>
      <c r="Z45" s="460">
        <v>298087</v>
      </c>
    </row>
    <row r="46" spans="2:26" ht="14.25" customHeight="1">
      <c r="B46" s="62">
        <v>5</v>
      </c>
      <c r="C46" s="466">
        <v>5341</v>
      </c>
      <c r="D46" s="455">
        <v>2552</v>
      </c>
      <c r="E46" s="463">
        <v>3571</v>
      </c>
      <c r="F46" s="469">
        <v>1188</v>
      </c>
      <c r="G46" s="470">
        <v>17</v>
      </c>
      <c r="H46" s="469">
        <v>10</v>
      </c>
      <c r="I46" s="470">
        <v>1084</v>
      </c>
      <c r="J46" s="469">
        <v>902</v>
      </c>
      <c r="K46" s="470">
        <v>669</v>
      </c>
      <c r="L46" s="469">
        <v>452</v>
      </c>
      <c r="M46" s="458">
        <v>521872</v>
      </c>
      <c r="O46" s="62">
        <v>5</v>
      </c>
      <c r="P46" s="471">
        <v>6747</v>
      </c>
      <c r="Q46" s="459">
        <v>4800</v>
      </c>
      <c r="R46" s="472">
        <v>2169</v>
      </c>
      <c r="S46" s="459">
        <v>1130</v>
      </c>
      <c r="T46" s="472">
        <v>34</v>
      </c>
      <c r="U46" s="459">
        <v>25</v>
      </c>
      <c r="V46" s="472">
        <v>3635</v>
      </c>
      <c r="W46" s="459">
        <v>2968</v>
      </c>
      <c r="X46" s="472">
        <v>909</v>
      </c>
      <c r="Y46" s="465">
        <v>677</v>
      </c>
      <c r="Z46" s="460">
        <v>283751</v>
      </c>
    </row>
    <row r="47" spans="2:26" ht="3" customHeight="1">
      <c r="C47" s="466"/>
      <c r="D47" s="455"/>
      <c r="E47" s="463"/>
      <c r="F47" s="469"/>
      <c r="G47" s="470"/>
      <c r="H47" s="469"/>
      <c r="I47" s="470"/>
      <c r="J47" s="469"/>
      <c r="K47" s="470"/>
      <c r="L47" s="469"/>
      <c r="M47" s="458"/>
      <c r="O47" s="62"/>
      <c r="P47" s="471"/>
      <c r="Q47" s="459"/>
      <c r="R47" s="472"/>
      <c r="S47" s="459"/>
      <c r="T47" s="472"/>
      <c r="U47" s="459"/>
      <c r="V47" s="472"/>
      <c r="W47" s="459"/>
      <c r="X47" s="472"/>
      <c r="Y47" s="465"/>
      <c r="Z47" s="460"/>
    </row>
    <row r="48" spans="2:26" ht="15" customHeight="1">
      <c r="B48" s="62">
        <v>6</v>
      </c>
      <c r="C48" s="466">
        <v>5394</v>
      </c>
      <c r="D48" s="455">
        <v>2592</v>
      </c>
      <c r="E48" s="463">
        <v>3606</v>
      </c>
      <c r="F48" s="469">
        <v>1201</v>
      </c>
      <c r="G48" s="470">
        <v>24</v>
      </c>
      <c r="H48" s="469">
        <v>15</v>
      </c>
      <c r="I48" s="470">
        <v>1226</v>
      </c>
      <c r="J48" s="469">
        <v>997</v>
      </c>
      <c r="K48" s="470">
        <v>538</v>
      </c>
      <c r="L48" s="469">
        <v>379</v>
      </c>
      <c r="M48" s="458">
        <v>510896</v>
      </c>
      <c r="O48" s="62">
        <v>6</v>
      </c>
      <c r="P48" s="471">
        <v>6841</v>
      </c>
      <c r="Q48" s="459">
        <v>4923</v>
      </c>
      <c r="R48" s="472">
        <v>2115</v>
      </c>
      <c r="S48" s="459">
        <v>1072</v>
      </c>
      <c r="T48" s="472">
        <v>29</v>
      </c>
      <c r="U48" s="459">
        <v>23</v>
      </c>
      <c r="V48" s="472">
        <v>3889</v>
      </c>
      <c r="W48" s="459">
        <v>3198</v>
      </c>
      <c r="X48" s="472">
        <v>808</v>
      </c>
      <c r="Y48" s="465">
        <v>630</v>
      </c>
      <c r="Z48" s="460">
        <v>272391</v>
      </c>
    </row>
    <row r="49" spans="2:26" ht="15" customHeight="1">
      <c r="B49" s="62">
        <v>7</v>
      </c>
      <c r="C49" s="466">
        <v>5080</v>
      </c>
      <c r="D49" s="455">
        <v>2454</v>
      </c>
      <c r="E49" s="463">
        <v>3275</v>
      </c>
      <c r="F49" s="469">
        <v>1101</v>
      </c>
      <c r="G49" s="470">
        <v>7</v>
      </c>
      <c r="H49" s="469">
        <v>4</v>
      </c>
      <c r="I49" s="470">
        <v>1031</v>
      </c>
      <c r="J49" s="469">
        <v>828</v>
      </c>
      <c r="K49" s="470">
        <v>767</v>
      </c>
      <c r="L49" s="469">
        <v>521</v>
      </c>
      <c r="M49" s="458">
        <v>498874</v>
      </c>
      <c r="O49" s="62">
        <v>7</v>
      </c>
      <c r="P49" s="471">
        <v>6812</v>
      </c>
      <c r="Q49" s="459">
        <v>5015</v>
      </c>
      <c r="R49" s="472">
        <v>1823</v>
      </c>
      <c r="S49" s="459">
        <v>965</v>
      </c>
      <c r="T49" s="472">
        <v>43</v>
      </c>
      <c r="U49" s="459">
        <v>35</v>
      </c>
      <c r="V49" s="472">
        <v>3949</v>
      </c>
      <c r="W49" s="459">
        <v>3259</v>
      </c>
      <c r="X49" s="472">
        <v>997</v>
      </c>
      <c r="Y49" s="465">
        <v>756</v>
      </c>
      <c r="Z49" s="460">
        <v>264818</v>
      </c>
    </row>
    <row r="50" spans="2:26" ht="15" customHeight="1">
      <c r="B50" s="62">
        <v>8</v>
      </c>
      <c r="C50" s="466">
        <v>5681</v>
      </c>
      <c r="D50" s="455">
        <v>2763</v>
      </c>
      <c r="E50" s="463">
        <v>3612</v>
      </c>
      <c r="F50" s="469">
        <v>1212</v>
      </c>
      <c r="G50" s="470">
        <v>24</v>
      </c>
      <c r="H50" s="469">
        <v>18</v>
      </c>
      <c r="I50" s="470">
        <v>1103</v>
      </c>
      <c r="J50" s="469">
        <v>898</v>
      </c>
      <c r="K50" s="470">
        <v>942</v>
      </c>
      <c r="L50" s="469">
        <v>635</v>
      </c>
      <c r="M50" s="458">
        <v>483186</v>
      </c>
      <c r="O50" s="62">
        <v>8</v>
      </c>
      <c r="P50" s="471">
        <v>7684</v>
      </c>
      <c r="Q50" s="459">
        <v>5643</v>
      </c>
      <c r="R50" s="472">
        <v>2038</v>
      </c>
      <c r="S50" s="459">
        <v>1138</v>
      </c>
      <c r="T50" s="472">
        <v>26</v>
      </c>
      <c r="U50" s="459">
        <v>17</v>
      </c>
      <c r="V50" s="472">
        <v>4406</v>
      </c>
      <c r="W50" s="459">
        <v>3578</v>
      </c>
      <c r="X50" s="472">
        <v>1214</v>
      </c>
      <c r="Y50" s="465">
        <v>910</v>
      </c>
      <c r="Z50" s="460">
        <v>261562</v>
      </c>
    </row>
    <row r="51" spans="2:26" ht="15" customHeight="1">
      <c r="B51" s="62">
        <v>9</v>
      </c>
      <c r="C51" s="466">
        <v>5808</v>
      </c>
      <c r="D51" s="455">
        <v>2841</v>
      </c>
      <c r="E51" s="463">
        <v>3674</v>
      </c>
      <c r="F51" s="469">
        <v>1252</v>
      </c>
      <c r="G51" s="470">
        <v>6</v>
      </c>
      <c r="H51" s="469">
        <v>3</v>
      </c>
      <c r="I51" s="470">
        <v>1156</v>
      </c>
      <c r="J51" s="469">
        <v>936</v>
      </c>
      <c r="K51" s="470">
        <v>972</v>
      </c>
      <c r="L51" s="469">
        <v>650</v>
      </c>
      <c r="M51" s="458">
        <v>471330</v>
      </c>
      <c r="O51" s="62">
        <v>9</v>
      </c>
      <c r="P51" s="471">
        <v>8518</v>
      </c>
      <c r="Q51" s="459">
        <v>6228</v>
      </c>
      <c r="R51" s="472">
        <v>2101</v>
      </c>
      <c r="S51" s="459">
        <v>1129</v>
      </c>
      <c r="T51" s="472">
        <v>44</v>
      </c>
      <c r="U51" s="459">
        <v>32</v>
      </c>
      <c r="V51" s="472">
        <v>4875</v>
      </c>
      <c r="W51" s="459">
        <v>3890</v>
      </c>
      <c r="X51" s="472">
        <v>1498</v>
      </c>
      <c r="Y51" s="465">
        <v>1177</v>
      </c>
      <c r="Z51" s="460">
        <v>257784</v>
      </c>
    </row>
    <row r="52" spans="2:26" ht="15" customHeight="1">
      <c r="B52" s="62">
        <v>10</v>
      </c>
      <c r="C52" s="466">
        <v>6227</v>
      </c>
      <c r="D52" s="455">
        <v>2981</v>
      </c>
      <c r="E52" s="463">
        <v>3677</v>
      </c>
      <c r="F52" s="469">
        <v>1101</v>
      </c>
      <c r="G52" s="470">
        <v>11</v>
      </c>
      <c r="H52" s="469">
        <v>9</v>
      </c>
      <c r="I52" s="470">
        <v>1912</v>
      </c>
      <c r="J52" s="469">
        <v>1515</v>
      </c>
      <c r="K52" s="470">
        <v>627</v>
      </c>
      <c r="L52" s="469">
        <v>356</v>
      </c>
      <c r="M52" s="458">
        <v>464667</v>
      </c>
      <c r="O52" s="62">
        <v>10</v>
      </c>
      <c r="P52" s="473">
        <v>8803</v>
      </c>
      <c r="Q52" s="474">
        <v>6495</v>
      </c>
      <c r="R52" s="475">
        <v>1533</v>
      </c>
      <c r="S52" s="474">
        <v>724</v>
      </c>
      <c r="T52" s="475">
        <v>28</v>
      </c>
      <c r="U52" s="474">
        <v>20</v>
      </c>
      <c r="V52" s="475">
        <v>6803</v>
      </c>
      <c r="W52" s="474">
        <v>5450</v>
      </c>
      <c r="X52" s="475">
        <v>439</v>
      </c>
      <c r="Y52" s="476">
        <v>301</v>
      </c>
      <c r="Z52" s="477">
        <v>250982</v>
      </c>
    </row>
    <row r="53" spans="2:26" ht="3" customHeight="1">
      <c r="C53" s="466"/>
      <c r="D53" s="455"/>
      <c r="E53" s="463"/>
      <c r="F53" s="469"/>
      <c r="G53" s="470"/>
      <c r="H53" s="469"/>
      <c r="I53" s="470"/>
      <c r="J53" s="469"/>
      <c r="K53" s="470"/>
      <c r="L53" s="469"/>
      <c r="M53" s="458"/>
      <c r="O53" s="62"/>
      <c r="P53" s="473"/>
      <c r="Q53" s="474"/>
      <c r="R53" s="475"/>
      <c r="S53" s="474"/>
      <c r="T53" s="475"/>
      <c r="U53" s="474"/>
      <c r="V53" s="475"/>
      <c r="W53" s="474"/>
      <c r="X53" s="475"/>
      <c r="Y53" s="476"/>
      <c r="Z53" s="477"/>
    </row>
    <row r="54" spans="2:26" ht="15" customHeight="1">
      <c r="B54" s="62">
        <v>11</v>
      </c>
      <c r="C54" s="466">
        <f>SUM(D54:L54)</f>
        <v>5663</v>
      </c>
      <c r="D54" s="455"/>
      <c r="E54" s="463">
        <v>3342</v>
      </c>
      <c r="F54" s="469"/>
      <c r="G54" s="470">
        <v>16</v>
      </c>
      <c r="H54" s="469"/>
      <c r="I54" s="470">
        <v>1652</v>
      </c>
      <c r="J54" s="469"/>
      <c r="K54" s="470">
        <v>653</v>
      </c>
      <c r="L54" s="469"/>
      <c r="M54" s="458">
        <v>460691</v>
      </c>
      <c r="O54" s="62">
        <v>11</v>
      </c>
      <c r="P54" s="473">
        <f>SUM(R54:X54)</f>
        <v>8648</v>
      </c>
      <c r="Q54" s="474"/>
      <c r="R54" s="475">
        <v>1439</v>
      </c>
      <c r="S54" s="474"/>
      <c r="T54" s="475">
        <f>15</f>
        <v>15</v>
      </c>
      <c r="U54" s="474"/>
      <c r="V54" s="475">
        <v>6783</v>
      </c>
      <c r="W54" s="474"/>
      <c r="X54" s="475">
        <v>411</v>
      </c>
      <c r="Y54" s="476"/>
      <c r="Z54" s="477">
        <v>242359</v>
      </c>
    </row>
    <row r="55" spans="2:26" ht="15" customHeight="1">
      <c r="B55" s="62">
        <v>12</v>
      </c>
      <c r="C55" s="466">
        <v>5831</v>
      </c>
      <c r="D55" s="455"/>
      <c r="E55" s="463">
        <v>3367</v>
      </c>
      <c r="F55" s="469"/>
      <c r="G55" s="470">
        <v>16</v>
      </c>
      <c r="H55" s="469"/>
      <c r="I55" s="470">
        <v>1727</v>
      </c>
      <c r="J55" s="469"/>
      <c r="K55" s="470">
        <v>721</v>
      </c>
      <c r="L55" s="469"/>
      <c r="M55" s="458">
        <v>457493</v>
      </c>
      <c r="O55" s="62">
        <v>12</v>
      </c>
      <c r="P55" s="473">
        <f>SUM(R55:X55)</f>
        <v>8786</v>
      </c>
      <c r="Q55" s="474"/>
      <c r="R55" s="475">
        <v>1372</v>
      </c>
      <c r="S55" s="474"/>
      <c r="T55" s="475">
        <v>20</v>
      </c>
      <c r="U55" s="474"/>
      <c r="V55" s="475">
        <v>6962</v>
      </c>
      <c r="W55" s="474"/>
      <c r="X55" s="475">
        <v>432</v>
      </c>
      <c r="Y55" s="476"/>
      <c r="Z55" s="477">
        <v>236308</v>
      </c>
    </row>
    <row r="56" spans="2:26" ht="15" customHeight="1">
      <c r="B56" s="62">
        <v>13</v>
      </c>
      <c r="C56" s="466">
        <v>5762</v>
      </c>
      <c r="D56" s="455"/>
      <c r="E56" s="463">
        <v>3266</v>
      </c>
      <c r="F56" s="469"/>
      <c r="G56" s="470">
        <v>18</v>
      </c>
      <c r="H56" s="469"/>
      <c r="I56" s="470">
        <v>1787</v>
      </c>
      <c r="J56" s="469"/>
      <c r="K56" s="470">
        <v>691</v>
      </c>
      <c r="L56" s="469"/>
      <c r="M56" s="458">
        <v>459689</v>
      </c>
      <c r="O56" s="62">
        <v>13</v>
      </c>
      <c r="P56" s="473">
        <v>9167</v>
      </c>
      <c r="Q56" s="474"/>
      <c r="R56" s="475">
        <v>1206</v>
      </c>
      <c r="S56" s="474"/>
      <c r="T56" s="475">
        <v>21</v>
      </c>
      <c r="U56" s="474"/>
      <c r="V56" s="475">
        <v>7444</v>
      </c>
      <c r="W56" s="474"/>
      <c r="X56" s="475">
        <v>496</v>
      </c>
      <c r="Y56" s="476"/>
      <c r="Z56" s="477">
        <v>232360</v>
      </c>
    </row>
    <row r="57" spans="2:26" ht="15" customHeight="1">
      <c r="B57" s="62">
        <v>14</v>
      </c>
      <c r="C57" s="466">
        <f>E57+G57+I57+K57</f>
        <v>5460</v>
      </c>
      <c r="D57" s="455"/>
      <c r="E57" s="463">
        <v>2613</v>
      </c>
      <c r="F57" s="469"/>
      <c r="G57" s="470">
        <v>20</v>
      </c>
      <c r="H57" s="469"/>
      <c r="I57" s="470">
        <v>2188</v>
      </c>
      <c r="J57" s="469"/>
      <c r="K57" s="470">
        <v>639</v>
      </c>
      <c r="L57" s="469"/>
      <c r="M57" s="458">
        <v>463717</v>
      </c>
      <c r="O57" s="62">
        <v>14</v>
      </c>
      <c r="P57" s="471">
        <f>R57+T57+V57+X57</f>
        <v>8656</v>
      </c>
      <c r="Q57" s="474"/>
      <c r="R57" s="475">
        <v>1049</v>
      </c>
      <c r="S57" s="474"/>
      <c r="T57" s="475">
        <v>13</v>
      </c>
      <c r="U57" s="474"/>
      <c r="V57" s="475">
        <v>7272</v>
      </c>
      <c r="W57" s="474"/>
      <c r="X57" s="475">
        <v>322</v>
      </c>
      <c r="Y57" s="476"/>
      <c r="Z57" s="477">
        <v>227226</v>
      </c>
    </row>
    <row r="58" spans="2:26" ht="15" customHeight="1">
      <c r="B58" s="62">
        <v>15</v>
      </c>
      <c r="C58" s="466">
        <v>4523</v>
      </c>
      <c r="D58" s="455"/>
      <c r="E58" s="463">
        <v>1943</v>
      </c>
      <c r="F58" s="469"/>
      <c r="G58" s="470">
        <v>6</v>
      </c>
      <c r="H58" s="469"/>
      <c r="I58" s="470">
        <v>1979</v>
      </c>
      <c r="J58" s="469"/>
      <c r="K58" s="470">
        <v>595</v>
      </c>
      <c r="L58" s="469"/>
      <c r="M58" s="458">
        <v>469215</v>
      </c>
      <c r="O58" s="62">
        <v>15</v>
      </c>
      <c r="P58" s="471">
        <v>8504</v>
      </c>
      <c r="Q58" s="474"/>
      <c r="R58" s="475">
        <v>930</v>
      </c>
      <c r="S58" s="474"/>
      <c r="T58" s="475">
        <v>17</v>
      </c>
      <c r="U58" s="474"/>
      <c r="V58" s="475">
        <v>7194</v>
      </c>
      <c r="W58" s="474"/>
      <c r="X58" s="475">
        <v>363</v>
      </c>
      <c r="Y58" s="476"/>
      <c r="Z58" s="477">
        <v>222146</v>
      </c>
    </row>
    <row r="59" spans="2:26" ht="3" customHeight="1">
      <c r="C59" s="466"/>
      <c r="D59" s="455"/>
      <c r="E59" s="463"/>
      <c r="F59" s="469"/>
      <c r="G59" s="470"/>
      <c r="H59" s="469"/>
      <c r="I59" s="470"/>
      <c r="J59" s="469"/>
      <c r="K59" s="470"/>
      <c r="L59" s="469"/>
      <c r="M59" s="458"/>
      <c r="O59" s="62"/>
      <c r="P59" s="471"/>
      <c r="Q59" s="474"/>
      <c r="R59" s="475"/>
      <c r="S59" s="474"/>
      <c r="T59" s="475"/>
      <c r="U59" s="474"/>
      <c r="V59" s="475"/>
      <c r="W59" s="474"/>
      <c r="X59" s="475"/>
      <c r="Y59" s="476"/>
      <c r="Z59" s="477"/>
    </row>
    <row r="60" spans="2:26" ht="15" customHeight="1">
      <c r="B60" s="62">
        <v>16</v>
      </c>
      <c r="C60" s="466">
        <f>E60+G60+I60+K60</f>
        <v>4539</v>
      </c>
      <c r="D60" s="455"/>
      <c r="E60" s="463">
        <v>1869</v>
      </c>
      <c r="F60" s="469"/>
      <c r="G60" s="470">
        <v>7</v>
      </c>
      <c r="H60" s="469"/>
      <c r="I60" s="470">
        <v>1904</v>
      </c>
      <c r="J60" s="469"/>
      <c r="K60" s="470">
        <v>759</v>
      </c>
      <c r="L60" s="469"/>
      <c r="M60" s="458">
        <v>473170</v>
      </c>
      <c r="O60" s="62">
        <v>16</v>
      </c>
      <c r="P60" s="471">
        <f>R60+T60+V60+X60</f>
        <v>8734</v>
      </c>
      <c r="Q60" s="474"/>
      <c r="R60" s="475">
        <v>977</v>
      </c>
      <c r="S60" s="474"/>
      <c r="T60" s="475">
        <v>12</v>
      </c>
      <c r="U60" s="474"/>
      <c r="V60" s="475">
        <v>7290</v>
      </c>
      <c r="W60" s="474"/>
      <c r="X60" s="475">
        <v>455</v>
      </c>
      <c r="Y60" s="476"/>
      <c r="Z60" s="477">
        <v>219401</v>
      </c>
    </row>
    <row r="61" spans="2:26" ht="15" customHeight="1">
      <c r="B61" s="62">
        <v>17</v>
      </c>
      <c r="C61" s="466">
        <v>4560</v>
      </c>
      <c r="D61" s="455"/>
      <c r="E61" s="463">
        <v>1898</v>
      </c>
      <c r="F61" s="469"/>
      <c r="G61" s="470">
        <v>7</v>
      </c>
      <c r="H61" s="469"/>
      <c r="I61" s="470">
        <v>1865</v>
      </c>
      <c r="J61" s="469"/>
      <c r="K61" s="470">
        <v>790</v>
      </c>
      <c r="L61" s="469"/>
      <c r="M61" s="458">
        <v>479371</v>
      </c>
      <c r="O61" s="62">
        <v>17</v>
      </c>
      <c r="P61" s="471">
        <v>9240</v>
      </c>
      <c r="Q61" s="474"/>
      <c r="R61" s="475">
        <v>1074</v>
      </c>
      <c r="S61" s="474"/>
      <c r="T61" s="475">
        <v>11</v>
      </c>
      <c r="U61" s="474"/>
      <c r="V61" s="475">
        <v>7617</v>
      </c>
      <c r="W61" s="474"/>
      <c r="X61" s="475">
        <v>538</v>
      </c>
      <c r="Y61" s="476"/>
      <c r="Z61" s="477">
        <v>220569</v>
      </c>
    </row>
    <row r="62" spans="2:26" ht="15" customHeight="1">
      <c r="B62" s="62">
        <v>18</v>
      </c>
      <c r="C62" s="466">
        <v>4835</v>
      </c>
      <c r="D62" s="455"/>
      <c r="E62" s="463">
        <v>1921</v>
      </c>
      <c r="F62" s="469"/>
      <c r="G62" s="470">
        <v>8</v>
      </c>
      <c r="H62" s="469"/>
      <c r="I62" s="470">
        <v>2070</v>
      </c>
      <c r="J62" s="469"/>
      <c r="K62" s="470">
        <v>836</v>
      </c>
      <c r="L62" s="469"/>
      <c r="M62" s="458">
        <v>483434</v>
      </c>
      <c r="O62" s="62">
        <v>18</v>
      </c>
      <c r="P62" s="471">
        <v>9786</v>
      </c>
      <c r="Q62" s="474"/>
      <c r="R62" s="475">
        <v>1122</v>
      </c>
      <c r="S62" s="474"/>
      <c r="T62" s="475">
        <v>12</v>
      </c>
      <c r="U62" s="474"/>
      <c r="V62" s="475">
        <v>8052</v>
      </c>
      <c r="W62" s="474"/>
      <c r="X62" s="475">
        <v>600</v>
      </c>
      <c r="Y62" s="476"/>
      <c r="Z62" s="477">
        <v>222343</v>
      </c>
    </row>
    <row r="63" spans="2:26" ht="15" customHeight="1">
      <c r="B63" s="62">
        <v>19</v>
      </c>
      <c r="C63" s="466">
        <v>4873</v>
      </c>
      <c r="D63" s="455"/>
      <c r="E63" s="463">
        <v>1832</v>
      </c>
      <c r="F63" s="469"/>
      <c r="G63" s="470">
        <v>7</v>
      </c>
      <c r="H63" s="469"/>
      <c r="I63" s="470">
        <v>2171</v>
      </c>
      <c r="J63" s="469"/>
      <c r="K63" s="470">
        <v>863</v>
      </c>
      <c r="L63" s="469"/>
      <c r="M63" s="458">
        <v>484177</v>
      </c>
      <c r="O63" s="62">
        <v>19</v>
      </c>
      <c r="P63" s="471">
        <v>9949</v>
      </c>
      <c r="Q63" s="474"/>
      <c r="R63" s="475">
        <v>1200</v>
      </c>
      <c r="S63" s="474"/>
      <c r="T63" s="475">
        <v>24</v>
      </c>
      <c r="U63" s="474"/>
      <c r="V63" s="475">
        <v>8216</v>
      </c>
      <c r="W63" s="474"/>
      <c r="X63" s="475">
        <v>509</v>
      </c>
      <c r="Y63" s="476"/>
      <c r="Z63" s="477">
        <v>225798</v>
      </c>
    </row>
    <row r="64" spans="2:26" ht="15" customHeight="1">
      <c r="B64" s="62">
        <v>20</v>
      </c>
      <c r="C64" s="466">
        <v>4487</v>
      </c>
      <c r="D64" s="455"/>
      <c r="E64" s="463">
        <v>1589</v>
      </c>
      <c r="F64" s="469"/>
      <c r="G64" s="470">
        <v>5</v>
      </c>
      <c r="H64" s="469"/>
      <c r="I64" s="470">
        <v>2065</v>
      </c>
      <c r="J64" s="469"/>
      <c r="K64" s="470">
        <v>828</v>
      </c>
      <c r="L64" s="469"/>
      <c r="M64" s="458">
        <v>487544</v>
      </c>
      <c r="O64" s="62">
        <v>20</v>
      </c>
      <c r="P64" s="471">
        <v>9849</v>
      </c>
      <c r="Q64" s="474"/>
      <c r="R64" s="475">
        <v>1029</v>
      </c>
      <c r="S64" s="474"/>
      <c r="T64" s="475">
        <v>11</v>
      </c>
      <c r="U64" s="474"/>
      <c r="V64" s="475">
        <v>8286</v>
      </c>
      <c r="W64" s="474"/>
      <c r="X64" s="475">
        <v>523</v>
      </c>
      <c r="Y64" s="476"/>
      <c r="Z64" s="477">
        <v>228120</v>
      </c>
    </row>
    <row r="65" spans="2:26" ht="3" customHeight="1">
      <c r="C65" s="466"/>
      <c r="D65" s="455"/>
      <c r="E65" s="463"/>
      <c r="F65" s="469"/>
      <c r="G65" s="470"/>
      <c r="H65" s="469"/>
      <c r="I65" s="470"/>
      <c r="J65" s="469"/>
      <c r="K65" s="470"/>
      <c r="L65" s="469"/>
      <c r="M65" s="458"/>
      <c r="O65" s="62"/>
      <c r="P65" s="471"/>
      <c r="Q65" s="474"/>
      <c r="R65" s="475"/>
      <c r="S65" s="474"/>
      <c r="T65" s="475"/>
      <c r="U65" s="474"/>
      <c r="V65" s="475"/>
      <c r="W65" s="474"/>
      <c r="X65" s="475"/>
      <c r="Y65" s="476"/>
      <c r="Z65" s="477"/>
    </row>
    <row r="66" spans="2:26" ht="14.25" customHeight="1">
      <c r="B66" s="62">
        <v>21</v>
      </c>
      <c r="C66" s="466">
        <v>4445</v>
      </c>
      <c r="D66" s="455"/>
      <c r="E66" s="463">
        <v>1394</v>
      </c>
      <c r="F66" s="469"/>
      <c r="G66" s="470">
        <v>9</v>
      </c>
      <c r="H66" s="469"/>
      <c r="I66" s="470">
        <v>2160</v>
      </c>
      <c r="J66" s="469"/>
      <c r="K66" s="470">
        <v>882</v>
      </c>
      <c r="L66" s="469"/>
      <c r="M66" s="458">
        <v>488120</v>
      </c>
      <c r="O66" s="62">
        <v>21</v>
      </c>
      <c r="P66" s="471">
        <v>9365</v>
      </c>
      <c r="Q66" s="474"/>
      <c r="R66" s="475">
        <v>950</v>
      </c>
      <c r="S66" s="474"/>
      <c r="T66" s="475">
        <v>8</v>
      </c>
      <c r="U66" s="474"/>
      <c r="V66" s="475">
        <v>7915</v>
      </c>
      <c r="W66" s="474"/>
      <c r="X66" s="475">
        <v>492</v>
      </c>
      <c r="Y66" s="476"/>
      <c r="Z66" s="477">
        <v>230944</v>
      </c>
    </row>
    <row r="67" spans="2:26" ht="14.25" customHeight="1">
      <c r="B67" s="62">
        <v>22</v>
      </c>
      <c r="C67" s="466">
        <v>4525</v>
      </c>
      <c r="D67" s="455"/>
      <c r="E67" s="463">
        <v>1505</v>
      </c>
      <c r="F67" s="469"/>
      <c r="G67" s="470">
        <v>3</v>
      </c>
      <c r="H67" s="469"/>
      <c r="I67" s="470">
        <v>2265</v>
      </c>
      <c r="J67" s="469"/>
      <c r="K67" s="470">
        <v>752</v>
      </c>
      <c r="L67" s="469"/>
      <c r="M67" s="458">
        <v>486659</v>
      </c>
      <c r="O67" s="62">
        <v>22</v>
      </c>
      <c r="P67" s="471">
        <v>9300</v>
      </c>
      <c r="Q67" s="474"/>
      <c r="R67" s="475">
        <v>997</v>
      </c>
      <c r="S67" s="474"/>
      <c r="T67" s="475">
        <v>9</v>
      </c>
      <c r="U67" s="474"/>
      <c r="V67" s="475">
        <v>7810</v>
      </c>
      <c r="W67" s="474"/>
      <c r="X67" s="475">
        <v>484</v>
      </c>
      <c r="Y67" s="476"/>
      <c r="Z67" s="477">
        <v>231291</v>
      </c>
    </row>
    <row r="68" spans="2:26" ht="14.25" customHeight="1">
      <c r="B68" s="62">
        <v>23</v>
      </c>
      <c r="C68" s="466">
        <v>4723</v>
      </c>
      <c r="D68" s="455"/>
      <c r="E68" s="463">
        <v>1538</v>
      </c>
      <c r="F68" s="469"/>
      <c r="G68" s="470">
        <v>19</v>
      </c>
      <c r="H68" s="469"/>
      <c r="I68" s="470">
        <v>2170</v>
      </c>
      <c r="J68" s="469"/>
      <c r="K68" s="470">
        <v>996</v>
      </c>
      <c r="L68" s="469"/>
      <c r="M68" s="458">
        <v>481911</v>
      </c>
      <c r="O68" s="62">
        <v>23</v>
      </c>
      <c r="P68" s="471">
        <v>8902</v>
      </c>
      <c r="Q68" s="474"/>
      <c r="R68" s="475">
        <v>980</v>
      </c>
      <c r="S68" s="474"/>
      <c r="T68" s="475">
        <v>6</v>
      </c>
      <c r="U68" s="474"/>
      <c r="V68" s="475">
        <v>7374</v>
      </c>
      <c r="W68" s="474"/>
      <c r="X68" s="475">
        <v>542</v>
      </c>
      <c r="Y68" s="476"/>
      <c r="Z68" s="477">
        <v>235238</v>
      </c>
    </row>
    <row r="69" spans="2:26" ht="3" customHeight="1" thickBot="1">
      <c r="B69" s="478"/>
      <c r="C69" s="201"/>
      <c r="D69" s="479"/>
      <c r="E69" s="480"/>
      <c r="F69" s="481"/>
      <c r="G69" s="482"/>
      <c r="H69" s="481"/>
      <c r="I69" s="482"/>
      <c r="J69" s="481"/>
      <c r="K69" s="482"/>
      <c r="L69" s="481"/>
      <c r="M69" s="483"/>
      <c r="O69" s="478"/>
      <c r="P69" s="484"/>
      <c r="Q69" s="485"/>
      <c r="R69" s="486"/>
      <c r="S69" s="485"/>
      <c r="T69" s="486"/>
      <c r="U69" s="485"/>
      <c r="V69" s="486"/>
      <c r="W69" s="485"/>
      <c r="X69" s="486"/>
      <c r="Y69" s="487"/>
      <c r="Z69" s="488"/>
    </row>
    <row r="70" spans="2:26" s="489" customFormat="1" ht="16.5" customHeight="1">
      <c r="B70" s="977" t="s">
        <v>759</v>
      </c>
      <c r="C70" s="977"/>
      <c r="D70" s="977"/>
      <c r="E70" s="977"/>
      <c r="F70" s="977"/>
      <c r="G70" s="977"/>
      <c r="H70" s="977"/>
      <c r="I70" s="977"/>
      <c r="J70" s="977"/>
      <c r="K70" s="977"/>
      <c r="L70" s="977"/>
      <c r="M70" s="977"/>
      <c r="N70" s="977"/>
      <c r="O70" s="977"/>
      <c r="P70" s="977"/>
      <c r="Q70" s="977"/>
      <c r="R70" s="977"/>
      <c r="S70" s="977"/>
      <c r="T70" s="977"/>
      <c r="U70" s="977"/>
      <c r="V70" s="977"/>
      <c r="W70" s="977"/>
      <c r="X70" s="977"/>
      <c r="Y70" s="977"/>
      <c r="Z70" s="977"/>
    </row>
    <row r="71" spans="2:26" s="489" customFormat="1" ht="15.75" customHeight="1">
      <c r="B71" s="966" t="s">
        <v>760</v>
      </c>
      <c r="C71" s="966"/>
      <c r="D71" s="966"/>
      <c r="E71" s="966"/>
      <c r="F71" s="966"/>
      <c r="G71" s="966"/>
      <c r="H71" s="966"/>
      <c r="I71" s="966"/>
      <c r="J71" s="966"/>
      <c r="K71" s="966"/>
      <c r="L71" s="966"/>
      <c r="M71" s="966"/>
      <c r="N71" s="966"/>
      <c r="O71" s="966"/>
      <c r="P71" s="966"/>
      <c r="Q71" s="966"/>
      <c r="R71" s="966"/>
      <c r="S71" s="966"/>
      <c r="T71" s="966"/>
      <c r="U71" s="966"/>
      <c r="V71" s="966"/>
      <c r="W71" s="966"/>
      <c r="X71" s="966"/>
      <c r="Y71" s="966"/>
      <c r="Z71" s="966"/>
    </row>
  </sheetData>
  <mergeCells count="17">
    <mergeCell ref="B1:L1"/>
    <mergeCell ref="E2:J2"/>
    <mergeCell ref="R2:W2"/>
    <mergeCell ref="C4:D5"/>
    <mergeCell ref="E4:F5"/>
    <mergeCell ref="G4:H5"/>
    <mergeCell ref="I4:J5"/>
    <mergeCell ref="K4:L5"/>
    <mergeCell ref="M4:M5"/>
    <mergeCell ref="P4:Q5"/>
    <mergeCell ref="B71:Z71"/>
    <mergeCell ref="R4:S5"/>
    <mergeCell ref="T4:U5"/>
    <mergeCell ref="V4:W5"/>
    <mergeCell ref="X4:Y5"/>
    <mergeCell ref="Z4:Z5"/>
    <mergeCell ref="B70:Z70"/>
  </mergeCells>
  <phoneticPr fontId="2"/>
  <pageMargins left="0.39370078740157483" right="0.31496062992125984" top="0.59055118110236227" bottom="0.54" header="0" footer="0"/>
  <pageSetup paperSize="9" scale="64" orientation="landscape" horizontalDpi="4294967292" verticalDpi="300" r:id="rId1"/>
  <headerFooter alignWithMargins="0"/>
  <drawing r:id="rId2"/>
</worksheet>
</file>

<file path=xl/worksheets/sheet48.xml><?xml version="1.0" encoding="utf-8"?>
<worksheet xmlns="http://schemas.openxmlformats.org/spreadsheetml/2006/main" xmlns:r="http://schemas.openxmlformats.org/officeDocument/2006/relationships">
  <dimension ref="B1:Z71"/>
  <sheetViews>
    <sheetView topLeftCell="C31" zoomScale="75" zoomScaleNormal="75" workbookViewId="0"/>
  </sheetViews>
  <sheetFormatPr defaultRowHeight="14.25"/>
  <cols>
    <col min="1" max="1" width="8.875" style="450" customWidth="1"/>
    <col min="2" max="2" width="9.5" style="62" customWidth="1"/>
    <col min="3" max="3" width="8.625" style="139" customWidth="1"/>
    <col min="4" max="4" width="9" style="490"/>
    <col min="5" max="5" width="8.625" style="139" customWidth="1"/>
    <col min="6" max="6" width="9" style="446"/>
    <col min="7" max="7" width="6" style="447" customWidth="1"/>
    <col min="8" max="8" width="6.625" style="446" customWidth="1"/>
    <col min="9" max="9" width="8.625" style="447" customWidth="1"/>
    <col min="10" max="10" width="9.125" style="446" customWidth="1"/>
    <col min="11" max="11" width="6.625" style="447" customWidth="1"/>
    <col min="12" max="12" width="6.625" style="446" customWidth="1"/>
    <col min="13" max="13" width="11.625" style="491" customWidth="1"/>
    <col min="14" max="14" width="7.5" style="450" customWidth="1"/>
    <col min="15" max="15" width="9.5" style="450" customWidth="1"/>
    <col min="16" max="16" width="8.625" style="447" customWidth="1"/>
    <col min="17" max="17" width="8.75" style="446" customWidth="1"/>
    <col min="18" max="18" width="8.625" style="447" customWidth="1"/>
    <col min="19" max="19" width="8.75" style="446" customWidth="1"/>
    <col min="20" max="20" width="6" style="447" customWidth="1"/>
    <col min="21" max="21" width="6.625" style="446" customWidth="1"/>
    <col min="22" max="22" width="8.625" style="447" customWidth="1"/>
    <col min="23" max="23" width="9.625" style="446" customWidth="1"/>
    <col min="24" max="24" width="8.625" style="447" customWidth="1"/>
    <col min="25" max="25" width="9.75" style="490" customWidth="1"/>
    <col min="26" max="26" width="11.625" style="491" customWidth="1"/>
    <col min="27" max="27" width="12.25" style="450" customWidth="1"/>
    <col min="28" max="16384" width="9" style="450"/>
  </cols>
  <sheetData>
    <row r="1" spans="2:26" s="431" customFormat="1" ht="24" customHeight="1">
      <c r="B1" s="978" t="s">
        <v>761</v>
      </c>
      <c r="C1" s="978"/>
      <c r="D1" s="978"/>
      <c r="E1" s="978"/>
      <c r="F1" s="978"/>
      <c r="G1" s="978"/>
      <c r="H1" s="978"/>
      <c r="I1" s="978"/>
      <c r="J1" s="978"/>
      <c r="K1" s="978"/>
      <c r="L1" s="978"/>
      <c r="M1" s="426"/>
      <c r="N1" s="426"/>
      <c r="O1" s="426"/>
      <c r="P1" s="426"/>
      <c r="Q1" s="426"/>
      <c r="R1" s="426"/>
      <c r="S1" s="427"/>
      <c r="T1" s="428"/>
      <c r="U1" s="427"/>
      <c r="V1" s="428"/>
      <c r="W1" s="427"/>
      <c r="X1" s="428"/>
      <c r="Y1" s="429"/>
      <c r="Z1" s="430"/>
    </row>
    <row r="2" spans="2:26" s="438" customFormat="1" ht="18.75" customHeight="1">
      <c r="B2" s="432"/>
      <c r="C2" s="433"/>
      <c r="D2" s="434"/>
      <c r="E2" s="982" t="s">
        <v>745</v>
      </c>
      <c r="F2" s="982"/>
      <c r="G2" s="982"/>
      <c r="H2" s="982"/>
      <c r="I2" s="982"/>
      <c r="J2" s="982"/>
      <c r="K2" s="435"/>
      <c r="L2" s="436"/>
      <c r="M2" s="437"/>
      <c r="O2" s="432"/>
      <c r="P2" s="439"/>
      <c r="Q2" s="440"/>
      <c r="R2" s="979" t="s">
        <v>746</v>
      </c>
      <c r="S2" s="979"/>
      <c r="T2" s="979"/>
      <c r="U2" s="979"/>
      <c r="V2" s="979"/>
      <c r="W2" s="979"/>
      <c r="X2" s="441"/>
      <c r="Y2" s="434"/>
      <c r="Z2" s="437"/>
    </row>
    <row r="3" spans="2:26" ht="5.25" customHeight="1" thickBot="1">
      <c r="D3" s="442"/>
      <c r="E3" s="443"/>
      <c r="F3" s="444"/>
      <c r="G3" s="445"/>
      <c r="H3" s="444"/>
      <c r="I3" s="445"/>
      <c r="L3" s="448"/>
      <c r="M3" s="449"/>
      <c r="O3" s="62"/>
      <c r="P3" s="451"/>
      <c r="Q3" s="444"/>
      <c r="R3" s="445"/>
      <c r="S3" s="444"/>
      <c r="T3" s="445"/>
      <c r="U3" s="444"/>
      <c r="V3" s="445"/>
      <c r="W3" s="444"/>
      <c r="X3" s="445"/>
      <c r="Y3" s="442"/>
      <c r="Z3" s="449"/>
    </row>
    <row r="4" spans="2:26" ht="14.25" customHeight="1">
      <c r="B4" s="186" t="s">
        <v>747</v>
      </c>
      <c r="C4" s="980" t="s">
        <v>748</v>
      </c>
      <c r="D4" s="968"/>
      <c r="E4" s="967" t="s">
        <v>749</v>
      </c>
      <c r="F4" s="968"/>
      <c r="G4" s="967" t="s">
        <v>750</v>
      </c>
      <c r="H4" s="968"/>
      <c r="I4" s="967" t="s">
        <v>751</v>
      </c>
      <c r="J4" s="968"/>
      <c r="K4" s="967" t="s">
        <v>752</v>
      </c>
      <c r="L4" s="973"/>
      <c r="M4" s="975" t="s">
        <v>753</v>
      </c>
      <c r="O4" s="186" t="s">
        <v>747</v>
      </c>
      <c r="P4" s="980" t="s">
        <v>748</v>
      </c>
      <c r="Q4" s="968"/>
      <c r="R4" s="967" t="s">
        <v>749</v>
      </c>
      <c r="S4" s="968"/>
      <c r="T4" s="967" t="s">
        <v>750</v>
      </c>
      <c r="U4" s="968"/>
      <c r="V4" s="967" t="s">
        <v>751</v>
      </c>
      <c r="W4" s="968"/>
      <c r="X4" s="967" t="s">
        <v>752</v>
      </c>
      <c r="Y4" s="973"/>
      <c r="Z4" s="975" t="s">
        <v>754</v>
      </c>
    </row>
    <row r="5" spans="2:26" ht="15" customHeight="1" thickBot="1">
      <c r="B5" s="452" t="s">
        <v>755</v>
      </c>
      <c r="C5" s="981"/>
      <c r="D5" s="970"/>
      <c r="E5" s="969"/>
      <c r="F5" s="970"/>
      <c r="G5" s="969"/>
      <c r="H5" s="970"/>
      <c r="I5" s="971"/>
      <c r="J5" s="972"/>
      <c r="K5" s="969"/>
      <c r="L5" s="974"/>
      <c r="M5" s="976"/>
      <c r="O5" s="452" t="s">
        <v>755</v>
      </c>
      <c r="P5" s="981"/>
      <c r="Q5" s="970"/>
      <c r="R5" s="969"/>
      <c r="S5" s="970"/>
      <c r="T5" s="969"/>
      <c r="U5" s="970"/>
      <c r="V5" s="971"/>
      <c r="W5" s="972"/>
      <c r="X5" s="969"/>
      <c r="Y5" s="974"/>
      <c r="Z5" s="976"/>
    </row>
    <row r="6" spans="2:26" ht="15.6" customHeight="1">
      <c r="B6" s="62" t="s">
        <v>756</v>
      </c>
      <c r="C6" s="454"/>
      <c r="D6" s="455" t="s">
        <v>602</v>
      </c>
      <c r="E6" s="456"/>
      <c r="F6" s="457" t="s">
        <v>602</v>
      </c>
      <c r="G6" s="456"/>
      <c r="H6" s="457" t="s">
        <v>602</v>
      </c>
      <c r="I6" s="456"/>
      <c r="J6" s="457" t="s">
        <v>602</v>
      </c>
      <c r="K6" s="456"/>
      <c r="L6" s="457" t="s">
        <v>602</v>
      </c>
      <c r="M6" s="458">
        <f>29111+27684+30938+29438+34372+32556+39090+37036+38453+36501+43155+40687</f>
        <v>419021</v>
      </c>
      <c r="O6" s="62" t="s">
        <v>756</v>
      </c>
      <c r="P6" s="454"/>
      <c r="Q6" s="492" t="s">
        <v>602</v>
      </c>
      <c r="R6" s="460"/>
      <c r="S6" s="460" t="s">
        <v>602</v>
      </c>
      <c r="T6" s="456"/>
      <c r="U6" s="460" t="s">
        <v>602</v>
      </c>
      <c r="V6" s="456"/>
      <c r="W6" s="460" t="s">
        <v>602</v>
      </c>
      <c r="X6" s="456"/>
      <c r="Y6" s="461" t="s">
        <v>602</v>
      </c>
      <c r="Z6" s="460">
        <f>28836+25583+21435+19612+25995+23621</f>
        <v>145082</v>
      </c>
    </row>
    <row r="7" spans="2:26" ht="12.75" customHeight="1">
      <c r="B7" s="62">
        <v>35</v>
      </c>
      <c r="C7" s="462"/>
      <c r="D7" s="455" t="s">
        <v>602</v>
      </c>
      <c r="E7" s="463"/>
      <c r="F7" s="457" t="s">
        <v>602</v>
      </c>
      <c r="G7" s="463"/>
      <c r="H7" s="457" t="s">
        <v>602</v>
      </c>
      <c r="I7" s="463"/>
      <c r="J7" s="457" t="s">
        <v>602</v>
      </c>
      <c r="K7" s="463"/>
      <c r="L7" s="457" t="s">
        <v>602</v>
      </c>
      <c r="M7" s="458">
        <f>27447+26067+29325+27844+31283+29666+34651+32929+39356+37355+38793+36865</f>
        <v>391581</v>
      </c>
      <c r="O7" s="62">
        <v>35</v>
      </c>
      <c r="P7" s="462"/>
      <c r="Q7" s="493" t="s">
        <v>602</v>
      </c>
      <c r="R7" s="460"/>
      <c r="S7" s="460" t="s">
        <v>602</v>
      </c>
      <c r="T7" s="463"/>
      <c r="U7" s="460" t="s">
        <v>602</v>
      </c>
      <c r="V7" s="463"/>
      <c r="W7" s="460" t="s">
        <v>602</v>
      </c>
      <c r="X7" s="463"/>
      <c r="Y7" s="461" t="s">
        <v>602</v>
      </c>
      <c r="Z7" s="460">
        <f>40337+35687+28953+25758+21515+19734</f>
        <v>171984</v>
      </c>
    </row>
    <row r="8" spans="2:26" ht="12.75" customHeight="1">
      <c r="B8" s="62">
        <v>36</v>
      </c>
      <c r="C8" s="462"/>
      <c r="D8" s="455" t="s">
        <v>602</v>
      </c>
      <c r="E8" s="463"/>
      <c r="F8" s="457" t="s">
        <v>602</v>
      </c>
      <c r="G8" s="463"/>
      <c r="H8" s="457" t="s">
        <v>602</v>
      </c>
      <c r="I8" s="463"/>
      <c r="J8" s="457" t="s">
        <v>602</v>
      </c>
      <c r="K8" s="463"/>
      <c r="L8" s="457" t="s">
        <v>602</v>
      </c>
      <c r="M8" s="458">
        <f>27934+26234+27672+26323+29645+28228+31715+29974+35084+33300+39627+37644</f>
        <v>373380</v>
      </c>
      <c r="O8" s="62">
        <v>36</v>
      </c>
      <c r="P8" s="462"/>
      <c r="Q8" s="493" t="s">
        <v>602</v>
      </c>
      <c r="R8" s="460"/>
      <c r="S8" s="460" t="s">
        <v>602</v>
      </c>
      <c r="T8" s="463"/>
      <c r="U8" s="460" t="s">
        <v>602</v>
      </c>
      <c r="V8" s="463"/>
      <c r="W8" s="460" t="s">
        <v>602</v>
      </c>
      <c r="X8" s="463"/>
      <c r="Y8" s="461" t="s">
        <v>602</v>
      </c>
      <c r="Z8" s="460">
        <f>36389+32210+40624+35976+29185+26007</f>
        <v>200391</v>
      </c>
    </row>
    <row r="9" spans="2:26" ht="12.75" customHeight="1">
      <c r="B9" s="62">
        <v>37</v>
      </c>
      <c r="C9" s="462"/>
      <c r="D9" s="455" t="s">
        <v>602</v>
      </c>
      <c r="E9" s="463"/>
      <c r="F9" s="457" t="s">
        <v>602</v>
      </c>
      <c r="G9" s="463"/>
      <c r="H9" s="457" t="s">
        <v>602</v>
      </c>
      <c r="I9" s="463"/>
      <c r="J9" s="457" t="s">
        <v>602</v>
      </c>
      <c r="K9" s="463"/>
      <c r="L9" s="457" t="s">
        <v>602</v>
      </c>
      <c r="M9" s="458">
        <f>27795+26357+28360+26610+28142+26775+30089+28683+32163+30405+35508+33662</f>
        <v>354549</v>
      </c>
      <c r="O9" s="62">
        <v>37</v>
      </c>
      <c r="P9" s="462"/>
      <c r="Q9" s="493" t="s">
        <v>602</v>
      </c>
      <c r="R9" s="460"/>
      <c r="S9" s="460" t="s">
        <v>602</v>
      </c>
      <c r="T9" s="463"/>
      <c r="U9" s="460" t="s">
        <v>602</v>
      </c>
      <c r="V9" s="463"/>
      <c r="W9" s="460" t="s">
        <v>602</v>
      </c>
      <c r="X9" s="463"/>
      <c r="Y9" s="461" t="s">
        <v>602</v>
      </c>
      <c r="Z9" s="460">
        <f>37482+33329+36719+32490+40935+36293</f>
        <v>217248</v>
      </c>
    </row>
    <row r="10" spans="2:26" ht="12.75" customHeight="1">
      <c r="B10" s="62">
        <v>38</v>
      </c>
      <c r="C10" s="462"/>
      <c r="D10" s="455" t="s">
        <v>602</v>
      </c>
      <c r="E10" s="463"/>
      <c r="F10" s="457" t="s">
        <v>602</v>
      </c>
      <c r="G10" s="463"/>
      <c r="H10" s="457" t="s">
        <v>602</v>
      </c>
      <c r="I10" s="463"/>
      <c r="J10" s="457" t="s">
        <v>602</v>
      </c>
      <c r="K10" s="463"/>
      <c r="L10" s="457" t="s">
        <v>602</v>
      </c>
      <c r="M10" s="458">
        <f>28292+26327+28170+26738+28766+27065+28614+27153+30516+29150+32570+30839</f>
        <v>344200</v>
      </c>
      <c r="O10" s="62">
        <v>38</v>
      </c>
      <c r="P10" s="462"/>
      <c r="Q10" s="459">
        <f>S10+U10+Y10</f>
        <v>2557</v>
      </c>
      <c r="R10" s="463"/>
      <c r="S10" s="464">
        <v>947</v>
      </c>
      <c r="T10" s="463"/>
      <c r="U10" s="464">
        <v>251</v>
      </c>
      <c r="V10" s="463"/>
      <c r="W10" s="460" t="s">
        <v>602</v>
      </c>
      <c r="X10" s="463"/>
      <c r="Y10" s="465">
        <v>1359</v>
      </c>
      <c r="Z10" s="460">
        <f>33496+30028+37911+33807+37208+32990</f>
        <v>205440</v>
      </c>
    </row>
    <row r="11" spans="2:26" ht="3" customHeight="1">
      <c r="C11" s="466"/>
      <c r="D11" s="455"/>
      <c r="E11" s="467"/>
      <c r="F11" s="468"/>
      <c r="G11" s="467"/>
      <c r="H11" s="455"/>
      <c r="I11" s="467"/>
      <c r="J11" s="457" t="s">
        <v>602</v>
      </c>
      <c r="K11" s="467"/>
      <c r="L11" s="455"/>
      <c r="M11" s="458"/>
      <c r="O11" s="62"/>
      <c r="P11" s="466"/>
      <c r="Q11" s="459"/>
      <c r="R11" s="467"/>
      <c r="S11" s="464"/>
      <c r="T11" s="467"/>
      <c r="U11" s="464"/>
      <c r="V11" s="467"/>
      <c r="W11" s="460"/>
      <c r="X11" s="467"/>
      <c r="Y11" s="465"/>
      <c r="Z11" s="460"/>
    </row>
    <row r="12" spans="2:26" ht="12.75" customHeight="1">
      <c r="B12" s="62">
        <v>39</v>
      </c>
      <c r="C12" s="462"/>
      <c r="D12" s="455">
        <f>F12+H12+L12</f>
        <v>2228</v>
      </c>
      <c r="E12" s="463"/>
      <c r="F12" s="455">
        <v>1521</v>
      </c>
      <c r="G12" s="463"/>
      <c r="H12" s="455">
        <v>74</v>
      </c>
      <c r="I12" s="463"/>
      <c r="J12" s="457" t="s">
        <v>602</v>
      </c>
      <c r="K12" s="463"/>
      <c r="L12" s="455">
        <v>633</v>
      </c>
      <c r="M12" s="458">
        <v>342081</v>
      </c>
      <c r="O12" s="62">
        <v>39</v>
      </c>
      <c r="P12" s="462"/>
      <c r="Q12" s="459">
        <f>S12+U12+Y12</f>
        <v>2139</v>
      </c>
      <c r="R12" s="463"/>
      <c r="S12" s="464">
        <v>927</v>
      </c>
      <c r="T12" s="463"/>
      <c r="U12" s="464">
        <v>155</v>
      </c>
      <c r="V12" s="463"/>
      <c r="W12" s="460" t="s">
        <v>602</v>
      </c>
      <c r="X12" s="463"/>
      <c r="Y12" s="465">
        <v>1057</v>
      </c>
      <c r="Z12" s="460">
        <v>195622</v>
      </c>
    </row>
    <row r="13" spans="2:26" ht="12.75" customHeight="1">
      <c r="B13" s="62">
        <v>40</v>
      </c>
      <c r="C13" s="462"/>
      <c r="D13" s="455">
        <f>F13+H13+L13</f>
        <v>1940</v>
      </c>
      <c r="E13" s="463"/>
      <c r="F13" s="455">
        <v>1310</v>
      </c>
      <c r="G13" s="463"/>
      <c r="H13" s="455">
        <v>84</v>
      </c>
      <c r="I13" s="463"/>
      <c r="J13" s="457" t="s">
        <v>602</v>
      </c>
      <c r="K13" s="463"/>
      <c r="L13" s="455">
        <v>546</v>
      </c>
      <c r="M13" s="458">
        <v>348199</v>
      </c>
      <c r="O13" s="62">
        <v>40</v>
      </c>
      <c r="P13" s="462"/>
      <c r="Q13" s="459">
        <f>S13+U13+Y13</f>
        <v>2018</v>
      </c>
      <c r="R13" s="463"/>
      <c r="S13" s="464">
        <v>827</v>
      </c>
      <c r="T13" s="463"/>
      <c r="U13" s="464">
        <v>160</v>
      </c>
      <c r="V13" s="463"/>
      <c r="W13" s="460" t="s">
        <v>602</v>
      </c>
      <c r="X13" s="463"/>
      <c r="Y13" s="465">
        <v>1031</v>
      </c>
      <c r="Z13" s="460">
        <v>180962</v>
      </c>
    </row>
    <row r="14" spans="2:26" ht="12.75" customHeight="1">
      <c r="B14" s="62">
        <v>41</v>
      </c>
      <c r="C14" s="462"/>
      <c r="D14" s="455">
        <f>F14+H14+J14+L14</f>
        <v>2054</v>
      </c>
      <c r="E14" s="463"/>
      <c r="F14" s="455">
        <v>1338</v>
      </c>
      <c r="G14" s="463"/>
      <c r="H14" s="455">
        <v>40</v>
      </c>
      <c r="I14" s="463"/>
      <c r="J14" s="455">
        <v>350</v>
      </c>
      <c r="K14" s="463"/>
      <c r="L14" s="455">
        <v>326</v>
      </c>
      <c r="M14" s="458">
        <v>357707</v>
      </c>
      <c r="O14" s="62">
        <v>41</v>
      </c>
      <c r="P14" s="462"/>
      <c r="Q14" s="459">
        <f>S14+U14+W14+Y14</f>
        <v>1950</v>
      </c>
      <c r="R14" s="463"/>
      <c r="S14" s="464">
        <v>811</v>
      </c>
      <c r="T14" s="463"/>
      <c r="U14" s="464">
        <v>170</v>
      </c>
      <c r="V14" s="463"/>
      <c r="W14" s="464">
        <v>767</v>
      </c>
      <c r="X14" s="463"/>
      <c r="Y14" s="465">
        <v>202</v>
      </c>
      <c r="Z14" s="460">
        <v>170208</v>
      </c>
    </row>
    <row r="15" spans="2:26" ht="12.75" customHeight="1">
      <c r="B15" s="62">
        <v>42</v>
      </c>
      <c r="C15" s="462"/>
      <c r="D15" s="455">
        <f>F15+H15+J15+L15</f>
        <v>2145</v>
      </c>
      <c r="E15" s="463"/>
      <c r="F15" s="455">
        <v>1442</v>
      </c>
      <c r="G15" s="463"/>
      <c r="H15" s="455">
        <v>35</v>
      </c>
      <c r="I15" s="463"/>
      <c r="J15" s="455">
        <v>371</v>
      </c>
      <c r="K15" s="463"/>
      <c r="L15" s="455">
        <v>297</v>
      </c>
      <c r="M15" s="458">
        <v>370212</v>
      </c>
      <c r="O15" s="62">
        <v>42</v>
      </c>
      <c r="P15" s="462"/>
      <c r="Q15" s="459">
        <f>S15+U15+W15+Y15</f>
        <v>2074</v>
      </c>
      <c r="R15" s="463"/>
      <c r="S15" s="464">
        <v>871</v>
      </c>
      <c r="T15" s="463"/>
      <c r="U15" s="464">
        <v>121</v>
      </c>
      <c r="V15" s="463"/>
      <c r="W15" s="464">
        <v>810</v>
      </c>
      <c r="X15" s="463"/>
      <c r="Y15" s="465">
        <v>272</v>
      </c>
      <c r="Z15" s="460">
        <v>165499</v>
      </c>
    </row>
    <row r="16" spans="2:26" ht="12.75" customHeight="1">
      <c r="B16" s="62">
        <v>43</v>
      </c>
      <c r="C16" s="462"/>
      <c r="D16" s="455">
        <f>F16+H16+J16+L16</f>
        <v>2162</v>
      </c>
      <c r="E16" s="463"/>
      <c r="F16" s="469">
        <v>1477</v>
      </c>
      <c r="G16" s="463"/>
      <c r="H16" s="469">
        <v>30</v>
      </c>
      <c r="I16" s="463"/>
      <c r="J16" s="469">
        <v>384</v>
      </c>
      <c r="K16" s="463"/>
      <c r="L16" s="469">
        <v>271</v>
      </c>
      <c r="M16" s="458">
        <v>390189</v>
      </c>
      <c r="O16" s="62">
        <v>43</v>
      </c>
      <c r="P16" s="462"/>
      <c r="Q16" s="459">
        <f>S16+U16+W16+Y16</f>
        <v>1793</v>
      </c>
      <c r="R16" s="463"/>
      <c r="S16" s="459">
        <v>780</v>
      </c>
      <c r="T16" s="463"/>
      <c r="U16" s="459">
        <v>91</v>
      </c>
      <c r="V16" s="463"/>
      <c r="W16" s="459">
        <v>714</v>
      </c>
      <c r="X16" s="463"/>
      <c r="Y16" s="465">
        <v>208</v>
      </c>
      <c r="Z16" s="460">
        <v>163620</v>
      </c>
    </row>
    <row r="17" spans="2:26" ht="3" customHeight="1">
      <c r="C17" s="466"/>
      <c r="D17" s="455"/>
      <c r="E17" s="467"/>
      <c r="F17" s="469"/>
      <c r="G17" s="467"/>
      <c r="H17" s="469"/>
      <c r="I17" s="467"/>
      <c r="J17" s="469"/>
      <c r="K17" s="467"/>
      <c r="L17" s="469"/>
      <c r="M17" s="458"/>
      <c r="O17" s="62"/>
      <c r="P17" s="466"/>
      <c r="Q17" s="459"/>
      <c r="R17" s="467"/>
      <c r="S17" s="459"/>
      <c r="T17" s="467"/>
      <c r="U17" s="459"/>
      <c r="V17" s="467"/>
      <c r="W17" s="459"/>
      <c r="X17" s="467"/>
      <c r="Y17" s="465"/>
      <c r="Z17" s="460"/>
    </row>
    <row r="18" spans="2:26" ht="12.75" customHeight="1">
      <c r="B18" s="62">
        <v>44</v>
      </c>
      <c r="C18" s="462"/>
      <c r="D18" s="455">
        <f>F18+H18+J18+L18</f>
        <v>1998</v>
      </c>
      <c r="E18" s="463"/>
      <c r="F18" s="469">
        <v>1325</v>
      </c>
      <c r="G18" s="463"/>
      <c r="H18" s="469">
        <v>32</v>
      </c>
      <c r="I18" s="463"/>
      <c r="J18" s="469">
        <v>394</v>
      </c>
      <c r="K18" s="463"/>
      <c r="L18" s="469">
        <v>247</v>
      </c>
      <c r="M18" s="458">
        <v>413859</v>
      </c>
      <c r="O18" s="62">
        <v>44</v>
      </c>
      <c r="P18" s="462"/>
      <c r="Q18" s="459">
        <f>S18+U18+W18+Y18</f>
        <v>1669</v>
      </c>
      <c r="R18" s="463"/>
      <c r="S18" s="459">
        <v>783</v>
      </c>
      <c r="T18" s="463"/>
      <c r="U18" s="459">
        <v>66</v>
      </c>
      <c r="V18" s="463"/>
      <c r="W18" s="459">
        <v>650</v>
      </c>
      <c r="X18" s="463"/>
      <c r="Y18" s="465">
        <v>170</v>
      </c>
      <c r="Z18" s="460">
        <v>165038</v>
      </c>
    </row>
    <row r="19" spans="2:26" ht="12.75" customHeight="1">
      <c r="B19" s="62">
        <v>45</v>
      </c>
      <c r="C19" s="462"/>
      <c r="D19" s="455">
        <f>F19+H19+J19+L19</f>
        <v>2133</v>
      </c>
      <c r="E19" s="463"/>
      <c r="F19" s="469">
        <v>1465</v>
      </c>
      <c r="G19" s="463"/>
      <c r="H19" s="469">
        <v>25</v>
      </c>
      <c r="I19" s="463"/>
      <c r="J19" s="469">
        <v>423</v>
      </c>
      <c r="K19" s="463"/>
      <c r="L19" s="469">
        <v>220</v>
      </c>
      <c r="M19" s="458">
        <v>441233</v>
      </c>
      <c r="O19" s="62">
        <v>45</v>
      </c>
      <c r="P19" s="462"/>
      <c r="Q19" s="459">
        <f>S19+U19+W19+Y19</f>
        <v>1698</v>
      </c>
      <c r="R19" s="463"/>
      <c r="S19" s="459">
        <v>793</v>
      </c>
      <c r="T19" s="463"/>
      <c r="U19" s="459">
        <v>53</v>
      </c>
      <c r="V19" s="463"/>
      <c r="W19" s="459">
        <v>705</v>
      </c>
      <c r="X19" s="463"/>
      <c r="Y19" s="465">
        <v>147</v>
      </c>
      <c r="Z19" s="460">
        <v>167638</v>
      </c>
    </row>
    <row r="20" spans="2:26" ht="12.75" customHeight="1">
      <c r="B20" s="62">
        <v>46</v>
      </c>
      <c r="C20" s="462"/>
      <c r="D20" s="455">
        <f>F20+H20+J20+L20</f>
        <v>2264</v>
      </c>
      <c r="E20" s="463"/>
      <c r="F20" s="469">
        <v>1592</v>
      </c>
      <c r="G20" s="463"/>
      <c r="H20" s="469">
        <v>35</v>
      </c>
      <c r="I20" s="463"/>
      <c r="J20" s="469">
        <v>393</v>
      </c>
      <c r="K20" s="463"/>
      <c r="L20" s="469">
        <v>244</v>
      </c>
      <c r="M20" s="458">
        <v>473237</v>
      </c>
      <c r="O20" s="62">
        <v>46</v>
      </c>
      <c r="P20" s="462"/>
      <c r="Q20" s="459">
        <f>S20+U20+W20+Y20</f>
        <v>1655</v>
      </c>
      <c r="R20" s="463"/>
      <c r="S20" s="459">
        <v>800</v>
      </c>
      <c r="T20" s="463"/>
      <c r="U20" s="459">
        <v>51</v>
      </c>
      <c r="V20" s="463"/>
      <c r="W20" s="459">
        <v>653</v>
      </c>
      <c r="X20" s="463"/>
      <c r="Y20" s="465">
        <v>151</v>
      </c>
      <c r="Z20" s="460">
        <v>175809</v>
      </c>
    </row>
    <row r="21" spans="2:26" ht="12.75" customHeight="1">
      <c r="B21" s="62">
        <v>47</v>
      </c>
      <c r="C21" s="462"/>
      <c r="D21" s="455">
        <f>F21+H21+J21+L21</f>
        <v>2010</v>
      </c>
      <c r="E21" s="463"/>
      <c r="F21" s="469">
        <v>1424</v>
      </c>
      <c r="G21" s="463"/>
      <c r="H21" s="469">
        <v>18</v>
      </c>
      <c r="I21" s="463"/>
      <c r="J21" s="469">
        <v>329</v>
      </c>
      <c r="K21" s="463"/>
      <c r="L21" s="469">
        <v>239</v>
      </c>
      <c r="M21" s="458">
        <v>505057</v>
      </c>
      <c r="O21" s="62">
        <v>47</v>
      </c>
      <c r="P21" s="462"/>
      <c r="Q21" s="459">
        <f>S21+U21+W21+Y21</f>
        <v>1501</v>
      </c>
      <c r="R21" s="463"/>
      <c r="S21" s="459">
        <v>724</v>
      </c>
      <c r="T21" s="463"/>
      <c r="U21" s="459">
        <v>35</v>
      </c>
      <c r="V21" s="463"/>
      <c r="W21" s="459">
        <v>636</v>
      </c>
      <c r="X21" s="463"/>
      <c r="Y21" s="465">
        <v>106</v>
      </c>
      <c r="Z21" s="460">
        <v>185645</v>
      </c>
    </row>
    <row r="22" spans="2:26" ht="12.75" customHeight="1">
      <c r="B22" s="62">
        <v>48</v>
      </c>
      <c r="C22" s="462"/>
      <c r="D22" s="455">
        <f>F22+H22+J22+L22</f>
        <v>2271</v>
      </c>
      <c r="E22" s="463"/>
      <c r="F22" s="469">
        <v>1637</v>
      </c>
      <c r="G22" s="463"/>
      <c r="H22" s="469">
        <v>25</v>
      </c>
      <c r="I22" s="463"/>
      <c r="J22" s="469">
        <v>371</v>
      </c>
      <c r="K22" s="463"/>
      <c r="L22" s="469">
        <v>238</v>
      </c>
      <c r="M22" s="458">
        <v>527435</v>
      </c>
      <c r="O22" s="62">
        <v>48</v>
      </c>
      <c r="P22" s="462"/>
      <c r="Q22" s="459">
        <f>S22+U22+W22+Y22</f>
        <v>1696</v>
      </c>
      <c r="R22" s="463"/>
      <c r="S22" s="459">
        <v>815</v>
      </c>
      <c r="T22" s="463"/>
      <c r="U22" s="459">
        <v>37</v>
      </c>
      <c r="V22" s="463"/>
      <c r="W22" s="459">
        <v>734</v>
      </c>
      <c r="X22" s="463"/>
      <c r="Y22" s="465">
        <v>110</v>
      </c>
      <c r="Z22" s="460">
        <v>196149</v>
      </c>
    </row>
    <row r="23" spans="2:26" ht="3" customHeight="1">
      <c r="C23" s="466"/>
      <c r="D23" s="455"/>
      <c r="E23" s="467"/>
      <c r="F23" s="469"/>
      <c r="G23" s="467"/>
      <c r="H23" s="469"/>
      <c r="I23" s="467"/>
      <c r="J23" s="469"/>
      <c r="K23" s="467"/>
      <c r="L23" s="469"/>
      <c r="M23" s="458"/>
      <c r="O23" s="62"/>
      <c r="P23" s="466"/>
      <c r="Q23" s="459"/>
      <c r="R23" s="467"/>
      <c r="S23" s="459"/>
      <c r="T23" s="467"/>
      <c r="U23" s="459"/>
      <c r="V23" s="467"/>
      <c r="W23" s="459"/>
      <c r="X23" s="467"/>
      <c r="Y23" s="465"/>
      <c r="Z23" s="460"/>
    </row>
    <row r="24" spans="2:26" ht="12.75" customHeight="1">
      <c r="B24" s="62">
        <v>49</v>
      </c>
      <c r="C24" s="462"/>
      <c r="D24" s="455">
        <f>F24+H24+J24+L24</f>
        <v>1852</v>
      </c>
      <c r="E24" s="463"/>
      <c r="F24" s="469">
        <v>1286</v>
      </c>
      <c r="G24" s="463"/>
      <c r="H24" s="469">
        <v>10</v>
      </c>
      <c r="I24" s="463"/>
      <c r="J24" s="469">
        <v>332</v>
      </c>
      <c r="K24" s="463"/>
      <c r="L24" s="469">
        <v>224</v>
      </c>
      <c r="M24" s="458">
        <v>563210</v>
      </c>
      <c r="O24" s="62">
        <v>49</v>
      </c>
      <c r="P24" s="462"/>
      <c r="Q24" s="459">
        <f>S24+U24+W24+Y24</f>
        <v>1480</v>
      </c>
      <c r="R24" s="463"/>
      <c r="S24" s="459">
        <v>648</v>
      </c>
      <c r="T24" s="463"/>
      <c r="U24" s="459">
        <v>20</v>
      </c>
      <c r="V24" s="463"/>
      <c r="W24" s="459">
        <v>701</v>
      </c>
      <c r="X24" s="463"/>
      <c r="Y24" s="465">
        <v>111</v>
      </c>
      <c r="Z24" s="460">
        <v>206109</v>
      </c>
    </row>
    <row r="25" spans="2:26" ht="12.75" customHeight="1">
      <c r="B25" s="62">
        <v>50</v>
      </c>
      <c r="C25" s="462"/>
      <c r="D25" s="455">
        <f>F25+H25+J25+L25</f>
        <v>1742</v>
      </c>
      <c r="E25" s="463"/>
      <c r="F25" s="469">
        <v>1205</v>
      </c>
      <c r="G25" s="463"/>
      <c r="H25" s="469">
        <v>9</v>
      </c>
      <c r="I25" s="463"/>
      <c r="J25" s="469">
        <v>337</v>
      </c>
      <c r="K25" s="463"/>
      <c r="L25" s="469">
        <v>191</v>
      </c>
      <c r="M25" s="458">
        <v>597465</v>
      </c>
      <c r="O25" s="62">
        <v>50</v>
      </c>
      <c r="P25" s="462"/>
      <c r="Q25" s="459">
        <f>S25+U25+W25+Y25</f>
        <v>1563</v>
      </c>
      <c r="R25" s="463"/>
      <c r="S25" s="459">
        <v>743</v>
      </c>
      <c r="T25" s="463"/>
      <c r="U25" s="459">
        <v>23</v>
      </c>
      <c r="V25" s="463"/>
      <c r="W25" s="459">
        <v>683</v>
      </c>
      <c r="X25" s="463"/>
      <c r="Y25" s="465">
        <v>114</v>
      </c>
      <c r="Z25" s="460">
        <v>218229</v>
      </c>
    </row>
    <row r="26" spans="2:26" ht="12.75" customHeight="1">
      <c r="B26" s="62">
        <v>51</v>
      </c>
      <c r="C26" s="462"/>
      <c r="D26" s="455">
        <f>F26+H26+J26+L26</f>
        <v>2032</v>
      </c>
      <c r="E26" s="463"/>
      <c r="F26" s="469">
        <v>1490</v>
      </c>
      <c r="G26" s="463"/>
      <c r="H26" s="469">
        <v>22</v>
      </c>
      <c r="I26" s="463"/>
      <c r="J26" s="469">
        <v>277</v>
      </c>
      <c r="K26" s="463"/>
      <c r="L26" s="469">
        <v>243</v>
      </c>
      <c r="M26" s="458">
        <v>627431</v>
      </c>
      <c r="O26" s="62">
        <v>51</v>
      </c>
      <c r="P26" s="462"/>
      <c r="Q26" s="459">
        <f>S26+U26+W26+Y26</f>
        <v>1708</v>
      </c>
      <c r="R26" s="463"/>
      <c r="S26" s="459">
        <v>819</v>
      </c>
      <c r="T26" s="463"/>
      <c r="U26" s="459">
        <v>28</v>
      </c>
      <c r="V26" s="463"/>
      <c r="W26" s="459">
        <v>728</v>
      </c>
      <c r="X26" s="463"/>
      <c r="Y26" s="465">
        <v>133</v>
      </c>
      <c r="Z26" s="460">
        <v>230803</v>
      </c>
    </row>
    <row r="27" spans="2:26" ht="12.75" customHeight="1">
      <c r="B27" s="62">
        <v>52</v>
      </c>
      <c r="C27" s="462"/>
      <c r="D27" s="455">
        <f>F27+H27+J27+L27</f>
        <v>1921</v>
      </c>
      <c r="E27" s="463"/>
      <c r="F27" s="469">
        <v>1359</v>
      </c>
      <c r="G27" s="463"/>
      <c r="H27" s="469">
        <v>19</v>
      </c>
      <c r="I27" s="463"/>
      <c r="J27" s="469">
        <v>324</v>
      </c>
      <c r="K27" s="463"/>
      <c r="L27" s="469">
        <v>219</v>
      </c>
      <c r="M27" s="458">
        <v>654014</v>
      </c>
      <c r="O27" s="62">
        <v>52</v>
      </c>
      <c r="P27" s="462"/>
      <c r="Q27" s="459">
        <f>S27+U27+W27+Y27</f>
        <v>1801</v>
      </c>
      <c r="R27" s="463"/>
      <c r="S27" s="459">
        <v>789</v>
      </c>
      <c r="T27" s="463"/>
      <c r="U27" s="459">
        <v>24</v>
      </c>
      <c r="V27" s="463"/>
      <c r="W27" s="459">
        <v>862</v>
      </c>
      <c r="X27" s="463"/>
      <c r="Y27" s="465">
        <v>126</v>
      </c>
      <c r="Z27" s="460">
        <v>248045</v>
      </c>
    </row>
    <row r="28" spans="2:26" ht="12.75" customHeight="1">
      <c r="B28" s="62">
        <v>53</v>
      </c>
      <c r="C28" s="462"/>
      <c r="D28" s="455">
        <f>F28+H28+J28+L28</f>
        <v>1678</v>
      </c>
      <c r="E28" s="463"/>
      <c r="F28" s="469">
        <v>1135</v>
      </c>
      <c r="G28" s="463"/>
      <c r="H28" s="469">
        <v>4</v>
      </c>
      <c r="I28" s="463"/>
      <c r="J28" s="469">
        <v>352</v>
      </c>
      <c r="K28" s="463"/>
      <c r="L28" s="469">
        <v>187</v>
      </c>
      <c r="M28" s="458">
        <v>683461</v>
      </c>
      <c r="O28" s="62">
        <v>53</v>
      </c>
      <c r="P28" s="462"/>
      <c r="Q28" s="459">
        <f>S28+U28+W28+Y28</f>
        <v>1873</v>
      </c>
      <c r="R28" s="463"/>
      <c r="S28" s="459">
        <v>773</v>
      </c>
      <c r="T28" s="463"/>
      <c r="U28" s="459">
        <v>26</v>
      </c>
      <c r="V28" s="463"/>
      <c r="W28" s="459">
        <v>916</v>
      </c>
      <c r="X28" s="463"/>
      <c r="Y28" s="465">
        <v>158</v>
      </c>
      <c r="Z28" s="460">
        <v>263911</v>
      </c>
    </row>
    <row r="29" spans="2:26" ht="3" customHeight="1">
      <c r="C29" s="466"/>
      <c r="D29" s="455"/>
      <c r="E29" s="467"/>
      <c r="F29" s="469"/>
      <c r="G29" s="467"/>
      <c r="H29" s="469"/>
      <c r="I29" s="467"/>
      <c r="J29" s="469"/>
      <c r="K29" s="467"/>
      <c r="L29" s="469"/>
      <c r="M29" s="458"/>
      <c r="O29" s="62"/>
      <c r="P29" s="466"/>
      <c r="Q29" s="459"/>
      <c r="R29" s="467"/>
      <c r="S29" s="459"/>
      <c r="T29" s="467"/>
      <c r="U29" s="459"/>
      <c r="V29" s="467"/>
      <c r="W29" s="459"/>
      <c r="X29" s="467"/>
      <c r="Y29" s="465"/>
      <c r="Z29" s="460"/>
    </row>
    <row r="30" spans="2:26" ht="12.75" customHeight="1">
      <c r="B30" s="62">
        <v>54</v>
      </c>
      <c r="C30" s="462"/>
      <c r="D30" s="455">
        <f>F30+H30+J30+L30</f>
        <v>1870</v>
      </c>
      <c r="E30" s="463"/>
      <c r="F30" s="469">
        <v>1258</v>
      </c>
      <c r="G30" s="463"/>
      <c r="H30" s="469">
        <v>10</v>
      </c>
      <c r="I30" s="463"/>
      <c r="J30" s="469">
        <v>372</v>
      </c>
      <c r="K30" s="463"/>
      <c r="L30" s="469">
        <v>230</v>
      </c>
      <c r="M30" s="458">
        <v>720546</v>
      </c>
      <c r="O30" s="62">
        <v>54</v>
      </c>
      <c r="P30" s="462"/>
      <c r="Q30" s="459">
        <f>S30+U30+W30+Y30</f>
        <v>1962</v>
      </c>
      <c r="R30" s="463"/>
      <c r="S30" s="459">
        <v>725</v>
      </c>
      <c r="T30" s="463"/>
      <c r="U30" s="459">
        <v>23</v>
      </c>
      <c r="V30" s="463"/>
      <c r="W30" s="459">
        <v>1014</v>
      </c>
      <c r="X30" s="463"/>
      <c r="Y30" s="465">
        <v>200</v>
      </c>
      <c r="Z30" s="460">
        <v>270797</v>
      </c>
    </row>
    <row r="31" spans="2:26" ht="12.75" customHeight="1">
      <c r="B31" s="62">
        <v>55</v>
      </c>
      <c r="C31" s="462"/>
      <c r="D31" s="455">
        <f>F31+H31+J31+L31</f>
        <v>1771</v>
      </c>
      <c r="E31" s="463"/>
      <c r="F31" s="469">
        <v>1108</v>
      </c>
      <c r="G31" s="463"/>
      <c r="H31" s="469">
        <v>17</v>
      </c>
      <c r="I31" s="463"/>
      <c r="J31" s="469">
        <v>365</v>
      </c>
      <c r="K31" s="463"/>
      <c r="L31" s="469">
        <v>281</v>
      </c>
      <c r="M31" s="458">
        <v>738282</v>
      </c>
      <c r="O31" s="62">
        <v>55</v>
      </c>
      <c r="P31" s="462"/>
      <c r="Q31" s="459">
        <f>S31+U31+W31+Y31</f>
        <v>2103</v>
      </c>
      <c r="R31" s="463"/>
      <c r="S31" s="459">
        <v>755</v>
      </c>
      <c r="T31" s="463"/>
      <c r="U31" s="459">
        <v>33</v>
      </c>
      <c r="V31" s="463"/>
      <c r="W31" s="459">
        <v>1144</v>
      </c>
      <c r="X31" s="463"/>
      <c r="Y31" s="465">
        <v>171</v>
      </c>
      <c r="Z31" s="460">
        <v>285874</v>
      </c>
    </row>
    <row r="32" spans="2:26" ht="12.75" customHeight="1">
      <c r="B32" s="62">
        <v>56</v>
      </c>
      <c r="C32" s="462"/>
      <c r="D32" s="455">
        <f>F32+H32+J32+L32</f>
        <v>1689</v>
      </c>
      <c r="E32" s="463"/>
      <c r="F32" s="469">
        <v>1086</v>
      </c>
      <c r="G32" s="463"/>
      <c r="H32" s="469">
        <v>14</v>
      </c>
      <c r="I32" s="463"/>
      <c r="J32" s="469">
        <v>366</v>
      </c>
      <c r="K32" s="463"/>
      <c r="L32" s="469">
        <v>223</v>
      </c>
      <c r="M32" s="458">
        <v>743672</v>
      </c>
      <c r="O32" s="62">
        <v>56</v>
      </c>
      <c r="P32" s="462"/>
      <c r="Q32" s="459">
        <f>S32+U32+W32+Y32</f>
        <v>2406</v>
      </c>
      <c r="R32" s="463"/>
      <c r="S32" s="459">
        <v>763</v>
      </c>
      <c r="T32" s="463"/>
      <c r="U32" s="459">
        <v>15</v>
      </c>
      <c r="V32" s="463"/>
      <c r="W32" s="459">
        <v>1398</v>
      </c>
      <c r="X32" s="463"/>
      <c r="Y32" s="465">
        <v>230</v>
      </c>
      <c r="Z32" s="460">
        <v>303103</v>
      </c>
    </row>
    <row r="33" spans="2:26" ht="12.75" customHeight="1">
      <c r="B33" s="62">
        <v>57</v>
      </c>
      <c r="C33" s="462"/>
      <c r="D33" s="455">
        <f>F33+H33+J33+L33</f>
        <v>1662</v>
      </c>
      <c r="E33" s="463"/>
      <c r="F33" s="469">
        <v>1001</v>
      </c>
      <c r="G33" s="463"/>
      <c r="H33" s="469">
        <v>15</v>
      </c>
      <c r="I33" s="463"/>
      <c r="J33" s="469">
        <v>372</v>
      </c>
      <c r="K33" s="463"/>
      <c r="L33" s="469">
        <v>274</v>
      </c>
      <c r="M33" s="458">
        <v>738993</v>
      </c>
      <c r="O33" s="62">
        <v>57</v>
      </c>
      <c r="P33" s="462"/>
      <c r="Q33" s="459">
        <f>S33+U33+W33+Y33</f>
        <v>2671</v>
      </c>
      <c r="R33" s="463"/>
      <c r="S33" s="459">
        <v>775</v>
      </c>
      <c r="T33" s="463"/>
      <c r="U33" s="459">
        <v>23</v>
      </c>
      <c r="V33" s="463"/>
      <c r="W33" s="459">
        <v>1619</v>
      </c>
      <c r="X33" s="463"/>
      <c r="Y33" s="465">
        <v>254</v>
      </c>
      <c r="Z33" s="460">
        <v>326505</v>
      </c>
    </row>
    <row r="34" spans="2:26" ht="12.75" customHeight="1">
      <c r="B34" s="62">
        <v>58</v>
      </c>
      <c r="C34" s="462"/>
      <c r="D34" s="455">
        <f>F34+H34+J34+L34</f>
        <v>1629</v>
      </c>
      <c r="E34" s="463"/>
      <c r="F34" s="469">
        <v>999</v>
      </c>
      <c r="G34" s="463"/>
      <c r="H34" s="469">
        <v>17</v>
      </c>
      <c r="I34" s="463"/>
      <c r="J34" s="469">
        <v>377</v>
      </c>
      <c r="K34" s="463"/>
      <c r="L34" s="469">
        <v>236</v>
      </c>
      <c r="M34" s="458">
        <v>722212</v>
      </c>
      <c r="O34" s="62">
        <v>58</v>
      </c>
      <c r="P34" s="462"/>
      <c r="Q34" s="459">
        <f>S34+U34+W34+Y34</f>
        <v>2994</v>
      </c>
      <c r="R34" s="463"/>
      <c r="S34" s="459">
        <v>787</v>
      </c>
      <c r="T34" s="463"/>
      <c r="U34" s="459">
        <v>43</v>
      </c>
      <c r="V34" s="463"/>
      <c r="W34" s="459">
        <v>1864</v>
      </c>
      <c r="X34" s="463"/>
      <c r="Y34" s="465">
        <v>300</v>
      </c>
      <c r="Z34" s="460">
        <v>337597</v>
      </c>
    </row>
    <row r="35" spans="2:26" ht="3" customHeight="1">
      <c r="C35" s="466"/>
      <c r="D35" s="455"/>
      <c r="E35" s="467"/>
      <c r="F35" s="469"/>
      <c r="G35" s="467"/>
      <c r="H35" s="469"/>
      <c r="I35" s="467"/>
      <c r="J35" s="469"/>
      <c r="K35" s="467"/>
      <c r="L35" s="469"/>
      <c r="M35" s="458"/>
      <c r="O35" s="62"/>
      <c r="P35" s="466"/>
      <c r="Q35" s="459"/>
      <c r="R35" s="467"/>
      <c r="S35" s="459"/>
      <c r="T35" s="467"/>
      <c r="U35" s="459"/>
      <c r="V35" s="467"/>
      <c r="W35" s="459"/>
      <c r="X35" s="467"/>
      <c r="Y35" s="465"/>
      <c r="Z35" s="460"/>
    </row>
    <row r="36" spans="2:26" ht="12.75" customHeight="1">
      <c r="B36" s="62">
        <v>59</v>
      </c>
      <c r="C36" s="462"/>
      <c r="D36" s="455">
        <f>F36+H36+J36+L36</f>
        <v>1655</v>
      </c>
      <c r="E36" s="463"/>
      <c r="F36" s="469">
        <v>1016</v>
      </c>
      <c r="G36" s="463"/>
      <c r="H36" s="469">
        <v>16</v>
      </c>
      <c r="I36" s="463"/>
      <c r="J36" s="469">
        <v>397</v>
      </c>
      <c r="K36" s="463"/>
      <c r="L36" s="469">
        <v>226</v>
      </c>
      <c r="M36" s="458">
        <v>698810</v>
      </c>
      <c r="O36" s="62">
        <v>59</v>
      </c>
      <c r="P36" s="462"/>
      <c r="Q36" s="459">
        <f>S36+U36+W36+Y36</f>
        <v>3200</v>
      </c>
      <c r="R36" s="463"/>
      <c r="S36" s="459">
        <v>918</v>
      </c>
      <c r="T36" s="463"/>
      <c r="U36" s="459">
        <v>39</v>
      </c>
      <c r="V36" s="463"/>
      <c r="W36" s="459">
        <v>1914</v>
      </c>
      <c r="X36" s="463"/>
      <c r="Y36" s="465">
        <v>329</v>
      </c>
      <c r="Z36" s="460">
        <v>347498</v>
      </c>
    </row>
    <row r="37" spans="2:26" ht="12.75" customHeight="1">
      <c r="B37" s="62">
        <v>60</v>
      </c>
      <c r="C37" s="462"/>
      <c r="D37" s="455">
        <f>F37+H37+J37+L37</f>
        <v>1478</v>
      </c>
      <c r="E37" s="463"/>
      <c r="F37" s="469">
        <v>859</v>
      </c>
      <c r="G37" s="463"/>
      <c r="H37" s="469">
        <v>14</v>
      </c>
      <c r="I37" s="463"/>
      <c r="J37" s="469">
        <v>363</v>
      </c>
      <c r="K37" s="463"/>
      <c r="L37" s="469">
        <v>242</v>
      </c>
      <c r="M37" s="458">
        <v>670289</v>
      </c>
      <c r="O37" s="62">
        <v>60</v>
      </c>
      <c r="P37" s="462"/>
      <c r="Q37" s="459">
        <f>S37+U37+W37+Y37</f>
        <v>3240</v>
      </c>
      <c r="R37" s="463"/>
      <c r="S37" s="459">
        <v>906</v>
      </c>
      <c r="T37" s="463"/>
      <c r="U37" s="459">
        <v>37</v>
      </c>
      <c r="V37" s="463"/>
      <c r="W37" s="459">
        <v>1962</v>
      </c>
      <c r="X37" s="463"/>
      <c r="Y37" s="465">
        <v>335</v>
      </c>
      <c r="Z37" s="460">
        <v>357925</v>
      </c>
    </row>
    <row r="38" spans="2:26" ht="12.75" customHeight="1">
      <c r="B38" s="62">
        <v>61</v>
      </c>
      <c r="C38" s="462"/>
      <c r="D38" s="455">
        <f>F38+H38+J38+L38</f>
        <v>1471</v>
      </c>
      <c r="E38" s="463"/>
      <c r="F38" s="469">
        <v>831</v>
      </c>
      <c r="G38" s="463"/>
      <c r="H38" s="469">
        <v>9</v>
      </c>
      <c r="I38" s="463"/>
      <c r="J38" s="469">
        <v>427</v>
      </c>
      <c r="K38" s="463"/>
      <c r="L38" s="469">
        <v>204</v>
      </c>
      <c r="M38" s="458">
        <v>638881</v>
      </c>
      <c r="O38" s="62">
        <v>61</v>
      </c>
      <c r="P38" s="462"/>
      <c r="Q38" s="459">
        <f>S38+U38+W38+Y38</f>
        <v>3147</v>
      </c>
      <c r="R38" s="463"/>
      <c r="S38" s="459">
        <v>858</v>
      </c>
      <c r="T38" s="463"/>
      <c r="U38" s="459">
        <v>30</v>
      </c>
      <c r="V38" s="463"/>
      <c r="W38" s="459">
        <v>1896</v>
      </c>
      <c r="X38" s="463"/>
      <c r="Y38" s="465">
        <v>363</v>
      </c>
      <c r="Z38" s="460">
        <v>363006</v>
      </c>
    </row>
    <row r="39" spans="2:26" ht="12.75" customHeight="1">
      <c r="B39" s="62">
        <v>62</v>
      </c>
      <c r="C39" s="462"/>
      <c r="D39" s="455">
        <f>F39+H39+J39+L39</f>
        <v>1521</v>
      </c>
      <c r="E39" s="463"/>
      <c r="F39" s="469">
        <v>812</v>
      </c>
      <c r="G39" s="463"/>
      <c r="H39" s="469">
        <v>11</v>
      </c>
      <c r="I39" s="463"/>
      <c r="J39" s="469">
        <v>459</v>
      </c>
      <c r="K39" s="463"/>
      <c r="L39" s="469">
        <v>239</v>
      </c>
      <c r="M39" s="458">
        <v>610622</v>
      </c>
      <c r="O39" s="62">
        <v>62</v>
      </c>
      <c r="P39" s="462"/>
      <c r="Q39" s="459">
        <f>S39+U39+W39+Y39</f>
        <v>3409</v>
      </c>
      <c r="R39" s="463"/>
      <c r="S39" s="459">
        <v>989</v>
      </c>
      <c r="T39" s="463"/>
      <c r="U39" s="459">
        <v>35</v>
      </c>
      <c r="V39" s="463"/>
      <c r="W39" s="459">
        <v>1964</v>
      </c>
      <c r="X39" s="463"/>
      <c r="Y39" s="465">
        <v>421</v>
      </c>
      <c r="Z39" s="460">
        <v>357777</v>
      </c>
    </row>
    <row r="40" spans="2:26" ht="12.75" customHeight="1">
      <c r="B40" s="62">
        <v>63</v>
      </c>
      <c r="C40" s="462"/>
      <c r="D40" s="455">
        <f>F40+H40+J40+L40</f>
        <v>1669</v>
      </c>
      <c r="E40" s="463"/>
      <c r="F40" s="469">
        <v>815</v>
      </c>
      <c r="G40" s="463"/>
      <c r="H40" s="469">
        <v>9</v>
      </c>
      <c r="I40" s="463"/>
      <c r="J40" s="469">
        <v>528</v>
      </c>
      <c r="K40" s="463"/>
      <c r="L40" s="469">
        <v>317</v>
      </c>
      <c r="M40" s="458">
        <v>588139</v>
      </c>
      <c r="O40" s="62">
        <v>63</v>
      </c>
      <c r="P40" s="462"/>
      <c r="Q40" s="459">
        <f>S40+U40+W40+Y40</f>
        <v>3697</v>
      </c>
      <c r="R40" s="463"/>
      <c r="S40" s="459">
        <v>980</v>
      </c>
      <c r="T40" s="463"/>
      <c r="U40" s="459">
        <v>29</v>
      </c>
      <c r="V40" s="463"/>
      <c r="W40" s="459">
        <v>2208</v>
      </c>
      <c r="X40" s="463"/>
      <c r="Y40" s="465">
        <v>480</v>
      </c>
      <c r="Z40" s="460">
        <f>177475+164228</f>
        <v>341703</v>
      </c>
    </row>
    <row r="41" spans="2:26" ht="3" customHeight="1">
      <c r="C41" s="466"/>
      <c r="D41" s="455"/>
      <c r="E41" s="467"/>
      <c r="F41" s="469"/>
      <c r="G41" s="467"/>
      <c r="H41" s="469"/>
      <c r="I41" s="467"/>
      <c r="J41" s="469"/>
      <c r="K41" s="467"/>
      <c r="L41" s="469"/>
      <c r="M41" s="458"/>
      <c r="O41" s="62"/>
      <c r="P41" s="466"/>
      <c r="Q41" s="459"/>
      <c r="R41" s="467"/>
      <c r="S41" s="459"/>
      <c r="T41" s="467"/>
      <c r="U41" s="459"/>
      <c r="V41" s="467"/>
      <c r="W41" s="459"/>
      <c r="X41" s="467"/>
      <c r="Y41" s="465"/>
      <c r="Z41" s="460"/>
    </row>
    <row r="42" spans="2:26" ht="14.1" customHeight="1">
      <c r="B42" s="62" t="s">
        <v>758</v>
      </c>
      <c r="C42" s="462"/>
      <c r="D42" s="455">
        <f>F42+H42+J42+L42</f>
        <v>1816</v>
      </c>
      <c r="E42" s="463"/>
      <c r="F42" s="469">
        <v>895</v>
      </c>
      <c r="G42" s="463"/>
      <c r="H42" s="469">
        <v>9</v>
      </c>
      <c r="I42" s="463"/>
      <c r="J42" s="469">
        <v>584</v>
      </c>
      <c r="K42" s="463"/>
      <c r="L42" s="469">
        <v>328</v>
      </c>
      <c r="M42" s="458">
        <f>294541+275442</f>
        <v>569983</v>
      </c>
      <c r="O42" s="62" t="s">
        <v>758</v>
      </c>
      <c r="P42" s="462"/>
      <c r="Q42" s="459">
        <f>S42+U42+W42+Y42</f>
        <v>3879</v>
      </c>
      <c r="R42" s="463"/>
      <c r="S42" s="459">
        <v>1018</v>
      </c>
      <c r="T42" s="463"/>
      <c r="U42" s="459">
        <v>35</v>
      </c>
      <c r="V42" s="463"/>
      <c r="W42" s="459">
        <v>2126</v>
      </c>
      <c r="X42" s="463"/>
      <c r="Y42" s="465">
        <v>700</v>
      </c>
      <c r="Z42" s="460">
        <f>165913+153137</f>
        <v>319050</v>
      </c>
    </row>
    <row r="43" spans="2:26" ht="12.75" customHeight="1">
      <c r="B43" s="62">
        <v>2</v>
      </c>
      <c r="C43" s="462"/>
      <c r="D43" s="455">
        <f>F43+H43+J43+L43</f>
        <v>1874</v>
      </c>
      <c r="E43" s="463"/>
      <c r="F43" s="469">
        <v>860</v>
      </c>
      <c r="G43" s="463"/>
      <c r="H43" s="469">
        <v>9</v>
      </c>
      <c r="I43" s="463"/>
      <c r="J43" s="469">
        <v>657</v>
      </c>
      <c r="K43" s="463"/>
      <c r="L43" s="469">
        <v>348</v>
      </c>
      <c r="M43" s="458">
        <f>285760+267729</f>
        <v>553489</v>
      </c>
      <c r="O43" s="62">
        <v>2</v>
      </c>
      <c r="P43" s="462"/>
      <c r="Q43" s="459">
        <f>S43+U43+W43+Y43</f>
        <v>3842</v>
      </c>
      <c r="R43" s="463"/>
      <c r="S43" s="459">
        <v>960</v>
      </c>
      <c r="T43" s="463"/>
      <c r="U43" s="459">
        <v>23</v>
      </c>
      <c r="V43" s="463"/>
      <c r="W43" s="459">
        <v>2210</v>
      </c>
      <c r="X43" s="463"/>
      <c r="Y43" s="465">
        <v>649</v>
      </c>
      <c r="Z43" s="460">
        <f>156538+144038</f>
        <v>300576</v>
      </c>
    </row>
    <row r="44" spans="2:26" ht="12.75" customHeight="1">
      <c r="B44" s="62">
        <v>3</v>
      </c>
      <c r="C44" s="466">
        <v>4770</v>
      </c>
      <c r="D44" s="455">
        <f>F44+H44+J44+L44</f>
        <v>2249</v>
      </c>
      <c r="E44" s="463">
        <v>3218</v>
      </c>
      <c r="F44" s="469">
        <v>1059</v>
      </c>
      <c r="G44" s="470">
        <v>9</v>
      </c>
      <c r="H44" s="469">
        <v>7</v>
      </c>
      <c r="I44" s="470">
        <v>942</v>
      </c>
      <c r="J44" s="469">
        <v>771</v>
      </c>
      <c r="K44" s="470">
        <v>601</v>
      </c>
      <c r="L44" s="469">
        <v>412</v>
      </c>
      <c r="M44" s="458">
        <f>277804+261012</f>
        <v>538816</v>
      </c>
      <c r="O44" s="62">
        <v>3</v>
      </c>
      <c r="P44" s="471">
        <v>6125</v>
      </c>
      <c r="Q44" s="459">
        <f>S44+U44+W44+Y44</f>
        <v>4270</v>
      </c>
      <c r="R44" s="472">
        <v>2113</v>
      </c>
      <c r="S44" s="459">
        <v>1096</v>
      </c>
      <c r="T44" s="472">
        <v>21</v>
      </c>
      <c r="U44" s="459">
        <v>19</v>
      </c>
      <c r="V44" s="472">
        <v>3022</v>
      </c>
      <c r="W44" s="459">
        <v>2418</v>
      </c>
      <c r="X44" s="472">
        <v>969</v>
      </c>
      <c r="Y44" s="465">
        <v>737</v>
      </c>
      <c r="Z44" s="460">
        <f>149659+136571</f>
        <v>286230</v>
      </c>
    </row>
    <row r="45" spans="2:26" ht="12.75" customHeight="1">
      <c r="B45" s="62">
        <v>4</v>
      </c>
      <c r="C45" s="466">
        <v>5200</v>
      </c>
      <c r="D45" s="455">
        <f>F45+H45+J45+L45</f>
        <v>2336</v>
      </c>
      <c r="E45" s="463">
        <v>3553</v>
      </c>
      <c r="F45" s="469">
        <v>1108</v>
      </c>
      <c r="G45" s="470">
        <v>23</v>
      </c>
      <c r="H45" s="469">
        <v>9</v>
      </c>
      <c r="I45" s="470">
        <v>1029</v>
      </c>
      <c r="J45" s="469">
        <v>817</v>
      </c>
      <c r="K45" s="470">
        <v>595</v>
      </c>
      <c r="L45" s="469">
        <v>402</v>
      </c>
      <c r="M45" s="458">
        <f>270104+253522</f>
        <v>523626</v>
      </c>
      <c r="O45" s="62">
        <v>4</v>
      </c>
      <c r="P45" s="471">
        <v>6158</v>
      </c>
      <c r="Q45" s="459">
        <f>S45+U45+W45+Y45</f>
        <v>4384</v>
      </c>
      <c r="R45" s="472">
        <v>2083</v>
      </c>
      <c r="S45" s="459">
        <v>1096</v>
      </c>
      <c r="T45" s="472">
        <v>48</v>
      </c>
      <c r="U45" s="459">
        <v>36</v>
      </c>
      <c r="V45" s="472">
        <v>3002</v>
      </c>
      <c r="W45" s="459">
        <v>2460</v>
      </c>
      <c r="X45" s="472">
        <v>1025</v>
      </c>
      <c r="Y45" s="465">
        <v>792</v>
      </c>
      <c r="Z45" s="460">
        <f>143171+129889</f>
        <v>273060</v>
      </c>
    </row>
    <row r="46" spans="2:26" ht="12.75" customHeight="1">
      <c r="B46" s="62">
        <v>5</v>
      </c>
      <c r="C46" s="466">
        <v>5304</v>
      </c>
      <c r="D46" s="455">
        <f>F46+H46+J46+L46</f>
        <v>2540</v>
      </c>
      <c r="E46" s="463">
        <v>3541</v>
      </c>
      <c r="F46" s="469">
        <v>1183</v>
      </c>
      <c r="G46" s="470">
        <v>17</v>
      </c>
      <c r="H46" s="469">
        <v>10</v>
      </c>
      <c r="I46" s="470">
        <v>1079</v>
      </c>
      <c r="J46" s="469">
        <v>897</v>
      </c>
      <c r="K46" s="470">
        <v>667</v>
      </c>
      <c r="L46" s="469">
        <v>450</v>
      </c>
      <c r="M46" s="458">
        <f>263339+247062</f>
        <v>510401</v>
      </c>
      <c r="O46" s="62">
        <v>5</v>
      </c>
      <c r="P46" s="471">
        <v>6600</v>
      </c>
      <c r="Q46" s="459">
        <f>S46+U46+W46+Y46</f>
        <v>4710</v>
      </c>
      <c r="R46" s="472">
        <v>2060</v>
      </c>
      <c r="S46" s="459">
        <v>1068</v>
      </c>
      <c r="T46" s="472">
        <v>34</v>
      </c>
      <c r="U46" s="459">
        <v>25</v>
      </c>
      <c r="V46" s="472">
        <v>3607</v>
      </c>
      <c r="W46" s="459">
        <v>2946</v>
      </c>
      <c r="X46" s="472">
        <v>899</v>
      </c>
      <c r="Y46" s="465">
        <v>671</v>
      </c>
      <c r="Z46" s="460">
        <v>257808</v>
      </c>
    </row>
    <row r="47" spans="2:26" ht="3" customHeight="1">
      <c r="C47" s="466"/>
      <c r="D47" s="455"/>
      <c r="E47" s="463"/>
      <c r="F47" s="469"/>
      <c r="G47" s="470"/>
      <c r="H47" s="469"/>
      <c r="I47" s="470"/>
      <c r="J47" s="469"/>
      <c r="K47" s="470"/>
      <c r="L47" s="469"/>
      <c r="M47" s="458"/>
      <c r="O47" s="62"/>
      <c r="P47" s="471"/>
      <c r="Q47" s="459"/>
      <c r="R47" s="472"/>
      <c r="S47" s="459"/>
      <c r="T47" s="472"/>
      <c r="U47" s="459"/>
      <c r="V47" s="472"/>
      <c r="W47" s="459"/>
      <c r="X47" s="472"/>
      <c r="Y47" s="465"/>
      <c r="Z47" s="460"/>
    </row>
    <row r="48" spans="2:26" ht="15.6" customHeight="1">
      <c r="B48" s="62">
        <v>6</v>
      </c>
      <c r="C48" s="466">
        <v>5357</v>
      </c>
      <c r="D48" s="455">
        <f>F48+H48+J48+L48</f>
        <v>2575</v>
      </c>
      <c r="E48" s="463">
        <v>3577</v>
      </c>
      <c r="F48" s="469">
        <v>1191</v>
      </c>
      <c r="G48" s="470">
        <v>24</v>
      </c>
      <c r="H48" s="469">
        <v>15</v>
      </c>
      <c r="I48" s="470">
        <v>1219</v>
      </c>
      <c r="J48" s="469">
        <v>991</v>
      </c>
      <c r="K48" s="470">
        <v>537</v>
      </c>
      <c r="L48" s="469">
        <v>378</v>
      </c>
      <c r="M48" s="458">
        <f>257772+241584</f>
        <v>499356</v>
      </c>
      <c r="O48" s="62">
        <v>6</v>
      </c>
      <c r="P48" s="471">
        <v>6691</v>
      </c>
      <c r="Q48" s="459">
        <f>S48+U48+W48+Y48</f>
        <v>4825</v>
      </c>
      <c r="R48" s="472">
        <v>2009</v>
      </c>
      <c r="S48" s="459">
        <v>1010</v>
      </c>
      <c r="T48" s="472">
        <v>29</v>
      </c>
      <c r="U48" s="459">
        <v>23</v>
      </c>
      <c r="V48" s="472">
        <v>3861</v>
      </c>
      <c r="W48" s="459">
        <v>3175</v>
      </c>
      <c r="X48" s="472">
        <v>792</v>
      </c>
      <c r="Y48" s="465">
        <v>617</v>
      </c>
      <c r="Z48" s="460">
        <v>245602</v>
      </c>
    </row>
    <row r="49" spans="2:26" ht="15.6" customHeight="1">
      <c r="B49" s="62">
        <v>7</v>
      </c>
      <c r="C49" s="466">
        <v>5040</v>
      </c>
      <c r="D49" s="455">
        <f>F49+H49+J49+L49</f>
        <v>2439</v>
      </c>
      <c r="E49" s="463">
        <v>3243</v>
      </c>
      <c r="F49" s="469">
        <v>1090</v>
      </c>
      <c r="G49" s="470">
        <v>7</v>
      </c>
      <c r="H49" s="469">
        <v>4</v>
      </c>
      <c r="I49" s="470">
        <v>1026</v>
      </c>
      <c r="J49" s="469">
        <v>824</v>
      </c>
      <c r="K49" s="470">
        <v>764</v>
      </c>
      <c r="L49" s="469">
        <v>521</v>
      </c>
      <c r="M49" s="458">
        <f>251487+235836</f>
        <v>487323</v>
      </c>
      <c r="O49" s="62">
        <v>7</v>
      </c>
      <c r="P49" s="471">
        <v>6653</v>
      </c>
      <c r="Q49" s="459">
        <f>S49+U49+W49+Y49</f>
        <v>4920</v>
      </c>
      <c r="R49" s="472">
        <v>1734</v>
      </c>
      <c r="S49" s="459">
        <v>922</v>
      </c>
      <c r="T49" s="472">
        <v>43</v>
      </c>
      <c r="U49" s="459">
        <v>35</v>
      </c>
      <c r="V49" s="472">
        <v>3905</v>
      </c>
      <c r="W49" s="459">
        <v>3225</v>
      </c>
      <c r="X49" s="472">
        <v>971</v>
      </c>
      <c r="Y49" s="465">
        <v>738</v>
      </c>
      <c r="Z49" s="460">
        <v>237307</v>
      </c>
    </row>
    <row r="50" spans="2:26" ht="15.6" customHeight="1">
      <c r="B50" s="62">
        <v>8</v>
      </c>
      <c r="C50" s="466">
        <v>5638</v>
      </c>
      <c r="D50" s="455">
        <f>F50+H50+J50+L50</f>
        <v>2746</v>
      </c>
      <c r="E50" s="463">
        <v>3573</v>
      </c>
      <c r="F50" s="469">
        <v>1199</v>
      </c>
      <c r="G50" s="470">
        <v>24</v>
      </c>
      <c r="H50" s="469">
        <v>18</v>
      </c>
      <c r="I50" s="470">
        <v>1102</v>
      </c>
      <c r="J50" s="469">
        <v>897</v>
      </c>
      <c r="K50" s="470">
        <v>939</v>
      </c>
      <c r="L50" s="469">
        <v>632</v>
      </c>
      <c r="M50" s="458">
        <f>243621+227917</f>
        <v>471538</v>
      </c>
      <c r="O50" s="62">
        <v>8</v>
      </c>
      <c r="P50" s="471">
        <v>7460</v>
      </c>
      <c r="Q50" s="459">
        <f>S50+U50+W50+Y50</f>
        <v>5496</v>
      </c>
      <c r="R50" s="472">
        <v>1906</v>
      </c>
      <c r="S50" s="459">
        <v>1060</v>
      </c>
      <c r="T50" s="472">
        <v>26</v>
      </c>
      <c r="U50" s="459">
        <v>17</v>
      </c>
      <c r="V50" s="472">
        <v>4341</v>
      </c>
      <c r="W50" s="459">
        <v>3527</v>
      </c>
      <c r="X50" s="472">
        <v>1187</v>
      </c>
      <c r="Y50" s="465">
        <v>892</v>
      </c>
      <c r="Z50" s="460">
        <v>233874</v>
      </c>
    </row>
    <row r="51" spans="2:26" ht="15.6" customHeight="1">
      <c r="B51" s="62">
        <v>9</v>
      </c>
      <c r="C51" s="466">
        <v>5760</v>
      </c>
      <c r="D51" s="455">
        <f>F51+H51+J51+L51</f>
        <v>2825</v>
      </c>
      <c r="E51" s="463">
        <v>3639</v>
      </c>
      <c r="F51" s="469">
        <v>1243</v>
      </c>
      <c r="G51" s="470">
        <v>6</v>
      </c>
      <c r="H51" s="469">
        <v>3</v>
      </c>
      <c r="I51" s="470">
        <v>1151</v>
      </c>
      <c r="J51" s="469">
        <v>933</v>
      </c>
      <c r="K51" s="470">
        <v>964</v>
      </c>
      <c r="L51" s="469">
        <v>646</v>
      </c>
      <c r="M51" s="458">
        <f>237645+221997</f>
        <v>459642</v>
      </c>
      <c r="O51" s="62">
        <v>9</v>
      </c>
      <c r="P51" s="471">
        <v>8267</v>
      </c>
      <c r="Q51" s="459">
        <f>S51+U51+W51+Y51</f>
        <v>6074</v>
      </c>
      <c r="R51" s="472">
        <v>1985</v>
      </c>
      <c r="S51" s="459">
        <v>1077</v>
      </c>
      <c r="T51" s="472">
        <v>44</v>
      </c>
      <c r="U51" s="459">
        <v>32</v>
      </c>
      <c r="V51" s="472">
        <v>4789</v>
      </c>
      <c r="W51" s="459">
        <v>3818</v>
      </c>
      <c r="X51" s="472">
        <v>1449</v>
      </c>
      <c r="Y51" s="465">
        <v>1147</v>
      </c>
      <c r="Z51" s="460">
        <v>230087</v>
      </c>
    </row>
    <row r="52" spans="2:26" ht="15" customHeight="1">
      <c r="B52" s="62">
        <v>10</v>
      </c>
      <c r="C52" s="466">
        <v>6172</v>
      </c>
      <c r="D52" s="455">
        <v>2962</v>
      </c>
      <c r="E52" s="463">
        <v>3638</v>
      </c>
      <c r="F52" s="469">
        <v>1093</v>
      </c>
      <c r="G52" s="470">
        <v>11</v>
      </c>
      <c r="H52" s="469">
        <v>9</v>
      </c>
      <c r="I52" s="470">
        <v>1900</v>
      </c>
      <c r="J52" s="469">
        <v>1506</v>
      </c>
      <c r="K52" s="470">
        <v>623</v>
      </c>
      <c r="L52" s="469">
        <v>354</v>
      </c>
      <c r="M52" s="458">
        <f>234139+218797</f>
        <v>452936</v>
      </c>
      <c r="O52" s="62">
        <v>10</v>
      </c>
      <c r="P52" s="473">
        <v>8458</v>
      </c>
      <c r="Q52" s="474">
        <v>6266</v>
      </c>
      <c r="R52" s="475">
        <v>1398</v>
      </c>
      <c r="S52" s="474">
        <v>650</v>
      </c>
      <c r="T52" s="475">
        <v>27</v>
      </c>
      <c r="U52" s="474">
        <v>20</v>
      </c>
      <c r="V52" s="475">
        <v>6625</v>
      </c>
      <c r="W52" s="474">
        <v>5306</v>
      </c>
      <c r="X52" s="475">
        <v>408</v>
      </c>
      <c r="Y52" s="476">
        <v>290</v>
      </c>
      <c r="Z52" s="477">
        <v>223600</v>
      </c>
    </row>
    <row r="53" spans="2:26" ht="3" customHeight="1">
      <c r="C53" s="466"/>
      <c r="D53" s="455"/>
      <c r="E53" s="463"/>
      <c r="F53" s="469"/>
      <c r="G53" s="470"/>
      <c r="H53" s="469"/>
      <c r="I53" s="470"/>
      <c r="J53" s="469"/>
      <c r="K53" s="470"/>
      <c r="L53" s="469"/>
      <c r="M53" s="458"/>
      <c r="O53" s="62"/>
      <c r="P53" s="473"/>
      <c r="Q53" s="474"/>
      <c r="R53" s="475"/>
      <c r="S53" s="474"/>
      <c r="T53" s="475"/>
      <c r="U53" s="474"/>
      <c r="V53" s="475"/>
      <c r="W53" s="474"/>
      <c r="X53" s="475"/>
      <c r="Y53" s="476"/>
      <c r="Z53" s="477"/>
    </row>
    <row r="54" spans="2:26" ht="14.1" customHeight="1">
      <c r="B54" s="62">
        <v>11</v>
      </c>
      <c r="C54" s="466">
        <v>5622</v>
      </c>
      <c r="D54" s="455"/>
      <c r="E54" s="463">
        <v>3312</v>
      </c>
      <c r="F54" s="469"/>
      <c r="G54" s="470">
        <v>16</v>
      </c>
      <c r="H54" s="469"/>
      <c r="I54" s="470">
        <v>1644</v>
      </c>
      <c r="J54" s="469"/>
      <c r="K54" s="470">
        <v>650</v>
      </c>
      <c r="L54" s="469"/>
      <c r="M54" s="458">
        <v>448955</v>
      </c>
      <c r="O54" s="62">
        <v>11</v>
      </c>
      <c r="P54" s="473">
        <v>8284</v>
      </c>
      <c r="Q54" s="474"/>
      <c r="R54" s="475">
        <v>1296</v>
      </c>
      <c r="S54" s="474"/>
      <c r="T54" s="475">
        <v>14</v>
      </c>
      <c r="U54" s="474"/>
      <c r="V54" s="475">
        <v>6599</v>
      </c>
      <c r="W54" s="474"/>
      <c r="X54" s="475">
        <v>375</v>
      </c>
      <c r="Y54" s="476"/>
      <c r="Z54" s="477">
        <v>215077</v>
      </c>
    </row>
    <row r="55" spans="2:26" ht="14.1" customHeight="1">
      <c r="B55" s="62">
        <v>12</v>
      </c>
      <c r="C55" s="466">
        <f>SUM(E55:K55)</f>
        <v>5793</v>
      </c>
      <c r="D55" s="455"/>
      <c r="E55" s="463">
        <v>3334</v>
      </c>
      <c r="F55" s="469"/>
      <c r="G55" s="470">
        <v>16</v>
      </c>
      <c r="H55" s="469"/>
      <c r="I55" s="470">
        <v>1726</v>
      </c>
      <c r="J55" s="469"/>
      <c r="K55" s="470">
        <v>717</v>
      </c>
      <c r="L55" s="469"/>
      <c r="M55" s="458">
        <v>445809</v>
      </c>
      <c r="O55" s="62">
        <v>12</v>
      </c>
      <c r="P55" s="473">
        <f>SUM(R55:X55)</f>
        <v>8429</v>
      </c>
      <c r="Q55" s="474"/>
      <c r="R55" s="475">
        <v>1249</v>
      </c>
      <c r="S55" s="474"/>
      <c r="T55" s="475">
        <v>20</v>
      </c>
      <c r="U55" s="474"/>
      <c r="V55" s="475">
        <v>6776</v>
      </c>
      <c r="W55" s="474"/>
      <c r="X55" s="475">
        <v>384</v>
      </c>
      <c r="Y55" s="476"/>
      <c r="Z55" s="477">
        <v>208985</v>
      </c>
    </row>
    <row r="56" spans="2:26" ht="14.1" customHeight="1">
      <c r="B56" s="62">
        <v>13</v>
      </c>
      <c r="C56" s="466">
        <v>5726</v>
      </c>
      <c r="D56" s="455"/>
      <c r="E56" s="463">
        <v>3241</v>
      </c>
      <c r="F56" s="469"/>
      <c r="G56" s="470">
        <v>18</v>
      </c>
      <c r="H56" s="469"/>
      <c r="I56" s="470">
        <v>1780</v>
      </c>
      <c r="J56" s="469"/>
      <c r="K56" s="470">
        <v>687</v>
      </c>
      <c r="L56" s="469"/>
      <c r="M56" s="458">
        <v>447963</v>
      </c>
      <c r="O56" s="62">
        <v>13</v>
      </c>
      <c r="P56" s="473">
        <v>8866</v>
      </c>
      <c r="Q56" s="474"/>
      <c r="R56" s="475">
        <v>1117</v>
      </c>
      <c r="S56" s="474"/>
      <c r="T56" s="475">
        <v>21</v>
      </c>
      <c r="U56" s="474"/>
      <c r="V56" s="475">
        <v>7267</v>
      </c>
      <c r="W56" s="474"/>
      <c r="X56" s="475">
        <v>461</v>
      </c>
      <c r="Y56" s="476"/>
      <c r="Z56" s="477">
        <v>205176</v>
      </c>
    </row>
    <row r="57" spans="2:26" ht="14.1" customHeight="1">
      <c r="B57" s="62">
        <v>14</v>
      </c>
      <c r="C57" s="494">
        <f>E57+G57+I57+K57</f>
        <v>5419</v>
      </c>
      <c r="D57" s="455"/>
      <c r="E57" s="463">
        <v>2591</v>
      </c>
      <c r="F57" s="469"/>
      <c r="G57" s="470">
        <v>20</v>
      </c>
      <c r="H57" s="469"/>
      <c r="I57" s="470">
        <v>2179</v>
      </c>
      <c r="J57" s="469"/>
      <c r="K57" s="470">
        <v>629</v>
      </c>
      <c r="L57" s="469"/>
      <c r="M57" s="458">
        <v>451946</v>
      </c>
      <c r="O57" s="62">
        <v>14</v>
      </c>
      <c r="P57" s="471">
        <f>R57+T57+V57+X57</f>
        <v>8353</v>
      </c>
      <c r="Q57" s="474"/>
      <c r="R57" s="475">
        <v>938</v>
      </c>
      <c r="S57" s="474"/>
      <c r="T57" s="475">
        <v>13</v>
      </c>
      <c r="U57" s="474"/>
      <c r="V57" s="475">
        <v>7123</v>
      </c>
      <c r="W57" s="474"/>
      <c r="X57" s="475">
        <v>279</v>
      </c>
      <c r="Y57" s="476"/>
      <c r="Z57" s="477">
        <v>200182</v>
      </c>
    </row>
    <row r="58" spans="2:26" ht="14.1" customHeight="1">
      <c r="B58" s="62">
        <v>15</v>
      </c>
      <c r="C58" s="494">
        <v>4488</v>
      </c>
      <c r="D58" s="455"/>
      <c r="E58" s="463">
        <v>1927</v>
      </c>
      <c r="F58" s="469"/>
      <c r="G58" s="470">
        <v>6</v>
      </c>
      <c r="H58" s="469"/>
      <c r="I58" s="470">
        <v>1969</v>
      </c>
      <c r="J58" s="469"/>
      <c r="K58" s="470">
        <v>586</v>
      </c>
      <c r="L58" s="469"/>
      <c r="M58" s="458">
        <v>457401</v>
      </c>
      <c r="O58" s="62">
        <v>15</v>
      </c>
      <c r="P58" s="471">
        <v>8177</v>
      </c>
      <c r="Q58" s="474"/>
      <c r="R58" s="475">
        <v>815</v>
      </c>
      <c r="S58" s="474"/>
      <c r="T58" s="475">
        <v>16</v>
      </c>
      <c r="U58" s="474"/>
      <c r="V58" s="475">
        <v>7007</v>
      </c>
      <c r="W58" s="474"/>
      <c r="X58" s="475">
        <v>339</v>
      </c>
      <c r="Y58" s="476"/>
      <c r="Z58" s="477">
        <v>194953</v>
      </c>
    </row>
    <row r="59" spans="2:26" ht="3" customHeight="1">
      <c r="C59" s="494"/>
      <c r="D59" s="455"/>
      <c r="E59" s="463"/>
      <c r="F59" s="469"/>
      <c r="G59" s="470"/>
      <c r="H59" s="469"/>
      <c r="I59" s="470"/>
      <c r="J59" s="469"/>
      <c r="K59" s="470"/>
      <c r="L59" s="469"/>
      <c r="M59" s="458"/>
      <c r="O59" s="62"/>
      <c r="P59" s="471"/>
      <c r="Q59" s="474"/>
      <c r="R59" s="475"/>
      <c r="S59" s="474"/>
      <c r="T59" s="475"/>
      <c r="U59" s="474"/>
      <c r="V59" s="475"/>
      <c r="W59" s="474"/>
      <c r="X59" s="475"/>
      <c r="Y59" s="476"/>
      <c r="Z59" s="477"/>
    </row>
    <row r="60" spans="2:26" ht="15.6" customHeight="1">
      <c r="B60" s="62">
        <v>16</v>
      </c>
      <c r="C60" s="494">
        <f>E60+G60+I60+K60</f>
        <v>4483</v>
      </c>
      <c r="D60" s="455"/>
      <c r="E60" s="463">
        <v>1837</v>
      </c>
      <c r="F60" s="469"/>
      <c r="G60" s="470">
        <v>7</v>
      </c>
      <c r="H60" s="469"/>
      <c r="I60" s="470">
        <v>1895</v>
      </c>
      <c r="J60" s="469"/>
      <c r="K60" s="470">
        <v>744</v>
      </c>
      <c r="L60" s="469"/>
      <c r="M60" s="458">
        <v>461323</v>
      </c>
      <c r="O60" s="62">
        <v>16</v>
      </c>
      <c r="P60" s="471">
        <f>R60+T60+V60+X60</f>
        <v>8324</v>
      </c>
      <c r="Q60" s="474"/>
      <c r="R60" s="475">
        <v>822</v>
      </c>
      <c r="S60" s="474"/>
      <c r="T60" s="475">
        <v>12</v>
      </c>
      <c r="U60" s="474"/>
      <c r="V60" s="475">
        <v>7074</v>
      </c>
      <c r="W60" s="474"/>
      <c r="X60" s="475">
        <v>416</v>
      </c>
      <c r="Y60" s="476"/>
      <c r="Z60" s="477">
        <v>191846</v>
      </c>
    </row>
    <row r="61" spans="2:26" ht="15.6" customHeight="1">
      <c r="B61" s="62">
        <v>17</v>
      </c>
      <c r="C61" s="494">
        <v>4518</v>
      </c>
      <c r="D61" s="455"/>
      <c r="E61" s="463">
        <v>1874</v>
      </c>
      <c r="F61" s="469"/>
      <c r="G61" s="470">
        <v>7</v>
      </c>
      <c r="H61" s="469"/>
      <c r="I61" s="470">
        <v>1854</v>
      </c>
      <c r="J61" s="469"/>
      <c r="K61" s="470">
        <v>783</v>
      </c>
      <c r="L61" s="469"/>
      <c r="M61" s="458">
        <v>467340</v>
      </c>
      <c r="O61" s="62">
        <v>17</v>
      </c>
      <c r="P61" s="471">
        <v>8824</v>
      </c>
      <c r="Q61" s="474"/>
      <c r="R61" s="475">
        <v>922</v>
      </c>
      <c r="S61" s="474"/>
      <c r="T61" s="475">
        <v>11</v>
      </c>
      <c r="U61" s="474"/>
      <c r="V61" s="475">
        <v>7399</v>
      </c>
      <c r="W61" s="474"/>
      <c r="X61" s="475">
        <v>492</v>
      </c>
      <c r="Y61" s="476"/>
      <c r="Z61" s="477">
        <v>192418</v>
      </c>
    </row>
    <row r="62" spans="2:26" ht="15.6" customHeight="1">
      <c r="B62" s="62">
        <v>18</v>
      </c>
      <c r="C62" s="494">
        <v>4794</v>
      </c>
      <c r="D62" s="455"/>
      <c r="E62" s="463">
        <v>1905</v>
      </c>
      <c r="F62" s="469"/>
      <c r="G62" s="470">
        <v>8</v>
      </c>
      <c r="H62" s="469"/>
      <c r="I62" s="470">
        <v>2051</v>
      </c>
      <c r="J62" s="469"/>
      <c r="K62" s="470">
        <v>830</v>
      </c>
      <c r="L62" s="469"/>
      <c r="M62" s="458">
        <v>471352</v>
      </c>
      <c r="O62" s="62">
        <v>18</v>
      </c>
      <c r="P62" s="471">
        <v>9277</v>
      </c>
      <c r="Q62" s="474"/>
      <c r="R62" s="475">
        <v>947</v>
      </c>
      <c r="S62" s="474"/>
      <c r="T62" s="475">
        <v>8</v>
      </c>
      <c r="U62" s="474"/>
      <c r="V62" s="475">
        <v>7806</v>
      </c>
      <c r="W62" s="474"/>
      <c r="X62" s="475">
        <v>516</v>
      </c>
      <c r="Y62" s="476"/>
      <c r="Z62" s="477">
        <v>194015</v>
      </c>
    </row>
    <row r="63" spans="2:26" ht="15.6" customHeight="1">
      <c r="B63" s="62">
        <v>19</v>
      </c>
      <c r="C63" s="494">
        <v>4817</v>
      </c>
      <c r="D63" s="455"/>
      <c r="E63" s="463">
        <v>1802</v>
      </c>
      <c r="F63" s="469"/>
      <c r="G63" s="470">
        <v>7</v>
      </c>
      <c r="H63" s="469"/>
      <c r="I63" s="470">
        <v>2153</v>
      </c>
      <c r="J63" s="469"/>
      <c r="K63" s="470">
        <v>855</v>
      </c>
      <c r="L63" s="469"/>
      <c r="M63" s="458">
        <v>472013</v>
      </c>
      <c r="O63" s="62">
        <v>19</v>
      </c>
      <c r="P63" s="471">
        <v>9398</v>
      </c>
      <c r="Q63" s="474"/>
      <c r="R63" s="475">
        <v>978</v>
      </c>
      <c r="S63" s="474"/>
      <c r="T63" s="475">
        <v>23</v>
      </c>
      <c r="U63" s="474"/>
      <c r="V63" s="475">
        <v>7949</v>
      </c>
      <c r="W63" s="474"/>
      <c r="X63" s="475">
        <v>448</v>
      </c>
      <c r="Y63" s="476"/>
      <c r="Z63" s="477">
        <v>197604</v>
      </c>
    </row>
    <row r="64" spans="2:26" ht="15.6" customHeight="1">
      <c r="B64" s="62">
        <v>20</v>
      </c>
      <c r="C64" s="494">
        <v>4425</v>
      </c>
      <c r="D64" s="455"/>
      <c r="E64" s="463">
        <v>1551</v>
      </c>
      <c r="F64" s="469"/>
      <c r="G64" s="470">
        <v>5</v>
      </c>
      <c r="H64" s="469"/>
      <c r="I64" s="470">
        <v>2047</v>
      </c>
      <c r="J64" s="469"/>
      <c r="K64" s="470">
        <v>822</v>
      </c>
      <c r="L64" s="469"/>
      <c r="M64" s="458">
        <v>475205</v>
      </c>
      <c r="O64" s="62">
        <v>20</v>
      </c>
      <c r="P64" s="471">
        <v>9345</v>
      </c>
      <c r="Q64" s="474"/>
      <c r="R64" s="475">
        <v>874</v>
      </c>
      <c r="S64" s="474"/>
      <c r="T64" s="475">
        <v>11</v>
      </c>
      <c r="U64" s="474"/>
      <c r="V64" s="475">
        <v>7992</v>
      </c>
      <c r="W64" s="474"/>
      <c r="X64" s="475">
        <v>468</v>
      </c>
      <c r="Y64" s="476"/>
      <c r="Z64" s="477">
        <v>199652</v>
      </c>
    </row>
    <row r="65" spans="2:26" ht="3" customHeight="1">
      <c r="C65" s="494"/>
      <c r="D65" s="455"/>
      <c r="E65" s="463"/>
      <c r="F65" s="469"/>
      <c r="G65" s="470"/>
      <c r="H65" s="469"/>
      <c r="I65" s="470"/>
      <c r="J65" s="469"/>
      <c r="K65" s="470"/>
      <c r="L65" s="469"/>
      <c r="M65" s="458"/>
      <c r="O65" s="62"/>
      <c r="P65" s="471"/>
      <c r="Q65" s="474"/>
      <c r="R65" s="475"/>
      <c r="S65" s="474"/>
      <c r="T65" s="475"/>
      <c r="U65" s="474"/>
      <c r="V65" s="475"/>
      <c r="W65" s="474"/>
      <c r="X65" s="475"/>
      <c r="Y65" s="476"/>
      <c r="Z65" s="477"/>
    </row>
    <row r="66" spans="2:26" ht="15.6" customHeight="1">
      <c r="B66" s="62">
        <v>21</v>
      </c>
      <c r="C66" s="494">
        <v>4382</v>
      </c>
      <c r="D66" s="455"/>
      <c r="E66" s="463">
        <v>1361</v>
      </c>
      <c r="F66" s="469"/>
      <c r="G66" s="470">
        <v>9</v>
      </c>
      <c r="H66" s="469"/>
      <c r="I66" s="470">
        <v>2146</v>
      </c>
      <c r="J66" s="469"/>
      <c r="K66" s="470">
        <v>866</v>
      </c>
      <c r="L66" s="469"/>
      <c r="M66" s="458">
        <v>475693</v>
      </c>
      <c r="O66" s="62">
        <v>21</v>
      </c>
      <c r="P66" s="471">
        <v>8907</v>
      </c>
      <c r="Q66" s="474"/>
      <c r="R66" s="475">
        <v>788</v>
      </c>
      <c r="S66" s="474"/>
      <c r="T66" s="475">
        <v>8</v>
      </c>
      <c r="U66" s="474"/>
      <c r="V66" s="475">
        <v>7670</v>
      </c>
      <c r="W66" s="474"/>
      <c r="X66" s="475">
        <v>441</v>
      </c>
      <c r="Y66" s="476"/>
      <c r="Z66" s="477">
        <v>202128</v>
      </c>
    </row>
    <row r="67" spans="2:26" ht="15.6" customHeight="1">
      <c r="B67" s="62">
        <v>22</v>
      </c>
      <c r="C67" s="494">
        <v>4454</v>
      </c>
      <c r="D67" s="455"/>
      <c r="E67" s="463">
        <v>1476</v>
      </c>
      <c r="F67" s="469"/>
      <c r="G67" s="470">
        <v>3</v>
      </c>
      <c r="H67" s="469"/>
      <c r="I67" s="470">
        <v>2246</v>
      </c>
      <c r="J67" s="469"/>
      <c r="K67" s="470">
        <v>729</v>
      </c>
      <c r="L67" s="469"/>
      <c r="M67" s="458">
        <v>474156</v>
      </c>
      <c r="O67" s="62">
        <v>22</v>
      </c>
      <c r="P67" s="471">
        <v>8842</v>
      </c>
      <c r="Q67" s="474"/>
      <c r="R67" s="475">
        <v>847</v>
      </c>
      <c r="S67" s="474"/>
      <c r="T67" s="475">
        <v>9</v>
      </c>
      <c r="U67" s="474"/>
      <c r="V67" s="475">
        <v>7549</v>
      </c>
      <c r="W67" s="474"/>
      <c r="X67" s="475">
        <v>437</v>
      </c>
      <c r="Y67" s="476"/>
      <c r="Z67" s="477">
        <v>202494</v>
      </c>
    </row>
    <row r="68" spans="2:26" ht="15.6" customHeight="1">
      <c r="B68" s="62">
        <v>23</v>
      </c>
      <c r="C68" s="494">
        <v>4640</v>
      </c>
      <c r="D68" s="455"/>
      <c r="E68" s="463">
        <v>1493</v>
      </c>
      <c r="F68" s="469"/>
      <c r="G68" s="470">
        <v>19</v>
      </c>
      <c r="H68" s="469"/>
      <c r="I68" s="470">
        <v>2149</v>
      </c>
      <c r="J68" s="469"/>
      <c r="K68" s="470">
        <v>979</v>
      </c>
      <c r="L68" s="469"/>
      <c r="M68" s="458">
        <v>469542</v>
      </c>
      <c r="O68" s="62">
        <v>23</v>
      </c>
      <c r="P68" s="471">
        <v>8462</v>
      </c>
      <c r="Q68" s="474"/>
      <c r="R68" s="475">
        <v>836</v>
      </c>
      <c r="S68" s="474"/>
      <c r="T68" s="475">
        <v>6</v>
      </c>
      <c r="U68" s="474"/>
      <c r="V68" s="475">
        <v>7128</v>
      </c>
      <c r="W68" s="474"/>
      <c r="X68" s="475">
        <v>492</v>
      </c>
      <c r="Y68" s="476"/>
      <c r="Z68" s="477">
        <v>206727</v>
      </c>
    </row>
    <row r="69" spans="2:26" ht="3" customHeight="1" thickBot="1">
      <c r="B69" s="478"/>
      <c r="C69" s="201"/>
      <c r="D69" s="479"/>
      <c r="E69" s="480"/>
      <c r="F69" s="481"/>
      <c r="G69" s="482"/>
      <c r="H69" s="481"/>
      <c r="I69" s="482"/>
      <c r="J69" s="481"/>
      <c r="K69" s="482"/>
      <c r="L69" s="481"/>
      <c r="M69" s="483"/>
      <c r="O69" s="478"/>
      <c r="P69" s="484"/>
      <c r="Q69" s="485"/>
      <c r="R69" s="486"/>
      <c r="S69" s="485"/>
      <c r="T69" s="486"/>
      <c r="U69" s="485"/>
      <c r="V69" s="486"/>
      <c r="W69" s="485"/>
      <c r="X69" s="486"/>
      <c r="Y69" s="487"/>
      <c r="Z69" s="488"/>
    </row>
    <row r="70" spans="2:26" s="489" customFormat="1" ht="14.25" customHeight="1">
      <c r="B70" s="977" t="s">
        <v>762</v>
      </c>
      <c r="C70" s="977"/>
      <c r="D70" s="977"/>
      <c r="E70" s="977"/>
      <c r="F70" s="977"/>
      <c r="G70" s="977"/>
      <c r="H70" s="977"/>
      <c r="I70" s="977"/>
      <c r="J70" s="977"/>
      <c r="K70" s="977"/>
      <c r="L70" s="977"/>
      <c r="M70" s="977"/>
      <c r="N70" s="977"/>
      <c r="O70" s="977"/>
      <c r="P70" s="977"/>
      <c r="Q70" s="977"/>
      <c r="R70" s="977"/>
      <c r="S70" s="977"/>
      <c r="T70" s="977"/>
      <c r="U70" s="977"/>
      <c r="V70" s="977"/>
      <c r="W70" s="977"/>
      <c r="X70" s="977"/>
      <c r="Y70" s="977"/>
      <c r="Z70" s="977"/>
    </row>
    <row r="71" spans="2:26" s="489" customFormat="1" ht="15.75" customHeight="1">
      <c r="B71" s="966" t="s">
        <v>763</v>
      </c>
      <c r="C71" s="966"/>
      <c r="D71" s="966"/>
      <c r="E71" s="966"/>
      <c r="F71" s="966"/>
      <c r="G71" s="966"/>
      <c r="H71" s="966"/>
      <c r="I71" s="966"/>
      <c r="J71" s="966"/>
      <c r="K71" s="966"/>
      <c r="L71" s="966"/>
      <c r="M71" s="966"/>
      <c r="N71" s="966"/>
      <c r="O71" s="966"/>
      <c r="P71" s="966"/>
      <c r="Q71" s="966"/>
      <c r="R71" s="966"/>
      <c r="S71" s="966"/>
      <c r="T71" s="966"/>
      <c r="U71" s="966"/>
      <c r="V71" s="966"/>
      <c r="W71" s="966"/>
      <c r="X71" s="966"/>
      <c r="Y71" s="966"/>
      <c r="Z71" s="966"/>
    </row>
  </sheetData>
  <mergeCells count="17">
    <mergeCell ref="B1:L1"/>
    <mergeCell ref="E2:J2"/>
    <mergeCell ref="R2:W2"/>
    <mergeCell ref="C4:D5"/>
    <mergeCell ref="E4:F5"/>
    <mergeCell ref="G4:H5"/>
    <mergeCell ref="I4:J5"/>
    <mergeCell ref="K4:L5"/>
    <mergeCell ref="M4:M5"/>
    <mergeCell ref="P4:Q5"/>
    <mergeCell ref="B71:Z71"/>
    <mergeCell ref="R4:S5"/>
    <mergeCell ref="T4:U5"/>
    <mergeCell ref="V4:W5"/>
    <mergeCell ref="X4:Y5"/>
    <mergeCell ref="Z4:Z5"/>
    <mergeCell ref="B70:Z70"/>
  </mergeCells>
  <phoneticPr fontId="2"/>
  <pageMargins left="0.39370078740157483" right="0.2" top="0.59055118110236227" bottom="0.59055118110236227" header="0" footer="0"/>
  <pageSetup paperSize="9" scale="64" orientation="landscape" horizontalDpi="300" verticalDpi="300" r:id="rId1"/>
  <headerFooter alignWithMargins="0"/>
  <drawing r:id="rId2"/>
</worksheet>
</file>

<file path=xl/worksheets/sheet49.xml><?xml version="1.0" encoding="utf-8"?>
<worksheet xmlns="http://schemas.openxmlformats.org/spreadsheetml/2006/main" xmlns:r="http://schemas.openxmlformats.org/officeDocument/2006/relationships">
  <dimension ref="B1:Z71"/>
  <sheetViews>
    <sheetView topLeftCell="A37" zoomScale="75" zoomScaleNormal="75" workbookViewId="0">
      <selection activeCell="B1" sqref="B1:L1"/>
    </sheetView>
  </sheetViews>
  <sheetFormatPr defaultRowHeight="14.25"/>
  <cols>
    <col min="1" max="1" width="9" style="450"/>
    <col min="2" max="2" width="9.5" style="62" customWidth="1"/>
    <col min="3" max="3" width="8.625" style="139" customWidth="1"/>
    <col min="4" max="4" width="8.625" style="490" customWidth="1"/>
    <col min="5" max="5" width="8.625" style="139" customWidth="1"/>
    <col min="6" max="6" width="8.625" style="446" customWidth="1"/>
    <col min="7" max="7" width="6" style="447" customWidth="1"/>
    <col min="8" max="8" width="6.625" style="446" customWidth="1"/>
    <col min="9" max="9" width="8.625" style="447" customWidth="1"/>
    <col min="10" max="10" width="8.625" style="446" customWidth="1"/>
    <col min="11" max="11" width="6.625" style="447" customWidth="1"/>
    <col min="12" max="12" width="6.625" style="446" customWidth="1"/>
    <col min="13" max="13" width="11.625" style="491" customWidth="1"/>
    <col min="14" max="14" width="8.625" style="450" customWidth="1"/>
    <col min="15" max="15" width="9.625" style="450" customWidth="1"/>
    <col min="16" max="16" width="8.625" style="447" customWidth="1"/>
    <col min="17" max="17" width="8.625" style="446" customWidth="1"/>
    <col min="18" max="18" width="8.625" style="447" customWidth="1"/>
    <col min="19" max="19" width="8.625" style="446" customWidth="1"/>
    <col min="20" max="20" width="6" style="447" customWidth="1"/>
    <col min="21" max="21" width="6.625" style="446" customWidth="1"/>
    <col min="22" max="22" width="8.625" style="447" customWidth="1"/>
    <col min="23" max="23" width="8.625" style="446" customWidth="1"/>
    <col min="24" max="24" width="8.625" style="447" customWidth="1"/>
    <col min="25" max="25" width="8.625" style="490" customWidth="1"/>
    <col min="26" max="26" width="11.625" style="491" customWidth="1"/>
    <col min="27" max="27" width="9.625" style="450" customWidth="1"/>
    <col min="28" max="16384" width="9" style="450"/>
  </cols>
  <sheetData>
    <row r="1" spans="2:26" s="431" customFormat="1" ht="26.25" customHeight="1">
      <c r="B1" s="978" t="s">
        <v>764</v>
      </c>
      <c r="C1" s="978"/>
      <c r="D1" s="978"/>
      <c r="E1" s="978"/>
      <c r="F1" s="978"/>
      <c r="G1" s="978"/>
      <c r="H1" s="978"/>
      <c r="I1" s="978"/>
      <c r="J1" s="978"/>
      <c r="K1" s="978"/>
      <c r="L1" s="978"/>
      <c r="M1" s="426"/>
      <c r="N1" s="426"/>
      <c r="O1" s="426"/>
      <c r="P1" s="426"/>
      <c r="Q1" s="426"/>
      <c r="R1" s="426"/>
      <c r="S1" s="427"/>
      <c r="T1" s="428"/>
      <c r="U1" s="427"/>
      <c r="V1" s="428"/>
      <c r="W1" s="427"/>
      <c r="X1" s="428"/>
      <c r="Y1" s="429"/>
      <c r="Z1" s="430"/>
    </row>
    <row r="2" spans="2:26" s="438" customFormat="1" ht="18.75" customHeight="1">
      <c r="B2" s="432"/>
      <c r="C2" s="433"/>
      <c r="D2" s="434"/>
      <c r="E2" s="979" t="s">
        <v>745</v>
      </c>
      <c r="F2" s="979"/>
      <c r="G2" s="979"/>
      <c r="H2" s="979"/>
      <c r="I2" s="979"/>
      <c r="J2" s="979"/>
      <c r="K2" s="435"/>
      <c r="L2" s="436"/>
      <c r="M2" s="437"/>
      <c r="O2" s="432"/>
      <c r="P2" s="439"/>
      <c r="Q2" s="440"/>
      <c r="R2" s="979" t="s">
        <v>746</v>
      </c>
      <c r="S2" s="979"/>
      <c r="T2" s="979"/>
      <c r="U2" s="979"/>
      <c r="V2" s="979"/>
      <c r="W2" s="979"/>
      <c r="X2" s="441"/>
      <c r="Y2" s="434"/>
      <c r="Z2" s="437"/>
    </row>
    <row r="3" spans="2:26" ht="1.5" customHeight="1" thickBot="1">
      <c r="D3" s="442"/>
      <c r="E3" s="443"/>
      <c r="F3" s="444"/>
      <c r="G3" s="445"/>
      <c r="H3" s="444"/>
      <c r="I3" s="445"/>
      <c r="L3" s="448"/>
      <c r="M3" s="449"/>
      <c r="O3" s="62"/>
      <c r="P3" s="451"/>
      <c r="Q3" s="444"/>
      <c r="R3" s="445"/>
      <c r="S3" s="444"/>
      <c r="T3" s="445"/>
      <c r="U3" s="444"/>
      <c r="V3" s="445"/>
      <c r="W3" s="444"/>
      <c r="X3" s="445"/>
      <c r="Y3" s="442"/>
      <c r="Z3" s="449"/>
    </row>
    <row r="4" spans="2:26" ht="14.25" customHeight="1">
      <c r="B4" s="186" t="s">
        <v>747</v>
      </c>
      <c r="C4" s="980" t="s">
        <v>748</v>
      </c>
      <c r="D4" s="968"/>
      <c r="E4" s="967" t="s">
        <v>749</v>
      </c>
      <c r="F4" s="968"/>
      <c r="G4" s="967" t="s">
        <v>750</v>
      </c>
      <c r="H4" s="968"/>
      <c r="I4" s="967" t="s">
        <v>751</v>
      </c>
      <c r="J4" s="968"/>
      <c r="K4" s="967" t="s">
        <v>752</v>
      </c>
      <c r="L4" s="973"/>
      <c r="M4" s="975" t="s">
        <v>753</v>
      </c>
      <c r="O4" s="186" t="s">
        <v>747</v>
      </c>
      <c r="P4" s="980" t="s">
        <v>748</v>
      </c>
      <c r="Q4" s="968"/>
      <c r="R4" s="967" t="s">
        <v>749</v>
      </c>
      <c r="S4" s="968"/>
      <c r="T4" s="967" t="s">
        <v>750</v>
      </c>
      <c r="U4" s="968"/>
      <c r="V4" s="967" t="s">
        <v>751</v>
      </c>
      <c r="W4" s="968"/>
      <c r="X4" s="967" t="s">
        <v>752</v>
      </c>
      <c r="Y4" s="973"/>
      <c r="Z4" s="975" t="s">
        <v>754</v>
      </c>
    </row>
    <row r="5" spans="2:26" ht="15" customHeight="1" thickBot="1">
      <c r="B5" s="452" t="s">
        <v>755</v>
      </c>
      <c r="C5" s="981"/>
      <c r="D5" s="970"/>
      <c r="E5" s="969"/>
      <c r="F5" s="970"/>
      <c r="G5" s="969"/>
      <c r="H5" s="970"/>
      <c r="I5" s="969"/>
      <c r="J5" s="970"/>
      <c r="K5" s="969"/>
      <c r="L5" s="974"/>
      <c r="M5" s="976"/>
      <c r="O5" s="452" t="s">
        <v>755</v>
      </c>
      <c r="P5" s="981"/>
      <c r="Q5" s="970"/>
      <c r="R5" s="969"/>
      <c r="S5" s="970"/>
      <c r="T5" s="969"/>
      <c r="U5" s="970"/>
      <c r="V5" s="971"/>
      <c r="W5" s="972"/>
      <c r="X5" s="969"/>
      <c r="Y5" s="974"/>
      <c r="Z5" s="976"/>
    </row>
    <row r="6" spans="2:26" ht="15" customHeight="1">
      <c r="B6" s="62" t="s">
        <v>756</v>
      </c>
      <c r="C6" s="454"/>
      <c r="D6" s="457" t="s">
        <v>602</v>
      </c>
      <c r="E6" s="456"/>
      <c r="F6" s="457" t="s">
        <v>602</v>
      </c>
      <c r="G6" s="456"/>
      <c r="H6" s="457" t="s">
        <v>602</v>
      </c>
      <c r="I6" s="456"/>
      <c r="J6" s="457" t="s">
        <v>602</v>
      </c>
      <c r="K6" s="456"/>
      <c r="L6" s="457" t="s">
        <v>602</v>
      </c>
      <c r="M6" s="458">
        <v>8493</v>
      </c>
      <c r="O6" s="62" t="s">
        <v>756</v>
      </c>
      <c r="P6" s="454"/>
      <c r="Q6" s="492" t="s">
        <v>602</v>
      </c>
      <c r="R6" s="460"/>
      <c r="S6" s="460" t="s">
        <v>602</v>
      </c>
      <c r="T6" s="456"/>
      <c r="U6" s="460" t="s">
        <v>602</v>
      </c>
      <c r="V6" s="456"/>
      <c r="W6" s="460" t="s">
        <v>602</v>
      </c>
      <c r="X6" s="456"/>
      <c r="Y6" s="461" t="s">
        <v>602</v>
      </c>
      <c r="Z6" s="460">
        <v>17852</v>
      </c>
    </row>
    <row r="7" spans="2:26" ht="12.75" customHeight="1">
      <c r="B7" s="62">
        <v>35</v>
      </c>
      <c r="C7" s="462"/>
      <c r="D7" s="457" t="s">
        <v>602</v>
      </c>
      <c r="E7" s="463"/>
      <c r="F7" s="457" t="s">
        <v>602</v>
      </c>
      <c r="G7" s="463"/>
      <c r="H7" s="457" t="s">
        <v>602</v>
      </c>
      <c r="I7" s="463"/>
      <c r="J7" s="457" t="s">
        <v>602</v>
      </c>
      <c r="K7" s="463"/>
      <c r="L7" s="457" t="s">
        <v>602</v>
      </c>
      <c r="M7" s="458">
        <v>8426</v>
      </c>
      <c r="O7" s="62">
        <v>35</v>
      </c>
      <c r="P7" s="462"/>
      <c r="Q7" s="493" t="s">
        <v>602</v>
      </c>
      <c r="R7" s="460"/>
      <c r="S7" s="460" t="s">
        <v>602</v>
      </c>
      <c r="T7" s="463"/>
      <c r="U7" s="460" t="s">
        <v>602</v>
      </c>
      <c r="V7" s="463"/>
      <c r="W7" s="460" t="s">
        <v>602</v>
      </c>
      <c r="X7" s="463"/>
      <c r="Y7" s="461" t="s">
        <v>602</v>
      </c>
      <c r="Z7" s="460">
        <v>20686</v>
      </c>
    </row>
    <row r="8" spans="2:26" ht="12.75" customHeight="1">
      <c r="B8" s="62">
        <v>36</v>
      </c>
      <c r="C8" s="462"/>
      <c r="D8" s="457" t="s">
        <v>602</v>
      </c>
      <c r="E8" s="463"/>
      <c r="F8" s="457" t="s">
        <v>602</v>
      </c>
      <c r="G8" s="463"/>
      <c r="H8" s="457" t="s">
        <v>602</v>
      </c>
      <c r="I8" s="463"/>
      <c r="J8" s="457" t="s">
        <v>602</v>
      </c>
      <c r="K8" s="463"/>
      <c r="L8" s="457" t="s">
        <v>602</v>
      </c>
      <c r="M8" s="458">
        <v>8409</v>
      </c>
      <c r="O8" s="62">
        <v>36</v>
      </c>
      <c r="P8" s="462"/>
      <c r="Q8" s="493" t="s">
        <v>602</v>
      </c>
      <c r="R8" s="460"/>
      <c r="S8" s="460" t="s">
        <v>602</v>
      </c>
      <c r="T8" s="463"/>
      <c r="U8" s="460" t="s">
        <v>602</v>
      </c>
      <c r="V8" s="463"/>
      <c r="W8" s="460" t="s">
        <v>602</v>
      </c>
      <c r="X8" s="463"/>
      <c r="Y8" s="461" t="s">
        <v>602</v>
      </c>
      <c r="Z8" s="460">
        <v>23671</v>
      </c>
    </row>
    <row r="9" spans="2:26" ht="12.75" customHeight="1">
      <c r="B9" s="62">
        <v>37</v>
      </c>
      <c r="C9" s="462"/>
      <c r="D9" s="457" t="s">
        <v>602</v>
      </c>
      <c r="E9" s="463"/>
      <c r="F9" s="457" t="s">
        <v>602</v>
      </c>
      <c r="G9" s="463"/>
      <c r="H9" s="457" t="s">
        <v>602</v>
      </c>
      <c r="I9" s="463"/>
      <c r="J9" s="457" t="s">
        <v>602</v>
      </c>
      <c r="K9" s="463"/>
      <c r="L9" s="457" t="s">
        <v>602</v>
      </c>
      <c r="M9" s="458">
        <v>8346</v>
      </c>
      <c r="O9" s="62">
        <v>37</v>
      </c>
      <c r="P9" s="462"/>
      <c r="Q9" s="493" t="s">
        <v>602</v>
      </c>
      <c r="R9" s="460"/>
      <c r="S9" s="460" t="s">
        <v>602</v>
      </c>
      <c r="T9" s="463"/>
      <c r="U9" s="460" t="s">
        <v>602</v>
      </c>
      <c r="V9" s="463"/>
      <c r="W9" s="460" t="s">
        <v>602</v>
      </c>
      <c r="X9" s="463"/>
      <c r="Y9" s="461" t="s">
        <v>602</v>
      </c>
      <c r="Z9" s="460">
        <v>25144</v>
      </c>
    </row>
    <row r="10" spans="2:26" ht="12.75" customHeight="1">
      <c r="B10" s="62">
        <v>38</v>
      </c>
      <c r="C10" s="462"/>
      <c r="D10" s="457" t="s">
        <v>602</v>
      </c>
      <c r="E10" s="463"/>
      <c r="F10" s="457" t="s">
        <v>602</v>
      </c>
      <c r="G10" s="463"/>
      <c r="H10" s="457" t="s">
        <v>602</v>
      </c>
      <c r="I10" s="463"/>
      <c r="J10" s="457" t="s">
        <v>602</v>
      </c>
      <c r="K10" s="463"/>
      <c r="L10" s="457" t="s">
        <v>602</v>
      </c>
      <c r="M10" s="458">
        <v>8171</v>
      </c>
      <c r="O10" s="62">
        <v>38</v>
      </c>
      <c r="P10" s="462"/>
      <c r="Q10" s="459">
        <v>35</v>
      </c>
      <c r="R10" s="463"/>
      <c r="S10" s="464">
        <v>33</v>
      </c>
      <c r="T10" s="463"/>
      <c r="U10" s="495" t="s">
        <v>765</v>
      </c>
      <c r="V10" s="463"/>
      <c r="W10" s="460" t="s">
        <v>677</v>
      </c>
      <c r="X10" s="463"/>
      <c r="Y10" s="465">
        <v>2</v>
      </c>
      <c r="Z10" s="460">
        <v>23336</v>
      </c>
    </row>
    <row r="11" spans="2:26" ht="3" customHeight="1">
      <c r="C11" s="466"/>
      <c r="D11" s="455"/>
      <c r="E11" s="467"/>
      <c r="F11" s="468"/>
      <c r="G11" s="467"/>
      <c r="H11" s="455"/>
      <c r="I11" s="467"/>
      <c r="J11" s="468"/>
      <c r="K11" s="467"/>
      <c r="L11" s="455"/>
      <c r="M11" s="458"/>
      <c r="O11" s="62"/>
      <c r="P11" s="466"/>
      <c r="Q11" s="459"/>
      <c r="R11" s="467"/>
      <c r="S11" s="464"/>
      <c r="T11" s="467"/>
      <c r="U11" s="464"/>
      <c r="V11" s="467"/>
      <c r="W11" s="460"/>
      <c r="X11" s="467"/>
      <c r="Y11" s="465"/>
      <c r="Z11" s="460"/>
    </row>
    <row r="12" spans="2:26" ht="12.75" customHeight="1">
      <c r="B12" s="62">
        <v>39</v>
      </c>
      <c r="C12" s="462"/>
      <c r="D12" s="455">
        <v>29</v>
      </c>
      <c r="E12" s="463"/>
      <c r="F12" s="455">
        <v>28</v>
      </c>
      <c r="G12" s="463"/>
      <c r="H12" s="495" t="s">
        <v>765</v>
      </c>
      <c r="I12" s="463"/>
      <c r="J12" s="457" t="s">
        <v>677</v>
      </c>
      <c r="K12" s="463"/>
      <c r="L12" s="455">
        <v>1</v>
      </c>
      <c r="M12" s="458">
        <v>8427</v>
      </c>
      <c r="O12" s="62">
        <v>39</v>
      </c>
      <c r="P12" s="462"/>
      <c r="Q12" s="459">
        <v>25</v>
      </c>
      <c r="R12" s="463"/>
      <c r="S12" s="464">
        <v>21</v>
      </c>
      <c r="T12" s="463"/>
      <c r="U12" s="495" t="s">
        <v>765</v>
      </c>
      <c r="V12" s="463"/>
      <c r="W12" s="460" t="s">
        <v>677</v>
      </c>
      <c r="X12" s="463"/>
      <c r="Y12" s="465">
        <v>4</v>
      </c>
      <c r="Z12" s="460">
        <v>20882</v>
      </c>
    </row>
    <row r="13" spans="2:26" ht="12.75" customHeight="1">
      <c r="B13" s="62">
        <v>40</v>
      </c>
      <c r="C13" s="462"/>
      <c r="D13" s="455">
        <v>19</v>
      </c>
      <c r="E13" s="463"/>
      <c r="F13" s="455">
        <v>17</v>
      </c>
      <c r="G13" s="463"/>
      <c r="H13" s="495" t="s">
        <v>765</v>
      </c>
      <c r="I13" s="463"/>
      <c r="J13" s="457" t="s">
        <v>677</v>
      </c>
      <c r="K13" s="463"/>
      <c r="L13" s="455">
        <v>2</v>
      </c>
      <c r="M13" s="458">
        <v>8562</v>
      </c>
      <c r="O13" s="62">
        <v>40</v>
      </c>
      <c r="P13" s="462"/>
      <c r="Q13" s="459">
        <v>29</v>
      </c>
      <c r="R13" s="463"/>
      <c r="S13" s="464">
        <v>27</v>
      </c>
      <c r="T13" s="463"/>
      <c r="U13" s="495" t="s">
        <v>765</v>
      </c>
      <c r="V13" s="463"/>
      <c r="W13" s="460" t="s">
        <v>677</v>
      </c>
      <c r="X13" s="463"/>
      <c r="Y13" s="465">
        <v>2</v>
      </c>
      <c r="Z13" s="460">
        <v>18413</v>
      </c>
    </row>
    <row r="14" spans="2:26" ht="12.75" customHeight="1">
      <c r="B14" s="62">
        <v>41</v>
      </c>
      <c r="C14" s="462"/>
      <c r="D14" s="455">
        <v>16</v>
      </c>
      <c r="E14" s="463"/>
      <c r="F14" s="455">
        <v>13</v>
      </c>
      <c r="G14" s="463"/>
      <c r="H14" s="495" t="s">
        <v>765</v>
      </c>
      <c r="I14" s="463"/>
      <c r="J14" s="495" t="s">
        <v>765</v>
      </c>
      <c r="K14" s="463"/>
      <c r="L14" s="455">
        <v>3</v>
      </c>
      <c r="M14" s="458">
        <v>8637</v>
      </c>
      <c r="O14" s="62">
        <v>41</v>
      </c>
      <c r="P14" s="462"/>
      <c r="Q14" s="459">
        <v>25</v>
      </c>
      <c r="R14" s="463"/>
      <c r="S14" s="464">
        <v>25</v>
      </c>
      <c r="T14" s="463"/>
      <c r="U14" s="495" t="s">
        <v>765</v>
      </c>
      <c r="V14" s="463"/>
      <c r="W14" s="495" t="s">
        <v>765</v>
      </c>
      <c r="X14" s="463"/>
      <c r="Y14" s="496" t="s">
        <v>765</v>
      </c>
      <c r="Z14" s="460">
        <v>16442</v>
      </c>
    </row>
    <row r="15" spans="2:26" ht="12.75" customHeight="1">
      <c r="B15" s="62">
        <v>42</v>
      </c>
      <c r="C15" s="462"/>
      <c r="D15" s="455">
        <v>8</v>
      </c>
      <c r="E15" s="463"/>
      <c r="F15" s="455">
        <v>6</v>
      </c>
      <c r="G15" s="463"/>
      <c r="H15" s="495" t="s">
        <v>765</v>
      </c>
      <c r="I15" s="463"/>
      <c r="J15" s="495" t="s">
        <v>765</v>
      </c>
      <c r="K15" s="463"/>
      <c r="L15" s="455">
        <v>2</v>
      </c>
      <c r="M15" s="458">
        <v>8730</v>
      </c>
      <c r="O15" s="62">
        <v>42</v>
      </c>
      <c r="P15" s="462"/>
      <c r="Q15" s="459">
        <v>27</v>
      </c>
      <c r="R15" s="463"/>
      <c r="S15" s="464">
        <v>24</v>
      </c>
      <c r="T15" s="463"/>
      <c r="U15" s="464">
        <v>1</v>
      </c>
      <c r="V15" s="463"/>
      <c r="W15" s="495" t="s">
        <v>765</v>
      </c>
      <c r="X15" s="463"/>
      <c r="Y15" s="465">
        <v>2</v>
      </c>
      <c r="Z15" s="460">
        <v>15435</v>
      </c>
    </row>
    <row r="16" spans="2:26" ht="12.75" customHeight="1">
      <c r="B16" s="62">
        <v>43</v>
      </c>
      <c r="C16" s="462"/>
      <c r="D16" s="455">
        <v>19</v>
      </c>
      <c r="E16" s="463"/>
      <c r="F16" s="469">
        <v>16</v>
      </c>
      <c r="G16" s="463"/>
      <c r="H16" s="495" t="s">
        <v>765</v>
      </c>
      <c r="I16" s="463"/>
      <c r="J16" s="469">
        <v>1</v>
      </c>
      <c r="K16" s="463"/>
      <c r="L16" s="469">
        <v>2</v>
      </c>
      <c r="M16" s="458">
        <v>8876</v>
      </c>
      <c r="O16" s="62">
        <v>43</v>
      </c>
      <c r="P16" s="462"/>
      <c r="Q16" s="459">
        <v>41</v>
      </c>
      <c r="R16" s="463"/>
      <c r="S16" s="459">
        <v>36</v>
      </c>
      <c r="T16" s="463"/>
      <c r="U16" s="495" t="s">
        <v>765</v>
      </c>
      <c r="V16" s="463"/>
      <c r="W16" s="459">
        <v>3</v>
      </c>
      <c r="X16" s="463"/>
      <c r="Y16" s="465">
        <v>2</v>
      </c>
      <c r="Z16" s="460">
        <v>14874</v>
      </c>
    </row>
    <row r="17" spans="2:26" ht="2.4500000000000002" customHeight="1">
      <c r="C17" s="466"/>
      <c r="D17" s="455"/>
      <c r="E17" s="467"/>
      <c r="F17" s="469"/>
      <c r="G17" s="467"/>
      <c r="H17" s="497"/>
      <c r="I17" s="467"/>
      <c r="J17" s="469"/>
      <c r="K17" s="467"/>
      <c r="L17" s="469"/>
      <c r="M17" s="458"/>
      <c r="O17" s="62"/>
      <c r="P17" s="466"/>
      <c r="Q17" s="459"/>
      <c r="R17" s="467"/>
      <c r="S17" s="459"/>
      <c r="T17" s="467"/>
      <c r="U17" s="459"/>
      <c r="V17" s="467"/>
      <c r="W17" s="459"/>
      <c r="X17" s="467"/>
      <c r="Y17" s="465"/>
      <c r="Z17" s="460"/>
    </row>
    <row r="18" spans="2:26" ht="12.75" customHeight="1">
      <c r="B18" s="62">
        <v>44</v>
      </c>
      <c r="C18" s="462"/>
      <c r="D18" s="455">
        <v>20</v>
      </c>
      <c r="E18" s="463"/>
      <c r="F18" s="469">
        <v>16</v>
      </c>
      <c r="G18" s="463"/>
      <c r="H18" s="495" t="s">
        <v>765</v>
      </c>
      <c r="I18" s="463"/>
      <c r="J18" s="469">
        <v>4</v>
      </c>
      <c r="K18" s="463"/>
      <c r="L18" s="495" t="s">
        <v>765</v>
      </c>
      <c r="M18" s="458">
        <v>8976</v>
      </c>
      <c r="O18" s="62">
        <v>44</v>
      </c>
      <c r="P18" s="462"/>
      <c r="Q18" s="459">
        <v>32</v>
      </c>
      <c r="R18" s="463"/>
      <c r="S18" s="459">
        <v>30</v>
      </c>
      <c r="T18" s="463"/>
      <c r="U18" s="495" t="s">
        <v>765</v>
      </c>
      <c r="V18" s="463"/>
      <c r="W18" s="459">
        <v>1</v>
      </c>
      <c r="X18" s="463"/>
      <c r="Y18" s="465">
        <v>1</v>
      </c>
      <c r="Z18" s="460">
        <v>14413</v>
      </c>
    </row>
    <row r="19" spans="2:26" ht="12.75" customHeight="1">
      <c r="B19" s="62">
        <v>45</v>
      </c>
      <c r="C19" s="462"/>
      <c r="D19" s="455">
        <v>24</v>
      </c>
      <c r="E19" s="463"/>
      <c r="F19" s="469">
        <v>15</v>
      </c>
      <c r="G19" s="463"/>
      <c r="H19" s="495" t="s">
        <v>765</v>
      </c>
      <c r="I19" s="463"/>
      <c r="J19" s="469">
        <v>4</v>
      </c>
      <c r="K19" s="463"/>
      <c r="L19" s="469">
        <v>5</v>
      </c>
      <c r="M19" s="458">
        <v>9010</v>
      </c>
      <c r="O19" s="62">
        <v>45</v>
      </c>
      <c r="P19" s="462"/>
      <c r="Q19" s="459">
        <v>36</v>
      </c>
      <c r="R19" s="463"/>
      <c r="S19" s="459">
        <v>27</v>
      </c>
      <c r="T19" s="463"/>
      <c r="U19" s="495" t="s">
        <v>765</v>
      </c>
      <c r="V19" s="463"/>
      <c r="W19" s="459">
        <v>2</v>
      </c>
      <c r="X19" s="463"/>
      <c r="Y19" s="465">
        <v>7</v>
      </c>
      <c r="Z19" s="460">
        <v>14196</v>
      </c>
    </row>
    <row r="20" spans="2:26" ht="12.75" customHeight="1">
      <c r="B20" s="62">
        <v>46</v>
      </c>
      <c r="C20" s="462"/>
      <c r="D20" s="455">
        <v>17</v>
      </c>
      <c r="E20" s="463"/>
      <c r="F20" s="469">
        <v>14</v>
      </c>
      <c r="G20" s="463"/>
      <c r="H20" s="495" t="s">
        <v>765</v>
      </c>
      <c r="I20" s="463"/>
      <c r="J20" s="469">
        <v>1</v>
      </c>
      <c r="K20" s="463"/>
      <c r="L20" s="469">
        <v>2</v>
      </c>
      <c r="M20" s="458">
        <v>9198</v>
      </c>
      <c r="O20" s="62">
        <v>46</v>
      </c>
      <c r="P20" s="462"/>
      <c r="Q20" s="459">
        <v>42</v>
      </c>
      <c r="R20" s="463"/>
      <c r="S20" s="459">
        <v>35</v>
      </c>
      <c r="T20" s="463"/>
      <c r="U20" s="495" t="s">
        <v>765</v>
      </c>
      <c r="V20" s="463"/>
      <c r="W20" s="459">
        <v>3</v>
      </c>
      <c r="X20" s="463"/>
      <c r="Y20" s="465">
        <v>4</v>
      </c>
      <c r="Z20" s="460">
        <v>14218</v>
      </c>
    </row>
    <row r="21" spans="2:26" ht="12.75" customHeight="1">
      <c r="B21" s="62">
        <v>47</v>
      </c>
      <c r="C21" s="462"/>
      <c r="D21" s="455">
        <v>14</v>
      </c>
      <c r="E21" s="463"/>
      <c r="F21" s="469">
        <v>12</v>
      </c>
      <c r="G21" s="463"/>
      <c r="H21" s="495" t="s">
        <v>765</v>
      </c>
      <c r="I21" s="463"/>
      <c r="J21" s="469">
        <v>1</v>
      </c>
      <c r="K21" s="463"/>
      <c r="L21" s="469">
        <v>1</v>
      </c>
      <c r="M21" s="458">
        <v>9203</v>
      </c>
      <c r="O21" s="62">
        <v>47</v>
      </c>
      <c r="P21" s="462"/>
      <c r="Q21" s="459">
        <v>26</v>
      </c>
      <c r="R21" s="463"/>
      <c r="S21" s="459">
        <v>21</v>
      </c>
      <c r="T21" s="463"/>
      <c r="U21" s="495" t="s">
        <v>765</v>
      </c>
      <c r="V21" s="463"/>
      <c r="W21" s="459">
        <v>4</v>
      </c>
      <c r="X21" s="463"/>
      <c r="Y21" s="465">
        <v>1</v>
      </c>
      <c r="Z21" s="460">
        <v>14566</v>
      </c>
    </row>
    <row r="22" spans="2:26" ht="12.75" customHeight="1">
      <c r="B22" s="62">
        <v>48</v>
      </c>
      <c r="C22" s="462"/>
      <c r="D22" s="455">
        <v>19</v>
      </c>
      <c r="E22" s="463"/>
      <c r="F22" s="469">
        <v>17</v>
      </c>
      <c r="G22" s="463"/>
      <c r="H22" s="495" t="s">
        <v>765</v>
      </c>
      <c r="I22" s="463"/>
      <c r="J22" s="469">
        <v>1</v>
      </c>
      <c r="K22" s="463"/>
      <c r="L22" s="469">
        <v>1</v>
      </c>
      <c r="M22" s="458">
        <v>9103</v>
      </c>
      <c r="O22" s="62">
        <v>48</v>
      </c>
      <c r="P22" s="462"/>
      <c r="Q22" s="459">
        <v>19</v>
      </c>
      <c r="R22" s="463"/>
      <c r="S22" s="459">
        <v>18</v>
      </c>
      <c r="T22" s="463"/>
      <c r="U22" s="495" t="s">
        <v>765</v>
      </c>
      <c r="V22" s="463"/>
      <c r="W22" s="495" t="s">
        <v>765</v>
      </c>
      <c r="X22" s="463"/>
      <c r="Y22" s="465">
        <v>1</v>
      </c>
      <c r="Z22" s="460">
        <v>14698</v>
      </c>
    </row>
    <row r="23" spans="2:26" ht="2.4500000000000002" customHeight="1">
      <c r="C23" s="466"/>
      <c r="D23" s="455"/>
      <c r="E23" s="467"/>
      <c r="F23" s="469"/>
      <c r="G23" s="467"/>
      <c r="H23" s="469"/>
      <c r="I23" s="467"/>
      <c r="J23" s="469"/>
      <c r="K23" s="467"/>
      <c r="L23" s="469"/>
      <c r="M23" s="458"/>
      <c r="O23" s="62"/>
      <c r="P23" s="466"/>
      <c r="Q23" s="459"/>
      <c r="R23" s="467"/>
      <c r="S23" s="459"/>
      <c r="T23" s="467"/>
      <c r="U23" s="459"/>
      <c r="V23" s="467"/>
      <c r="W23" s="459"/>
      <c r="X23" s="467"/>
      <c r="Y23" s="465"/>
      <c r="Z23" s="460"/>
    </row>
    <row r="24" spans="2:26" ht="12.75" customHeight="1">
      <c r="B24" s="62">
        <v>49</v>
      </c>
      <c r="C24" s="462"/>
      <c r="D24" s="455">
        <v>18</v>
      </c>
      <c r="E24" s="463"/>
      <c r="F24" s="469">
        <v>17</v>
      </c>
      <c r="G24" s="463"/>
      <c r="H24" s="495" t="s">
        <v>765</v>
      </c>
      <c r="I24" s="463"/>
      <c r="J24" s="469">
        <v>1</v>
      </c>
      <c r="K24" s="463"/>
      <c r="L24" s="495" t="s">
        <v>765</v>
      </c>
      <c r="M24" s="458">
        <v>9158</v>
      </c>
      <c r="O24" s="62">
        <v>49</v>
      </c>
      <c r="P24" s="462"/>
      <c r="Q24" s="459">
        <v>20</v>
      </c>
      <c r="R24" s="463"/>
      <c r="S24" s="459">
        <v>14</v>
      </c>
      <c r="T24" s="463"/>
      <c r="U24" s="495" t="s">
        <v>765</v>
      </c>
      <c r="V24" s="463"/>
      <c r="W24" s="459">
        <v>3</v>
      </c>
      <c r="X24" s="463"/>
      <c r="Y24" s="465">
        <v>3</v>
      </c>
      <c r="Z24" s="460">
        <v>14847</v>
      </c>
    </row>
    <row r="25" spans="2:26" ht="12.75" customHeight="1">
      <c r="B25" s="62">
        <v>50</v>
      </c>
      <c r="C25" s="462"/>
      <c r="D25" s="455">
        <v>7</v>
      </c>
      <c r="E25" s="463"/>
      <c r="F25" s="469">
        <v>4</v>
      </c>
      <c r="G25" s="463"/>
      <c r="H25" s="495" t="s">
        <v>765</v>
      </c>
      <c r="I25" s="463"/>
      <c r="J25" s="495" t="s">
        <v>765</v>
      </c>
      <c r="K25" s="463"/>
      <c r="L25" s="469">
        <v>3</v>
      </c>
      <c r="M25" s="458">
        <v>9309</v>
      </c>
      <c r="O25" s="62">
        <v>50</v>
      </c>
      <c r="P25" s="462"/>
      <c r="Q25" s="459">
        <v>26</v>
      </c>
      <c r="R25" s="463"/>
      <c r="S25" s="459">
        <v>19</v>
      </c>
      <c r="T25" s="463"/>
      <c r="U25" s="495" t="s">
        <v>765</v>
      </c>
      <c r="V25" s="463"/>
      <c r="W25" s="459">
        <v>4</v>
      </c>
      <c r="X25" s="463"/>
      <c r="Y25" s="465">
        <v>3</v>
      </c>
      <c r="Z25" s="460">
        <v>15465</v>
      </c>
    </row>
    <row r="26" spans="2:26" ht="12.75" customHeight="1">
      <c r="B26" s="62">
        <v>51</v>
      </c>
      <c r="C26" s="462"/>
      <c r="D26" s="455">
        <v>5</v>
      </c>
      <c r="E26" s="463"/>
      <c r="F26" s="469">
        <v>5</v>
      </c>
      <c r="G26" s="463"/>
      <c r="H26" s="495" t="s">
        <v>765</v>
      </c>
      <c r="I26" s="463"/>
      <c r="J26" s="495" t="s">
        <v>765</v>
      </c>
      <c r="K26" s="463"/>
      <c r="L26" s="495" t="s">
        <v>765</v>
      </c>
      <c r="M26" s="458">
        <v>9349</v>
      </c>
      <c r="O26" s="62">
        <v>51</v>
      </c>
      <c r="P26" s="462"/>
      <c r="Q26" s="459">
        <v>33</v>
      </c>
      <c r="R26" s="463"/>
      <c r="S26" s="459">
        <v>23</v>
      </c>
      <c r="T26" s="463"/>
      <c r="U26" s="495" t="s">
        <v>765</v>
      </c>
      <c r="V26" s="463"/>
      <c r="W26" s="459">
        <v>6</v>
      </c>
      <c r="X26" s="463"/>
      <c r="Y26" s="465">
        <v>4</v>
      </c>
      <c r="Z26" s="460">
        <v>15978</v>
      </c>
    </row>
    <row r="27" spans="2:26" ht="12.75" customHeight="1">
      <c r="B27" s="62">
        <v>52</v>
      </c>
      <c r="C27" s="462"/>
      <c r="D27" s="455">
        <v>5</v>
      </c>
      <c r="E27" s="463"/>
      <c r="F27" s="469">
        <v>4</v>
      </c>
      <c r="G27" s="463"/>
      <c r="H27" s="495" t="s">
        <v>765</v>
      </c>
      <c r="I27" s="463"/>
      <c r="J27" s="495" t="s">
        <v>765</v>
      </c>
      <c r="K27" s="463"/>
      <c r="L27" s="469">
        <v>1</v>
      </c>
      <c r="M27" s="458">
        <v>9227</v>
      </c>
      <c r="O27" s="62">
        <v>52</v>
      </c>
      <c r="P27" s="462"/>
      <c r="Q27" s="459">
        <v>19</v>
      </c>
      <c r="R27" s="463"/>
      <c r="S27" s="459">
        <v>14</v>
      </c>
      <c r="T27" s="463"/>
      <c r="U27" s="495" t="s">
        <v>765</v>
      </c>
      <c r="V27" s="463"/>
      <c r="W27" s="459">
        <v>2</v>
      </c>
      <c r="X27" s="463"/>
      <c r="Y27" s="465">
        <v>3</v>
      </c>
      <c r="Z27" s="460">
        <v>16301</v>
      </c>
    </row>
    <row r="28" spans="2:26" ht="12.75" customHeight="1">
      <c r="B28" s="62">
        <v>53</v>
      </c>
      <c r="C28" s="462"/>
      <c r="D28" s="455">
        <v>8</v>
      </c>
      <c r="E28" s="463"/>
      <c r="F28" s="469">
        <v>7</v>
      </c>
      <c r="G28" s="463"/>
      <c r="H28" s="495" t="s">
        <v>765</v>
      </c>
      <c r="I28" s="463"/>
      <c r="J28" s="495" t="s">
        <v>765</v>
      </c>
      <c r="K28" s="463"/>
      <c r="L28" s="469">
        <v>1</v>
      </c>
      <c r="M28" s="458">
        <v>9448</v>
      </c>
      <c r="O28" s="62">
        <v>53</v>
      </c>
      <c r="P28" s="462"/>
      <c r="Q28" s="459">
        <v>20</v>
      </c>
      <c r="R28" s="463"/>
      <c r="S28" s="459">
        <v>12</v>
      </c>
      <c r="T28" s="463"/>
      <c r="U28" s="495" t="s">
        <v>765</v>
      </c>
      <c r="V28" s="463"/>
      <c r="W28" s="459">
        <v>7</v>
      </c>
      <c r="X28" s="463"/>
      <c r="Y28" s="465">
        <v>1</v>
      </c>
      <c r="Z28" s="460">
        <v>17267</v>
      </c>
    </row>
    <row r="29" spans="2:26" ht="2.4500000000000002" customHeight="1">
      <c r="C29" s="466"/>
      <c r="D29" s="455"/>
      <c r="E29" s="467"/>
      <c r="F29" s="469"/>
      <c r="G29" s="467"/>
      <c r="H29" s="497"/>
      <c r="I29" s="467"/>
      <c r="J29" s="469"/>
      <c r="K29" s="467"/>
      <c r="L29" s="469"/>
      <c r="M29" s="458"/>
      <c r="O29" s="62"/>
      <c r="P29" s="466"/>
      <c r="Q29" s="459"/>
      <c r="R29" s="467"/>
      <c r="S29" s="459"/>
      <c r="T29" s="467"/>
      <c r="U29" s="459"/>
      <c r="V29" s="467"/>
      <c r="W29" s="459"/>
      <c r="X29" s="467"/>
      <c r="Y29" s="465"/>
      <c r="Z29" s="460"/>
    </row>
    <row r="30" spans="2:26" ht="12.75" customHeight="1">
      <c r="B30" s="62">
        <v>54</v>
      </c>
      <c r="C30" s="462"/>
      <c r="D30" s="455">
        <v>10</v>
      </c>
      <c r="E30" s="463"/>
      <c r="F30" s="469">
        <v>10</v>
      </c>
      <c r="G30" s="463"/>
      <c r="H30" s="495" t="s">
        <v>765</v>
      </c>
      <c r="I30" s="463"/>
      <c r="J30" s="495" t="s">
        <v>765</v>
      </c>
      <c r="K30" s="463"/>
      <c r="L30" s="495" t="s">
        <v>765</v>
      </c>
      <c r="M30" s="458">
        <v>9502</v>
      </c>
      <c r="O30" s="62">
        <v>54</v>
      </c>
      <c r="P30" s="462"/>
      <c r="Q30" s="459">
        <v>19</v>
      </c>
      <c r="R30" s="463"/>
      <c r="S30" s="459">
        <v>12</v>
      </c>
      <c r="T30" s="463"/>
      <c r="U30" s="495" t="s">
        <v>765</v>
      </c>
      <c r="V30" s="463"/>
      <c r="W30" s="459">
        <v>6</v>
      </c>
      <c r="X30" s="463"/>
      <c r="Y30" s="465">
        <v>1</v>
      </c>
      <c r="Z30" s="460">
        <v>16802</v>
      </c>
    </row>
    <row r="31" spans="2:26" ht="12.75" customHeight="1">
      <c r="B31" s="62">
        <v>55</v>
      </c>
      <c r="C31" s="462"/>
      <c r="D31" s="455">
        <v>9</v>
      </c>
      <c r="E31" s="463"/>
      <c r="F31" s="469">
        <v>7</v>
      </c>
      <c r="G31" s="463"/>
      <c r="H31" s="495" t="s">
        <v>765</v>
      </c>
      <c r="I31" s="463"/>
      <c r="J31" s="469">
        <v>2</v>
      </c>
      <c r="K31" s="463"/>
      <c r="L31" s="495" t="s">
        <v>765</v>
      </c>
      <c r="M31" s="458">
        <v>9518</v>
      </c>
      <c r="O31" s="62">
        <v>55</v>
      </c>
      <c r="P31" s="462"/>
      <c r="Q31" s="459">
        <v>17</v>
      </c>
      <c r="R31" s="463"/>
      <c r="S31" s="459">
        <v>9</v>
      </c>
      <c r="T31" s="463"/>
      <c r="U31" s="495" t="s">
        <v>765</v>
      </c>
      <c r="V31" s="463"/>
      <c r="W31" s="459">
        <v>8</v>
      </c>
      <c r="X31" s="463"/>
      <c r="Y31" s="496" t="s">
        <v>765</v>
      </c>
      <c r="Z31" s="460">
        <v>16471</v>
      </c>
    </row>
    <row r="32" spans="2:26" ht="12.75" customHeight="1">
      <c r="B32" s="62">
        <v>56</v>
      </c>
      <c r="C32" s="462"/>
      <c r="D32" s="455">
        <v>4</v>
      </c>
      <c r="E32" s="463"/>
      <c r="F32" s="469">
        <v>3</v>
      </c>
      <c r="G32" s="463"/>
      <c r="H32" s="495" t="s">
        <v>765</v>
      </c>
      <c r="I32" s="463"/>
      <c r="J32" s="469">
        <v>1</v>
      </c>
      <c r="K32" s="463"/>
      <c r="L32" s="495" t="s">
        <v>765</v>
      </c>
      <c r="M32" s="458">
        <v>9217</v>
      </c>
      <c r="O32" s="62">
        <v>56</v>
      </c>
      <c r="P32" s="462"/>
      <c r="Q32" s="459">
        <v>19</v>
      </c>
      <c r="R32" s="463"/>
      <c r="S32" s="459">
        <v>15</v>
      </c>
      <c r="T32" s="463"/>
      <c r="U32" s="495" t="s">
        <v>765</v>
      </c>
      <c r="V32" s="463"/>
      <c r="W32" s="459">
        <v>3</v>
      </c>
      <c r="X32" s="463"/>
      <c r="Y32" s="465">
        <v>1</v>
      </c>
      <c r="Z32" s="460">
        <v>16617</v>
      </c>
    </row>
    <row r="33" spans="2:26" ht="12.75" customHeight="1">
      <c r="B33" s="62">
        <v>57</v>
      </c>
      <c r="C33" s="462"/>
      <c r="D33" s="455">
        <v>13</v>
      </c>
      <c r="E33" s="463"/>
      <c r="F33" s="469">
        <v>3</v>
      </c>
      <c r="G33" s="463"/>
      <c r="H33" s="495" t="s">
        <v>765</v>
      </c>
      <c r="I33" s="463"/>
      <c r="J33" s="469">
        <v>2</v>
      </c>
      <c r="K33" s="463"/>
      <c r="L33" s="469">
        <v>8</v>
      </c>
      <c r="M33" s="458">
        <v>9022</v>
      </c>
      <c r="O33" s="62">
        <v>57</v>
      </c>
      <c r="P33" s="462"/>
      <c r="Q33" s="459">
        <v>27</v>
      </c>
      <c r="R33" s="463"/>
      <c r="S33" s="459">
        <v>17</v>
      </c>
      <c r="T33" s="463"/>
      <c r="U33" s="495" t="s">
        <v>765</v>
      </c>
      <c r="V33" s="463"/>
      <c r="W33" s="459">
        <v>6</v>
      </c>
      <c r="X33" s="463"/>
      <c r="Y33" s="465">
        <v>4</v>
      </c>
      <c r="Z33" s="460">
        <v>17320</v>
      </c>
    </row>
    <row r="34" spans="2:26" ht="12.75" customHeight="1">
      <c r="B34" s="62">
        <v>58</v>
      </c>
      <c r="C34" s="462"/>
      <c r="D34" s="455">
        <v>9</v>
      </c>
      <c r="E34" s="463"/>
      <c r="F34" s="469">
        <v>6</v>
      </c>
      <c r="G34" s="463"/>
      <c r="H34" s="495" t="s">
        <v>765</v>
      </c>
      <c r="I34" s="463"/>
      <c r="J34" s="495" t="s">
        <v>765</v>
      </c>
      <c r="K34" s="463"/>
      <c r="L34" s="469">
        <v>3</v>
      </c>
      <c r="M34" s="458">
        <v>9000</v>
      </c>
      <c r="O34" s="62">
        <v>58</v>
      </c>
      <c r="P34" s="462"/>
      <c r="Q34" s="459">
        <v>30</v>
      </c>
      <c r="R34" s="463"/>
      <c r="S34" s="459">
        <v>21</v>
      </c>
      <c r="T34" s="463"/>
      <c r="U34" s="495" t="s">
        <v>765</v>
      </c>
      <c r="V34" s="463"/>
      <c r="W34" s="459">
        <v>9</v>
      </c>
      <c r="X34" s="463"/>
      <c r="Y34" s="496" t="s">
        <v>765</v>
      </c>
      <c r="Z34" s="460">
        <v>18048</v>
      </c>
    </row>
    <row r="35" spans="2:26" ht="2.4500000000000002" customHeight="1">
      <c r="C35" s="466"/>
      <c r="D35" s="455"/>
      <c r="E35" s="467"/>
      <c r="F35" s="469"/>
      <c r="G35" s="467"/>
      <c r="H35" s="497"/>
      <c r="I35" s="467"/>
      <c r="J35" s="469"/>
      <c r="K35" s="467"/>
      <c r="L35" s="469"/>
      <c r="M35" s="458"/>
      <c r="O35" s="62"/>
      <c r="P35" s="466"/>
      <c r="Q35" s="459"/>
      <c r="R35" s="467"/>
      <c r="S35" s="459"/>
      <c r="T35" s="467"/>
      <c r="U35" s="459"/>
      <c r="V35" s="467"/>
      <c r="W35" s="459"/>
      <c r="X35" s="467"/>
      <c r="Y35" s="465"/>
      <c r="Z35" s="460"/>
    </row>
    <row r="36" spans="2:26" ht="12.75" customHeight="1">
      <c r="B36" s="62">
        <v>59</v>
      </c>
      <c r="C36" s="462"/>
      <c r="D36" s="455">
        <v>7</v>
      </c>
      <c r="E36" s="463"/>
      <c r="F36" s="469">
        <v>6</v>
      </c>
      <c r="G36" s="463"/>
      <c r="H36" s="495" t="s">
        <v>765</v>
      </c>
      <c r="I36" s="463"/>
      <c r="J36" s="469">
        <v>1</v>
      </c>
      <c r="K36" s="463"/>
      <c r="L36" s="495" t="s">
        <v>765</v>
      </c>
      <c r="M36" s="458">
        <v>8957</v>
      </c>
      <c r="O36" s="62">
        <v>59</v>
      </c>
      <c r="P36" s="462"/>
      <c r="Q36" s="459">
        <v>29</v>
      </c>
      <c r="R36" s="463"/>
      <c r="S36" s="459">
        <v>15</v>
      </c>
      <c r="T36" s="463"/>
      <c r="U36" s="495" t="s">
        <v>765</v>
      </c>
      <c r="V36" s="463"/>
      <c r="W36" s="459">
        <v>8</v>
      </c>
      <c r="X36" s="463"/>
      <c r="Y36" s="465">
        <v>6</v>
      </c>
      <c r="Z36" s="460">
        <v>18741</v>
      </c>
    </row>
    <row r="37" spans="2:26" ht="12.75" customHeight="1">
      <c r="B37" s="62">
        <v>60</v>
      </c>
      <c r="C37" s="462"/>
      <c r="D37" s="455">
        <v>13</v>
      </c>
      <c r="E37" s="463"/>
      <c r="F37" s="469">
        <v>9</v>
      </c>
      <c r="G37" s="463"/>
      <c r="H37" s="495" t="s">
        <v>765</v>
      </c>
      <c r="I37" s="463"/>
      <c r="J37" s="469">
        <v>2</v>
      </c>
      <c r="K37" s="463"/>
      <c r="L37" s="469">
        <v>2</v>
      </c>
      <c r="M37" s="458">
        <v>8918</v>
      </c>
      <c r="O37" s="62">
        <v>60</v>
      </c>
      <c r="P37" s="462"/>
      <c r="Q37" s="459">
        <v>29</v>
      </c>
      <c r="R37" s="463"/>
      <c r="S37" s="459">
        <v>19</v>
      </c>
      <c r="T37" s="463"/>
      <c r="U37" s="495" t="s">
        <v>765</v>
      </c>
      <c r="V37" s="463"/>
      <c r="W37" s="459">
        <v>2</v>
      </c>
      <c r="X37" s="463"/>
      <c r="Y37" s="465">
        <v>8</v>
      </c>
      <c r="Z37" s="460">
        <v>19625</v>
      </c>
    </row>
    <row r="38" spans="2:26" ht="12.75" customHeight="1">
      <c r="B38" s="62">
        <v>61</v>
      </c>
      <c r="C38" s="462"/>
      <c r="D38" s="455">
        <v>9</v>
      </c>
      <c r="E38" s="463"/>
      <c r="F38" s="469">
        <v>7</v>
      </c>
      <c r="G38" s="463"/>
      <c r="H38" s="495" t="s">
        <v>765</v>
      </c>
      <c r="I38" s="463"/>
      <c r="J38" s="469">
        <v>2</v>
      </c>
      <c r="K38" s="463"/>
      <c r="L38" s="495" t="s">
        <v>765</v>
      </c>
      <c r="M38" s="458">
        <v>8985</v>
      </c>
      <c r="O38" s="62">
        <v>61</v>
      </c>
      <c r="P38" s="462"/>
      <c r="Q38" s="459">
        <v>31</v>
      </c>
      <c r="R38" s="463"/>
      <c r="S38" s="459">
        <v>14</v>
      </c>
      <c r="T38" s="463"/>
      <c r="U38" s="495" t="s">
        <v>765</v>
      </c>
      <c r="V38" s="463"/>
      <c r="W38" s="459">
        <v>7</v>
      </c>
      <c r="X38" s="463"/>
      <c r="Y38" s="465">
        <v>10</v>
      </c>
      <c r="Z38" s="460">
        <v>20835</v>
      </c>
    </row>
    <row r="39" spans="2:26" ht="12.75" customHeight="1">
      <c r="B39" s="62">
        <v>62</v>
      </c>
      <c r="C39" s="462"/>
      <c r="D39" s="455">
        <v>9</v>
      </c>
      <c r="E39" s="463"/>
      <c r="F39" s="469">
        <v>6</v>
      </c>
      <c r="G39" s="463"/>
      <c r="H39" s="495" t="s">
        <v>765</v>
      </c>
      <c r="I39" s="463"/>
      <c r="J39" s="469">
        <v>2</v>
      </c>
      <c r="K39" s="463"/>
      <c r="L39" s="469">
        <v>1</v>
      </c>
      <c r="M39" s="458">
        <v>9096</v>
      </c>
      <c r="O39" s="62">
        <v>62</v>
      </c>
      <c r="P39" s="462"/>
      <c r="Q39" s="459">
        <v>33</v>
      </c>
      <c r="R39" s="463"/>
      <c r="S39" s="459">
        <v>16</v>
      </c>
      <c r="T39" s="463"/>
      <c r="U39" s="495" t="s">
        <v>765</v>
      </c>
      <c r="V39" s="463"/>
      <c r="W39" s="459">
        <v>10</v>
      </c>
      <c r="X39" s="463"/>
      <c r="Y39" s="465">
        <v>7</v>
      </c>
      <c r="Z39" s="460">
        <v>21783</v>
      </c>
    </row>
    <row r="40" spans="2:26" ht="12.75" customHeight="1">
      <c r="B40" s="62">
        <v>63</v>
      </c>
      <c r="C40" s="462"/>
      <c r="D40" s="455">
        <v>7</v>
      </c>
      <c r="E40" s="463"/>
      <c r="F40" s="469">
        <v>6</v>
      </c>
      <c r="G40" s="463"/>
      <c r="H40" s="495" t="s">
        <v>765</v>
      </c>
      <c r="I40" s="463"/>
      <c r="J40" s="495" t="s">
        <v>765</v>
      </c>
      <c r="K40" s="463"/>
      <c r="L40" s="469">
        <v>1</v>
      </c>
      <c r="M40" s="458">
        <v>9344</v>
      </c>
      <c r="O40" s="62">
        <v>63</v>
      </c>
      <c r="P40" s="462"/>
      <c r="Q40" s="459">
        <v>46</v>
      </c>
      <c r="R40" s="463"/>
      <c r="S40" s="459">
        <v>27</v>
      </c>
      <c r="T40" s="463"/>
      <c r="U40" s="495" t="s">
        <v>765</v>
      </c>
      <c r="V40" s="463"/>
      <c r="W40" s="459">
        <v>12</v>
      </c>
      <c r="X40" s="463"/>
      <c r="Y40" s="465">
        <v>7</v>
      </c>
      <c r="Z40" s="460">
        <f>9584+12656</f>
        <v>22240</v>
      </c>
    </row>
    <row r="41" spans="2:26" ht="2.4500000000000002" customHeight="1">
      <c r="C41" s="466"/>
      <c r="D41" s="455"/>
      <c r="E41" s="467"/>
      <c r="F41" s="469"/>
      <c r="G41" s="467"/>
      <c r="H41" s="469"/>
      <c r="I41" s="467"/>
      <c r="J41" s="469"/>
      <c r="K41" s="467"/>
      <c r="L41" s="469"/>
      <c r="M41" s="458"/>
      <c r="O41" s="62"/>
      <c r="P41" s="466"/>
      <c r="Q41" s="459"/>
      <c r="R41" s="467"/>
      <c r="S41" s="459"/>
      <c r="T41" s="467"/>
      <c r="U41" s="459"/>
      <c r="V41" s="467"/>
      <c r="W41" s="459"/>
      <c r="X41" s="467"/>
      <c r="Y41" s="465"/>
      <c r="Z41" s="460"/>
    </row>
    <row r="42" spans="2:26" ht="13.5" customHeight="1">
      <c r="B42" s="62" t="s">
        <v>758</v>
      </c>
      <c r="C42" s="462"/>
      <c r="D42" s="455">
        <v>8</v>
      </c>
      <c r="E42" s="463"/>
      <c r="F42" s="469">
        <v>6</v>
      </c>
      <c r="G42" s="463"/>
      <c r="H42" s="495" t="s">
        <v>765</v>
      </c>
      <c r="I42" s="463"/>
      <c r="J42" s="495" t="s">
        <v>765</v>
      </c>
      <c r="K42" s="463"/>
      <c r="L42" s="469">
        <v>2</v>
      </c>
      <c r="M42" s="458">
        <f>3305+6203</f>
        <v>9508</v>
      </c>
      <c r="O42" s="62" t="s">
        <v>758</v>
      </c>
      <c r="P42" s="462"/>
      <c r="Q42" s="459">
        <v>57</v>
      </c>
      <c r="R42" s="463"/>
      <c r="S42" s="459">
        <v>28</v>
      </c>
      <c r="T42" s="463"/>
      <c r="U42" s="495" t="s">
        <v>765</v>
      </c>
      <c r="V42" s="463"/>
      <c r="W42" s="459">
        <v>13</v>
      </c>
      <c r="X42" s="463"/>
      <c r="Y42" s="465">
        <v>16</v>
      </c>
      <c r="Z42" s="460">
        <f>9581+12676</f>
        <v>22257</v>
      </c>
    </row>
    <row r="43" spans="2:26" ht="12.75" customHeight="1">
      <c r="B43" s="62">
        <v>2</v>
      </c>
      <c r="C43" s="462"/>
      <c r="D43" s="455">
        <v>10</v>
      </c>
      <c r="E43" s="463"/>
      <c r="F43" s="469">
        <v>5</v>
      </c>
      <c r="G43" s="463"/>
      <c r="H43" s="495" t="s">
        <v>765</v>
      </c>
      <c r="I43" s="463"/>
      <c r="J43" s="469">
        <v>4</v>
      </c>
      <c r="K43" s="463"/>
      <c r="L43" s="469">
        <v>1</v>
      </c>
      <c r="M43" s="458">
        <f>3316+6332</f>
        <v>9648</v>
      </c>
      <c r="O43" s="62">
        <v>2</v>
      </c>
      <c r="P43" s="462"/>
      <c r="Q43" s="459">
        <v>44</v>
      </c>
      <c r="R43" s="463"/>
      <c r="S43" s="459">
        <v>25</v>
      </c>
      <c r="T43" s="463"/>
      <c r="U43" s="459">
        <v>1</v>
      </c>
      <c r="V43" s="463"/>
      <c r="W43" s="459">
        <v>8</v>
      </c>
      <c r="X43" s="463"/>
      <c r="Y43" s="465">
        <v>10</v>
      </c>
      <c r="Z43" s="460">
        <f>9667+12867</f>
        <v>22534</v>
      </c>
    </row>
    <row r="44" spans="2:26" ht="12.75" customHeight="1">
      <c r="B44" s="62">
        <v>3</v>
      </c>
      <c r="C44" s="466">
        <v>26</v>
      </c>
      <c r="D44" s="455">
        <v>22</v>
      </c>
      <c r="E44" s="463">
        <v>19</v>
      </c>
      <c r="F44" s="469">
        <v>16</v>
      </c>
      <c r="G44" s="498">
        <v>0</v>
      </c>
      <c r="H44" s="495" t="s">
        <v>765</v>
      </c>
      <c r="I44" s="470">
        <v>5</v>
      </c>
      <c r="J44" s="469">
        <v>4</v>
      </c>
      <c r="K44" s="470">
        <v>2</v>
      </c>
      <c r="L44" s="469">
        <v>2</v>
      </c>
      <c r="M44" s="458">
        <f>3354+6437</f>
        <v>9791</v>
      </c>
      <c r="O44" s="62">
        <v>3</v>
      </c>
      <c r="P44" s="471">
        <v>146</v>
      </c>
      <c r="Q44" s="459">
        <v>67</v>
      </c>
      <c r="R44" s="472">
        <v>89</v>
      </c>
      <c r="S44" s="459">
        <v>38</v>
      </c>
      <c r="T44" s="498">
        <v>0</v>
      </c>
      <c r="U44" s="495" t="s">
        <v>765</v>
      </c>
      <c r="V44" s="472">
        <v>38</v>
      </c>
      <c r="W44" s="459">
        <v>24</v>
      </c>
      <c r="X44" s="472">
        <v>19</v>
      </c>
      <c r="Y44" s="465">
        <v>5</v>
      </c>
      <c r="Z44" s="460">
        <f>10048+13196</f>
        <v>23244</v>
      </c>
    </row>
    <row r="45" spans="2:26" ht="12.75" customHeight="1">
      <c r="B45" s="62">
        <v>4</v>
      </c>
      <c r="C45" s="466">
        <v>22</v>
      </c>
      <c r="D45" s="455">
        <v>12</v>
      </c>
      <c r="E45" s="463">
        <v>18</v>
      </c>
      <c r="F45" s="469">
        <v>8</v>
      </c>
      <c r="G45" s="498">
        <v>0</v>
      </c>
      <c r="H45" s="495" t="s">
        <v>765</v>
      </c>
      <c r="I45" s="470">
        <v>4</v>
      </c>
      <c r="J45" s="469">
        <v>4</v>
      </c>
      <c r="K45" s="498">
        <v>0</v>
      </c>
      <c r="L45" s="495" t="s">
        <v>765</v>
      </c>
      <c r="M45" s="458">
        <f>3344+6537</f>
        <v>9881</v>
      </c>
      <c r="O45" s="62">
        <v>4</v>
      </c>
      <c r="P45" s="471">
        <v>120</v>
      </c>
      <c r="Q45" s="459">
        <v>71</v>
      </c>
      <c r="R45" s="472">
        <v>72</v>
      </c>
      <c r="S45" s="459">
        <v>36</v>
      </c>
      <c r="T45" s="498">
        <v>0</v>
      </c>
      <c r="U45" s="495" t="s">
        <v>765</v>
      </c>
      <c r="V45" s="472">
        <v>38</v>
      </c>
      <c r="W45" s="459">
        <v>25</v>
      </c>
      <c r="X45" s="472">
        <v>10</v>
      </c>
      <c r="Y45" s="465">
        <v>10</v>
      </c>
      <c r="Z45" s="460">
        <f>10508+13602</f>
        <v>24110</v>
      </c>
    </row>
    <row r="46" spans="2:26" ht="12.75" customHeight="1">
      <c r="B46" s="62">
        <v>5</v>
      </c>
      <c r="C46" s="466">
        <v>33</v>
      </c>
      <c r="D46" s="455">
        <v>11</v>
      </c>
      <c r="E46" s="463">
        <v>27</v>
      </c>
      <c r="F46" s="469">
        <v>5</v>
      </c>
      <c r="G46" s="498">
        <v>0</v>
      </c>
      <c r="H46" s="495" t="s">
        <v>765</v>
      </c>
      <c r="I46" s="470">
        <v>4</v>
      </c>
      <c r="J46" s="469">
        <v>4</v>
      </c>
      <c r="K46" s="470">
        <v>2</v>
      </c>
      <c r="L46" s="469">
        <v>2</v>
      </c>
      <c r="M46" s="458">
        <f>3410+6604</f>
        <v>10014</v>
      </c>
      <c r="O46" s="62">
        <v>5</v>
      </c>
      <c r="P46" s="471">
        <v>139</v>
      </c>
      <c r="Q46" s="459">
        <v>85</v>
      </c>
      <c r="R46" s="472">
        <v>101</v>
      </c>
      <c r="S46" s="459">
        <v>57</v>
      </c>
      <c r="T46" s="498">
        <v>0</v>
      </c>
      <c r="U46" s="495" t="s">
        <v>765</v>
      </c>
      <c r="V46" s="472">
        <v>28</v>
      </c>
      <c r="W46" s="459">
        <v>22</v>
      </c>
      <c r="X46" s="472">
        <v>10</v>
      </c>
      <c r="Y46" s="465">
        <v>6</v>
      </c>
      <c r="Z46" s="460">
        <f>11058+13964</f>
        <v>25022</v>
      </c>
    </row>
    <row r="47" spans="2:26" ht="2.4500000000000002" customHeight="1">
      <c r="C47" s="466"/>
      <c r="D47" s="455"/>
      <c r="E47" s="463"/>
      <c r="F47" s="469"/>
      <c r="G47" s="470"/>
      <c r="H47" s="497"/>
      <c r="I47" s="470"/>
      <c r="J47" s="469"/>
      <c r="K47" s="470"/>
      <c r="L47" s="469"/>
      <c r="M47" s="458"/>
      <c r="O47" s="62"/>
      <c r="P47" s="471"/>
      <c r="Q47" s="459"/>
      <c r="R47" s="472"/>
      <c r="S47" s="459"/>
      <c r="T47" s="472"/>
      <c r="U47" s="459"/>
      <c r="V47" s="472"/>
      <c r="W47" s="459"/>
      <c r="X47" s="472"/>
      <c r="Y47" s="465"/>
      <c r="Z47" s="460"/>
    </row>
    <row r="48" spans="2:26" ht="15.6" customHeight="1">
      <c r="B48" s="62">
        <v>6</v>
      </c>
      <c r="C48" s="466">
        <v>37</v>
      </c>
      <c r="D48" s="455">
        <v>17</v>
      </c>
      <c r="E48" s="463">
        <v>29</v>
      </c>
      <c r="F48" s="469">
        <v>10</v>
      </c>
      <c r="G48" s="498">
        <v>0</v>
      </c>
      <c r="H48" s="495" t="s">
        <v>765</v>
      </c>
      <c r="I48" s="470">
        <v>7</v>
      </c>
      <c r="J48" s="469">
        <v>6</v>
      </c>
      <c r="K48" s="470">
        <v>1</v>
      </c>
      <c r="L48" s="469">
        <v>1</v>
      </c>
      <c r="M48" s="458">
        <f>3413+6674</f>
        <v>10087</v>
      </c>
      <c r="O48" s="62">
        <v>6</v>
      </c>
      <c r="P48" s="471">
        <v>138</v>
      </c>
      <c r="Q48" s="459">
        <v>91</v>
      </c>
      <c r="R48" s="472">
        <v>94</v>
      </c>
      <c r="S48" s="459">
        <v>55</v>
      </c>
      <c r="T48" s="498">
        <v>0</v>
      </c>
      <c r="U48" s="495" t="s">
        <v>765</v>
      </c>
      <c r="V48" s="472">
        <v>28</v>
      </c>
      <c r="W48" s="459">
        <v>23</v>
      </c>
      <c r="X48" s="472">
        <v>16</v>
      </c>
      <c r="Y48" s="465">
        <v>13</v>
      </c>
      <c r="Z48" s="460">
        <f>11616+14260</f>
        <v>25876</v>
      </c>
    </row>
    <row r="49" spans="2:26" ht="15.6" customHeight="1">
      <c r="B49" s="62">
        <v>7</v>
      </c>
      <c r="C49" s="466">
        <v>40</v>
      </c>
      <c r="D49" s="455">
        <v>15</v>
      </c>
      <c r="E49" s="463">
        <v>32</v>
      </c>
      <c r="F49" s="469">
        <v>11</v>
      </c>
      <c r="G49" s="498">
        <v>0</v>
      </c>
      <c r="H49" s="495" t="s">
        <v>765</v>
      </c>
      <c r="I49" s="470">
        <v>5</v>
      </c>
      <c r="J49" s="469">
        <v>4</v>
      </c>
      <c r="K49" s="470">
        <v>3</v>
      </c>
      <c r="L49" s="495" t="s">
        <v>765</v>
      </c>
      <c r="M49" s="458">
        <f>3411+6697</f>
        <v>10108</v>
      </c>
      <c r="O49" s="62">
        <v>7</v>
      </c>
      <c r="P49" s="471">
        <v>144</v>
      </c>
      <c r="Q49" s="459">
        <v>84</v>
      </c>
      <c r="R49" s="472">
        <v>81</v>
      </c>
      <c r="S49" s="459">
        <v>39</v>
      </c>
      <c r="T49" s="498">
        <v>0</v>
      </c>
      <c r="U49" s="495" t="s">
        <v>765</v>
      </c>
      <c r="V49" s="472">
        <v>39</v>
      </c>
      <c r="W49" s="459">
        <v>29</v>
      </c>
      <c r="X49" s="472">
        <v>24</v>
      </c>
      <c r="Y49" s="465">
        <v>16</v>
      </c>
      <c r="Z49" s="460">
        <f>12083+14512</f>
        <v>26595</v>
      </c>
    </row>
    <row r="50" spans="2:26" ht="15.6" customHeight="1">
      <c r="B50" s="62">
        <v>8</v>
      </c>
      <c r="C50" s="466">
        <v>41</v>
      </c>
      <c r="D50" s="455">
        <v>15</v>
      </c>
      <c r="E50" s="463">
        <v>38</v>
      </c>
      <c r="F50" s="469">
        <v>12</v>
      </c>
      <c r="G50" s="498">
        <v>0</v>
      </c>
      <c r="H50" s="495" t="s">
        <v>765</v>
      </c>
      <c r="I50" s="470">
        <v>1</v>
      </c>
      <c r="J50" s="469">
        <v>1</v>
      </c>
      <c r="K50" s="470">
        <v>2</v>
      </c>
      <c r="L50" s="469">
        <v>2</v>
      </c>
      <c r="M50" s="458">
        <f>3469+6721</f>
        <v>10190</v>
      </c>
      <c r="O50" s="62">
        <v>8</v>
      </c>
      <c r="P50" s="471">
        <v>201</v>
      </c>
      <c r="Q50" s="459">
        <v>135</v>
      </c>
      <c r="R50" s="472">
        <v>124</v>
      </c>
      <c r="S50" s="459">
        <v>75</v>
      </c>
      <c r="T50" s="498">
        <v>0</v>
      </c>
      <c r="U50" s="495" t="s">
        <v>765</v>
      </c>
      <c r="V50" s="472">
        <v>56</v>
      </c>
      <c r="W50" s="459">
        <v>45</v>
      </c>
      <c r="X50" s="472">
        <v>21</v>
      </c>
      <c r="Y50" s="465">
        <v>15</v>
      </c>
      <c r="Z50" s="460">
        <f>12316+14459</f>
        <v>26775</v>
      </c>
    </row>
    <row r="51" spans="2:26" ht="15.6" customHeight="1">
      <c r="B51" s="62">
        <v>9</v>
      </c>
      <c r="C51" s="466">
        <v>46</v>
      </c>
      <c r="D51" s="455">
        <v>14</v>
      </c>
      <c r="E51" s="463">
        <v>34</v>
      </c>
      <c r="F51" s="469">
        <v>8</v>
      </c>
      <c r="G51" s="498">
        <v>0</v>
      </c>
      <c r="H51" s="495" t="s">
        <v>765</v>
      </c>
      <c r="I51" s="470">
        <v>5</v>
      </c>
      <c r="J51" s="469">
        <v>3</v>
      </c>
      <c r="K51" s="470">
        <v>7</v>
      </c>
      <c r="L51" s="469">
        <v>3</v>
      </c>
      <c r="M51" s="458">
        <f>3476+6760</f>
        <v>10236</v>
      </c>
      <c r="O51" s="62">
        <v>9</v>
      </c>
      <c r="P51" s="471">
        <v>236</v>
      </c>
      <c r="Q51" s="459">
        <v>145</v>
      </c>
      <c r="R51" s="472">
        <v>106</v>
      </c>
      <c r="S51" s="459">
        <v>48</v>
      </c>
      <c r="T51" s="498">
        <v>0</v>
      </c>
      <c r="U51" s="495" t="s">
        <v>765</v>
      </c>
      <c r="V51" s="472">
        <v>81</v>
      </c>
      <c r="W51" s="459">
        <v>67</v>
      </c>
      <c r="X51" s="472">
        <v>49</v>
      </c>
      <c r="Y51" s="465">
        <v>30</v>
      </c>
      <c r="Z51" s="460">
        <f>12403+14381</f>
        <v>26784</v>
      </c>
    </row>
    <row r="52" spans="2:26" ht="15.6" customHeight="1">
      <c r="B52" s="62">
        <v>10</v>
      </c>
      <c r="C52" s="466">
        <v>48</v>
      </c>
      <c r="D52" s="455">
        <v>14</v>
      </c>
      <c r="E52" s="463">
        <v>39</v>
      </c>
      <c r="F52" s="469">
        <v>8</v>
      </c>
      <c r="G52" s="498">
        <v>0</v>
      </c>
      <c r="H52" s="495" t="s">
        <v>765</v>
      </c>
      <c r="I52" s="470">
        <v>7</v>
      </c>
      <c r="J52" s="469">
        <v>5</v>
      </c>
      <c r="K52" s="470">
        <v>2</v>
      </c>
      <c r="L52" s="469">
        <v>1</v>
      </c>
      <c r="M52" s="458">
        <f>3525+6749</f>
        <v>10274</v>
      </c>
      <c r="O52" s="62">
        <v>10</v>
      </c>
      <c r="P52" s="473">
        <v>332</v>
      </c>
      <c r="Q52" s="474">
        <v>219</v>
      </c>
      <c r="R52" s="475">
        <v>130</v>
      </c>
      <c r="S52" s="474">
        <v>72</v>
      </c>
      <c r="T52" s="475">
        <v>1</v>
      </c>
      <c r="U52" s="495" t="s">
        <v>765</v>
      </c>
      <c r="V52" s="475">
        <v>170</v>
      </c>
      <c r="W52" s="474">
        <v>136</v>
      </c>
      <c r="X52" s="475">
        <v>31</v>
      </c>
      <c r="Y52" s="476">
        <v>11</v>
      </c>
      <c r="Z52" s="477">
        <f>12337+14134</f>
        <v>26471</v>
      </c>
    </row>
    <row r="53" spans="2:26" ht="2.4500000000000002" customHeight="1">
      <c r="C53" s="466"/>
      <c r="D53" s="455"/>
      <c r="E53" s="463"/>
      <c r="F53" s="469"/>
      <c r="G53" s="470"/>
      <c r="H53" s="469"/>
      <c r="I53" s="470"/>
      <c r="J53" s="469"/>
      <c r="K53" s="470"/>
      <c r="L53" s="469"/>
      <c r="M53" s="458"/>
      <c r="O53" s="62"/>
      <c r="P53" s="473"/>
      <c r="Q53" s="474"/>
      <c r="R53" s="475"/>
      <c r="S53" s="474"/>
      <c r="T53" s="475"/>
      <c r="U53" s="474"/>
      <c r="V53" s="475"/>
      <c r="W53" s="474"/>
      <c r="X53" s="475"/>
      <c r="Y53" s="476"/>
      <c r="Z53" s="477"/>
    </row>
    <row r="54" spans="2:26" ht="15.6" customHeight="1">
      <c r="B54" s="62">
        <v>11</v>
      </c>
      <c r="C54" s="466">
        <f>SUM(E54:K54)</f>
        <v>37</v>
      </c>
      <c r="D54" s="455"/>
      <c r="E54" s="463">
        <v>30</v>
      </c>
      <c r="F54" s="469"/>
      <c r="G54" s="498">
        <v>0</v>
      </c>
      <c r="H54" s="469"/>
      <c r="I54" s="470">
        <v>4</v>
      </c>
      <c r="J54" s="469"/>
      <c r="K54" s="470">
        <v>3</v>
      </c>
      <c r="L54" s="469"/>
      <c r="M54" s="458">
        <v>10277</v>
      </c>
      <c r="O54" s="62">
        <v>11</v>
      </c>
      <c r="P54" s="473">
        <f>SUM(R54:X54)</f>
        <v>353</v>
      </c>
      <c r="Q54" s="474"/>
      <c r="R54" s="475">
        <v>141</v>
      </c>
      <c r="S54" s="474"/>
      <c r="T54" s="475">
        <v>1</v>
      </c>
      <c r="U54" s="474"/>
      <c r="V54" s="475">
        <v>175</v>
      </c>
      <c r="W54" s="474"/>
      <c r="X54" s="475">
        <v>36</v>
      </c>
      <c r="Y54" s="476"/>
      <c r="Z54" s="477">
        <v>26358</v>
      </c>
    </row>
    <row r="55" spans="2:26" ht="15.6" customHeight="1">
      <c r="B55" s="62">
        <v>12</v>
      </c>
      <c r="C55" s="466">
        <f>SUM(E55:K55)</f>
        <v>35</v>
      </c>
      <c r="D55" s="455"/>
      <c r="E55" s="463">
        <v>30</v>
      </c>
      <c r="F55" s="469"/>
      <c r="G55" s="498">
        <v>0</v>
      </c>
      <c r="H55" s="469"/>
      <c r="I55" s="470">
        <v>1</v>
      </c>
      <c r="J55" s="469"/>
      <c r="K55" s="470">
        <v>4</v>
      </c>
      <c r="L55" s="469"/>
      <c r="M55" s="458">
        <v>10225</v>
      </c>
      <c r="O55" s="62">
        <v>12</v>
      </c>
      <c r="P55" s="473">
        <f>SUM(R55:X55)</f>
        <v>346</v>
      </c>
      <c r="Q55" s="474"/>
      <c r="R55" s="475">
        <v>123</v>
      </c>
      <c r="S55" s="474"/>
      <c r="T55" s="498">
        <v>0</v>
      </c>
      <c r="U55" s="474"/>
      <c r="V55" s="475">
        <v>175</v>
      </c>
      <c r="W55" s="474"/>
      <c r="X55" s="475">
        <v>48</v>
      </c>
      <c r="Y55" s="476"/>
      <c r="Z55" s="477">
        <v>26410</v>
      </c>
    </row>
    <row r="56" spans="2:26" ht="15.6" customHeight="1">
      <c r="B56" s="62">
        <v>13</v>
      </c>
      <c r="C56" s="466">
        <v>35</v>
      </c>
      <c r="D56" s="455"/>
      <c r="E56" s="463">
        <v>25</v>
      </c>
      <c r="F56" s="469"/>
      <c r="G56" s="498">
        <v>0</v>
      </c>
      <c r="H56" s="469"/>
      <c r="I56" s="470">
        <v>6</v>
      </c>
      <c r="J56" s="469"/>
      <c r="K56" s="470">
        <v>4</v>
      </c>
      <c r="L56" s="469"/>
      <c r="M56" s="458">
        <v>10275</v>
      </c>
      <c r="O56" s="62">
        <v>13</v>
      </c>
      <c r="P56" s="473">
        <v>288</v>
      </c>
      <c r="Q56" s="474"/>
      <c r="R56" s="475">
        <v>89</v>
      </c>
      <c r="S56" s="474"/>
      <c r="T56" s="498">
        <v>0</v>
      </c>
      <c r="U56" s="474"/>
      <c r="V56" s="475">
        <v>164</v>
      </c>
      <c r="W56" s="474"/>
      <c r="X56" s="475">
        <v>35</v>
      </c>
      <c r="Y56" s="476"/>
      <c r="Z56" s="477">
        <v>26286</v>
      </c>
    </row>
    <row r="57" spans="2:26" ht="15.6" customHeight="1">
      <c r="B57" s="62">
        <v>14</v>
      </c>
      <c r="C57" s="494">
        <f>E57+G57+I57+K57</f>
        <v>41</v>
      </c>
      <c r="D57" s="455"/>
      <c r="E57" s="463">
        <v>22</v>
      </c>
      <c r="F57" s="469"/>
      <c r="G57" s="498">
        <v>0</v>
      </c>
      <c r="H57" s="469"/>
      <c r="I57" s="470">
        <v>9</v>
      </c>
      <c r="J57" s="469"/>
      <c r="K57" s="470">
        <v>10</v>
      </c>
      <c r="L57" s="469"/>
      <c r="M57" s="458">
        <v>10320</v>
      </c>
      <c r="O57" s="62">
        <v>14</v>
      </c>
      <c r="P57" s="471">
        <f>R57+T57+V57+X57</f>
        <v>296</v>
      </c>
      <c r="Q57" s="474"/>
      <c r="R57" s="475">
        <v>111</v>
      </c>
      <c r="S57" s="474"/>
      <c r="T57" s="498">
        <v>0</v>
      </c>
      <c r="U57" s="474"/>
      <c r="V57" s="475">
        <v>142</v>
      </c>
      <c r="W57" s="474"/>
      <c r="X57" s="475">
        <v>43</v>
      </c>
      <c r="Y57" s="476"/>
      <c r="Z57" s="477">
        <v>26144</v>
      </c>
    </row>
    <row r="58" spans="2:26" ht="15.6" customHeight="1">
      <c r="B58" s="62">
        <v>15</v>
      </c>
      <c r="C58" s="494">
        <v>34</v>
      </c>
      <c r="D58" s="455"/>
      <c r="E58" s="463">
        <v>15</v>
      </c>
      <c r="F58" s="469"/>
      <c r="G58" s="498">
        <v>0</v>
      </c>
      <c r="H58" s="469"/>
      <c r="I58" s="470">
        <v>10</v>
      </c>
      <c r="J58" s="469"/>
      <c r="K58" s="470">
        <v>9</v>
      </c>
      <c r="L58" s="469"/>
      <c r="M58" s="458">
        <v>10369</v>
      </c>
      <c r="O58" s="62">
        <v>15</v>
      </c>
      <c r="P58" s="471">
        <v>316</v>
      </c>
      <c r="Q58" s="474"/>
      <c r="R58" s="475">
        <v>115</v>
      </c>
      <c r="S58" s="474"/>
      <c r="T58" s="475">
        <v>1</v>
      </c>
      <c r="U58" s="474"/>
      <c r="V58" s="475">
        <v>176</v>
      </c>
      <c r="W58" s="474"/>
      <c r="X58" s="475">
        <v>24</v>
      </c>
      <c r="Y58" s="476"/>
      <c r="Z58" s="477">
        <v>26277</v>
      </c>
    </row>
    <row r="59" spans="2:26" ht="2.4500000000000002" customHeight="1">
      <c r="C59" s="494"/>
      <c r="D59" s="455"/>
      <c r="E59" s="463"/>
      <c r="F59" s="469"/>
      <c r="G59" s="470"/>
      <c r="H59" s="469"/>
      <c r="I59" s="470"/>
      <c r="J59" s="469"/>
      <c r="K59" s="470"/>
      <c r="L59" s="469"/>
      <c r="M59" s="458"/>
      <c r="O59" s="62"/>
      <c r="P59" s="471"/>
      <c r="Q59" s="474"/>
      <c r="R59" s="475"/>
      <c r="S59" s="474"/>
      <c r="T59" s="475"/>
      <c r="U59" s="474"/>
      <c r="V59" s="475"/>
      <c r="W59" s="474"/>
      <c r="X59" s="475"/>
      <c r="Y59" s="476"/>
      <c r="Z59" s="477"/>
    </row>
    <row r="60" spans="2:26" ht="15.6" customHeight="1">
      <c r="B60" s="62">
        <v>16</v>
      </c>
      <c r="C60" s="494">
        <f>E60+G60+I60+K60</f>
        <v>52</v>
      </c>
      <c r="D60" s="455"/>
      <c r="E60" s="463">
        <v>30</v>
      </c>
      <c r="F60" s="469"/>
      <c r="G60" s="498">
        <v>0</v>
      </c>
      <c r="H60" s="469"/>
      <c r="I60" s="470">
        <v>7</v>
      </c>
      <c r="J60" s="469"/>
      <c r="K60" s="470">
        <v>15</v>
      </c>
      <c r="L60" s="469"/>
      <c r="M60" s="458">
        <v>10397</v>
      </c>
      <c r="O60" s="62">
        <v>16</v>
      </c>
      <c r="P60" s="471">
        <f>R60+T60+V60+X60</f>
        <v>399</v>
      </c>
      <c r="Q60" s="474"/>
      <c r="R60" s="475">
        <v>155</v>
      </c>
      <c r="S60" s="474"/>
      <c r="T60" s="498">
        <v>0</v>
      </c>
      <c r="U60" s="474"/>
      <c r="V60" s="475">
        <v>205</v>
      </c>
      <c r="W60" s="474"/>
      <c r="X60" s="475">
        <v>39</v>
      </c>
      <c r="Y60" s="476"/>
      <c r="Z60" s="477">
        <v>26638</v>
      </c>
    </row>
    <row r="61" spans="2:26" ht="15.6" customHeight="1">
      <c r="B61" s="62">
        <v>17</v>
      </c>
      <c r="C61" s="466">
        <v>38</v>
      </c>
      <c r="D61" s="455"/>
      <c r="E61" s="463">
        <v>20</v>
      </c>
      <c r="F61" s="469"/>
      <c r="G61" s="498">
        <v>0</v>
      </c>
      <c r="H61" s="469"/>
      <c r="I61" s="470">
        <v>11</v>
      </c>
      <c r="J61" s="469"/>
      <c r="K61" s="470">
        <v>7</v>
      </c>
      <c r="L61" s="469"/>
      <c r="M61" s="458">
        <v>10564</v>
      </c>
      <c r="O61" s="62">
        <v>17</v>
      </c>
      <c r="P61" s="473">
        <v>409</v>
      </c>
      <c r="Q61" s="474"/>
      <c r="R61" s="475">
        <v>152</v>
      </c>
      <c r="S61" s="474"/>
      <c r="T61" s="498">
        <v>0</v>
      </c>
      <c r="U61" s="474"/>
      <c r="V61" s="475">
        <v>211</v>
      </c>
      <c r="W61" s="474"/>
      <c r="X61" s="475">
        <v>46</v>
      </c>
      <c r="Y61" s="476"/>
      <c r="Z61" s="477">
        <v>27232</v>
      </c>
    </row>
    <row r="62" spans="2:26" ht="15.6" customHeight="1">
      <c r="B62" s="62">
        <v>18</v>
      </c>
      <c r="C62" s="466">
        <v>38</v>
      </c>
      <c r="D62" s="455"/>
      <c r="E62" s="463">
        <v>14</v>
      </c>
      <c r="F62" s="469"/>
      <c r="G62" s="498">
        <v>0</v>
      </c>
      <c r="H62" s="469"/>
      <c r="I62" s="470">
        <v>18</v>
      </c>
      <c r="J62" s="469"/>
      <c r="K62" s="470">
        <v>6</v>
      </c>
      <c r="L62" s="469"/>
      <c r="M62" s="458">
        <v>10621</v>
      </c>
      <c r="O62" s="62">
        <v>18</v>
      </c>
      <c r="P62" s="473">
        <v>502</v>
      </c>
      <c r="Q62" s="474"/>
      <c r="R62" s="475">
        <v>175</v>
      </c>
      <c r="S62" s="474"/>
      <c r="T62" s="498">
        <v>4</v>
      </c>
      <c r="U62" s="474"/>
      <c r="V62" s="475">
        <v>239</v>
      </c>
      <c r="W62" s="474"/>
      <c r="X62" s="475">
        <v>84</v>
      </c>
      <c r="Y62" s="476"/>
      <c r="Z62" s="477">
        <v>27403</v>
      </c>
    </row>
    <row r="63" spans="2:26" ht="15.6" customHeight="1">
      <c r="B63" s="62">
        <v>19</v>
      </c>
      <c r="C63" s="466">
        <v>53</v>
      </c>
      <c r="D63" s="455"/>
      <c r="E63" s="463">
        <v>29</v>
      </c>
      <c r="F63" s="469"/>
      <c r="G63" s="498">
        <v>0</v>
      </c>
      <c r="H63" s="469"/>
      <c r="I63" s="470">
        <v>17</v>
      </c>
      <c r="J63" s="469"/>
      <c r="K63" s="470">
        <v>7</v>
      </c>
      <c r="L63" s="469"/>
      <c r="M63" s="458">
        <v>10709</v>
      </c>
      <c r="O63" s="62">
        <v>19</v>
      </c>
      <c r="P63" s="473">
        <v>529</v>
      </c>
      <c r="Q63" s="474"/>
      <c r="R63" s="475">
        <v>216</v>
      </c>
      <c r="S63" s="474"/>
      <c r="T63" s="498">
        <v>1</v>
      </c>
      <c r="U63" s="474"/>
      <c r="V63" s="475">
        <v>254</v>
      </c>
      <c r="W63" s="474"/>
      <c r="X63" s="475">
        <v>58</v>
      </c>
      <c r="Y63" s="476"/>
      <c r="Z63" s="477">
        <v>27278</v>
      </c>
    </row>
    <row r="64" spans="2:26" ht="15.6" customHeight="1">
      <c r="B64" s="62">
        <v>20</v>
      </c>
      <c r="C64" s="466">
        <v>61</v>
      </c>
      <c r="D64" s="455"/>
      <c r="E64" s="463">
        <v>38</v>
      </c>
      <c r="F64" s="469"/>
      <c r="G64" s="498">
        <v>0</v>
      </c>
      <c r="H64" s="469"/>
      <c r="I64" s="470">
        <v>17</v>
      </c>
      <c r="J64" s="469"/>
      <c r="K64" s="470">
        <v>6</v>
      </c>
      <c r="L64" s="469"/>
      <c r="M64" s="458">
        <v>10895</v>
      </c>
      <c r="O64" s="62">
        <v>20</v>
      </c>
      <c r="P64" s="473">
        <v>483</v>
      </c>
      <c r="Q64" s="474"/>
      <c r="R64" s="475">
        <v>149</v>
      </c>
      <c r="S64" s="474"/>
      <c r="T64" s="498">
        <v>0</v>
      </c>
      <c r="U64" s="474"/>
      <c r="V64" s="475">
        <v>279</v>
      </c>
      <c r="W64" s="474"/>
      <c r="X64" s="475">
        <v>55</v>
      </c>
      <c r="Y64" s="476"/>
      <c r="Z64" s="477">
        <v>27557</v>
      </c>
    </row>
    <row r="65" spans="2:26" ht="2.25" customHeight="1">
      <c r="C65" s="466"/>
      <c r="D65" s="455"/>
      <c r="E65" s="463"/>
      <c r="F65" s="469"/>
      <c r="G65" s="498"/>
      <c r="H65" s="469"/>
      <c r="I65" s="470"/>
      <c r="J65" s="469"/>
      <c r="K65" s="470"/>
      <c r="L65" s="469"/>
      <c r="M65" s="458"/>
      <c r="O65" s="62"/>
      <c r="P65" s="473"/>
      <c r="Q65" s="474"/>
      <c r="R65" s="475"/>
      <c r="S65" s="474"/>
      <c r="T65" s="498"/>
      <c r="U65" s="474"/>
      <c r="V65" s="475"/>
      <c r="W65" s="474"/>
      <c r="X65" s="475"/>
      <c r="Y65" s="476"/>
      <c r="Z65" s="477"/>
    </row>
    <row r="66" spans="2:26" ht="15.6" customHeight="1">
      <c r="B66" s="62">
        <v>21</v>
      </c>
      <c r="C66" s="466">
        <v>58</v>
      </c>
      <c r="D66" s="455"/>
      <c r="E66" s="463">
        <v>30</v>
      </c>
      <c r="F66" s="469"/>
      <c r="G66" s="498">
        <v>0</v>
      </c>
      <c r="H66" s="469"/>
      <c r="I66" s="470">
        <v>13</v>
      </c>
      <c r="J66" s="469"/>
      <c r="K66" s="470">
        <v>15</v>
      </c>
      <c r="L66" s="469"/>
      <c r="M66" s="458">
        <v>10983</v>
      </c>
      <c r="O66" s="62">
        <v>21</v>
      </c>
      <c r="P66" s="473">
        <v>442</v>
      </c>
      <c r="Q66" s="474"/>
      <c r="R66" s="475">
        <v>160</v>
      </c>
      <c r="S66" s="474"/>
      <c r="T66" s="498">
        <v>0</v>
      </c>
      <c r="U66" s="474"/>
      <c r="V66" s="475">
        <v>231</v>
      </c>
      <c r="W66" s="474"/>
      <c r="X66" s="475">
        <v>51</v>
      </c>
      <c r="Y66" s="476"/>
      <c r="Z66" s="477">
        <v>27909</v>
      </c>
    </row>
    <row r="67" spans="2:26" ht="15.6" customHeight="1">
      <c r="B67" s="62">
        <v>22</v>
      </c>
      <c r="C67" s="466">
        <v>67</v>
      </c>
      <c r="D67" s="455"/>
      <c r="E67" s="463">
        <v>27</v>
      </c>
      <c r="F67" s="469"/>
      <c r="G67" s="498">
        <v>0</v>
      </c>
      <c r="H67" s="469"/>
      <c r="I67" s="470">
        <v>17</v>
      </c>
      <c r="J67" s="469"/>
      <c r="K67" s="470">
        <v>23</v>
      </c>
      <c r="L67" s="469"/>
      <c r="M67" s="458">
        <v>11063</v>
      </c>
      <c r="O67" s="62">
        <v>22</v>
      </c>
      <c r="P67" s="473">
        <v>432</v>
      </c>
      <c r="Q67" s="474"/>
      <c r="R67" s="475">
        <v>148</v>
      </c>
      <c r="S67" s="474"/>
      <c r="T67" s="498">
        <v>0</v>
      </c>
      <c r="U67" s="474"/>
      <c r="V67" s="475">
        <v>247</v>
      </c>
      <c r="W67" s="474"/>
      <c r="X67" s="475">
        <v>37</v>
      </c>
      <c r="Y67" s="476"/>
      <c r="Z67" s="477">
        <v>27881</v>
      </c>
    </row>
    <row r="68" spans="2:26" ht="15.6" customHeight="1">
      <c r="B68" s="62">
        <v>23</v>
      </c>
      <c r="C68" s="466">
        <v>71</v>
      </c>
      <c r="D68" s="455"/>
      <c r="E68" s="463">
        <v>40</v>
      </c>
      <c r="F68" s="469"/>
      <c r="G68" s="498">
        <v>0</v>
      </c>
      <c r="H68" s="469"/>
      <c r="I68" s="470">
        <v>15</v>
      </c>
      <c r="J68" s="469"/>
      <c r="K68" s="470">
        <v>16</v>
      </c>
      <c r="L68" s="469"/>
      <c r="M68" s="458">
        <v>10934</v>
      </c>
      <c r="O68" s="62">
        <v>23</v>
      </c>
      <c r="P68" s="473">
        <v>426</v>
      </c>
      <c r="Q68" s="474"/>
      <c r="R68" s="475">
        <v>142</v>
      </c>
      <c r="S68" s="474"/>
      <c r="T68" s="498">
        <v>0</v>
      </c>
      <c r="U68" s="474"/>
      <c r="V68" s="475">
        <v>234</v>
      </c>
      <c r="W68" s="474"/>
      <c r="X68" s="475">
        <v>50</v>
      </c>
      <c r="Y68" s="476"/>
      <c r="Z68" s="477">
        <v>27589</v>
      </c>
    </row>
    <row r="69" spans="2:26" ht="3" customHeight="1" thickBot="1">
      <c r="B69" s="478"/>
      <c r="C69" s="201"/>
      <c r="D69" s="479"/>
      <c r="E69" s="480"/>
      <c r="F69" s="481"/>
      <c r="G69" s="482"/>
      <c r="H69" s="481"/>
      <c r="I69" s="482"/>
      <c r="J69" s="481"/>
      <c r="K69" s="482"/>
      <c r="L69" s="481"/>
      <c r="M69" s="483"/>
      <c r="O69" s="478"/>
      <c r="P69" s="484"/>
      <c r="Q69" s="485"/>
      <c r="R69" s="486"/>
      <c r="S69" s="485"/>
      <c r="T69" s="486"/>
      <c r="U69" s="485"/>
      <c r="V69" s="486"/>
      <c r="W69" s="485"/>
      <c r="X69" s="486"/>
      <c r="Y69" s="487"/>
      <c r="Z69" s="488"/>
    </row>
    <row r="70" spans="2:26" s="489" customFormat="1" ht="16.5" customHeight="1">
      <c r="B70" s="977" t="s">
        <v>766</v>
      </c>
      <c r="C70" s="977"/>
      <c r="D70" s="977"/>
      <c r="E70" s="977"/>
      <c r="F70" s="977"/>
      <c r="G70" s="977"/>
      <c r="H70" s="977"/>
      <c r="I70" s="977"/>
      <c r="J70" s="977"/>
      <c r="K70" s="977"/>
      <c r="L70" s="977"/>
      <c r="M70" s="977"/>
      <c r="N70" s="977"/>
      <c r="O70" s="977"/>
      <c r="P70" s="977"/>
      <c r="Q70" s="977"/>
      <c r="R70" s="977"/>
      <c r="S70" s="977"/>
      <c r="T70" s="977"/>
      <c r="U70" s="977"/>
      <c r="V70" s="977"/>
      <c r="W70" s="977"/>
      <c r="X70" s="977"/>
      <c r="Y70" s="977"/>
      <c r="Z70" s="977"/>
    </row>
    <row r="71" spans="2:26" s="489" customFormat="1" ht="15.75" customHeight="1">
      <c r="B71" s="966" t="s">
        <v>767</v>
      </c>
      <c r="C71" s="966"/>
      <c r="D71" s="966"/>
      <c r="E71" s="966"/>
      <c r="F71" s="966"/>
      <c r="G71" s="966"/>
      <c r="H71" s="966"/>
      <c r="I71" s="966"/>
      <c r="J71" s="966"/>
      <c r="K71" s="966"/>
      <c r="L71" s="966"/>
      <c r="M71" s="966"/>
      <c r="N71" s="966"/>
      <c r="O71" s="966"/>
      <c r="P71" s="966"/>
      <c r="Q71" s="966"/>
      <c r="R71" s="966"/>
      <c r="S71" s="966"/>
      <c r="T71" s="966"/>
      <c r="U71" s="966"/>
      <c r="V71" s="966"/>
      <c r="W71" s="966"/>
      <c r="X71" s="966"/>
      <c r="Y71" s="966"/>
      <c r="Z71" s="966"/>
    </row>
  </sheetData>
  <mergeCells count="17">
    <mergeCell ref="B1:L1"/>
    <mergeCell ref="E2:J2"/>
    <mergeCell ref="R2:W2"/>
    <mergeCell ref="C4:D5"/>
    <mergeCell ref="E4:F5"/>
    <mergeCell ref="G4:H5"/>
    <mergeCell ref="I4:J5"/>
    <mergeCell ref="K4:L5"/>
    <mergeCell ref="M4:M5"/>
    <mergeCell ref="P4:Q5"/>
    <mergeCell ref="B71:Z71"/>
    <mergeCell ref="R4:S5"/>
    <mergeCell ref="T4:U5"/>
    <mergeCell ref="V4:W5"/>
    <mergeCell ref="X4:Y5"/>
    <mergeCell ref="Z4:Z5"/>
    <mergeCell ref="B70:Z70"/>
  </mergeCells>
  <phoneticPr fontId="2"/>
  <pageMargins left="0.39370078740157483" right="0.43307086614173229" top="0.59055118110236227" bottom="0.59055118110236227" header="0" footer="0"/>
  <pageSetup paperSize="9" scale="64" orientation="landscape"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dimension ref="A1:O15"/>
  <sheetViews>
    <sheetView zoomScaleNormal="100" workbookViewId="0">
      <selection activeCell="AC8" sqref="AC8"/>
    </sheetView>
  </sheetViews>
  <sheetFormatPr defaultRowHeight="13.5"/>
  <cols>
    <col min="1" max="1" width="11" style="265" customWidth="1"/>
    <col min="2" max="2" width="4.125" style="265" customWidth="1"/>
    <col min="3" max="3" width="0.75" style="265" customWidth="1"/>
    <col min="4" max="5" width="10.25" style="238" customWidth="1"/>
    <col min="6" max="7" width="11" style="238" customWidth="1"/>
    <col min="8" max="8" width="10.875" style="238" customWidth="1"/>
    <col min="9" max="9" width="8.875" style="238" customWidth="1"/>
    <col min="10" max="10" width="9.875" style="238" customWidth="1"/>
    <col min="11" max="11" width="10.625" style="238" customWidth="1"/>
    <col min="12" max="12" width="7.75" style="238" customWidth="1"/>
    <col min="13" max="13" width="11" style="238" customWidth="1"/>
    <col min="14" max="14" width="8.375" style="238" customWidth="1"/>
    <col min="15" max="15" width="7.75" style="238" customWidth="1"/>
    <col min="16" max="16384" width="9" style="238"/>
  </cols>
  <sheetData>
    <row r="1" spans="1:15" s="254" customFormat="1" ht="21.75" customHeight="1" thickBot="1">
      <c r="A1" s="540" t="s">
        <v>814</v>
      </c>
      <c r="B1" s="540"/>
      <c r="C1" s="252"/>
      <c r="D1" s="252"/>
      <c r="E1" s="252"/>
      <c r="F1" s="253"/>
      <c r="G1" s="252"/>
      <c r="I1" s="255"/>
      <c r="J1" s="255"/>
      <c r="K1" s="252"/>
      <c r="L1" s="252"/>
      <c r="M1" s="252"/>
      <c r="N1" s="252"/>
      <c r="O1" s="252"/>
    </row>
    <row r="2" spans="1:15" s="231" customFormat="1" ht="15.75" customHeight="1">
      <c r="A2" s="1007" t="s">
        <v>492</v>
      </c>
      <c r="B2" s="1007"/>
      <c r="C2" s="1007"/>
      <c r="D2" s="994" t="s">
        <v>799</v>
      </c>
      <c r="E2" s="995"/>
      <c r="F2" s="995"/>
      <c r="G2" s="995"/>
      <c r="H2" s="995"/>
      <c r="I2" s="995"/>
      <c r="J2" s="995"/>
      <c r="K2" s="995"/>
      <c r="L2" s="995"/>
      <c r="M2" s="996"/>
      <c r="N2" s="559"/>
      <c r="O2" s="560"/>
    </row>
    <row r="3" spans="1:15" s="231" customFormat="1" ht="43.5" customHeight="1">
      <c r="A3" s="1006"/>
      <c r="B3" s="1006"/>
      <c r="C3" s="1006"/>
      <c r="D3" s="541" t="s">
        <v>815</v>
      </c>
      <c r="E3" s="561" t="s">
        <v>494</v>
      </c>
      <c r="F3" s="542" t="s">
        <v>495</v>
      </c>
      <c r="G3" s="542" t="s">
        <v>816</v>
      </c>
      <c r="H3" s="542" t="s">
        <v>817</v>
      </c>
      <c r="I3" s="543" t="s">
        <v>479</v>
      </c>
      <c r="J3" s="542" t="s">
        <v>498</v>
      </c>
      <c r="K3" s="542" t="s">
        <v>818</v>
      </c>
      <c r="L3" s="544" t="s">
        <v>158</v>
      </c>
      <c r="M3" s="1003" t="s">
        <v>805</v>
      </c>
      <c r="N3" s="542" t="s">
        <v>502</v>
      </c>
      <c r="O3" s="562" t="s">
        <v>504</v>
      </c>
    </row>
    <row r="4" spans="1:15" s="231" customFormat="1" ht="13.5" customHeight="1" thickBot="1">
      <c r="A4" s="1008"/>
      <c r="B4" s="1008"/>
      <c r="C4" s="1008"/>
      <c r="D4" s="545"/>
      <c r="E4" s="563" t="s">
        <v>777</v>
      </c>
      <c r="F4" s="563" t="s">
        <v>778</v>
      </c>
      <c r="G4" s="563" t="s">
        <v>779</v>
      </c>
      <c r="H4" s="563" t="s">
        <v>819</v>
      </c>
      <c r="I4" s="547"/>
      <c r="J4" s="546"/>
      <c r="K4" s="546"/>
      <c r="L4" s="548"/>
      <c r="M4" s="1004"/>
      <c r="N4" s="546"/>
      <c r="O4" s="564"/>
    </row>
    <row r="5" spans="1:15" ht="15.75" customHeight="1">
      <c r="A5" s="1005" t="s">
        <v>820</v>
      </c>
      <c r="B5" s="1005"/>
      <c r="C5" s="239"/>
      <c r="D5" s="565">
        <v>249</v>
      </c>
      <c r="E5" s="565">
        <v>144</v>
      </c>
      <c r="F5" s="565">
        <v>0</v>
      </c>
      <c r="G5" s="565">
        <v>100</v>
      </c>
      <c r="H5" s="565">
        <v>0</v>
      </c>
      <c r="I5" s="565">
        <v>3</v>
      </c>
      <c r="J5" s="565">
        <v>0</v>
      </c>
      <c r="K5" s="565">
        <v>2</v>
      </c>
      <c r="L5" s="565">
        <v>0</v>
      </c>
      <c r="M5" s="565">
        <v>0</v>
      </c>
      <c r="N5" s="566">
        <v>57.831325301204814</v>
      </c>
      <c r="O5" s="567" t="s">
        <v>821</v>
      </c>
    </row>
    <row r="6" spans="1:15" ht="13.5" customHeight="1">
      <c r="A6" s="987" t="s">
        <v>822</v>
      </c>
      <c r="B6" s="987"/>
      <c r="C6" s="239"/>
      <c r="D6" s="565">
        <v>290</v>
      </c>
      <c r="E6" s="565">
        <v>178</v>
      </c>
      <c r="F6" s="565">
        <v>0</v>
      </c>
      <c r="G6" s="565">
        <v>109</v>
      </c>
      <c r="H6" s="565">
        <v>0</v>
      </c>
      <c r="I6" s="565">
        <v>2</v>
      </c>
      <c r="J6" s="565">
        <v>0</v>
      </c>
      <c r="K6" s="565">
        <v>1</v>
      </c>
      <c r="L6" s="565">
        <v>0</v>
      </c>
      <c r="M6" s="565">
        <v>0</v>
      </c>
      <c r="N6" s="566">
        <v>61.379310344827587</v>
      </c>
      <c r="O6" s="568">
        <v>0.68965517241379315</v>
      </c>
    </row>
    <row r="7" spans="1:15" ht="13.5" customHeight="1">
      <c r="A7" s="987" t="s">
        <v>823</v>
      </c>
      <c r="B7" s="987"/>
      <c r="C7" s="239"/>
      <c r="D7" s="565">
        <v>295</v>
      </c>
      <c r="E7" s="565">
        <v>185</v>
      </c>
      <c r="F7" s="565">
        <v>0</v>
      </c>
      <c r="G7" s="565">
        <v>107</v>
      </c>
      <c r="H7" s="565">
        <v>0</v>
      </c>
      <c r="I7" s="565">
        <v>0</v>
      </c>
      <c r="J7" s="565">
        <v>0</v>
      </c>
      <c r="K7" s="565">
        <v>3</v>
      </c>
      <c r="L7" s="565">
        <v>0</v>
      </c>
      <c r="M7" s="565">
        <v>0</v>
      </c>
      <c r="N7" s="569">
        <v>62.711864406779661</v>
      </c>
      <c r="O7" s="570">
        <v>0</v>
      </c>
    </row>
    <row r="8" spans="1:15" ht="13.5" customHeight="1">
      <c r="A8" s="987" t="s">
        <v>824</v>
      </c>
      <c r="B8" s="987"/>
      <c r="C8" s="239"/>
      <c r="D8" s="565">
        <v>374</v>
      </c>
      <c r="E8" s="565">
        <v>240</v>
      </c>
      <c r="F8" s="565">
        <v>7</v>
      </c>
      <c r="G8" s="565">
        <v>123</v>
      </c>
      <c r="H8" s="565">
        <v>0</v>
      </c>
      <c r="I8" s="565">
        <v>0</v>
      </c>
      <c r="J8" s="565">
        <v>0</v>
      </c>
      <c r="K8" s="565">
        <v>4</v>
      </c>
      <c r="L8" s="565">
        <v>0</v>
      </c>
      <c r="M8" s="565">
        <v>0</v>
      </c>
      <c r="N8" s="569">
        <v>64.2</v>
      </c>
      <c r="O8" s="570">
        <v>0</v>
      </c>
    </row>
    <row r="9" spans="1:15" ht="13.5" customHeight="1">
      <c r="A9" s="987" t="s">
        <v>825</v>
      </c>
      <c r="B9" s="987"/>
      <c r="C9" s="239"/>
      <c r="D9" s="565">
        <v>401</v>
      </c>
      <c r="E9" s="565">
        <v>259</v>
      </c>
      <c r="F9" s="565">
        <v>13</v>
      </c>
      <c r="G9" s="565">
        <v>114</v>
      </c>
      <c r="H9" s="565">
        <v>0</v>
      </c>
      <c r="I9" s="565">
        <v>0</v>
      </c>
      <c r="J9" s="565">
        <v>0</v>
      </c>
      <c r="K9" s="565">
        <v>15</v>
      </c>
      <c r="L9" s="565">
        <v>0</v>
      </c>
      <c r="M9" s="565">
        <v>0</v>
      </c>
      <c r="N9" s="571">
        <v>64.588528678304229</v>
      </c>
      <c r="O9" s="570">
        <v>0</v>
      </c>
    </row>
    <row r="10" spans="1:15" ht="4.5" customHeight="1">
      <c r="A10" s="553"/>
      <c r="B10" s="553"/>
      <c r="C10" s="239"/>
      <c r="D10" s="565"/>
      <c r="E10" s="565"/>
      <c r="F10" s="565"/>
      <c r="G10" s="565"/>
      <c r="H10" s="565"/>
      <c r="I10" s="565"/>
      <c r="J10" s="565"/>
      <c r="K10" s="565"/>
      <c r="L10" s="565"/>
      <c r="M10" s="565"/>
      <c r="N10" s="571"/>
      <c r="O10" s="572"/>
    </row>
    <row r="11" spans="1:15" ht="14.25" customHeight="1">
      <c r="A11" s="1006" t="s">
        <v>813</v>
      </c>
      <c r="B11" s="553" t="s">
        <v>456</v>
      </c>
      <c r="C11" s="239"/>
      <c r="D11" s="573">
        <v>241</v>
      </c>
      <c r="E11" s="573">
        <v>135</v>
      </c>
      <c r="F11" s="573">
        <v>0</v>
      </c>
      <c r="G11" s="573">
        <v>103</v>
      </c>
      <c r="H11" s="573">
        <v>0</v>
      </c>
      <c r="I11" s="573">
        <v>0</v>
      </c>
      <c r="J11" s="573">
        <v>0</v>
      </c>
      <c r="K11" s="573">
        <v>3</v>
      </c>
      <c r="L11" s="573">
        <v>0</v>
      </c>
      <c r="M11" s="573">
        <v>0</v>
      </c>
      <c r="N11" s="571">
        <v>56.016597510373444</v>
      </c>
      <c r="O11" s="570">
        <v>0</v>
      </c>
    </row>
    <row r="12" spans="1:15" ht="14.25" customHeight="1">
      <c r="A12" s="1006"/>
      <c r="B12" s="553" t="s">
        <v>457</v>
      </c>
      <c r="C12" s="239"/>
      <c r="D12" s="573">
        <v>160</v>
      </c>
      <c r="E12" s="565">
        <v>124</v>
      </c>
      <c r="F12" s="565">
        <v>13</v>
      </c>
      <c r="G12" s="565">
        <v>11</v>
      </c>
      <c r="H12" s="565">
        <v>0</v>
      </c>
      <c r="I12" s="565">
        <v>0</v>
      </c>
      <c r="J12" s="565">
        <v>0</v>
      </c>
      <c r="K12" s="565">
        <v>12</v>
      </c>
      <c r="L12" s="565">
        <v>0</v>
      </c>
      <c r="M12" s="565">
        <v>0</v>
      </c>
      <c r="N12" s="571">
        <v>77.5</v>
      </c>
      <c r="O12" s="570">
        <v>0</v>
      </c>
    </row>
    <row r="13" spans="1:15" ht="3.6" customHeight="1" thickBot="1">
      <c r="A13" s="574"/>
      <c r="B13" s="574"/>
      <c r="C13" s="574"/>
      <c r="D13" s="575"/>
      <c r="E13" s="556"/>
      <c r="F13" s="556"/>
      <c r="G13" s="244"/>
      <c r="H13" s="244"/>
      <c r="I13" s="244"/>
      <c r="J13" s="244"/>
      <c r="K13" s="556"/>
      <c r="L13" s="556"/>
      <c r="M13" s="556"/>
      <c r="N13" s="568">
        <v>0</v>
      </c>
      <c r="O13" s="568"/>
    </row>
    <row r="14" spans="1:15" ht="18" customHeight="1">
      <c r="A14" s="248" t="s">
        <v>826</v>
      </c>
      <c r="B14" s="248"/>
      <c r="C14" s="576"/>
      <c r="D14" s="576"/>
      <c r="E14" s="576"/>
      <c r="F14" s="576"/>
      <c r="G14" s="576"/>
      <c r="H14" s="576"/>
      <c r="I14" s="576"/>
      <c r="J14" s="576"/>
      <c r="K14" s="576"/>
      <c r="L14" s="576"/>
      <c r="M14" s="576"/>
      <c r="N14" s="576"/>
      <c r="O14" s="576"/>
    </row>
    <row r="15" spans="1:15" ht="9.75" customHeight="1">
      <c r="A15" s="577"/>
      <c r="B15" s="577"/>
    </row>
  </sheetData>
  <mergeCells count="9">
    <mergeCell ref="A8:B8"/>
    <mergeCell ref="A9:B9"/>
    <mergeCell ref="A11:A12"/>
    <mergeCell ref="A2:C4"/>
    <mergeCell ref="D2:M2"/>
    <mergeCell ref="M3:M4"/>
    <mergeCell ref="A5:B5"/>
    <mergeCell ref="A6:B6"/>
    <mergeCell ref="A7:B7"/>
  </mergeCells>
  <phoneticPr fontId="2"/>
  <pageMargins left="0.78740157480314965" right="0.78740157480314965" top="0.94488188976377963" bottom="0.59055118110236227" header="0.39370078740157483" footer="0.39370078740157483"/>
  <pageSetup paperSize="9" scale="65" orientation="portrait" horizontalDpi="4294967292" r:id="rId1"/>
  <headerFooter alignWithMargins="0">
    <oddHeader>&amp;R&amp;16卒業後の状況調査：総括</oddHeader>
    <oddFooter>&amp;R&amp;16 133</oddFooter>
  </headerFooter>
  <drawing r:id="rId2"/>
</worksheet>
</file>

<file path=xl/worksheets/sheet6.xml><?xml version="1.0" encoding="utf-8"?>
<worksheet xmlns="http://schemas.openxmlformats.org/spreadsheetml/2006/main" xmlns:r="http://schemas.openxmlformats.org/officeDocument/2006/relationships">
  <dimension ref="A1:M29"/>
  <sheetViews>
    <sheetView zoomScale="75" zoomScaleNormal="75" workbookViewId="0">
      <selection activeCell="AC8" sqref="AC8"/>
    </sheetView>
  </sheetViews>
  <sheetFormatPr defaultColWidth="8.875" defaultRowHeight="13.5"/>
  <cols>
    <col min="1" max="1" width="12.125" style="56" customWidth="1"/>
    <col min="2" max="2" width="8.125" style="56" customWidth="1"/>
    <col min="3" max="4" width="10.625" style="3" customWidth="1"/>
    <col min="5" max="5" width="13.625" style="3" customWidth="1"/>
    <col min="6" max="6" width="12.875" style="3" customWidth="1"/>
    <col min="7" max="7" width="11.25" style="3" customWidth="1"/>
    <col min="8" max="8" width="8" style="3" customWidth="1"/>
    <col min="9" max="9" width="11.125" style="3" customWidth="1"/>
    <col min="10" max="10" width="7.625" style="3" customWidth="1"/>
    <col min="11" max="11" width="10.875" style="3" customWidth="1"/>
    <col min="12" max="12" width="9.375" style="3" bestFit="1" customWidth="1"/>
    <col min="13" max="13" width="8" style="3" customWidth="1"/>
    <col min="14" max="14" width="1" style="3" customWidth="1"/>
    <col min="15" max="16384" width="8.875" style="3"/>
  </cols>
  <sheetData>
    <row r="1" spans="1:13" s="580" customFormat="1" ht="12" customHeight="1">
      <c r="A1" s="578"/>
      <c r="B1" s="578"/>
      <c r="C1" s="578"/>
      <c r="D1" s="578"/>
      <c r="E1" s="578"/>
      <c r="F1" s="578"/>
      <c r="G1" s="578"/>
      <c r="H1" s="578"/>
      <c r="I1" s="578"/>
      <c r="J1" s="578"/>
      <c r="K1" s="578"/>
      <c r="L1" s="578"/>
      <c r="M1" s="579"/>
    </row>
    <row r="2" spans="1:13" s="77" customFormat="1" ht="20.25" customHeight="1" thickBot="1">
      <c r="A2" s="500" t="s">
        <v>827</v>
      </c>
      <c r="B2" s="500"/>
      <c r="C2" s="501"/>
      <c r="D2" s="501"/>
      <c r="E2" s="501"/>
      <c r="F2" s="501"/>
      <c r="G2" s="501"/>
      <c r="H2" s="501"/>
      <c r="I2" s="501"/>
      <c r="J2" s="501"/>
      <c r="K2" s="502"/>
      <c r="L2" s="503"/>
      <c r="M2" s="504"/>
    </row>
    <row r="3" spans="1:13" s="268" customFormat="1" ht="16.5" customHeight="1">
      <c r="A3" s="596" t="s">
        <v>583</v>
      </c>
      <c r="B3" s="596"/>
      <c r="C3" s="207" t="s">
        <v>771</v>
      </c>
      <c r="D3" s="85"/>
      <c r="E3" s="85"/>
      <c r="F3" s="85"/>
      <c r="G3" s="85"/>
      <c r="H3" s="85"/>
      <c r="I3" s="85"/>
      <c r="J3" s="85"/>
      <c r="K3" s="85"/>
      <c r="L3" s="505"/>
      <c r="M3" s="506"/>
    </row>
    <row r="4" spans="1:13" s="268" customFormat="1" ht="2.25" customHeight="1">
      <c r="A4" s="598"/>
      <c r="B4" s="598"/>
      <c r="C4" s="530"/>
      <c r="D4" s="360"/>
      <c r="E4" s="360"/>
      <c r="F4" s="360"/>
      <c r="G4" s="360"/>
      <c r="H4" s="360"/>
      <c r="I4" s="360"/>
      <c r="J4" s="360"/>
      <c r="K4" s="360" t="s">
        <v>828</v>
      </c>
      <c r="L4" s="881" t="s">
        <v>829</v>
      </c>
      <c r="M4" s="511"/>
    </row>
    <row r="5" spans="1:13" s="268" customFormat="1" ht="41.25" customHeight="1">
      <c r="A5" s="598"/>
      <c r="B5" s="598"/>
      <c r="C5" s="512" t="s">
        <v>830</v>
      </c>
      <c r="D5" s="513" t="s">
        <v>831</v>
      </c>
      <c r="E5" s="513" t="s">
        <v>832</v>
      </c>
      <c r="F5" s="513" t="s">
        <v>833</v>
      </c>
      <c r="G5" s="513" t="s">
        <v>834</v>
      </c>
      <c r="H5" s="513" t="s">
        <v>479</v>
      </c>
      <c r="I5" s="513" t="s">
        <v>835</v>
      </c>
      <c r="J5" s="513" t="s">
        <v>158</v>
      </c>
      <c r="K5" s="881" t="s">
        <v>836</v>
      </c>
      <c r="L5" s="881"/>
      <c r="M5" s="511" t="s">
        <v>504</v>
      </c>
    </row>
    <row r="6" spans="1:13" s="43" customFormat="1" ht="15.6" customHeight="1" thickBot="1">
      <c r="A6" s="602"/>
      <c r="B6" s="602"/>
      <c r="C6" s="532"/>
      <c r="D6" s="515" t="s">
        <v>777</v>
      </c>
      <c r="E6" s="515" t="s">
        <v>778</v>
      </c>
      <c r="F6" s="515" t="s">
        <v>779</v>
      </c>
      <c r="G6" s="515" t="s">
        <v>837</v>
      </c>
      <c r="H6" s="515" t="s">
        <v>828</v>
      </c>
      <c r="I6" s="515" t="s">
        <v>828</v>
      </c>
      <c r="J6" s="515" t="s">
        <v>828</v>
      </c>
      <c r="K6" s="882"/>
      <c r="L6" s="516" t="s">
        <v>838</v>
      </c>
      <c r="M6" s="516" t="s">
        <v>838</v>
      </c>
    </row>
    <row r="7" spans="1:13" s="268" customFormat="1" ht="5.25" customHeight="1">
      <c r="A7" s="194"/>
      <c r="B7" s="194"/>
      <c r="C7" s="517"/>
      <c r="D7" s="518"/>
      <c r="E7" s="518"/>
      <c r="F7" s="518"/>
      <c r="G7" s="518"/>
      <c r="H7" s="518"/>
      <c r="I7" s="518"/>
      <c r="J7" s="518"/>
      <c r="K7" s="518"/>
      <c r="L7" s="518"/>
      <c r="M7" s="518"/>
    </row>
    <row r="8" spans="1:13" s="268" customFormat="1" ht="15" customHeight="1">
      <c r="A8" s="763" t="s">
        <v>21</v>
      </c>
      <c r="B8" s="763"/>
      <c r="C8" s="581">
        <v>411</v>
      </c>
      <c r="D8" s="582">
        <v>390</v>
      </c>
      <c r="E8" s="582">
        <v>0</v>
      </c>
      <c r="F8" s="582">
        <v>0</v>
      </c>
      <c r="G8" s="582">
        <v>0</v>
      </c>
      <c r="H8" s="582">
        <v>0</v>
      </c>
      <c r="I8" s="582">
        <v>21</v>
      </c>
      <c r="J8" s="582">
        <v>0</v>
      </c>
      <c r="K8" s="582">
        <v>0</v>
      </c>
      <c r="L8" s="583">
        <v>94.890510948905103</v>
      </c>
      <c r="M8" s="583">
        <v>0</v>
      </c>
    </row>
    <row r="9" spans="1:13" s="268" customFormat="1" ht="15" customHeight="1">
      <c r="A9" s="763" t="s">
        <v>22</v>
      </c>
      <c r="B9" s="763"/>
      <c r="C9" s="581">
        <v>477</v>
      </c>
      <c r="D9" s="582">
        <v>463</v>
      </c>
      <c r="E9" s="582">
        <v>0</v>
      </c>
      <c r="F9" s="582">
        <v>0</v>
      </c>
      <c r="G9" s="582">
        <v>0</v>
      </c>
      <c r="H9" s="582">
        <v>0</v>
      </c>
      <c r="I9" s="582">
        <v>14</v>
      </c>
      <c r="J9" s="582">
        <v>0</v>
      </c>
      <c r="K9" s="582">
        <v>0</v>
      </c>
      <c r="L9" s="583">
        <v>97.064989517819711</v>
      </c>
      <c r="M9" s="583">
        <v>0</v>
      </c>
    </row>
    <row r="10" spans="1:13" s="268" customFormat="1" ht="15" customHeight="1">
      <c r="A10" s="763" t="s">
        <v>23</v>
      </c>
      <c r="B10" s="763"/>
      <c r="C10" s="581">
        <v>440</v>
      </c>
      <c r="D10" s="582">
        <v>430</v>
      </c>
      <c r="E10" s="582">
        <v>0</v>
      </c>
      <c r="F10" s="582">
        <v>0</v>
      </c>
      <c r="G10" s="582">
        <v>0</v>
      </c>
      <c r="H10" s="582">
        <v>0</v>
      </c>
      <c r="I10" s="582">
        <v>10</v>
      </c>
      <c r="J10" s="582">
        <v>0</v>
      </c>
      <c r="K10" s="582">
        <v>0</v>
      </c>
      <c r="L10" s="583">
        <v>97.727272727272734</v>
      </c>
      <c r="M10" s="583">
        <v>0</v>
      </c>
    </row>
    <row r="11" spans="1:13" s="268" customFormat="1" ht="15" customHeight="1">
      <c r="A11" s="763" t="s">
        <v>24</v>
      </c>
      <c r="B11" s="763"/>
      <c r="C11" s="581">
        <v>465</v>
      </c>
      <c r="D11" s="582">
        <v>449</v>
      </c>
      <c r="E11" s="582">
        <v>0</v>
      </c>
      <c r="F11" s="582">
        <v>0</v>
      </c>
      <c r="G11" s="582">
        <v>0</v>
      </c>
      <c r="H11" s="582">
        <v>0</v>
      </c>
      <c r="I11" s="582">
        <v>16</v>
      </c>
      <c r="J11" s="582">
        <v>0</v>
      </c>
      <c r="K11" s="582">
        <v>0</v>
      </c>
      <c r="L11" s="583">
        <v>96.55913978494624</v>
      </c>
      <c r="M11" s="583">
        <v>0</v>
      </c>
    </row>
    <row r="12" spans="1:13" s="268" customFormat="1" ht="15" customHeight="1">
      <c r="A12" s="763" t="s">
        <v>839</v>
      </c>
      <c r="B12" s="1009"/>
      <c r="C12" s="581">
        <v>469</v>
      </c>
      <c r="D12" s="582">
        <v>463</v>
      </c>
      <c r="E12" s="582">
        <v>0</v>
      </c>
      <c r="F12" s="582">
        <v>0</v>
      </c>
      <c r="G12" s="582">
        <v>0</v>
      </c>
      <c r="H12" s="582">
        <v>0</v>
      </c>
      <c r="I12" s="582">
        <v>5</v>
      </c>
      <c r="J12" s="582">
        <v>1</v>
      </c>
      <c r="K12" s="582">
        <v>0</v>
      </c>
      <c r="L12" s="583">
        <v>98.720682302771863</v>
      </c>
      <c r="M12" s="583">
        <v>0</v>
      </c>
    </row>
    <row r="13" spans="1:13" s="268" customFormat="1" ht="5.25" customHeight="1">
      <c r="A13" s="194"/>
      <c r="B13" s="194"/>
      <c r="C13" s="581"/>
      <c r="D13" s="582"/>
      <c r="E13" s="582"/>
      <c r="F13" s="582"/>
      <c r="G13" s="582"/>
      <c r="H13" s="582"/>
      <c r="I13" s="582"/>
      <c r="J13" s="582"/>
      <c r="K13" s="582"/>
      <c r="L13" s="583"/>
      <c r="M13" s="583"/>
    </row>
    <row r="14" spans="1:13" s="268" customFormat="1" ht="15" customHeight="1">
      <c r="A14" s="62"/>
      <c r="B14" s="194" t="s">
        <v>840</v>
      </c>
      <c r="C14" s="581">
        <v>315</v>
      </c>
      <c r="D14" s="582">
        <v>311</v>
      </c>
      <c r="E14" s="582">
        <v>0</v>
      </c>
      <c r="F14" s="582">
        <v>0</v>
      </c>
      <c r="G14" s="582">
        <v>0</v>
      </c>
      <c r="H14" s="582">
        <v>0</v>
      </c>
      <c r="I14" s="582">
        <v>3</v>
      </c>
      <c r="J14" s="582">
        <v>1</v>
      </c>
      <c r="K14" s="582">
        <v>0</v>
      </c>
      <c r="L14" s="583">
        <v>98.730158730158735</v>
      </c>
      <c r="M14" s="583">
        <v>0</v>
      </c>
    </row>
    <row r="15" spans="1:13" s="268" customFormat="1" ht="15" customHeight="1">
      <c r="A15" s="194"/>
      <c r="B15" s="194" t="s">
        <v>841</v>
      </c>
      <c r="C15" s="581">
        <v>154</v>
      </c>
      <c r="D15" s="582">
        <v>152</v>
      </c>
      <c r="E15" s="582">
        <v>0</v>
      </c>
      <c r="F15" s="582">
        <v>0</v>
      </c>
      <c r="G15" s="582">
        <v>0</v>
      </c>
      <c r="H15" s="582">
        <v>0</v>
      </c>
      <c r="I15" s="582">
        <v>2</v>
      </c>
      <c r="J15" s="582">
        <v>0</v>
      </c>
      <c r="K15" s="582">
        <v>0</v>
      </c>
      <c r="L15" s="583">
        <v>98.701298701298697</v>
      </c>
      <c r="M15" s="583">
        <v>0</v>
      </c>
    </row>
    <row r="16" spans="1:13" s="268" customFormat="1" ht="5.25" customHeight="1">
      <c r="A16" s="194"/>
      <c r="B16" s="194"/>
      <c r="C16" s="581"/>
      <c r="D16" s="582"/>
      <c r="E16" s="582"/>
      <c r="F16" s="582"/>
      <c r="G16" s="582"/>
      <c r="H16" s="582"/>
      <c r="I16" s="582"/>
      <c r="J16" s="582"/>
      <c r="K16" s="582"/>
      <c r="L16" s="583"/>
      <c r="M16" s="583"/>
    </row>
    <row r="17" spans="1:13" s="268" customFormat="1" ht="15" customHeight="1">
      <c r="A17" s="598" t="s">
        <v>842</v>
      </c>
      <c r="B17" s="194" t="s">
        <v>748</v>
      </c>
      <c r="C17" s="519">
        <v>7</v>
      </c>
      <c r="D17" s="29">
        <v>7</v>
      </c>
      <c r="E17" s="29">
        <v>0</v>
      </c>
      <c r="F17" s="29">
        <v>0</v>
      </c>
      <c r="G17" s="29">
        <v>0</v>
      </c>
      <c r="H17" s="29">
        <v>0</v>
      </c>
      <c r="I17" s="29">
        <v>0</v>
      </c>
      <c r="J17" s="29">
        <v>0</v>
      </c>
      <c r="K17" s="29">
        <v>0</v>
      </c>
      <c r="L17" s="138">
        <v>100</v>
      </c>
      <c r="M17" s="138">
        <v>0</v>
      </c>
    </row>
    <row r="18" spans="1:13" s="268" customFormat="1" ht="15" customHeight="1">
      <c r="A18" s="598"/>
      <c r="B18" s="194" t="s">
        <v>840</v>
      </c>
      <c r="C18" s="519">
        <v>4</v>
      </c>
      <c r="D18" s="29">
        <v>4</v>
      </c>
      <c r="E18" s="29">
        <v>0</v>
      </c>
      <c r="F18" s="29">
        <v>0</v>
      </c>
      <c r="G18" s="29">
        <v>0</v>
      </c>
      <c r="H18" s="29">
        <v>0</v>
      </c>
      <c r="I18" s="29">
        <v>0</v>
      </c>
      <c r="J18" s="29">
        <v>0</v>
      </c>
      <c r="K18" s="29">
        <v>0</v>
      </c>
      <c r="L18" s="138">
        <v>100</v>
      </c>
      <c r="M18" s="138">
        <v>0</v>
      </c>
    </row>
    <row r="19" spans="1:13" s="24" customFormat="1" ht="15" customHeight="1">
      <c r="A19" s="598"/>
      <c r="B19" s="194" t="s">
        <v>841</v>
      </c>
      <c r="C19" s="519">
        <v>3</v>
      </c>
      <c r="D19" s="29">
        <v>3</v>
      </c>
      <c r="E19" s="29">
        <v>0</v>
      </c>
      <c r="F19" s="29">
        <v>0</v>
      </c>
      <c r="G19" s="29">
        <v>0</v>
      </c>
      <c r="H19" s="29">
        <v>0</v>
      </c>
      <c r="I19" s="29">
        <v>0</v>
      </c>
      <c r="J19" s="29">
        <v>0</v>
      </c>
      <c r="K19" s="29">
        <v>0</v>
      </c>
      <c r="L19" s="138">
        <v>100</v>
      </c>
      <c r="M19" s="138">
        <v>0</v>
      </c>
    </row>
    <row r="20" spans="1:13" s="24" customFormat="1" ht="5.25" customHeight="1">
      <c r="A20" s="194"/>
      <c r="B20" s="194"/>
      <c r="C20" s="519"/>
      <c r="D20" s="29"/>
      <c r="E20" s="29"/>
      <c r="F20" s="29"/>
      <c r="G20" s="29"/>
      <c r="H20" s="29"/>
      <c r="I20" s="29"/>
      <c r="J20" s="29"/>
      <c r="K20" s="29"/>
      <c r="L20" s="138"/>
      <c r="M20" s="138"/>
    </row>
    <row r="21" spans="1:13" s="24" customFormat="1" ht="15" customHeight="1">
      <c r="A21" s="598" t="s">
        <v>811</v>
      </c>
      <c r="B21" s="194" t="s">
        <v>748</v>
      </c>
      <c r="C21" s="519">
        <v>450</v>
      </c>
      <c r="D21" s="29">
        <v>444</v>
      </c>
      <c r="E21" s="29">
        <v>0</v>
      </c>
      <c r="F21" s="29">
        <v>0</v>
      </c>
      <c r="G21" s="29">
        <v>0</v>
      </c>
      <c r="H21" s="29">
        <v>0</v>
      </c>
      <c r="I21" s="29">
        <v>5</v>
      </c>
      <c r="J21" s="29">
        <v>1</v>
      </c>
      <c r="K21" s="29">
        <v>0</v>
      </c>
      <c r="L21" s="138">
        <v>98.666666666666671</v>
      </c>
      <c r="M21" s="138">
        <v>0</v>
      </c>
    </row>
    <row r="22" spans="1:13" s="24" customFormat="1" ht="15" customHeight="1">
      <c r="A22" s="598"/>
      <c r="B22" s="194" t="s">
        <v>840</v>
      </c>
      <c r="C22" s="519">
        <v>305</v>
      </c>
      <c r="D22" s="29">
        <v>301</v>
      </c>
      <c r="E22" s="29">
        <v>0</v>
      </c>
      <c r="F22" s="29">
        <v>0</v>
      </c>
      <c r="G22" s="29">
        <v>0</v>
      </c>
      <c r="H22" s="29">
        <v>0</v>
      </c>
      <c r="I22" s="29">
        <v>3</v>
      </c>
      <c r="J22" s="29">
        <v>1</v>
      </c>
      <c r="K22" s="29">
        <v>0</v>
      </c>
      <c r="L22" s="138">
        <v>98.688524590163937</v>
      </c>
      <c r="M22" s="138">
        <v>0</v>
      </c>
    </row>
    <row r="23" spans="1:13" s="24" customFormat="1" ht="15" customHeight="1">
      <c r="A23" s="598"/>
      <c r="B23" s="194" t="s">
        <v>841</v>
      </c>
      <c r="C23" s="519">
        <v>145</v>
      </c>
      <c r="D23" s="29">
        <v>143</v>
      </c>
      <c r="E23" s="29">
        <v>0</v>
      </c>
      <c r="F23" s="29">
        <v>0</v>
      </c>
      <c r="G23" s="29">
        <v>0</v>
      </c>
      <c r="H23" s="29">
        <v>0</v>
      </c>
      <c r="I23" s="29">
        <v>2</v>
      </c>
      <c r="J23" s="29">
        <v>0</v>
      </c>
      <c r="K23" s="29">
        <v>0</v>
      </c>
      <c r="L23" s="138">
        <v>98.620689655172413</v>
      </c>
      <c r="M23" s="138">
        <v>0</v>
      </c>
    </row>
    <row r="24" spans="1:13" s="24" customFormat="1" ht="5.25" customHeight="1">
      <c r="A24" s="194"/>
      <c r="B24" s="194"/>
      <c r="C24" s="519"/>
      <c r="D24" s="29"/>
      <c r="E24" s="29"/>
      <c r="F24" s="29"/>
      <c r="G24" s="29"/>
      <c r="H24" s="29"/>
      <c r="I24" s="29"/>
      <c r="J24" s="29"/>
      <c r="K24" s="29"/>
      <c r="L24" s="138"/>
      <c r="M24" s="138"/>
    </row>
    <row r="25" spans="1:13" s="24" customFormat="1" ht="15" customHeight="1">
      <c r="A25" s="598" t="s">
        <v>843</v>
      </c>
      <c r="B25" s="194" t="s">
        <v>748</v>
      </c>
      <c r="C25" s="519">
        <v>12</v>
      </c>
      <c r="D25" s="29">
        <v>12</v>
      </c>
      <c r="E25" s="29">
        <v>0</v>
      </c>
      <c r="F25" s="29">
        <v>0</v>
      </c>
      <c r="G25" s="29">
        <v>0</v>
      </c>
      <c r="H25" s="29">
        <v>0</v>
      </c>
      <c r="I25" s="29">
        <v>0</v>
      </c>
      <c r="J25" s="29">
        <v>0</v>
      </c>
      <c r="K25" s="29">
        <v>0</v>
      </c>
      <c r="L25" s="138">
        <v>100</v>
      </c>
      <c r="M25" s="138">
        <v>0</v>
      </c>
    </row>
    <row r="26" spans="1:13" s="24" customFormat="1" ht="15" customHeight="1">
      <c r="A26" s="598"/>
      <c r="B26" s="194" t="s">
        <v>840</v>
      </c>
      <c r="C26" s="519">
        <v>6</v>
      </c>
      <c r="D26" s="29">
        <v>6</v>
      </c>
      <c r="E26" s="29">
        <v>0</v>
      </c>
      <c r="F26" s="29">
        <v>0</v>
      </c>
      <c r="G26" s="29">
        <v>0</v>
      </c>
      <c r="H26" s="29">
        <v>0</v>
      </c>
      <c r="I26" s="29">
        <v>0</v>
      </c>
      <c r="J26" s="29">
        <v>0</v>
      </c>
      <c r="K26" s="29">
        <v>0</v>
      </c>
      <c r="L26" s="138">
        <v>100</v>
      </c>
      <c r="M26" s="138">
        <v>0</v>
      </c>
    </row>
    <row r="27" spans="1:13" s="24" customFormat="1" ht="15" customHeight="1">
      <c r="A27" s="598"/>
      <c r="B27" s="194" t="s">
        <v>841</v>
      </c>
      <c r="C27" s="519">
        <v>6</v>
      </c>
      <c r="D27" s="29">
        <v>6</v>
      </c>
      <c r="E27" s="17">
        <v>0</v>
      </c>
      <c r="F27" s="29">
        <v>0</v>
      </c>
      <c r="G27" s="29">
        <v>0</v>
      </c>
      <c r="H27" s="29">
        <v>0</v>
      </c>
      <c r="I27" s="29">
        <v>0</v>
      </c>
      <c r="J27" s="29">
        <v>0</v>
      </c>
      <c r="K27" s="29">
        <v>0</v>
      </c>
      <c r="L27" s="138">
        <v>100</v>
      </c>
      <c r="M27" s="138">
        <v>0</v>
      </c>
    </row>
    <row r="28" spans="1:13" s="24" customFormat="1" ht="6" customHeight="1" thickBot="1">
      <c r="A28" s="91"/>
      <c r="B28" s="91"/>
      <c r="C28" s="520"/>
      <c r="D28" s="521"/>
      <c r="E28" s="521"/>
      <c r="F28" s="521"/>
      <c r="G28" s="521"/>
      <c r="H28" s="521"/>
      <c r="I28" s="521"/>
      <c r="J28" s="521"/>
      <c r="K28" s="521"/>
      <c r="L28" s="522"/>
      <c r="M28" s="522"/>
    </row>
    <row r="29" spans="1:13" s="23" customFormat="1" ht="14.25">
      <c r="A29" s="194"/>
      <c r="B29" s="194"/>
      <c r="C29" s="523"/>
      <c r="D29" s="523"/>
      <c r="E29" s="523"/>
      <c r="F29" s="523"/>
      <c r="G29" s="523"/>
      <c r="H29" s="523"/>
      <c r="I29" s="523"/>
      <c r="J29" s="523"/>
      <c r="K29" s="523"/>
      <c r="L29" s="524"/>
      <c r="M29" s="524"/>
    </row>
  </sheetData>
  <mergeCells count="11">
    <mergeCell ref="A10:B10"/>
    <mergeCell ref="A3:B6"/>
    <mergeCell ref="L4:L5"/>
    <mergeCell ref="K5:K6"/>
    <mergeCell ref="A8:B8"/>
    <mergeCell ref="A9:B9"/>
    <mergeCell ref="A11:B11"/>
    <mergeCell ref="A12:B12"/>
    <mergeCell ref="A17:A19"/>
    <mergeCell ref="A21:A23"/>
    <mergeCell ref="A25:A27"/>
  </mergeCells>
  <phoneticPr fontId="2"/>
  <printOptions gridLinesSet="0"/>
  <pageMargins left="0.78740157480314965" right="0.76" top="0.94488188976377963" bottom="0.59055118110236227" header="0.39370078740157483" footer="0.39370078740157483"/>
  <pageSetup paperSize="9" scale="65" orientation="portrait" horizontalDpi="300" verticalDpi="300" r:id="rId1"/>
  <headerFooter alignWithMargins="0">
    <oddHeader>&amp;R&amp;"ＭＳ 明朝,標準"&amp;16卒業後の状況調査：総括　</oddHeader>
    <oddFooter>&amp;R&amp;"ＭＳ 明朝,標準"&amp;14 &amp;16 133</oddFooter>
  </headerFooter>
  <drawing r:id="rId2"/>
</worksheet>
</file>

<file path=xl/worksheets/sheet7.xml><?xml version="1.0" encoding="utf-8"?>
<worksheet xmlns="http://schemas.openxmlformats.org/spreadsheetml/2006/main" xmlns:r="http://schemas.openxmlformats.org/officeDocument/2006/relationships">
  <dimension ref="A1:M28"/>
  <sheetViews>
    <sheetView zoomScale="75" zoomScaleNormal="75" workbookViewId="0">
      <selection activeCell="AC8" sqref="AC8"/>
    </sheetView>
  </sheetViews>
  <sheetFormatPr defaultColWidth="8.875" defaultRowHeight="13.5"/>
  <cols>
    <col min="1" max="1" width="12.75" style="56" customWidth="1"/>
    <col min="2" max="2" width="7" style="56" customWidth="1"/>
    <col min="3" max="3" width="10.625" style="3" customWidth="1"/>
    <col min="4" max="4" width="10.75" style="3" customWidth="1"/>
    <col min="5" max="5" width="13.125" style="3" customWidth="1"/>
    <col min="6" max="6" width="12.75" style="3" customWidth="1"/>
    <col min="7" max="7" width="11.25" style="3" customWidth="1"/>
    <col min="8" max="8" width="7.875" style="3" customWidth="1"/>
    <col min="9" max="9" width="11.125" style="3" customWidth="1"/>
    <col min="10" max="10" width="7.75" style="3" customWidth="1"/>
    <col min="11" max="11" width="10.75" style="3" customWidth="1"/>
    <col min="12" max="12" width="9.375" style="3" customWidth="1"/>
    <col min="13" max="13" width="7.5" style="3" customWidth="1"/>
    <col min="14" max="16384" width="8.875" style="3"/>
  </cols>
  <sheetData>
    <row r="1" spans="1:13" s="580" customFormat="1" ht="7.5" customHeight="1">
      <c r="A1" s="578"/>
      <c r="B1" s="578"/>
      <c r="C1" s="578"/>
      <c r="D1" s="578"/>
      <c r="E1" s="578"/>
      <c r="F1" s="578"/>
      <c r="G1" s="578"/>
      <c r="H1" s="578"/>
      <c r="I1" s="578"/>
      <c r="J1" s="578"/>
      <c r="K1" s="578"/>
      <c r="L1" s="578"/>
      <c r="M1" s="579"/>
    </row>
    <row r="2" spans="1:13" s="77" customFormat="1" ht="21.75" customHeight="1" thickBot="1">
      <c r="A2" s="500" t="s">
        <v>844</v>
      </c>
      <c r="B2" s="500"/>
      <c r="C2" s="501"/>
      <c r="D2" s="501"/>
      <c r="E2" s="501"/>
      <c r="F2" s="501"/>
      <c r="G2" s="501"/>
      <c r="H2" s="501"/>
      <c r="I2" s="501"/>
      <c r="J2" s="501"/>
      <c r="K2" s="502"/>
      <c r="L2" s="503"/>
      <c r="M2" s="504"/>
    </row>
    <row r="3" spans="1:13" s="268" customFormat="1" ht="17.25" customHeight="1">
      <c r="A3" s="596" t="s">
        <v>583</v>
      </c>
      <c r="B3" s="596"/>
      <c r="C3" s="207" t="s">
        <v>771</v>
      </c>
      <c r="D3" s="93"/>
      <c r="E3" s="93"/>
      <c r="F3" s="93"/>
      <c r="G3" s="93"/>
      <c r="H3" s="93"/>
      <c r="I3" s="93"/>
      <c r="J3" s="93"/>
      <c r="K3" s="93"/>
      <c r="L3" s="505"/>
      <c r="M3" s="506"/>
    </row>
    <row r="4" spans="1:13" s="268" customFormat="1" ht="5.25" customHeight="1">
      <c r="A4" s="598"/>
      <c r="B4" s="598"/>
      <c r="C4" s="507"/>
      <c r="D4" s="508"/>
      <c r="E4" s="508"/>
      <c r="F4" s="508"/>
      <c r="G4" s="508"/>
      <c r="H4" s="508"/>
      <c r="I4" s="508"/>
      <c r="J4" s="508"/>
      <c r="K4" s="360" t="s">
        <v>845</v>
      </c>
      <c r="L4" s="881" t="s">
        <v>846</v>
      </c>
      <c r="M4" s="584"/>
    </row>
    <row r="5" spans="1:13" s="268" customFormat="1" ht="41.25" customHeight="1">
      <c r="A5" s="598"/>
      <c r="B5" s="598"/>
      <c r="C5" s="512" t="s">
        <v>847</v>
      </c>
      <c r="D5" s="513" t="s">
        <v>848</v>
      </c>
      <c r="E5" s="513" t="s">
        <v>849</v>
      </c>
      <c r="F5" s="513" t="s">
        <v>833</v>
      </c>
      <c r="G5" s="513" t="s">
        <v>834</v>
      </c>
      <c r="H5" s="513" t="s">
        <v>479</v>
      </c>
      <c r="I5" s="513" t="s">
        <v>835</v>
      </c>
      <c r="J5" s="513" t="s">
        <v>158</v>
      </c>
      <c r="K5" s="881" t="s">
        <v>836</v>
      </c>
      <c r="L5" s="881"/>
      <c r="M5" s="511" t="s">
        <v>504</v>
      </c>
    </row>
    <row r="6" spans="1:13" s="268" customFormat="1" ht="16.149999999999999" customHeight="1" thickBot="1">
      <c r="A6" s="602"/>
      <c r="B6" s="602"/>
      <c r="C6" s="514"/>
      <c r="D6" s="515" t="s">
        <v>777</v>
      </c>
      <c r="E6" s="515" t="s">
        <v>778</v>
      </c>
      <c r="F6" s="515" t="s">
        <v>779</v>
      </c>
      <c r="G6" s="515" t="s">
        <v>850</v>
      </c>
      <c r="H6" s="515"/>
      <c r="I6" s="515"/>
      <c r="J6" s="515"/>
      <c r="K6" s="882"/>
      <c r="L6" s="516" t="s">
        <v>851</v>
      </c>
      <c r="M6" s="516" t="s">
        <v>851</v>
      </c>
    </row>
    <row r="7" spans="1:13" s="268" customFormat="1" ht="6.75" customHeight="1">
      <c r="A7" s="194"/>
      <c r="B7" s="194"/>
      <c r="C7" s="533"/>
      <c r="D7" s="518"/>
      <c r="E7" s="518"/>
      <c r="F7" s="518"/>
      <c r="G7" s="518"/>
      <c r="H7" s="518"/>
      <c r="I7" s="518"/>
      <c r="J7" s="518"/>
      <c r="K7" s="518"/>
      <c r="L7" s="534"/>
      <c r="M7" s="534"/>
    </row>
    <row r="8" spans="1:13" s="268" customFormat="1" ht="15" customHeight="1">
      <c r="A8" s="763" t="s">
        <v>21</v>
      </c>
      <c r="B8" s="763"/>
      <c r="C8" s="581">
        <v>853</v>
      </c>
      <c r="D8" s="582">
        <v>24</v>
      </c>
      <c r="E8" s="582">
        <v>0</v>
      </c>
      <c r="F8" s="582">
        <v>1</v>
      </c>
      <c r="G8" s="582">
        <v>18</v>
      </c>
      <c r="H8" s="582">
        <v>218</v>
      </c>
      <c r="I8" s="582">
        <v>591</v>
      </c>
      <c r="J8" s="582">
        <v>1</v>
      </c>
      <c r="K8" s="582">
        <v>0</v>
      </c>
      <c r="L8" s="138">
        <v>2.8135990621336462</v>
      </c>
      <c r="M8" s="138">
        <v>25.55685814771395</v>
      </c>
    </row>
    <row r="9" spans="1:13" s="268" customFormat="1" ht="15" customHeight="1">
      <c r="A9" s="763" t="s">
        <v>22</v>
      </c>
      <c r="B9" s="763"/>
      <c r="C9" s="581">
        <v>971</v>
      </c>
      <c r="D9" s="582">
        <v>26</v>
      </c>
      <c r="E9" s="582">
        <v>1</v>
      </c>
      <c r="F9" s="582">
        <v>3</v>
      </c>
      <c r="G9" s="582">
        <v>21</v>
      </c>
      <c r="H9" s="582">
        <v>235</v>
      </c>
      <c r="I9" s="582">
        <v>683</v>
      </c>
      <c r="J9" s="582">
        <v>2</v>
      </c>
      <c r="K9" s="582">
        <v>0</v>
      </c>
      <c r="L9" s="138">
        <v>2.6776519052523171</v>
      </c>
      <c r="M9" s="138">
        <v>24.201853759011328</v>
      </c>
    </row>
    <row r="10" spans="1:13" s="268" customFormat="1" ht="15" customHeight="1">
      <c r="A10" s="763" t="s">
        <v>23</v>
      </c>
      <c r="B10" s="763"/>
      <c r="C10" s="581">
        <v>982</v>
      </c>
      <c r="D10" s="582">
        <v>27</v>
      </c>
      <c r="E10" s="582">
        <v>1</v>
      </c>
      <c r="F10" s="582">
        <v>1</v>
      </c>
      <c r="G10" s="582">
        <v>25</v>
      </c>
      <c r="H10" s="582">
        <v>238</v>
      </c>
      <c r="I10" s="582">
        <v>684</v>
      </c>
      <c r="J10" s="582">
        <v>6</v>
      </c>
      <c r="K10" s="582">
        <v>0</v>
      </c>
      <c r="L10" s="138">
        <v>2.7494908350305498</v>
      </c>
      <c r="M10" s="138">
        <v>24.236252545824847</v>
      </c>
    </row>
    <row r="11" spans="1:13" s="268" customFormat="1" ht="15" customHeight="1">
      <c r="A11" s="763" t="s">
        <v>24</v>
      </c>
      <c r="B11" s="763"/>
      <c r="C11" s="581">
        <v>1081</v>
      </c>
      <c r="D11" s="582">
        <v>34</v>
      </c>
      <c r="E11" s="582">
        <v>1</v>
      </c>
      <c r="F11" s="582">
        <v>2</v>
      </c>
      <c r="G11" s="582">
        <v>13</v>
      </c>
      <c r="H11" s="582">
        <v>272</v>
      </c>
      <c r="I11" s="582">
        <v>749</v>
      </c>
      <c r="J11" s="582">
        <v>10</v>
      </c>
      <c r="K11" s="582">
        <v>0</v>
      </c>
      <c r="L11" s="138">
        <v>3.1452358926919519</v>
      </c>
      <c r="M11" s="138">
        <v>25.161887141535615</v>
      </c>
    </row>
    <row r="12" spans="1:13" s="268" customFormat="1" ht="15" customHeight="1">
      <c r="A12" s="763" t="s">
        <v>852</v>
      </c>
      <c r="B12" s="763"/>
      <c r="C12" s="519">
        <v>1169</v>
      </c>
      <c r="D12" s="29">
        <v>24</v>
      </c>
      <c r="E12" s="29">
        <v>2</v>
      </c>
      <c r="F12" s="29">
        <v>3</v>
      </c>
      <c r="G12" s="29">
        <v>17</v>
      </c>
      <c r="H12" s="29">
        <v>268</v>
      </c>
      <c r="I12" s="29">
        <v>846</v>
      </c>
      <c r="J12" s="29">
        <v>9</v>
      </c>
      <c r="K12" s="29">
        <v>0</v>
      </c>
      <c r="L12" s="138">
        <v>2.0530367835757057</v>
      </c>
      <c r="M12" s="138">
        <v>22.925577416595381</v>
      </c>
    </row>
    <row r="13" spans="1:13" s="268" customFormat="1" ht="5.25" customHeight="1">
      <c r="A13" s="194"/>
      <c r="B13" s="194"/>
      <c r="C13" s="519"/>
      <c r="D13" s="29"/>
      <c r="E13" s="29"/>
      <c r="F13" s="29"/>
      <c r="G13" s="29"/>
      <c r="H13" s="29"/>
      <c r="I13" s="29"/>
      <c r="J13" s="29"/>
      <c r="K13" s="29"/>
      <c r="L13" s="585"/>
      <c r="M13" s="585"/>
    </row>
    <row r="14" spans="1:13" s="268" customFormat="1" ht="15" customHeight="1">
      <c r="A14" s="62"/>
      <c r="B14" s="194" t="s">
        <v>853</v>
      </c>
      <c r="C14" s="519">
        <v>781</v>
      </c>
      <c r="D14" s="29">
        <v>14</v>
      </c>
      <c r="E14" s="29">
        <v>2</v>
      </c>
      <c r="F14" s="29">
        <v>2</v>
      </c>
      <c r="G14" s="29">
        <v>12</v>
      </c>
      <c r="H14" s="29">
        <v>184</v>
      </c>
      <c r="I14" s="29">
        <v>560</v>
      </c>
      <c r="J14" s="29">
        <v>7</v>
      </c>
      <c r="K14" s="29">
        <v>0</v>
      </c>
      <c r="L14" s="138">
        <v>1.7925736235595391</v>
      </c>
      <c r="M14" s="138">
        <v>23.559539052496799</v>
      </c>
    </row>
    <row r="15" spans="1:13" s="268" customFormat="1" ht="15" customHeight="1">
      <c r="A15" s="194"/>
      <c r="B15" s="194" t="s">
        <v>854</v>
      </c>
      <c r="C15" s="519">
        <v>388</v>
      </c>
      <c r="D15" s="29">
        <v>10</v>
      </c>
      <c r="E15" s="29">
        <v>0</v>
      </c>
      <c r="F15" s="29">
        <v>1</v>
      </c>
      <c r="G15" s="29">
        <v>5</v>
      </c>
      <c r="H15" s="29">
        <v>84</v>
      </c>
      <c r="I15" s="29">
        <v>286</v>
      </c>
      <c r="J15" s="29">
        <v>2</v>
      </c>
      <c r="K15" s="29">
        <v>0</v>
      </c>
      <c r="L15" s="138">
        <v>2.5773195876288657</v>
      </c>
      <c r="M15" s="138">
        <v>21.649484536082475</v>
      </c>
    </row>
    <row r="16" spans="1:13" s="268" customFormat="1" ht="5.25" customHeight="1">
      <c r="A16" s="194"/>
      <c r="B16" s="194"/>
      <c r="C16" s="519"/>
      <c r="D16" s="29"/>
      <c r="E16" s="29"/>
      <c r="F16" s="29"/>
      <c r="G16" s="29"/>
      <c r="H16" s="29"/>
      <c r="I16" s="29"/>
      <c r="J16" s="29"/>
      <c r="K16" s="29"/>
      <c r="L16" s="29"/>
      <c r="M16" s="29"/>
    </row>
    <row r="17" spans="1:13" s="268" customFormat="1" ht="15" customHeight="1">
      <c r="A17" s="598" t="s">
        <v>855</v>
      </c>
      <c r="B17" s="194" t="s">
        <v>748</v>
      </c>
      <c r="C17" s="519">
        <v>12</v>
      </c>
      <c r="D17" s="29">
        <v>0</v>
      </c>
      <c r="E17" s="29">
        <v>0</v>
      </c>
      <c r="F17" s="29">
        <v>0</v>
      </c>
      <c r="G17" s="29">
        <v>0</v>
      </c>
      <c r="H17" s="29">
        <v>5</v>
      </c>
      <c r="I17" s="29">
        <v>7</v>
      </c>
      <c r="J17" s="29">
        <v>0</v>
      </c>
      <c r="K17" s="29">
        <v>0</v>
      </c>
      <c r="L17" s="138">
        <v>0</v>
      </c>
      <c r="M17" s="138">
        <v>41.666666666666671</v>
      </c>
    </row>
    <row r="18" spans="1:13" s="268" customFormat="1" ht="15" customHeight="1">
      <c r="A18" s="598"/>
      <c r="B18" s="194" t="s">
        <v>853</v>
      </c>
      <c r="C18" s="519">
        <v>9</v>
      </c>
      <c r="D18" s="29">
        <v>0</v>
      </c>
      <c r="E18" s="29">
        <v>0</v>
      </c>
      <c r="F18" s="29">
        <v>0</v>
      </c>
      <c r="G18" s="29">
        <v>0</v>
      </c>
      <c r="H18" s="29">
        <v>4</v>
      </c>
      <c r="I18" s="29">
        <v>5</v>
      </c>
      <c r="J18" s="29">
        <v>0</v>
      </c>
      <c r="K18" s="29">
        <v>0</v>
      </c>
      <c r="L18" s="138">
        <v>0</v>
      </c>
      <c r="M18" s="138">
        <v>44.444444444444443</v>
      </c>
    </row>
    <row r="19" spans="1:13" s="268" customFormat="1" ht="15" customHeight="1">
      <c r="A19" s="598"/>
      <c r="B19" s="194" t="s">
        <v>854</v>
      </c>
      <c r="C19" s="519">
        <v>3</v>
      </c>
      <c r="D19" s="29">
        <v>0</v>
      </c>
      <c r="E19" s="29">
        <v>0</v>
      </c>
      <c r="F19" s="29">
        <v>0</v>
      </c>
      <c r="G19" s="29">
        <v>0</v>
      </c>
      <c r="H19" s="29">
        <v>1</v>
      </c>
      <c r="I19" s="29">
        <v>2</v>
      </c>
      <c r="J19" s="29">
        <v>0</v>
      </c>
      <c r="K19" s="29">
        <v>0</v>
      </c>
      <c r="L19" s="138">
        <v>0</v>
      </c>
      <c r="M19" s="138">
        <v>33.333333333333329</v>
      </c>
    </row>
    <row r="20" spans="1:13" s="268" customFormat="1" ht="5.25" customHeight="1">
      <c r="A20" s="194"/>
      <c r="B20" s="194"/>
      <c r="C20" s="519"/>
      <c r="D20" s="29"/>
      <c r="E20" s="29"/>
      <c r="F20" s="29"/>
      <c r="G20" s="29"/>
      <c r="H20" s="29"/>
      <c r="I20" s="29"/>
      <c r="J20" s="29"/>
      <c r="K20" s="29"/>
      <c r="L20" s="29"/>
      <c r="M20" s="29"/>
    </row>
    <row r="21" spans="1:13" s="268" customFormat="1" ht="15" customHeight="1">
      <c r="A21" s="598" t="s">
        <v>811</v>
      </c>
      <c r="B21" s="194" t="s">
        <v>748</v>
      </c>
      <c r="C21" s="519">
        <v>1142</v>
      </c>
      <c r="D21" s="29">
        <v>12</v>
      </c>
      <c r="E21" s="29">
        <v>2</v>
      </c>
      <c r="F21" s="29">
        <v>3</v>
      </c>
      <c r="G21" s="29">
        <v>17</v>
      </c>
      <c r="H21" s="29">
        <v>263</v>
      </c>
      <c r="I21" s="29">
        <v>836</v>
      </c>
      <c r="J21" s="29">
        <v>9</v>
      </c>
      <c r="K21" s="29">
        <v>0</v>
      </c>
      <c r="L21" s="138">
        <v>1.0507880910683012</v>
      </c>
      <c r="M21" s="138">
        <v>23.029772329246935</v>
      </c>
    </row>
    <row r="22" spans="1:13" s="268" customFormat="1" ht="15" customHeight="1">
      <c r="A22" s="598"/>
      <c r="B22" s="194" t="s">
        <v>853</v>
      </c>
      <c r="C22" s="519">
        <v>762</v>
      </c>
      <c r="D22" s="29">
        <v>6</v>
      </c>
      <c r="E22" s="29">
        <v>2</v>
      </c>
      <c r="F22" s="29">
        <v>2</v>
      </c>
      <c r="G22" s="29">
        <v>12</v>
      </c>
      <c r="H22" s="29">
        <v>180</v>
      </c>
      <c r="I22" s="29">
        <v>553</v>
      </c>
      <c r="J22" s="29">
        <v>7</v>
      </c>
      <c r="K22" s="29">
        <v>0</v>
      </c>
      <c r="L22" s="138">
        <v>0.78740157480314954</v>
      </c>
      <c r="M22" s="138">
        <v>23.622047244094489</v>
      </c>
    </row>
    <row r="23" spans="1:13" s="268" customFormat="1" ht="15" customHeight="1">
      <c r="A23" s="598"/>
      <c r="B23" s="194" t="s">
        <v>854</v>
      </c>
      <c r="C23" s="519">
        <v>380</v>
      </c>
      <c r="D23" s="29">
        <v>6</v>
      </c>
      <c r="E23" s="29">
        <v>0</v>
      </c>
      <c r="F23" s="29">
        <v>1</v>
      </c>
      <c r="G23" s="29">
        <v>5</v>
      </c>
      <c r="H23" s="29">
        <v>83</v>
      </c>
      <c r="I23" s="29">
        <v>283</v>
      </c>
      <c r="J23" s="29">
        <v>2</v>
      </c>
      <c r="K23" s="29">
        <v>0</v>
      </c>
      <c r="L23" s="138">
        <v>1.5789473684210527</v>
      </c>
      <c r="M23" s="138">
        <v>21.842105263157897</v>
      </c>
    </row>
    <row r="24" spans="1:13" s="268" customFormat="1" ht="5.25" customHeight="1">
      <c r="A24" s="194"/>
      <c r="B24" s="194"/>
      <c r="C24" s="519"/>
      <c r="D24" s="29"/>
      <c r="E24" s="29"/>
      <c r="F24" s="29"/>
      <c r="G24" s="29"/>
      <c r="H24" s="29"/>
      <c r="I24" s="29"/>
      <c r="J24" s="29"/>
      <c r="K24" s="29"/>
      <c r="L24" s="29"/>
      <c r="M24" s="29"/>
    </row>
    <row r="25" spans="1:13" s="268" customFormat="1" ht="15" customHeight="1">
      <c r="A25" s="598" t="s">
        <v>856</v>
      </c>
      <c r="B25" s="194" t="s">
        <v>748</v>
      </c>
      <c r="C25" s="519">
        <v>15</v>
      </c>
      <c r="D25" s="29">
        <v>12</v>
      </c>
      <c r="E25" s="29">
        <v>0</v>
      </c>
      <c r="F25" s="29">
        <v>0</v>
      </c>
      <c r="G25" s="29">
        <v>0</v>
      </c>
      <c r="H25" s="29">
        <v>0</v>
      </c>
      <c r="I25" s="29">
        <v>3</v>
      </c>
      <c r="J25" s="29">
        <v>0</v>
      </c>
      <c r="K25" s="29">
        <v>0</v>
      </c>
      <c r="L25" s="138">
        <v>80</v>
      </c>
      <c r="M25" s="138">
        <v>0</v>
      </c>
    </row>
    <row r="26" spans="1:13" s="268" customFormat="1" ht="15" customHeight="1">
      <c r="A26" s="598"/>
      <c r="B26" s="194" t="s">
        <v>853</v>
      </c>
      <c r="C26" s="519">
        <v>10</v>
      </c>
      <c r="D26" s="29">
        <v>8</v>
      </c>
      <c r="E26" s="29">
        <v>0</v>
      </c>
      <c r="F26" s="29">
        <v>0</v>
      </c>
      <c r="G26" s="29">
        <v>0</v>
      </c>
      <c r="H26" s="29">
        <v>0</v>
      </c>
      <c r="I26" s="29">
        <v>2</v>
      </c>
      <c r="J26" s="29">
        <v>0</v>
      </c>
      <c r="K26" s="29">
        <v>0</v>
      </c>
      <c r="L26" s="138">
        <v>80</v>
      </c>
      <c r="M26" s="138">
        <v>0</v>
      </c>
    </row>
    <row r="27" spans="1:13" s="268" customFormat="1" ht="15" customHeight="1">
      <c r="A27" s="598"/>
      <c r="B27" s="194" t="s">
        <v>854</v>
      </c>
      <c r="C27" s="519">
        <v>5</v>
      </c>
      <c r="D27" s="29">
        <v>4</v>
      </c>
      <c r="E27" s="29">
        <v>0</v>
      </c>
      <c r="F27" s="29">
        <v>0</v>
      </c>
      <c r="G27" s="29">
        <v>0</v>
      </c>
      <c r="H27" s="29">
        <v>0</v>
      </c>
      <c r="I27" s="29">
        <v>1</v>
      </c>
      <c r="J27" s="29">
        <v>0</v>
      </c>
      <c r="K27" s="29">
        <v>0</v>
      </c>
      <c r="L27" s="138">
        <v>80</v>
      </c>
      <c r="M27" s="138">
        <v>0</v>
      </c>
    </row>
    <row r="28" spans="1:13" ht="5.25" customHeight="1" thickBot="1">
      <c r="A28" s="130"/>
      <c r="B28" s="130"/>
      <c r="C28" s="128"/>
      <c r="D28" s="64"/>
      <c r="E28" s="64"/>
      <c r="F28" s="64"/>
      <c r="G28" s="64"/>
      <c r="H28" s="64"/>
      <c r="I28" s="64"/>
      <c r="J28" s="64"/>
      <c r="K28" s="64"/>
      <c r="L28" s="64"/>
      <c r="M28" s="64"/>
    </row>
  </sheetData>
  <mergeCells count="11">
    <mergeCell ref="A10:B10"/>
    <mergeCell ref="A3:B6"/>
    <mergeCell ref="L4:L5"/>
    <mergeCell ref="K5:K6"/>
    <mergeCell ref="A8:B8"/>
    <mergeCell ref="A9:B9"/>
    <mergeCell ref="A11:B11"/>
    <mergeCell ref="A12:B12"/>
    <mergeCell ref="A17:A19"/>
    <mergeCell ref="A21:A23"/>
    <mergeCell ref="A25:A27"/>
  </mergeCells>
  <phoneticPr fontId="2"/>
  <printOptions gridLinesSet="0"/>
  <pageMargins left="0.78740157480314965" right="0.78740157480314965" top="0.94488188976377963" bottom="0.59055118110236227" header="0.39370078740157483" footer="0"/>
  <pageSetup paperSize="9" scale="65" orientation="portrait" horizontalDpi="300" verticalDpi="300" r:id="rId1"/>
  <headerFooter alignWithMargins="0">
    <oddHeader>&amp;R&amp;"ＭＳ 明朝,標準"&amp;16卒業後の状況調査：総括　</oddHeader>
    <oddFooter>&amp;R&amp;"ＭＳ 明朝,標準"&amp;16 133</oddFooter>
  </headerFooter>
  <drawing r:id="rId2"/>
</worksheet>
</file>

<file path=xl/worksheets/sheet8.xml><?xml version="1.0" encoding="utf-8"?>
<worksheet xmlns="http://schemas.openxmlformats.org/spreadsheetml/2006/main" xmlns:r="http://schemas.openxmlformats.org/officeDocument/2006/relationships">
  <dimension ref="A1:AV81"/>
  <sheetViews>
    <sheetView zoomScale="75" zoomScaleNormal="70" workbookViewId="0">
      <selection activeCell="X15" sqref="X15"/>
    </sheetView>
  </sheetViews>
  <sheetFormatPr defaultRowHeight="13.5"/>
  <cols>
    <col min="1" max="1" width="15.125" style="55" customWidth="1"/>
    <col min="2" max="2" width="0.75" style="55" customWidth="1"/>
    <col min="3" max="5" width="8.25" style="3" customWidth="1"/>
    <col min="6" max="7" width="8.125" style="3" customWidth="1"/>
    <col min="8" max="8" width="7.75" style="3" customWidth="1"/>
    <col min="9" max="9" width="5.25" style="3" customWidth="1"/>
    <col min="10" max="12" width="5.125" style="3" customWidth="1"/>
    <col min="13" max="16" width="4.375" style="3" customWidth="1"/>
    <col min="17" max="17" width="3.375" style="3" customWidth="1"/>
    <col min="18" max="20" width="5.125" style="3" customWidth="1"/>
    <col min="21" max="21" width="6.5" style="3" customWidth="1"/>
    <col min="22" max="23" width="5.125" style="3" customWidth="1"/>
    <col min="24" max="24" width="4.25" style="3" customWidth="1"/>
    <col min="25" max="25" width="3.75" style="56" customWidth="1"/>
    <col min="26" max="26" width="3.625" style="56" customWidth="1"/>
    <col min="27" max="27" width="8.125" style="56" customWidth="1"/>
    <col min="28" max="28" width="3.625" style="3" customWidth="1"/>
    <col min="29" max="30" width="3.75" style="3" customWidth="1"/>
    <col min="31" max="31" width="4.625" style="3" customWidth="1"/>
    <col min="32" max="32" width="4.125" style="3" customWidth="1"/>
    <col min="33" max="34" width="4.25" style="3" customWidth="1"/>
    <col min="35" max="36" width="3.75" style="3" customWidth="1"/>
    <col min="37" max="39" width="7.125" style="3" customWidth="1"/>
    <col min="40" max="45" width="5.75" style="3" customWidth="1"/>
    <col min="46" max="47" width="0.75" style="3" customWidth="1"/>
    <col min="48" max="48" width="15.75" style="3" customWidth="1"/>
    <col min="49" max="16384" width="9" style="3"/>
  </cols>
  <sheetData>
    <row r="1" spans="1:48" ht="30.6" customHeight="1" thickBot="1">
      <c r="A1" s="1" t="s">
        <v>0</v>
      </c>
      <c r="B1" s="2"/>
      <c r="C1" s="2"/>
      <c r="D1" s="2"/>
      <c r="E1" s="2"/>
      <c r="F1" s="2"/>
      <c r="G1" s="2"/>
      <c r="H1" s="1"/>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row>
    <row r="2" spans="1:48" s="6" customFormat="1" ht="21.75" customHeight="1">
      <c r="A2" s="596" t="s">
        <v>1</v>
      </c>
      <c r="B2" s="634"/>
      <c r="C2" s="596" t="s">
        <v>2</v>
      </c>
      <c r="D2" s="596"/>
      <c r="E2" s="596"/>
      <c r="F2" s="586" t="s">
        <v>3</v>
      </c>
      <c r="G2" s="587"/>
      <c r="H2" s="588"/>
      <c r="I2" s="615" t="s">
        <v>4</v>
      </c>
      <c r="J2" s="621"/>
      <c r="K2" s="637"/>
      <c r="L2" s="615" t="s">
        <v>5</v>
      </c>
      <c r="M2" s="621"/>
      <c r="N2" s="637"/>
      <c r="O2" s="640" t="s">
        <v>6</v>
      </c>
      <c r="P2" s="641"/>
      <c r="Q2" s="642"/>
      <c r="R2" s="595" t="s">
        <v>7</v>
      </c>
      <c r="S2" s="596"/>
      <c r="T2" s="610"/>
      <c r="U2" s="615" t="s">
        <v>8</v>
      </c>
      <c r="V2" s="616"/>
      <c r="W2" s="4"/>
      <c r="X2" s="615" t="s">
        <v>9</v>
      </c>
      <c r="Y2" s="621"/>
      <c r="Z2" s="622"/>
      <c r="AA2" s="629" t="s">
        <v>10</v>
      </c>
      <c r="AB2" s="632" t="s">
        <v>11</v>
      </c>
      <c r="AC2" s="632"/>
      <c r="AD2" s="632"/>
      <c r="AE2" s="632"/>
      <c r="AF2" s="632"/>
      <c r="AG2" s="632"/>
      <c r="AH2" s="632"/>
      <c r="AI2" s="632"/>
      <c r="AJ2" s="633"/>
      <c r="AK2" s="586" t="s">
        <v>12</v>
      </c>
      <c r="AL2" s="587"/>
      <c r="AM2" s="588"/>
      <c r="AN2" s="586" t="s">
        <v>13</v>
      </c>
      <c r="AO2" s="587"/>
      <c r="AP2" s="588"/>
      <c r="AQ2" s="595" t="s">
        <v>14</v>
      </c>
      <c r="AR2" s="596"/>
      <c r="AS2" s="596"/>
      <c r="AT2" s="5"/>
      <c r="AU2" s="599" t="s">
        <v>15</v>
      </c>
      <c r="AV2" s="596"/>
    </row>
    <row r="3" spans="1:48" s="6" customFormat="1" ht="18.95" customHeight="1">
      <c r="A3" s="598"/>
      <c r="B3" s="635"/>
      <c r="C3" s="598"/>
      <c r="D3" s="598"/>
      <c r="E3" s="598"/>
      <c r="F3" s="589"/>
      <c r="G3" s="590"/>
      <c r="H3" s="591"/>
      <c r="I3" s="623"/>
      <c r="J3" s="624"/>
      <c r="K3" s="638"/>
      <c r="L3" s="623"/>
      <c r="M3" s="624"/>
      <c r="N3" s="638"/>
      <c r="O3" s="643"/>
      <c r="P3" s="644"/>
      <c r="Q3" s="645"/>
      <c r="R3" s="597"/>
      <c r="S3" s="598"/>
      <c r="T3" s="611"/>
      <c r="U3" s="617"/>
      <c r="V3" s="618"/>
      <c r="W3" s="7"/>
      <c r="X3" s="623"/>
      <c r="Y3" s="624"/>
      <c r="Z3" s="625"/>
      <c r="AA3" s="630"/>
      <c r="AB3" s="603" t="s">
        <v>2</v>
      </c>
      <c r="AC3" s="606" t="s">
        <v>3</v>
      </c>
      <c r="AD3" s="607"/>
      <c r="AE3" s="606" t="s">
        <v>16</v>
      </c>
      <c r="AF3" s="607"/>
      <c r="AG3" s="606" t="s">
        <v>17</v>
      </c>
      <c r="AH3" s="607"/>
      <c r="AI3" s="606" t="s">
        <v>18</v>
      </c>
      <c r="AJ3" s="607"/>
      <c r="AK3" s="589"/>
      <c r="AL3" s="590"/>
      <c r="AM3" s="591"/>
      <c r="AN3" s="589"/>
      <c r="AO3" s="590"/>
      <c r="AP3" s="591"/>
      <c r="AQ3" s="597"/>
      <c r="AR3" s="598"/>
      <c r="AS3" s="598"/>
      <c r="AT3" s="8"/>
      <c r="AU3" s="600"/>
      <c r="AV3" s="598"/>
    </row>
    <row r="4" spans="1:48" s="6" customFormat="1" ht="32.25" customHeight="1">
      <c r="A4" s="598"/>
      <c r="B4" s="635"/>
      <c r="C4" s="613"/>
      <c r="D4" s="613"/>
      <c r="E4" s="613"/>
      <c r="F4" s="592"/>
      <c r="G4" s="593"/>
      <c r="H4" s="594"/>
      <c r="I4" s="626"/>
      <c r="J4" s="627"/>
      <c r="K4" s="639"/>
      <c r="L4" s="626"/>
      <c r="M4" s="627"/>
      <c r="N4" s="639"/>
      <c r="O4" s="646"/>
      <c r="P4" s="647"/>
      <c r="Q4" s="648"/>
      <c r="R4" s="612"/>
      <c r="S4" s="613"/>
      <c r="T4" s="614"/>
      <c r="U4" s="619"/>
      <c r="V4" s="620"/>
      <c r="W4" s="9"/>
      <c r="X4" s="626"/>
      <c r="Y4" s="627"/>
      <c r="Z4" s="628"/>
      <c r="AA4" s="630"/>
      <c r="AB4" s="604"/>
      <c r="AC4" s="608"/>
      <c r="AD4" s="609"/>
      <c r="AE4" s="608"/>
      <c r="AF4" s="609"/>
      <c r="AG4" s="608"/>
      <c r="AH4" s="609"/>
      <c r="AI4" s="608"/>
      <c r="AJ4" s="609"/>
      <c r="AK4" s="592"/>
      <c r="AL4" s="593"/>
      <c r="AM4" s="594"/>
      <c r="AN4" s="592"/>
      <c r="AO4" s="593"/>
      <c r="AP4" s="594"/>
      <c r="AQ4" s="597"/>
      <c r="AR4" s="598"/>
      <c r="AS4" s="598"/>
      <c r="AT4" s="10"/>
      <c r="AU4" s="600"/>
      <c r="AV4" s="598"/>
    </row>
    <row r="5" spans="1:48" s="6" customFormat="1" ht="18.95" customHeight="1" thickBot="1">
      <c r="A5" s="602"/>
      <c r="B5" s="636"/>
      <c r="C5" s="11" t="s">
        <v>2</v>
      </c>
      <c r="D5" s="12" t="s">
        <v>19</v>
      </c>
      <c r="E5" s="12" t="s">
        <v>20</v>
      </c>
      <c r="F5" s="12" t="s">
        <v>2</v>
      </c>
      <c r="G5" s="12" t="s">
        <v>19</v>
      </c>
      <c r="H5" s="12" t="s">
        <v>20</v>
      </c>
      <c r="I5" s="12" t="s">
        <v>2</v>
      </c>
      <c r="J5" s="12" t="s">
        <v>19</v>
      </c>
      <c r="K5" s="12" t="s">
        <v>20</v>
      </c>
      <c r="L5" s="12" t="s">
        <v>2</v>
      </c>
      <c r="M5" s="12" t="s">
        <v>19</v>
      </c>
      <c r="N5" s="12" t="s">
        <v>20</v>
      </c>
      <c r="O5" s="12" t="s">
        <v>2</v>
      </c>
      <c r="P5" s="12" t="s">
        <v>19</v>
      </c>
      <c r="Q5" s="12" t="s">
        <v>20</v>
      </c>
      <c r="R5" s="12" t="s">
        <v>2</v>
      </c>
      <c r="S5" s="12" t="s">
        <v>19</v>
      </c>
      <c r="T5" s="12" t="s">
        <v>20</v>
      </c>
      <c r="U5" s="12" t="s">
        <v>2</v>
      </c>
      <c r="V5" s="12" t="s">
        <v>19</v>
      </c>
      <c r="W5" s="12" t="s">
        <v>20</v>
      </c>
      <c r="X5" s="12" t="s">
        <v>2</v>
      </c>
      <c r="Y5" s="12" t="s">
        <v>19</v>
      </c>
      <c r="Z5" s="12" t="s">
        <v>20</v>
      </c>
      <c r="AA5" s="631"/>
      <c r="AB5" s="605"/>
      <c r="AC5" s="13" t="s">
        <v>19</v>
      </c>
      <c r="AD5" s="13" t="s">
        <v>20</v>
      </c>
      <c r="AE5" s="13" t="s">
        <v>19</v>
      </c>
      <c r="AF5" s="13" t="s">
        <v>20</v>
      </c>
      <c r="AG5" s="13" t="s">
        <v>19</v>
      </c>
      <c r="AH5" s="12" t="s">
        <v>20</v>
      </c>
      <c r="AI5" s="13" t="s">
        <v>19</v>
      </c>
      <c r="AJ5" s="12" t="s">
        <v>20</v>
      </c>
      <c r="AK5" s="13" t="s">
        <v>2</v>
      </c>
      <c r="AL5" s="13" t="s">
        <v>19</v>
      </c>
      <c r="AM5" s="12" t="s">
        <v>20</v>
      </c>
      <c r="AN5" s="13" t="s">
        <v>2</v>
      </c>
      <c r="AO5" s="13" t="s">
        <v>19</v>
      </c>
      <c r="AP5" s="12" t="s">
        <v>20</v>
      </c>
      <c r="AQ5" s="13" t="s">
        <v>2</v>
      </c>
      <c r="AR5" s="13" t="s">
        <v>19</v>
      </c>
      <c r="AS5" s="13" t="s">
        <v>20</v>
      </c>
      <c r="AT5" s="14"/>
      <c r="AU5" s="601"/>
      <c r="AV5" s="602"/>
    </row>
    <row r="6" spans="1:48" ht="18.75" customHeight="1">
      <c r="A6" s="15" t="s">
        <v>21</v>
      </c>
      <c r="B6" s="16"/>
      <c r="C6" s="17">
        <v>73738</v>
      </c>
      <c r="D6" s="17">
        <v>37845</v>
      </c>
      <c r="E6" s="17">
        <v>35893</v>
      </c>
      <c r="F6" s="17">
        <v>72006</v>
      </c>
      <c r="G6" s="17">
        <v>36813</v>
      </c>
      <c r="H6" s="17">
        <v>35193</v>
      </c>
      <c r="I6" s="17">
        <v>356</v>
      </c>
      <c r="J6" s="17">
        <v>194</v>
      </c>
      <c r="K6" s="17">
        <v>162</v>
      </c>
      <c r="L6" s="17">
        <v>108</v>
      </c>
      <c r="M6" s="17">
        <v>46</v>
      </c>
      <c r="N6" s="17">
        <v>62</v>
      </c>
      <c r="O6" s="17">
        <v>15</v>
      </c>
      <c r="P6" s="17">
        <v>14</v>
      </c>
      <c r="Q6" s="17">
        <v>1</v>
      </c>
      <c r="R6" s="17">
        <v>442</v>
      </c>
      <c r="S6" s="17">
        <v>366</v>
      </c>
      <c r="T6" s="17">
        <v>76</v>
      </c>
      <c r="U6" s="17">
        <v>797</v>
      </c>
      <c r="V6" s="17">
        <v>405</v>
      </c>
      <c r="W6" s="17">
        <v>392</v>
      </c>
      <c r="X6" s="17">
        <v>14</v>
      </c>
      <c r="Y6" s="17">
        <v>7</v>
      </c>
      <c r="Z6" s="17">
        <v>7</v>
      </c>
      <c r="AA6" s="17">
        <v>7053</v>
      </c>
      <c r="AB6" s="17">
        <v>22</v>
      </c>
      <c r="AC6" s="17">
        <v>17</v>
      </c>
      <c r="AD6" s="17">
        <v>4</v>
      </c>
      <c r="AE6" s="17">
        <v>0</v>
      </c>
      <c r="AF6" s="17">
        <v>0</v>
      </c>
      <c r="AG6" s="17">
        <v>0</v>
      </c>
      <c r="AH6" s="17">
        <v>1</v>
      </c>
      <c r="AI6" s="17">
        <v>0</v>
      </c>
      <c r="AJ6" s="17">
        <v>0</v>
      </c>
      <c r="AK6" s="18">
        <v>97.65114323686565</v>
      </c>
      <c r="AL6" s="18">
        <v>97.273087594133969</v>
      </c>
      <c r="AM6" s="18">
        <v>98.049759005934305</v>
      </c>
      <c r="AN6" s="18">
        <v>0.48279042013615775</v>
      </c>
      <c r="AO6" s="18">
        <v>0.51261725459109531</v>
      </c>
      <c r="AP6" s="18">
        <v>0.45134148719806089</v>
      </c>
      <c r="AQ6" s="18">
        <v>0.63</v>
      </c>
      <c r="AR6" s="18">
        <v>1</v>
      </c>
      <c r="AS6" s="18">
        <v>0.2</v>
      </c>
      <c r="AT6" s="19"/>
      <c r="AV6" s="20" t="s">
        <v>21</v>
      </c>
    </row>
    <row r="7" spans="1:48" ht="17.100000000000001" customHeight="1">
      <c r="A7" s="15" t="s">
        <v>22</v>
      </c>
      <c r="B7" s="21"/>
      <c r="C7" s="17">
        <v>74658</v>
      </c>
      <c r="D7" s="17">
        <v>38286</v>
      </c>
      <c r="E7" s="17">
        <v>36372</v>
      </c>
      <c r="F7" s="17">
        <v>73034</v>
      </c>
      <c r="G7" s="17">
        <v>37316</v>
      </c>
      <c r="H7" s="17">
        <v>35718</v>
      </c>
      <c r="I7" s="17">
        <v>279</v>
      </c>
      <c r="J7" s="17">
        <v>176</v>
      </c>
      <c r="K7" s="17">
        <v>103</v>
      </c>
      <c r="L7" s="17">
        <v>103</v>
      </c>
      <c r="M7" s="17">
        <v>47</v>
      </c>
      <c r="N7" s="17">
        <v>56</v>
      </c>
      <c r="O7" s="17">
        <v>9</v>
      </c>
      <c r="P7" s="17">
        <v>8</v>
      </c>
      <c r="Q7" s="17">
        <v>1</v>
      </c>
      <c r="R7" s="17">
        <v>342</v>
      </c>
      <c r="S7" s="17">
        <v>272</v>
      </c>
      <c r="T7" s="17">
        <v>70</v>
      </c>
      <c r="U7" s="17">
        <v>886</v>
      </c>
      <c r="V7" s="17">
        <v>464</v>
      </c>
      <c r="W7" s="17">
        <v>422</v>
      </c>
      <c r="X7" s="17">
        <v>5</v>
      </c>
      <c r="Y7" s="17">
        <v>3</v>
      </c>
      <c r="Z7" s="17">
        <v>2</v>
      </c>
      <c r="AA7" s="17">
        <v>7030</v>
      </c>
      <c r="AB7" s="17">
        <v>9</v>
      </c>
      <c r="AC7" s="17">
        <v>5</v>
      </c>
      <c r="AD7" s="17">
        <v>4</v>
      </c>
      <c r="AE7" s="17">
        <v>0</v>
      </c>
      <c r="AF7" s="17">
        <v>0</v>
      </c>
      <c r="AG7" s="17">
        <v>0</v>
      </c>
      <c r="AH7" s="17">
        <v>0</v>
      </c>
      <c r="AI7" s="17">
        <v>0</v>
      </c>
      <c r="AJ7" s="17">
        <v>0</v>
      </c>
      <c r="AK7" s="18">
        <v>97.824747515336597</v>
      </c>
      <c r="AL7" s="18">
        <v>97.466436817635696</v>
      </c>
      <c r="AM7" s="18">
        <v>98.20191355988122</v>
      </c>
      <c r="AN7" s="18">
        <v>0.37370409065337945</v>
      </c>
      <c r="AO7" s="18">
        <v>0.45969806195476148</v>
      </c>
      <c r="AP7" s="18">
        <v>0.2831848674804795</v>
      </c>
      <c r="AQ7" s="18">
        <v>0.47</v>
      </c>
      <c r="AR7" s="18">
        <v>0.7</v>
      </c>
      <c r="AS7" s="18">
        <v>0.2</v>
      </c>
      <c r="AT7" s="22"/>
      <c r="AU7" s="23"/>
      <c r="AV7" s="20" t="s">
        <v>22</v>
      </c>
    </row>
    <row r="8" spans="1:48" ht="17.100000000000001" customHeight="1">
      <c r="A8" s="15" t="s">
        <v>23</v>
      </c>
      <c r="B8" s="21"/>
      <c r="C8" s="17">
        <v>78229</v>
      </c>
      <c r="D8" s="17">
        <v>40241</v>
      </c>
      <c r="E8" s="17">
        <v>37988</v>
      </c>
      <c r="F8" s="17">
        <v>76819</v>
      </c>
      <c r="G8" s="17">
        <v>39414</v>
      </c>
      <c r="H8" s="17">
        <v>37405</v>
      </c>
      <c r="I8" s="17">
        <v>125</v>
      </c>
      <c r="J8" s="17">
        <v>73</v>
      </c>
      <c r="K8" s="17">
        <v>52</v>
      </c>
      <c r="L8" s="17">
        <v>60</v>
      </c>
      <c r="M8" s="17">
        <v>26</v>
      </c>
      <c r="N8" s="17">
        <v>34</v>
      </c>
      <c r="O8" s="17">
        <v>5</v>
      </c>
      <c r="P8" s="17">
        <v>4</v>
      </c>
      <c r="Q8" s="17">
        <v>1</v>
      </c>
      <c r="R8" s="17">
        <v>258</v>
      </c>
      <c r="S8" s="17">
        <v>212</v>
      </c>
      <c r="T8" s="17">
        <v>46</v>
      </c>
      <c r="U8" s="17">
        <v>949</v>
      </c>
      <c r="V8" s="17">
        <v>504</v>
      </c>
      <c r="W8" s="17">
        <v>445</v>
      </c>
      <c r="X8" s="17">
        <v>13</v>
      </c>
      <c r="Y8" s="17">
        <v>8</v>
      </c>
      <c r="Z8" s="17">
        <v>5</v>
      </c>
      <c r="AA8" s="17">
        <v>7119</v>
      </c>
      <c r="AB8" s="17">
        <v>5</v>
      </c>
      <c r="AC8" s="17">
        <v>5</v>
      </c>
      <c r="AD8" s="17">
        <v>0</v>
      </c>
      <c r="AE8" s="17">
        <v>0</v>
      </c>
      <c r="AF8" s="17">
        <v>0</v>
      </c>
      <c r="AG8" s="17">
        <v>0</v>
      </c>
      <c r="AH8" s="17">
        <v>0</v>
      </c>
      <c r="AI8" s="17">
        <v>0</v>
      </c>
      <c r="AJ8" s="17">
        <v>0</v>
      </c>
      <c r="AK8" s="18">
        <v>98.197599355737637</v>
      </c>
      <c r="AL8" s="18">
        <v>97.944882085435253</v>
      </c>
      <c r="AM8" s="18">
        <v>98.465304833105193</v>
      </c>
      <c r="AN8" s="18">
        <v>0.15978729115801046</v>
      </c>
      <c r="AO8" s="18">
        <v>0.18140702268830297</v>
      </c>
      <c r="AP8" s="18">
        <v>0.13688533221017163</v>
      </c>
      <c r="AQ8" s="18">
        <v>0.34</v>
      </c>
      <c r="AR8" s="18">
        <v>0.5</v>
      </c>
      <c r="AS8" s="18">
        <v>0.1</v>
      </c>
      <c r="AT8" s="24"/>
      <c r="AU8" s="25"/>
      <c r="AV8" s="20" t="s">
        <v>23</v>
      </c>
    </row>
    <row r="9" spans="1:48" ht="17.100000000000001" customHeight="1">
      <c r="A9" s="15" t="s">
        <v>24</v>
      </c>
      <c r="B9" s="21"/>
      <c r="C9" s="17">
        <v>75994</v>
      </c>
      <c r="D9" s="17">
        <v>39180</v>
      </c>
      <c r="E9" s="17">
        <v>36814</v>
      </c>
      <c r="F9" s="17">
        <v>74767</v>
      </c>
      <c r="G9" s="17">
        <v>38438</v>
      </c>
      <c r="H9" s="17">
        <v>36329</v>
      </c>
      <c r="I9" s="17">
        <v>131</v>
      </c>
      <c r="J9" s="17">
        <v>76</v>
      </c>
      <c r="K9" s="17">
        <v>55</v>
      </c>
      <c r="L9" s="17">
        <v>32</v>
      </c>
      <c r="M9" s="17">
        <v>12</v>
      </c>
      <c r="N9" s="17">
        <v>20</v>
      </c>
      <c r="O9" s="17">
        <v>5</v>
      </c>
      <c r="P9" s="17">
        <v>5</v>
      </c>
      <c r="Q9" s="17">
        <v>0</v>
      </c>
      <c r="R9" s="17">
        <v>231</v>
      </c>
      <c r="S9" s="17">
        <v>191</v>
      </c>
      <c r="T9" s="17">
        <v>40</v>
      </c>
      <c r="U9" s="17">
        <v>822</v>
      </c>
      <c r="V9" s="17">
        <v>456</v>
      </c>
      <c r="W9" s="17">
        <v>366</v>
      </c>
      <c r="X9" s="17">
        <v>6</v>
      </c>
      <c r="Y9" s="17">
        <v>2</v>
      </c>
      <c r="Z9" s="17">
        <v>4</v>
      </c>
      <c r="AA9" s="17">
        <v>6781</v>
      </c>
      <c r="AB9" s="17">
        <v>4</v>
      </c>
      <c r="AC9" s="17">
        <v>3</v>
      </c>
      <c r="AD9" s="17">
        <v>1</v>
      </c>
      <c r="AE9" s="17">
        <v>0</v>
      </c>
      <c r="AF9" s="17">
        <v>0</v>
      </c>
      <c r="AG9" s="17">
        <v>0</v>
      </c>
      <c r="AH9" s="17">
        <v>0</v>
      </c>
      <c r="AI9" s="17">
        <v>0</v>
      </c>
      <c r="AJ9" s="17">
        <v>0</v>
      </c>
      <c r="AK9" s="18">
        <v>98.385398847277415</v>
      </c>
      <c r="AL9" s="18">
        <v>98.106176620724867</v>
      </c>
      <c r="AM9" s="18">
        <v>98.682566414950827</v>
      </c>
      <c r="AN9" s="18">
        <v>0.17238203016027581</v>
      </c>
      <c r="AO9" s="18">
        <v>0.19397651863195506</v>
      </c>
      <c r="AP9" s="18">
        <v>0.14939968490248276</v>
      </c>
      <c r="AQ9" s="18">
        <v>0.31</v>
      </c>
      <c r="AR9" s="18">
        <v>0.5</v>
      </c>
      <c r="AS9" s="18">
        <v>0.1</v>
      </c>
      <c r="AT9" s="24"/>
      <c r="AU9" s="25"/>
      <c r="AV9" s="20" t="s">
        <v>24</v>
      </c>
    </row>
    <row r="10" spans="1:48" ht="17.100000000000001" customHeight="1">
      <c r="A10" s="15" t="s">
        <v>25</v>
      </c>
      <c r="B10" s="21"/>
      <c r="C10" s="17">
        <v>77472</v>
      </c>
      <c r="D10" s="17">
        <v>39880</v>
      </c>
      <c r="E10" s="17">
        <v>37592</v>
      </c>
      <c r="F10" s="17">
        <v>75980</v>
      </c>
      <c r="G10" s="17">
        <v>38976</v>
      </c>
      <c r="H10" s="17">
        <v>37004</v>
      </c>
      <c r="I10" s="17">
        <v>344</v>
      </c>
      <c r="J10" s="17">
        <v>231</v>
      </c>
      <c r="K10" s="17">
        <v>113</v>
      </c>
      <c r="L10" s="17">
        <v>149</v>
      </c>
      <c r="M10" s="17">
        <v>74</v>
      </c>
      <c r="N10" s="17">
        <v>75</v>
      </c>
      <c r="O10" s="17">
        <v>10</v>
      </c>
      <c r="P10" s="17">
        <v>7</v>
      </c>
      <c r="Q10" s="17">
        <v>3</v>
      </c>
      <c r="R10" s="17">
        <v>282</v>
      </c>
      <c r="S10" s="17">
        <v>240</v>
      </c>
      <c r="T10" s="17">
        <v>42</v>
      </c>
      <c r="U10" s="17">
        <v>697</v>
      </c>
      <c r="V10" s="17">
        <v>344</v>
      </c>
      <c r="W10" s="17">
        <v>353</v>
      </c>
      <c r="X10" s="17">
        <v>10</v>
      </c>
      <c r="Y10" s="17">
        <v>8</v>
      </c>
      <c r="Z10" s="17">
        <v>2</v>
      </c>
      <c r="AA10" s="17">
        <v>6892</v>
      </c>
      <c r="AB10" s="17">
        <v>15</v>
      </c>
      <c r="AC10" s="17">
        <v>13</v>
      </c>
      <c r="AD10" s="17">
        <v>0</v>
      </c>
      <c r="AE10" s="17">
        <v>0</v>
      </c>
      <c r="AF10" s="17">
        <v>0</v>
      </c>
      <c r="AG10" s="17">
        <v>2</v>
      </c>
      <c r="AH10" s="17">
        <v>0</v>
      </c>
      <c r="AI10" s="17">
        <v>0</v>
      </c>
      <c r="AJ10" s="17">
        <v>0</v>
      </c>
      <c r="AK10" s="18">
        <v>98.07414291615035</v>
      </c>
      <c r="AL10" s="18">
        <v>97.733199598796389</v>
      </c>
      <c r="AM10" s="18">
        <v>98.435837412215363</v>
      </c>
      <c r="AN10" s="18">
        <v>0.44403139198678232</v>
      </c>
      <c r="AO10" s="18">
        <v>0.5792377131394183</v>
      </c>
      <c r="AP10" s="18">
        <v>0.30059587146201322</v>
      </c>
      <c r="AQ10" s="18">
        <v>0.38</v>
      </c>
      <c r="AR10" s="18">
        <v>0.6</v>
      </c>
      <c r="AS10" s="18">
        <v>0.1</v>
      </c>
      <c r="AT10" s="24"/>
      <c r="AU10" s="25"/>
      <c r="AV10" s="20" t="s">
        <v>25</v>
      </c>
    </row>
    <row r="11" spans="1:48" ht="12" customHeight="1">
      <c r="A11" s="15"/>
      <c r="B11" s="21"/>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8"/>
      <c r="AL11" s="18"/>
      <c r="AM11" s="18"/>
      <c r="AN11" s="18"/>
      <c r="AO11" s="18"/>
      <c r="AP11" s="18"/>
      <c r="AQ11" s="18"/>
      <c r="AR11" s="18"/>
      <c r="AS11" s="18"/>
      <c r="AT11" s="24"/>
      <c r="AU11" s="25"/>
      <c r="AV11" s="20"/>
    </row>
    <row r="12" spans="1:48" ht="15" customHeight="1">
      <c r="A12" s="15" t="s">
        <v>26</v>
      </c>
      <c r="B12" s="21"/>
      <c r="C12" s="17">
        <v>31143</v>
      </c>
      <c r="D12" s="17">
        <v>16101</v>
      </c>
      <c r="E12" s="17">
        <v>15042</v>
      </c>
      <c r="F12" s="17">
        <v>30636</v>
      </c>
      <c r="G12" s="17">
        <v>15814</v>
      </c>
      <c r="H12" s="17">
        <v>14822</v>
      </c>
      <c r="I12" s="17">
        <v>112</v>
      </c>
      <c r="J12" s="17">
        <v>78</v>
      </c>
      <c r="K12" s="17">
        <v>34</v>
      </c>
      <c r="L12" s="17">
        <v>49</v>
      </c>
      <c r="M12" s="17">
        <v>23</v>
      </c>
      <c r="N12" s="17">
        <v>26</v>
      </c>
      <c r="O12" s="17">
        <v>5</v>
      </c>
      <c r="P12" s="17">
        <v>2</v>
      </c>
      <c r="Q12" s="17">
        <v>3</v>
      </c>
      <c r="R12" s="17">
        <v>71</v>
      </c>
      <c r="S12" s="17">
        <v>63</v>
      </c>
      <c r="T12" s="17">
        <v>8</v>
      </c>
      <c r="U12" s="17">
        <v>267</v>
      </c>
      <c r="V12" s="17">
        <v>118</v>
      </c>
      <c r="W12" s="17">
        <v>149</v>
      </c>
      <c r="X12" s="17">
        <v>3</v>
      </c>
      <c r="Y12" s="17">
        <v>3</v>
      </c>
      <c r="Z12" s="17">
        <v>0</v>
      </c>
      <c r="AA12" s="17">
        <v>2784</v>
      </c>
      <c r="AB12" s="17">
        <v>1</v>
      </c>
      <c r="AC12" s="17">
        <v>0</v>
      </c>
      <c r="AD12" s="17">
        <v>0</v>
      </c>
      <c r="AE12" s="17">
        <v>0</v>
      </c>
      <c r="AF12" s="17">
        <v>0</v>
      </c>
      <c r="AG12" s="17">
        <v>1</v>
      </c>
      <c r="AH12" s="17">
        <v>0</v>
      </c>
      <c r="AI12" s="17">
        <v>0</v>
      </c>
      <c r="AJ12" s="17">
        <v>0</v>
      </c>
      <c r="AK12" s="18">
        <v>98.4</v>
      </c>
      <c r="AL12" s="18">
        <v>98.2</v>
      </c>
      <c r="AM12" s="18">
        <v>98.5</v>
      </c>
      <c r="AN12" s="18">
        <v>0.4</v>
      </c>
      <c r="AO12" s="18">
        <v>0.5</v>
      </c>
      <c r="AP12" s="18">
        <v>0.2</v>
      </c>
      <c r="AQ12" s="18">
        <v>0.2</v>
      </c>
      <c r="AR12" s="18">
        <v>0.4</v>
      </c>
      <c r="AS12" s="18">
        <v>0.1</v>
      </c>
      <c r="AT12" s="24"/>
      <c r="AU12" s="25"/>
      <c r="AV12" s="20" t="s">
        <v>26</v>
      </c>
    </row>
    <row r="13" spans="1:48" ht="15" customHeight="1">
      <c r="A13" s="15" t="s">
        <v>27</v>
      </c>
      <c r="B13" s="21"/>
      <c r="C13" s="17">
        <v>1946</v>
      </c>
      <c r="D13" s="17">
        <v>958</v>
      </c>
      <c r="E13" s="17">
        <v>988</v>
      </c>
      <c r="F13" s="17">
        <v>1891</v>
      </c>
      <c r="G13" s="17">
        <v>940</v>
      </c>
      <c r="H13" s="17">
        <v>951</v>
      </c>
      <c r="I13" s="17">
        <v>4</v>
      </c>
      <c r="J13" s="17">
        <v>2</v>
      </c>
      <c r="K13" s="17">
        <v>2</v>
      </c>
      <c r="L13" s="17">
        <v>5</v>
      </c>
      <c r="M13" s="17">
        <v>2</v>
      </c>
      <c r="N13" s="17">
        <v>3</v>
      </c>
      <c r="O13" s="17">
        <v>0</v>
      </c>
      <c r="P13" s="17">
        <v>0</v>
      </c>
      <c r="Q13" s="17">
        <v>0</v>
      </c>
      <c r="R13" s="17">
        <v>2</v>
      </c>
      <c r="S13" s="17">
        <v>1</v>
      </c>
      <c r="T13" s="17">
        <v>1</v>
      </c>
      <c r="U13" s="17">
        <v>44</v>
      </c>
      <c r="V13" s="17">
        <v>13</v>
      </c>
      <c r="W13" s="17">
        <v>31</v>
      </c>
      <c r="X13" s="17">
        <v>0</v>
      </c>
      <c r="Y13" s="17">
        <v>0</v>
      </c>
      <c r="Z13" s="17">
        <v>0</v>
      </c>
      <c r="AA13" s="17">
        <v>245</v>
      </c>
      <c r="AB13" s="17">
        <v>0</v>
      </c>
      <c r="AC13" s="17">
        <v>0</v>
      </c>
      <c r="AD13" s="17">
        <v>0</v>
      </c>
      <c r="AE13" s="17">
        <v>0</v>
      </c>
      <c r="AF13" s="17">
        <v>0</v>
      </c>
      <c r="AG13" s="17">
        <v>0</v>
      </c>
      <c r="AH13" s="17">
        <v>0</v>
      </c>
      <c r="AI13" s="17">
        <v>0</v>
      </c>
      <c r="AJ13" s="17">
        <v>0</v>
      </c>
      <c r="AK13" s="18">
        <v>97.2</v>
      </c>
      <c r="AL13" s="18">
        <v>98.1</v>
      </c>
      <c r="AM13" s="18">
        <v>96.3</v>
      </c>
      <c r="AN13" s="18">
        <v>0.2</v>
      </c>
      <c r="AO13" s="18">
        <v>0.2</v>
      </c>
      <c r="AP13" s="18">
        <v>0.2</v>
      </c>
      <c r="AQ13" s="18">
        <v>0.1</v>
      </c>
      <c r="AR13" s="18">
        <v>0.1</v>
      </c>
      <c r="AS13" s="18">
        <v>0.1</v>
      </c>
      <c r="AT13" s="24"/>
      <c r="AU13" s="25"/>
      <c r="AV13" s="20" t="s">
        <v>27</v>
      </c>
    </row>
    <row r="14" spans="1:48" ht="15" customHeight="1">
      <c r="A14" s="15" t="s">
        <v>28</v>
      </c>
      <c r="B14" s="21"/>
      <c r="C14" s="17">
        <v>1915</v>
      </c>
      <c r="D14" s="17">
        <v>946</v>
      </c>
      <c r="E14" s="17">
        <v>969</v>
      </c>
      <c r="F14" s="17">
        <v>1899</v>
      </c>
      <c r="G14" s="17">
        <v>936</v>
      </c>
      <c r="H14" s="17">
        <v>963</v>
      </c>
      <c r="I14" s="17">
        <v>7</v>
      </c>
      <c r="J14" s="17">
        <v>4</v>
      </c>
      <c r="K14" s="17">
        <v>3</v>
      </c>
      <c r="L14" s="17">
        <v>1</v>
      </c>
      <c r="M14" s="17">
        <v>1</v>
      </c>
      <c r="N14" s="17">
        <v>0</v>
      </c>
      <c r="O14" s="17">
        <v>1</v>
      </c>
      <c r="P14" s="17">
        <v>0</v>
      </c>
      <c r="Q14" s="17">
        <v>1</v>
      </c>
      <c r="R14" s="17">
        <v>1</v>
      </c>
      <c r="S14" s="17">
        <v>1</v>
      </c>
      <c r="T14" s="17">
        <v>0</v>
      </c>
      <c r="U14" s="17">
        <v>6</v>
      </c>
      <c r="V14" s="17">
        <v>4</v>
      </c>
      <c r="W14" s="17">
        <v>2</v>
      </c>
      <c r="X14" s="17">
        <v>0</v>
      </c>
      <c r="Y14" s="17">
        <v>0</v>
      </c>
      <c r="Z14" s="17">
        <v>0</v>
      </c>
      <c r="AA14" s="17">
        <v>133</v>
      </c>
      <c r="AB14" s="17">
        <v>0</v>
      </c>
      <c r="AC14" s="17">
        <v>0</v>
      </c>
      <c r="AD14" s="17">
        <v>0</v>
      </c>
      <c r="AE14" s="17">
        <v>0</v>
      </c>
      <c r="AF14" s="17">
        <v>0</v>
      </c>
      <c r="AG14" s="17">
        <v>0</v>
      </c>
      <c r="AH14" s="17">
        <v>0</v>
      </c>
      <c r="AI14" s="17">
        <v>0</v>
      </c>
      <c r="AJ14" s="17">
        <v>0</v>
      </c>
      <c r="AK14" s="18">
        <v>99.2</v>
      </c>
      <c r="AL14" s="18">
        <v>98.9</v>
      </c>
      <c r="AM14" s="18">
        <v>99.4</v>
      </c>
      <c r="AN14" s="18">
        <v>0.4</v>
      </c>
      <c r="AO14" s="18">
        <v>0.4</v>
      </c>
      <c r="AP14" s="18">
        <v>0.3</v>
      </c>
      <c r="AQ14" s="18">
        <v>0.1</v>
      </c>
      <c r="AR14" s="18">
        <v>0.1</v>
      </c>
      <c r="AS14" s="18">
        <v>0</v>
      </c>
      <c r="AT14" s="24"/>
      <c r="AU14" s="25"/>
      <c r="AV14" s="20" t="s">
        <v>28</v>
      </c>
    </row>
    <row r="15" spans="1:48" ht="15" customHeight="1">
      <c r="A15" s="15" t="s">
        <v>29</v>
      </c>
      <c r="B15" s="21"/>
      <c r="C15" s="17">
        <v>357</v>
      </c>
      <c r="D15" s="17">
        <v>171</v>
      </c>
      <c r="E15" s="17">
        <v>186</v>
      </c>
      <c r="F15" s="17">
        <v>347</v>
      </c>
      <c r="G15" s="17">
        <v>164</v>
      </c>
      <c r="H15" s="17">
        <v>183</v>
      </c>
      <c r="I15" s="17">
        <v>3</v>
      </c>
      <c r="J15" s="17">
        <v>2</v>
      </c>
      <c r="K15" s="17">
        <v>1</v>
      </c>
      <c r="L15" s="17">
        <v>0</v>
      </c>
      <c r="M15" s="17">
        <v>0</v>
      </c>
      <c r="N15" s="17">
        <v>0</v>
      </c>
      <c r="O15" s="17">
        <v>0</v>
      </c>
      <c r="P15" s="17">
        <v>0</v>
      </c>
      <c r="Q15" s="17">
        <v>0</v>
      </c>
      <c r="R15" s="17">
        <v>1</v>
      </c>
      <c r="S15" s="17">
        <v>1</v>
      </c>
      <c r="T15" s="17">
        <v>0</v>
      </c>
      <c r="U15" s="17">
        <v>6</v>
      </c>
      <c r="V15" s="17">
        <v>4</v>
      </c>
      <c r="W15" s="17">
        <v>2</v>
      </c>
      <c r="X15" s="17">
        <v>0</v>
      </c>
      <c r="Y15" s="17">
        <v>0</v>
      </c>
      <c r="Z15" s="17">
        <v>0</v>
      </c>
      <c r="AA15" s="17">
        <v>31</v>
      </c>
      <c r="AB15" s="17">
        <v>0</v>
      </c>
      <c r="AC15" s="17">
        <v>0</v>
      </c>
      <c r="AD15" s="17">
        <v>0</v>
      </c>
      <c r="AE15" s="17">
        <v>0</v>
      </c>
      <c r="AF15" s="17">
        <v>0</v>
      </c>
      <c r="AG15" s="17">
        <v>0</v>
      </c>
      <c r="AH15" s="17">
        <v>0</v>
      </c>
      <c r="AI15" s="17">
        <v>0</v>
      </c>
      <c r="AJ15" s="17">
        <v>0</v>
      </c>
      <c r="AK15" s="18">
        <v>97.2</v>
      </c>
      <c r="AL15" s="18">
        <v>95.9</v>
      </c>
      <c r="AM15" s="18">
        <v>98.4</v>
      </c>
      <c r="AN15" s="18">
        <v>0.8</v>
      </c>
      <c r="AO15" s="18">
        <v>1.2</v>
      </c>
      <c r="AP15" s="18">
        <v>0.5</v>
      </c>
      <c r="AQ15" s="18">
        <v>0.3</v>
      </c>
      <c r="AR15" s="18">
        <v>0.6</v>
      </c>
      <c r="AS15" s="18">
        <v>0</v>
      </c>
      <c r="AT15" s="24"/>
      <c r="AU15" s="25"/>
      <c r="AV15" s="20" t="s">
        <v>29</v>
      </c>
    </row>
    <row r="16" spans="1:48" ht="15" customHeight="1">
      <c r="A16" s="15" t="s">
        <v>30</v>
      </c>
      <c r="B16" s="21"/>
      <c r="C16" s="17">
        <v>1730</v>
      </c>
      <c r="D16" s="17">
        <v>619</v>
      </c>
      <c r="E16" s="17">
        <v>1111</v>
      </c>
      <c r="F16" s="17">
        <v>1715</v>
      </c>
      <c r="G16" s="17">
        <v>611</v>
      </c>
      <c r="H16" s="17">
        <v>1104</v>
      </c>
      <c r="I16" s="17">
        <v>0</v>
      </c>
      <c r="J16" s="17">
        <v>0</v>
      </c>
      <c r="K16" s="17">
        <v>0</v>
      </c>
      <c r="L16" s="17">
        <v>1</v>
      </c>
      <c r="M16" s="17">
        <v>0</v>
      </c>
      <c r="N16" s="17">
        <v>1</v>
      </c>
      <c r="O16" s="17">
        <v>0</v>
      </c>
      <c r="P16" s="17">
        <v>0</v>
      </c>
      <c r="Q16" s="17">
        <v>0</v>
      </c>
      <c r="R16" s="17">
        <v>1</v>
      </c>
      <c r="S16" s="17">
        <v>1</v>
      </c>
      <c r="T16" s="17">
        <v>0</v>
      </c>
      <c r="U16" s="17">
        <v>12</v>
      </c>
      <c r="V16" s="17">
        <v>6</v>
      </c>
      <c r="W16" s="17">
        <v>6</v>
      </c>
      <c r="X16" s="17">
        <v>1</v>
      </c>
      <c r="Y16" s="17">
        <v>1</v>
      </c>
      <c r="Z16" s="17">
        <v>0</v>
      </c>
      <c r="AA16" s="17">
        <v>71</v>
      </c>
      <c r="AB16" s="17">
        <v>0</v>
      </c>
      <c r="AC16" s="17">
        <v>0</v>
      </c>
      <c r="AD16" s="17">
        <v>0</v>
      </c>
      <c r="AE16" s="17">
        <v>0</v>
      </c>
      <c r="AF16" s="17">
        <v>0</v>
      </c>
      <c r="AG16" s="17">
        <v>0</v>
      </c>
      <c r="AH16" s="17">
        <v>0</v>
      </c>
      <c r="AI16" s="17">
        <v>0</v>
      </c>
      <c r="AJ16" s="17">
        <v>0</v>
      </c>
      <c r="AK16" s="18">
        <v>99.1</v>
      </c>
      <c r="AL16" s="18">
        <v>98.7</v>
      </c>
      <c r="AM16" s="18">
        <v>99.4</v>
      </c>
      <c r="AN16" s="18">
        <v>0</v>
      </c>
      <c r="AO16" s="18">
        <v>0</v>
      </c>
      <c r="AP16" s="18">
        <v>0</v>
      </c>
      <c r="AQ16" s="18">
        <v>0.1</v>
      </c>
      <c r="AR16" s="18">
        <v>0.2</v>
      </c>
      <c r="AS16" s="18">
        <v>0</v>
      </c>
      <c r="AT16" s="24"/>
      <c r="AU16" s="25"/>
      <c r="AV16" s="20" t="s">
        <v>30</v>
      </c>
    </row>
    <row r="17" spans="1:48" ht="15" customHeight="1">
      <c r="A17" s="15" t="s">
        <v>31</v>
      </c>
      <c r="B17" s="21"/>
      <c r="C17" s="17">
        <v>1885</v>
      </c>
      <c r="D17" s="17">
        <v>924</v>
      </c>
      <c r="E17" s="17">
        <v>961</v>
      </c>
      <c r="F17" s="17">
        <v>1854</v>
      </c>
      <c r="G17" s="17">
        <v>904</v>
      </c>
      <c r="H17" s="17">
        <v>950</v>
      </c>
      <c r="I17" s="17">
        <v>8</v>
      </c>
      <c r="J17" s="17">
        <v>6</v>
      </c>
      <c r="K17" s="17">
        <v>2</v>
      </c>
      <c r="L17" s="17">
        <v>0</v>
      </c>
      <c r="M17" s="17">
        <v>0</v>
      </c>
      <c r="N17" s="17">
        <v>0</v>
      </c>
      <c r="O17" s="17">
        <v>0</v>
      </c>
      <c r="P17" s="17">
        <v>0</v>
      </c>
      <c r="Q17" s="17">
        <v>0</v>
      </c>
      <c r="R17" s="17">
        <v>5</v>
      </c>
      <c r="S17" s="17">
        <v>4</v>
      </c>
      <c r="T17" s="17">
        <v>1</v>
      </c>
      <c r="U17" s="17">
        <v>18</v>
      </c>
      <c r="V17" s="17">
        <v>10</v>
      </c>
      <c r="W17" s="17">
        <v>8</v>
      </c>
      <c r="X17" s="17">
        <v>0</v>
      </c>
      <c r="Y17" s="17">
        <v>0</v>
      </c>
      <c r="Z17" s="17">
        <v>0</v>
      </c>
      <c r="AA17" s="17">
        <v>91</v>
      </c>
      <c r="AB17" s="17">
        <v>0</v>
      </c>
      <c r="AC17" s="17">
        <v>0</v>
      </c>
      <c r="AD17" s="17">
        <v>0</v>
      </c>
      <c r="AE17" s="17">
        <v>0</v>
      </c>
      <c r="AF17" s="17">
        <v>0</v>
      </c>
      <c r="AG17" s="17">
        <v>0</v>
      </c>
      <c r="AH17" s="17">
        <v>0</v>
      </c>
      <c r="AI17" s="17">
        <v>0</v>
      </c>
      <c r="AJ17" s="17">
        <v>0</v>
      </c>
      <c r="AK17" s="18">
        <v>98.4</v>
      </c>
      <c r="AL17" s="18">
        <v>97.8</v>
      </c>
      <c r="AM17" s="18">
        <v>98.9</v>
      </c>
      <c r="AN17" s="18">
        <v>0.4</v>
      </c>
      <c r="AO17" s="18">
        <v>0.6</v>
      </c>
      <c r="AP17" s="18">
        <v>0.2</v>
      </c>
      <c r="AQ17" s="18">
        <v>0.3</v>
      </c>
      <c r="AR17" s="18">
        <v>0.4</v>
      </c>
      <c r="AS17" s="18">
        <v>0.1</v>
      </c>
      <c r="AT17" s="24"/>
      <c r="AU17" s="25"/>
      <c r="AV17" s="20" t="s">
        <v>31</v>
      </c>
    </row>
    <row r="18" spans="1:48" ht="15" customHeight="1">
      <c r="A18" s="26" t="s">
        <v>32</v>
      </c>
      <c r="B18" s="21"/>
      <c r="C18" s="17">
        <v>1529</v>
      </c>
      <c r="D18" s="17">
        <v>786</v>
      </c>
      <c r="E18" s="17">
        <v>743</v>
      </c>
      <c r="F18" s="17">
        <v>1499</v>
      </c>
      <c r="G18" s="17">
        <v>770</v>
      </c>
      <c r="H18" s="17">
        <v>729</v>
      </c>
      <c r="I18" s="17">
        <v>4</v>
      </c>
      <c r="J18" s="17">
        <v>3</v>
      </c>
      <c r="K18" s="17">
        <v>1</v>
      </c>
      <c r="L18" s="17">
        <v>1</v>
      </c>
      <c r="M18" s="17">
        <v>1</v>
      </c>
      <c r="N18" s="17">
        <v>0</v>
      </c>
      <c r="O18" s="17">
        <v>0</v>
      </c>
      <c r="P18" s="17">
        <v>0</v>
      </c>
      <c r="Q18" s="17">
        <v>0</v>
      </c>
      <c r="R18" s="17">
        <v>7</v>
      </c>
      <c r="S18" s="17">
        <v>6</v>
      </c>
      <c r="T18" s="17">
        <v>1</v>
      </c>
      <c r="U18" s="17">
        <v>18</v>
      </c>
      <c r="V18" s="17">
        <v>6</v>
      </c>
      <c r="W18" s="17">
        <v>12</v>
      </c>
      <c r="X18" s="17">
        <v>0</v>
      </c>
      <c r="Y18" s="17">
        <v>0</v>
      </c>
      <c r="Z18" s="17">
        <v>0</v>
      </c>
      <c r="AA18" s="17">
        <v>105</v>
      </c>
      <c r="AB18" s="17">
        <v>0</v>
      </c>
      <c r="AC18" s="17">
        <v>0</v>
      </c>
      <c r="AD18" s="17">
        <v>0</v>
      </c>
      <c r="AE18" s="17">
        <v>0</v>
      </c>
      <c r="AF18" s="17">
        <v>0</v>
      </c>
      <c r="AG18" s="17">
        <v>0</v>
      </c>
      <c r="AH18" s="17">
        <v>0</v>
      </c>
      <c r="AI18" s="17">
        <v>0</v>
      </c>
      <c r="AJ18" s="17">
        <v>0</v>
      </c>
      <c r="AK18" s="18">
        <v>98</v>
      </c>
      <c r="AL18" s="18">
        <v>98</v>
      </c>
      <c r="AM18" s="18">
        <v>98.1</v>
      </c>
      <c r="AN18" s="18">
        <v>0.3</v>
      </c>
      <c r="AO18" s="18">
        <v>0.4</v>
      </c>
      <c r="AP18" s="18">
        <v>0.1</v>
      </c>
      <c r="AQ18" s="18">
        <v>0.5</v>
      </c>
      <c r="AR18" s="18">
        <v>0.8</v>
      </c>
      <c r="AS18" s="18">
        <v>0.1</v>
      </c>
      <c r="AT18" s="24"/>
      <c r="AU18" s="25"/>
      <c r="AV18" s="27" t="s">
        <v>32</v>
      </c>
    </row>
    <row r="19" spans="1:48" ht="15" customHeight="1">
      <c r="A19" s="15" t="s">
        <v>33</v>
      </c>
      <c r="B19" s="21"/>
      <c r="C19" s="17">
        <v>1021</v>
      </c>
      <c r="D19" s="17">
        <v>520</v>
      </c>
      <c r="E19" s="17">
        <v>501</v>
      </c>
      <c r="F19" s="17">
        <v>1003</v>
      </c>
      <c r="G19" s="17">
        <v>507</v>
      </c>
      <c r="H19" s="17">
        <v>496</v>
      </c>
      <c r="I19" s="17">
        <v>10</v>
      </c>
      <c r="J19" s="17">
        <v>7</v>
      </c>
      <c r="K19" s="17">
        <v>3</v>
      </c>
      <c r="L19" s="17">
        <v>2</v>
      </c>
      <c r="M19" s="17">
        <v>2</v>
      </c>
      <c r="N19" s="17">
        <v>0</v>
      </c>
      <c r="O19" s="17">
        <v>0</v>
      </c>
      <c r="P19" s="17">
        <v>0</v>
      </c>
      <c r="Q19" s="17">
        <v>0</v>
      </c>
      <c r="R19" s="17">
        <v>1</v>
      </c>
      <c r="S19" s="17">
        <v>1</v>
      </c>
      <c r="T19" s="17">
        <v>0</v>
      </c>
      <c r="U19" s="17">
        <v>5</v>
      </c>
      <c r="V19" s="17">
        <v>3</v>
      </c>
      <c r="W19" s="17">
        <v>2</v>
      </c>
      <c r="X19" s="17">
        <v>0</v>
      </c>
      <c r="Y19" s="17">
        <v>0</v>
      </c>
      <c r="Z19" s="17">
        <v>0</v>
      </c>
      <c r="AA19" s="17">
        <v>40</v>
      </c>
      <c r="AB19" s="17">
        <v>0</v>
      </c>
      <c r="AC19" s="17">
        <v>0</v>
      </c>
      <c r="AD19" s="17">
        <v>0</v>
      </c>
      <c r="AE19" s="17">
        <v>0</v>
      </c>
      <c r="AF19" s="17">
        <v>0</v>
      </c>
      <c r="AG19" s="17">
        <v>0</v>
      </c>
      <c r="AH19" s="17">
        <v>0</v>
      </c>
      <c r="AI19" s="17">
        <v>0</v>
      </c>
      <c r="AJ19" s="17">
        <v>0</v>
      </c>
      <c r="AK19" s="18">
        <v>98.2</v>
      </c>
      <c r="AL19" s="18">
        <v>97.5</v>
      </c>
      <c r="AM19" s="18">
        <v>99</v>
      </c>
      <c r="AN19" s="18">
        <v>1</v>
      </c>
      <c r="AO19" s="18">
        <v>1.3</v>
      </c>
      <c r="AP19" s="18">
        <v>0.6</v>
      </c>
      <c r="AQ19" s="18">
        <v>0.1</v>
      </c>
      <c r="AR19" s="18">
        <v>0.2</v>
      </c>
      <c r="AS19" s="18">
        <v>0</v>
      </c>
      <c r="AT19" s="24"/>
      <c r="AU19" s="25"/>
      <c r="AV19" s="20" t="s">
        <v>33</v>
      </c>
    </row>
    <row r="20" spans="1:48" ht="15" customHeight="1">
      <c r="A20" s="15" t="s">
        <v>34</v>
      </c>
      <c r="B20" s="21"/>
      <c r="C20" s="17">
        <v>1942</v>
      </c>
      <c r="D20" s="17">
        <v>1085</v>
      </c>
      <c r="E20" s="17">
        <v>857</v>
      </c>
      <c r="F20" s="17">
        <v>1910</v>
      </c>
      <c r="G20" s="17">
        <v>1067</v>
      </c>
      <c r="H20" s="17">
        <v>843</v>
      </c>
      <c r="I20" s="17">
        <v>2</v>
      </c>
      <c r="J20" s="17">
        <v>2</v>
      </c>
      <c r="K20" s="17">
        <v>0</v>
      </c>
      <c r="L20" s="17">
        <v>13</v>
      </c>
      <c r="M20" s="17">
        <v>6</v>
      </c>
      <c r="N20" s="17">
        <v>7</v>
      </c>
      <c r="O20" s="17">
        <v>0</v>
      </c>
      <c r="P20" s="17">
        <v>0</v>
      </c>
      <c r="Q20" s="17">
        <v>0</v>
      </c>
      <c r="R20" s="17">
        <v>1</v>
      </c>
      <c r="S20" s="17">
        <v>1</v>
      </c>
      <c r="T20" s="17">
        <v>0</v>
      </c>
      <c r="U20" s="17">
        <v>15</v>
      </c>
      <c r="V20" s="17">
        <v>8</v>
      </c>
      <c r="W20" s="17">
        <v>7</v>
      </c>
      <c r="X20" s="17">
        <v>1</v>
      </c>
      <c r="Y20" s="17">
        <v>1</v>
      </c>
      <c r="Z20" s="17">
        <v>0</v>
      </c>
      <c r="AA20" s="17">
        <v>61</v>
      </c>
      <c r="AB20" s="17">
        <v>0</v>
      </c>
      <c r="AC20" s="17">
        <v>0</v>
      </c>
      <c r="AD20" s="17">
        <v>0</v>
      </c>
      <c r="AE20" s="17">
        <v>0</v>
      </c>
      <c r="AF20" s="17">
        <v>0</v>
      </c>
      <c r="AG20" s="17">
        <v>0</v>
      </c>
      <c r="AH20" s="17">
        <v>0</v>
      </c>
      <c r="AI20" s="17">
        <v>0</v>
      </c>
      <c r="AJ20" s="17">
        <v>0</v>
      </c>
      <c r="AK20" s="18">
        <v>98.4</v>
      </c>
      <c r="AL20" s="18">
        <v>98.3</v>
      </c>
      <c r="AM20" s="18">
        <v>98.4</v>
      </c>
      <c r="AN20" s="18">
        <v>0.1</v>
      </c>
      <c r="AO20" s="18">
        <v>0.2</v>
      </c>
      <c r="AP20" s="18">
        <v>0</v>
      </c>
      <c r="AQ20" s="18">
        <v>0.1</v>
      </c>
      <c r="AR20" s="18">
        <v>0.1</v>
      </c>
      <c r="AS20" s="18">
        <v>0</v>
      </c>
      <c r="AT20" s="24"/>
      <c r="AU20" s="25"/>
      <c r="AV20" s="20" t="s">
        <v>34</v>
      </c>
    </row>
    <row r="21" spans="1:48" ht="15" customHeight="1">
      <c r="A21" s="15" t="s">
        <v>35</v>
      </c>
      <c r="B21" s="21"/>
      <c r="C21" s="17">
        <v>2404</v>
      </c>
      <c r="D21" s="17">
        <v>1386</v>
      </c>
      <c r="E21" s="17">
        <v>1018</v>
      </c>
      <c r="F21" s="17">
        <v>2386</v>
      </c>
      <c r="G21" s="17">
        <v>1379</v>
      </c>
      <c r="H21" s="17">
        <v>1007</v>
      </c>
      <c r="I21" s="17">
        <v>1</v>
      </c>
      <c r="J21" s="17">
        <v>1</v>
      </c>
      <c r="K21" s="17">
        <v>0</v>
      </c>
      <c r="L21" s="17">
        <v>6</v>
      </c>
      <c r="M21" s="17">
        <v>2</v>
      </c>
      <c r="N21" s="17">
        <v>4</v>
      </c>
      <c r="O21" s="17">
        <v>0</v>
      </c>
      <c r="P21" s="17">
        <v>0</v>
      </c>
      <c r="Q21" s="17">
        <v>0</v>
      </c>
      <c r="R21" s="17">
        <v>5</v>
      </c>
      <c r="S21" s="17">
        <v>3</v>
      </c>
      <c r="T21" s="17">
        <v>2</v>
      </c>
      <c r="U21" s="17">
        <v>6</v>
      </c>
      <c r="V21" s="17">
        <v>1</v>
      </c>
      <c r="W21" s="17">
        <v>5</v>
      </c>
      <c r="X21" s="17">
        <v>0</v>
      </c>
      <c r="Y21" s="17">
        <v>0</v>
      </c>
      <c r="Z21" s="17">
        <v>0</v>
      </c>
      <c r="AA21" s="17">
        <v>360</v>
      </c>
      <c r="AB21" s="17">
        <v>0</v>
      </c>
      <c r="AC21" s="17">
        <v>0</v>
      </c>
      <c r="AD21" s="17">
        <v>0</v>
      </c>
      <c r="AE21" s="17">
        <v>0</v>
      </c>
      <c r="AF21" s="17">
        <v>0</v>
      </c>
      <c r="AG21" s="17">
        <v>0</v>
      </c>
      <c r="AH21" s="17">
        <v>0</v>
      </c>
      <c r="AI21" s="17">
        <v>0</v>
      </c>
      <c r="AJ21" s="17">
        <v>0</v>
      </c>
      <c r="AK21" s="18">
        <v>99.3</v>
      </c>
      <c r="AL21" s="18">
        <v>99.5</v>
      </c>
      <c r="AM21" s="18">
        <v>98.9</v>
      </c>
      <c r="AN21" s="28" t="s">
        <v>36</v>
      </c>
      <c r="AO21" s="18">
        <v>0.1</v>
      </c>
      <c r="AP21" s="18">
        <v>0</v>
      </c>
      <c r="AQ21" s="18">
        <v>0.2</v>
      </c>
      <c r="AR21" s="18">
        <v>0.2</v>
      </c>
      <c r="AS21" s="18">
        <v>0.2</v>
      </c>
      <c r="AT21" s="24"/>
      <c r="AU21" s="25"/>
      <c r="AV21" s="20" t="s">
        <v>35</v>
      </c>
    </row>
    <row r="22" spans="1:48" ht="15" customHeight="1">
      <c r="A22" s="15" t="s">
        <v>37</v>
      </c>
      <c r="B22" s="21"/>
      <c r="C22" s="17">
        <v>2280</v>
      </c>
      <c r="D22" s="17">
        <v>1218</v>
      </c>
      <c r="E22" s="17">
        <v>1062</v>
      </c>
      <c r="F22" s="17">
        <v>2241</v>
      </c>
      <c r="G22" s="17">
        <v>1197</v>
      </c>
      <c r="H22" s="17">
        <v>1044</v>
      </c>
      <c r="I22" s="17">
        <v>3</v>
      </c>
      <c r="J22" s="17">
        <v>1</v>
      </c>
      <c r="K22" s="17">
        <v>2</v>
      </c>
      <c r="L22" s="17">
        <v>2</v>
      </c>
      <c r="M22" s="17">
        <v>2</v>
      </c>
      <c r="N22" s="17">
        <v>0</v>
      </c>
      <c r="O22" s="17">
        <v>0</v>
      </c>
      <c r="P22" s="17">
        <v>0</v>
      </c>
      <c r="Q22" s="17">
        <v>0</v>
      </c>
      <c r="R22" s="17">
        <v>6</v>
      </c>
      <c r="S22" s="17">
        <v>6</v>
      </c>
      <c r="T22" s="17">
        <v>0</v>
      </c>
      <c r="U22" s="17">
        <v>27</v>
      </c>
      <c r="V22" s="17">
        <v>11</v>
      </c>
      <c r="W22" s="17">
        <v>16</v>
      </c>
      <c r="X22" s="17">
        <v>1</v>
      </c>
      <c r="Y22" s="17">
        <v>1</v>
      </c>
      <c r="Z22" s="17">
        <v>0</v>
      </c>
      <c r="AA22" s="17">
        <v>112</v>
      </c>
      <c r="AB22" s="17">
        <v>0</v>
      </c>
      <c r="AC22" s="17">
        <v>0</v>
      </c>
      <c r="AD22" s="17">
        <v>0</v>
      </c>
      <c r="AE22" s="17">
        <v>0</v>
      </c>
      <c r="AF22" s="17">
        <v>0</v>
      </c>
      <c r="AG22" s="17">
        <v>0</v>
      </c>
      <c r="AH22" s="17">
        <v>0</v>
      </c>
      <c r="AI22" s="17">
        <v>0</v>
      </c>
      <c r="AJ22" s="17">
        <v>0</v>
      </c>
      <c r="AK22" s="18">
        <v>98.3</v>
      </c>
      <c r="AL22" s="18">
        <v>98.3</v>
      </c>
      <c r="AM22" s="18">
        <v>98.3</v>
      </c>
      <c r="AN22" s="18">
        <v>0.1</v>
      </c>
      <c r="AO22" s="18">
        <v>0.1</v>
      </c>
      <c r="AP22" s="18">
        <v>0.2</v>
      </c>
      <c r="AQ22" s="18">
        <v>0.3</v>
      </c>
      <c r="AR22" s="18">
        <v>0.5</v>
      </c>
      <c r="AS22" s="18">
        <v>0</v>
      </c>
      <c r="AT22" s="24"/>
      <c r="AU22" s="25"/>
      <c r="AV22" s="20" t="s">
        <v>37</v>
      </c>
    </row>
    <row r="23" spans="1:48" ht="15" customHeight="1">
      <c r="A23" s="15" t="s">
        <v>38</v>
      </c>
      <c r="B23" s="21"/>
      <c r="C23" s="17">
        <v>1684</v>
      </c>
      <c r="D23" s="17">
        <v>864</v>
      </c>
      <c r="E23" s="17">
        <v>820</v>
      </c>
      <c r="F23" s="17">
        <v>1649</v>
      </c>
      <c r="G23" s="17">
        <v>844</v>
      </c>
      <c r="H23" s="17">
        <v>805</v>
      </c>
      <c r="I23" s="17">
        <v>16</v>
      </c>
      <c r="J23" s="17">
        <v>9</v>
      </c>
      <c r="K23" s="17">
        <v>7</v>
      </c>
      <c r="L23" s="17">
        <v>0</v>
      </c>
      <c r="M23" s="17">
        <v>0</v>
      </c>
      <c r="N23" s="17">
        <v>0</v>
      </c>
      <c r="O23" s="17">
        <v>1</v>
      </c>
      <c r="P23" s="17">
        <v>0</v>
      </c>
      <c r="Q23" s="17">
        <v>1</v>
      </c>
      <c r="R23" s="17">
        <v>5</v>
      </c>
      <c r="S23" s="17">
        <v>5</v>
      </c>
      <c r="T23" s="17">
        <v>0</v>
      </c>
      <c r="U23" s="17">
        <v>13</v>
      </c>
      <c r="V23" s="17">
        <v>6</v>
      </c>
      <c r="W23" s="17">
        <v>7</v>
      </c>
      <c r="X23" s="17">
        <v>0</v>
      </c>
      <c r="Y23" s="17">
        <v>0</v>
      </c>
      <c r="Z23" s="17">
        <v>0</v>
      </c>
      <c r="AA23" s="17">
        <v>68</v>
      </c>
      <c r="AB23" s="17">
        <v>0</v>
      </c>
      <c r="AC23" s="17">
        <v>0</v>
      </c>
      <c r="AD23" s="17">
        <v>0</v>
      </c>
      <c r="AE23" s="17">
        <v>0</v>
      </c>
      <c r="AF23" s="17">
        <v>0</v>
      </c>
      <c r="AG23" s="17">
        <v>0</v>
      </c>
      <c r="AH23" s="17">
        <v>0</v>
      </c>
      <c r="AI23" s="17">
        <v>0</v>
      </c>
      <c r="AJ23" s="17">
        <v>0</v>
      </c>
      <c r="AK23" s="18">
        <v>97.9</v>
      </c>
      <c r="AL23" s="18">
        <v>97.7</v>
      </c>
      <c r="AM23" s="18">
        <v>98.2</v>
      </c>
      <c r="AN23" s="18">
        <v>1</v>
      </c>
      <c r="AO23" s="18">
        <v>1</v>
      </c>
      <c r="AP23" s="18">
        <v>0.9</v>
      </c>
      <c r="AQ23" s="18">
        <v>0.3</v>
      </c>
      <c r="AR23" s="18">
        <v>0.6</v>
      </c>
      <c r="AS23" s="18">
        <v>0</v>
      </c>
      <c r="AT23" s="24"/>
      <c r="AU23" s="25"/>
      <c r="AV23" s="20" t="s">
        <v>38</v>
      </c>
    </row>
    <row r="24" spans="1:48" ht="15" customHeight="1">
      <c r="A24" s="15" t="s">
        <v>39</v>
      </c>
      <c r="B24" s="21"/>
      <c r="C24" s="17">
        <v>2011</v>
      </c>
      <c r="D24" s="17">
        <v>1023</v>
      </c>
      <c r="E24" s="17">
        <v>988</v>
      </c>
      <c r="F24" s="17">
        <v>1961</v>
      </c>
      <c r="G24" s="17">
        <v>993</v>
      </c>
      <c r="H24" s="17">
        <v>968</v>
      </c>
      <c r="I24" s="17">
        <v>22</v>
      </c>
      <c r="J24" s="17">
        <v>12</v>
      </c>
      <c r="K24" s="17">
        <v>10</v>
      </c>
      <c r="L24" s="17">
        <v>4</v>
      </c>
      <c r="M24" s="17">
        <v>1</v>
      </c>
      <c r="N24" s="17">
        <v>3</v>
      </c>
      <c r="O24" s="17">
        <v>1</v>
      </c>
      <c r="P24" s="17">
        <v>1</v>
      </c>
      <c r="Q24" s="17">
        <v>0</v>
      </c>
      <c r="R24" s="17">
        <v>9</v>
      </c>
      <c r="S24" s="17">
        <v>9</v>
      </c>
      <c r="T24" s="17">
        <v>0</v>
      </c>
      <c r="U24" s="17">
        <v>14</v>
      </c>
      <c r="V24" s="17">
        <v>7</v>
      </c>
      <c r="W24" s="17">
        <v>7</v>
      </c>
      <c r="X24" s="17">
        <v>0</v>
      </c>
      <c r="Y24" s="17">
        <v>0</v>
      </c>
      <c r="Z24" s="17">
        <v>0</v>
      </c>
      <c r="AA24" s="17">
        <v>88</v>
      </c>
      <c r="AB24" s="17">
        <v>0</v>
      </c>
      <c r="AC24" s="17">
        <v>0</v>
      </c>
      <c r="AD24" s="17">
        <v>0</v>
      </c>
      <c r="AE24" s="17">
        <v>0</v>
      </c>
      <c r="AF24" s="17">
        <v>0</v>
      </c>
      <c r="AG24" s="17">
        <v>0</v>
      </c>
      <c r="AH24" s="17">
        <v>0</v>
      </c>
      <c r="AI24" s="17">
        <v>0</v>
      </c>
      <c r="AJ24" s="17">
        <v>0</v>
      </c>
      <c r="AK24" s="18">
        <v>97.5</v>
      </c>
      <c r="AL24" s="18">
        <v>97.1</v>
      </c>
      <c r="AM24" s="18">
        <v>98</v>
      </c>
      <c r="AN24" s="18">
        <v>1.1000000000000001</v>
      </c>
      <c r="AO24" s="18">
        <v>1.2</v>
      </c>
      <c r="AP24" s="18">
        <v>1</v>
      </c>
      <c r="AQ24" s="18">
        <v>0.4</v>
      </c>
      <c r="AR24" s="18">
        <v>0.9</v>
      </c>
      <c r="AS24" s="18">
        <v>0</v>
      </c>
      <c r="AT24" s="24"/>
      <c r="AU24" s="25"/>
      <c r="AV24" s="20" t="s">
        <v>39</v>
      </c>
    </row>
    <row r="25" spans="1:48" ht="15" customHeight="1">
      <c r="A25" s="15" t="s">
        <v>40</v>
      </c>
      <c r="B25" s="21"/>
      <c r="C25" s="17">
        <v>1733</v>
      </c>
      <c r="D25" s="17">
        <v>884</v>
      </c>
      <c r="E25" s="17">
        <v>849</v>
      </c>
      <c r="F25" s="17">
        <v>1712</v>
      </c>
      <c r="G25" s="17">
        <v>874</v>
      </c>
      <c r="H25" s="17">
        <v>838</v>
      </c>
      <c r="I25" s="17">
        <v>5</v>
      </c>
      <c r="J25" s="17">
        <v>5</v>
      </c>
      <c r="K25" s="17">
        <v>0</v>
      </c>
      <c r="L25" s="17">
        <v>0</v>
      </c>
      <c r="M25" s="17">
        <v>0</v>
      </c>
      <c r="N25" s="17">
        <v>0</v>
      </c>
      <c r="O25" s="17">
        <v>0</v>
      </c>
      <c r="P25" s="17">
        <v>0</v>
      </c>
      <c r="Q25" s="17">
        <v>0</v>
      </c>
      <c r="R25" s="17">
        <v>2</v>
      </c>
      <c r="S25" s="17">
        <v>1</v>
      </c>
      <c r="T25" s="17">
        <v>1</v>
      </c>
      <c r="U25" s="17">
        <v>14</v>
      </c>
      <c r="V25" s="17">
        <v>4</v>
      </c>
      <c r="W25" s="17">
        <v>10</v>
      </c>
      <c r="X25" s="17">
        <v>0</v>
      </c>
      <c r="Y25" s="17">
        <v>0</v>
      </c>
      <c r="Z25" s="17">
        <v>0</v>
      </c>
      <c r="AA25" s="17">
        <v>149</v>
      </c>
      <c r="AB25" s="17">
        <v>0</v>
      </c>
      <c r="AC25" s="17">
        <v>0</v>
      </c>
      <c r="AD25" s="17">
        <v>0</v>
      </c>
      <c r="AE25" s="17">
        <v>0</v>
      </c>
      <c r="AF25" s="17">
        <v>0</v>
      </c>
      <c r="AG25" s="17">
        <v>0</v>
      </c>
      <c r="AH25" s="17">
        <v>0</v>
      </c>
      <c r="AI25" s="17">
        <v>0</v>
      </c>
      <c r="AJ25" s="17">
        <v>0</v>
      </c>
      <c r="AK25" s="18">
        <v>98.8</v>
      </c>
      <c r="AL25" s="18">
        <v>98.9</v>
      </c>
      <c r="AM25" s="18">
        <v>98.7</v>
      </c>
      <c r="AN25" s="18">
        <v>0.3</v>
      </c>
      <c r="AO25" s="18">
        <v>0.6</v>
      </c>
      <c r="AP25" s="18">
        <v>0</v>
      </c>
      <c r="AQ25" s="18">
        <v>0.1</v>
      </c>
      <c r="AR25" s="18">
        <v>0.1</v>
      </c>
      <c r="AS25" s="18">
        <v>0.1</v>
      </c>
      <c r="AT25" s="24"/>
      <c r="AU25" s="25"/>
      <c r="AV25" s="20" t="s">
        <v>40</v>
      </c>
    </row>
    <row r="26" spans="1:48" ht="15" customHeight="1">
      <c r="A26" s="15" t="s">
        <v>41</v>
      </c>
      <c r="B26" s="21"/>
      <c r="C26" s="17">
        <v>1225</v>
      </c>
      <c r="D26" s="17">
        <v>667</v>
      </c>
      <c r="E26" s="17">
        <v>558</v>
      </c>
      <c r="F26" s="17">
        <v>1203</v>
      </c>
      <c r="G26" s="17">
        <v>650</v>
      </c>
      <c r="H26" s="17">
        <v>553</v>
      </c>
      <c r="I26" s="17">
        <v>4</v>
      </c>
      <c r="J26" s="17">
        <v>4</v>
      </c>
      <c r="K26" s="17">
        <v>0</v>
      </c>
      <c r="L26" s="17">
        <v>0</v>
      </c>
      <c r="M26" s="17">
        <v>0</v>
      </c>
      <c r="N26" s="17">
        <v>0</v>
      </c>
      <c r="O26" s="17">
        <v>0</v>
      </c>
      <c r="P26" s="17">
        <v>0</v>
      </c>
      <c r="Q26" s="17">
        <v>0</v>
      </c>
      <c r="R26" s="17">
        <v>8</v>
      </c>
      <c r="S26" s="17">
        <v>7</v>
      </c>
      <c r="T26" s="17">
        <v>1</v>
      </c>
      <c r="U26" s="17">
        <v>10</v>
      </c>
      <c r="V26" s="17">
        <v>6</v>
      </c>
      <c r="W26" s="17">
        <v>4</v>
      </c>
      <c r="X26" s="17">
        <v>0</v>
      </c>
      <c r="Y26" s="17">
        <v>0</v>
      </c>
      <c r="Z26" s="17">
        <v>0</v>
      </c>
      <c r="AA26" s="17">
        <v>63</v>
      </c>
      <c r="AB26" s="17">
        <v>0</v>
      </c>
      <c r="AC26" s="17">
        <v>0</v>
      </c>
      <c r="AD26" s="17">
        <v>0</v>
      </c>
      <c r="AE26" s="17">
        <v>0</v>
      </c>
      <c r="AF26" s="17">
        <v>0</v>
      </c>
      <c r="AG26" s="17">
        <v>0</v>
      </c>
      <c r="AH26" s="17">
        <v>0</v>
      </c>
      <c r="AI26" s="17">
        <v>0</v>
      </c>
      <c r="AJ26" s="17">
        <v>0</v>
      </c>
      <c r="AK26" s="18">
        <v>98.2</v>
      </c>
      <c r="AL26" s="18">
        <v>97.5</v>
      </c>
      <c r="AM26" s="18">
        <v>99.1</v>
      </c>
      <c r="AN26" s="18">
        <v>0.3</v>
      </c>
      <c r="AO26" s="18">
        <v>0.6</v>
      </c>
      <c r="AP26" s="18">
        <v>0</v>
      </c>
      <c r="AQ26" s="18">
        <v>0.7</v>
      </c>
      <c r="AR26" s="18">
        <v>1</v>
      </c>
      <c r="AS26" s="18">
        <v>0.2</v>
      </c>
      <c r="AT26" s="24"/>
      <c r="AU26" s="25"/>
      <c r="AV26" s="20" t="s">
        <v>41</v>
      </c>
    </row>
    <row r="27" spans="1:48" ht="15" customHeight="1">
      <c r="A27" s="15" t="s">
        <v>42</v>
      </c>
      <c r="B27" s="21"/>
      <c r="C27" s="17">
        <v>1000</v>
      </c>
      <c r="D27" s="17">
        <v>539</v>
      </c>
      <c r="E27" s="17">
        <v>461</v>
      </c>
      <c r="F27" s="17">
        <v>966</v>
      </c>
      <c r="G27" s="17">
        <v>521</v>
      </c>
      <c r="H27" s="17">
        <v>445</v>
      </c>
      <c r="I27" s="17">
        <v>2</v>
      </c>
      <c r="J27" s="17">
        <v>1</v>
      </c>
      <c r="K27" s="17">
        <v>1</v>
      </c>
      <c r="L27" s="17">
        <v>8</v>
      </c>
      <c r="M27" s="17">
        <v>2</v>
      </c>
      <c r="N27" s="17">
        <v>6</v>
      </c>
      <c r="O27" s="17">
        <v>0</v>
      </c>
      <c r="P27" s="17">
        <v>0</v>
      </c>
      <c r="Q27" s="17">
        <v>0</v>
      </c>
      <c r="R27" s="17">
        <v>7</v>
      </c>
      <c r="S27" s="17">
        <v>6</v>
      </c>
      <c r="T27" s="17">
        <v>1</v>
      </c>
      <c r="U27" s="17">
        <v>17</v>
      </c>
      <c r="V27" s="17">
        <v>9</v>
      </c>
      <c r="W27" s="17">
        <v>8</v>
      </c>
      <c r="X27" s="17">
        <v>0</v>
      </c>
      <c r="Y27" s="17">
        <v>0</v>
      </c>
      <c r="Z27" s="17">
        <v>0</v>
      </c>
      <c r="AA27" s="17">
        <v>34</v>
      </c>
      <c r="AB27" s="17">
        <v>0</v>
      </c>
      <c r="AC27" s="17">
        <v>0</v>
      </c>
      <c r="AD27" s="17">
        <v>0</v>
      </c>
      <c r="AE27" s="17">
        <v>0</v>
      </c>
      <c r="AF27" s="17">
        <v>0</v>
      </c>
      <c r="AG27" s="17">
        <v>0</v>
      </c>
      <c r="AH27" s="17">
        <v>0</v>
      </c>
      <c r="AI27" s="17">
        <v>0</v>
      </c>
      <c r="AJ27" s="17">
        <v>0</v>
      </c>
      <c r="AK27" s="18">
        <v>96.6</v>
      </c>
      <c r="AL27" s="18">
        <v>96.7</v>
      </c>
      <c r="AM27" s="18">
        <v>96.5</v>
      </c>
      <c r="AN27" s="18">
        <v>0.2</v>
      </c>
      <c r="AO27" s="18">
        <v>0.2</v>
      </c>
      <c r="AP27" s="18">
        <v>0.2</v>
      </c>
      <c r="AQ27" s="18">
        <v>0.7</v>
      </c>
      <c r="AR27" s="18">
        <v>1.1000000000000001</v>
      </c>
      <c r="AS27" s="18">
        <v>0.2</v>
      </c>
      <c r="AT27" s="24"/>
      <c r="AU27" s="25"/>
      <c r="AV27" s="20" t="s">
        <v>42</v>
      </c>
    </row>
    <row r="28" spans="1:48" ht="15" customHeight="1">
      <c r="A28" s="15" t="s">
        <v>43</v>
      </c>
      <c r="B28" s="21"/>
      <c r="C28" s="17">
        <v>1393</v>
      </c>
      <c r="D28" s="17">
        <v>721</v>
      </c>
      <c r="E28" s="17">
        <v>672</v>
      </c>
      <c r="F28" s="17">
        <v>1355</v>
      </c>
      <c r="G28" s="17">
        <v>693</v>
      </c>
      <c r="H28" s="17">
        <v>662</v>
      </c>
      <c r="I28" s="17">
        <v>12</v>
      </c>
      <c r="J28" s="17">
        <v>10</v>
      </c>
      <c r="K28" s="17">
        <v>2</v>
      </c>
      <c r="L28" s="17">
        <v>0</v>
      </c>
      <c r="M28" s="17">
        <v>0</v>
      </c>
      <c r="N28" s="17">
        <v>0</v>
      </c>
      <c r="O28" s="17">
        <v>2</v>
      </c>
      <c r="P28" s="17">
        <v>1</v>
      </c>
      <c r="Q28" s="17">
        <v>1</v>
      </c>
      <c r="R28" s="17">
        <v>8</v>
      </c>
      <c r="S28" s="17">
        <v>8</v>
      </c>
      <c r="T28" s="17">
        <v>0</v>
      </c>
      <c r="U28" s="17">
        <v>16</v>
      </c>
      <c r="V28" s="17">
        <v>9</v>
      </c>
      <c r="W28" s="17">
        <v>7</v>
      </c>
      <c r="X28" s="17">
        <v>0</v>
      </c>
      <c r="Y28" s="17">
        <v>0</v>
      </c>
      <c r="Z28" s="17">
        <v>0</v>
      </c>
      <c r="AA28" s="17">
        <v>34</v>
      </c>
      <c r="AB28" s="17">
        <v>0</v>
      </c>
      <c r="AC28" s="17">
        <v>0</v>
      </c>
      <c r="AD28" s="17">
        <v>0</v>
      </c>
      <c r="AE28" s="17">
        <v>0</v>
      </c>
      <c r="AF28" s="17">
        <v>0</v>
      </c>
      <c r="AG28" s="17">
        <v>0</v>
      </c>
      <c r="AH28" s="17">
        <v>0</v>
      </c>
      <c r="AI28" s="17">
        <v>0</v>
      </c>
      <c r="AJ28" s="17">
        <v>0</v>
      </c>
      <c r="AK28" s="18">
        <v>97.3</v>
      </c>
      <c r="AL28" s="18">
        <v>96.1</v>
      </c>
      <c r="AM28" s="18">
        <v>98.5</v>
      </c>
      <c r="AN28" s="18">
        <v>0.9</v>
      </c>
      <c r="AO28" s="18">
        <v>1.4</v>
      </c>
      <c r="AP28" s="18">
        <v>0.3</v>
      </c>
      <c r="AQ28" s="18">
        <v>0.6</v>
      </c>
      <c r="AR28" s="18">
        <v>1.1000000000000001</v>
      </c>
      <c r="AS28" s="18">
        <v>0</v>
      </c>
      <c r="AT28" s="24"/>
      <c r="AU28" s="25"/>
      <c r="AV28" s="20" t="s">
        <v>43</v>
      </c>
    </row>
    <row r="29" spans="1:48" ht="15" customHeight="1">
      <c r="A29" s="15" t="s">
        <v>44</v>
      </c>
      <c r="B29" s="21"/>
      <c r="C29" s="17">
        <v>2882</v>
      </c>
      <c r="D29" s="17">
        <v>1543</v>
      </c>
      <c r="E29" s="17">
        <v>1339</v>
      </c>
      <c r="F29" s="17">
        <v>2858</v>
      </c>
      <c r="G29" s="17">
        <v>1527</v>
      </c>
      <c r="H29" s="17">
        <v>1331</v>
      </c>
      <c r="I29" s="17">
        <v>6</v>
      </c>
      <c r="J29" s="17">
        <v>6</v>
      </c>
      <c r="K29" s="17">
        <v>0</v>
      </c>
      <c r="L29" s="17">
        <v>4</v>
      </c>
      <c r="M29" s="17">
        <v>3</v>
      </c>
      <c r="N29" s="17">
        <v>1</v>
      </c>
      <c r="O29" s="17">
        <v>0</v>
      </c>
      <c r="P29" s="17">
        <v>0</v>
      </c>
      <c r="Q29" s="17">
        <v>0</v>
      </c>
      <c r="R29" s="17">
        <v>0</v>
      </c>
      <c r="S29" s="17">
        <v>0</v>
      </c>
      <c r="T29" s="17">
        <v>0</v>
      </c>
      <c r="U29" s="17">
        <v>14</v>
      </c>
      <c r="V29" s="17">
        <v>7</v>
      </c>
      <c r="W29" s="17">
        <v>7</v>
      </c>
      <c r="X29" s="17">
        <v>0</v>
      </c>
      <c r="Y29" s="17">
        <v>0</v>
      </c>
      <c r="Z29" s="17">
        <v>0</v>
      </c>
      <c r="AA29" s="17">
        <v>723</v>
      </c>
      <c r="AB29" s="17">
        <v>1</v>
      </c>
      <c r="AC29" s="17">
        <v>0</v>
      </c>
      <c r="AD29" s="17">
        <v>0</v>
      </c>
      <c r="AE29" s="17">
        <v>0</v>
      </c>
      <c r="AF29" s="17">
        <v>0</v>
      </c>
      <c r="AG29" s="17">
        <v>1</v>
      </c>
      <c r="AH29" s="17">
        <v>0</v>
      </c>
      <c r="AI29" s="17">
        <v>0</v>
      </c>
      <c r="AJ29" s="17">
        <v>0</v>
      </c>
      <c r="AK29" s="18">
        <v>99.2</v>
      </c>
      <c r="AL29" s="18">
        <v>99</v>
      </c>
      <c r="AM29" s="18">
        <v>99.4</v>
      </c>
      <c r="AN29" s="18">
        <v>0.2</v>
      </c>
      <c r="AO29" s="18">
        <v>0.4</v>
      </c>
      <c r="AP29" s="18">
        <v>0</v>
      </c>
      <c r="AQ29" s="28" t="s">
        <v>45</v>
      </c>
      <c r="AR29" s="18">
        <v>0.1</v>
      </c>
      <c r="AS29" s="18">
        <v>0</v>
      </c>
      <c r="AT29" s="24"/>
      <c r="AU29" s="25"/>
      <c r="AV29" s="20" t="s">
        <v>44</v>
      </c>
    </row>
    <row r="30" spans="1:48" ht="15" customHeight="1">
      <c r="A30" s="15" t="s">
        <v>46</v>
      </c>
      <c r="B30" s="21"/>
      <c r="C30" s="17">
        <v>2206</v>
      </c>
      <c r="D30" s="17">
        <v>1247</v>
      </c>
      <c r="E30" s="17">
        <v>959</v>
      </c>
      <c r="F30" s="17">
        <v>2187</v>
      </c>
      <c r="G30" s="17">
        <v>1237</v>
      </c>
      <c r="H30" s="17">
        <v>950</v>
      </c>
      <c r="I30" s="17">
        <v>3</v>
      </c>
      <c r="J30" s="17">
        <v>3</v>
      </c>
      <c r="K30" s="17">
        <v>0</v>
      </c>
      <c r="L30" s="17">
        <v>2</v>
      </c>
      <c r="M30" s="17">
        <v>1</v>
      </c>
      <c r="N30" s="17">
        <v>1</v>
      </c>
      <c r="O30" s="17">
        <v>0</v>
      </c>
      <c r="P30" s="17">
        <v>0</v>
      </c>
      <c r="Q30" s="17">
        <v>0</v>
      </c>
      <c r="R30" s="17">
        <v>2</v>
      </c>
      <c r="S30" s="17">
        <v>2</v>
      </c>
      <c r="T30" s="17">
        <v>0</v>
      </c>
      <c r="U30" s="17">
        <v>12</v>
      </c>
      <c r="V30" s="17">
        <v>4</v>
      </c>
      <c r="W30" s="17">
        <v>8</v>
      </c>
      <c r="X30" s="17">
        <v>0</v>
      </c>
      <c r="Y30" s="17">
        <v>0</v>
      </c>
      <c r="Z30" s="17">
        <v>0</v>
      </c>
      <c r="AA30" s="17">
        <v>376</v>
      </c>
      <c r="AB30" s="17">
        <v>0</v>
      </c>
      <c r="AC30" s="17">
        <v>0</v>
      </c>
      <c r="AD30" s="17">
        <v>0</v>
      </c>
      <c r="AE30" s="17">
        <v>0</v>
      </c>
      <c r="AF30" s="17">
        <v>0</v>
      </c>
      <c r="AG30" s="17">
        <v>0</v>
      </c>
      <c r="AH30" s="17">
        <v>0</v>
      </c>
      <c r="AI30" s="17">
        <v>0</v>
      </c>
      <c r="AJ30" s="17">
        <v>0</v>
      </c>
      <c r="AK30" s="18">
        <v>99.1</v>
      </c>
      <c r="AL30" s="18">
        <v>99.2</v>
      </c>
      <c r="AM30" s="18">
        <v>99.1</v>
      </c>
      <c r="AN30" s="18">
        <v>0.1</v>
      </c>
      <c r="AO30" s="18">
        <v>0.2</v>
      </c>
      <c r="AP30" s="18">
        <v>0</v>
      </c>
      <c r="AQ30" s="18">
        <v>0.1</v>
      </c>
      <c r="AR30" s="18">
        <v>0.2</v>
      </c>
      <c r="AS30" s="18">
        <v>0</v>
      </c>
      <c r="AT30" s="24"/>
      <c r="AU30" s="25"/>
      <c r="AV30" s="20" t="s">
        <v>46</v>
      </c>
    </row>
    <row r="31" spans="1:48" ht="12" customHeight="1">
      <c r="A31" s="15"/>
      <c r="B31" s="21"/>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8"/>
      <c r="AL31" s="18"/>
      <c r="AM31" s="18"/>
      <c r="AN31" s="18"/>
      <c r="AO31" s="18"/>
      <c r="AP31" s="18"/>
      <c r="AQ31" s="18"/>
      <c r="AR31" s="18"/>
      <c r="AS31" s="18"/>
      <c r="AT31" s="24"/>
      <c r="AU31" s="25"/>
      <c r="AV31" s="20"/>
    </row>
    <row r="32" spans="1:48" ht="15" customHeight="1">
      <c r="A32" s="15" t="s">
        <v>47</v>
      </c>
      <c r="B32" s="21"/>
      <c r="C32" s="17">
        <v>10426</v>
      </c>
      <c r="D32" s="17">
        <v>5347</v>
      </c>
      <c r="E32" s="17">
        <v>5079</v>
      </c>
      <c r="F32" s="17">
        <v>10249</v>
      </c>
      <c r="G32" s="17">
        <v>5237</v>
      </c>
      <c r="H32" s="17">
        <v>5012</v>
      </c>
      <c r="I32" s="17">
        <v>16</v>
      </c>
      <c r="J32" s="17">
        <v>10</v>
      </c>
      <c r="K32" s="17">
        <v>6</v>
      </c>
      <c r="L32" s="17">
        <v>12</v>
      </c>
      <c r="M32" s="17">
        <v>9</v>
      </c>
      <c r="N32" s="17">
        <v>3</v>
      </c>
      <c r="O32" s="17">
        <v>1</v>
      </c>
      <c r="P32" s="17">
        <v>1</v>
      </c>
      <c r="Q32" s="17">
        <v>0</v>
      </c>
      <c r="R32" s="17">
        <v>38</v>
      </c>
      <c r="S32" s="17">
        <v>31</v>
      </c>
      <c r="T32" s="17">
        <v>7</v>
      </c>
      <c r="U32" s="17">
        <v>108</v>
      </c>
      <c r="V32" s="17">
        <v>57</v>
      </c>
      <c r="W32" s="17">
        <v>51</v>
      </c>
      <c r="X32" s="17">
        <v>2</v>
      </c>
      <c r="Y32" s="17">
        <v>2</v>
      </c>
      <c r="Z32" s="17">
        <v>0</v>
      </c>
      <c r="AA32" s="17">
        <v>2333</v>
      </c>
      <c r="AB32" s="17">
        <v>4</v>
      </c>
      <c r="AC32" s="17">
        <v>4</v>
      </c>
      <c r="AD32" s="17">
        <v>0</v>
      </c>
      <c r="AE32" s="17">
        <v>0</v>
      </c>
      <c r="AF32" s="17">
        <v>0</v>
      </c>
      <c r="AG32" s="17">
        <v>0</v>
      </c>
      <c r="AH32" s="17">
        <v>0</v>
      </c>
      <c r="AI32" s="17">
        <v>0</v>
      </c>
      <c r="AJ32" s="17">
        <v>0</v>
      </c>
      <c r="AK32" s="18">
        <v>98.3</v>
      </c>
      <c r="AL32" s="18">
        <v>97.9</v>
      </c>
      <c r="AM32" s="18">
        <v>98.7</v>
      </c>
      <c r="AN32" s="18">
        <v>0.2</v>
      </c>
      <c r="AO32" s="18">
        <v>0.2</v>
      </c>
      <c r="AP32" s="18">
        <v>0.1</v>
      </c>
      <c r="AQ32" s="18">
        <v>0.4</v>
      </c>
      <c r="AR32" s="18">
        <v>0.7</v>
      </c>
      <c r="AS32" s="18">
        <v>0.1</v>
      </c>
      <c r="AT32" s="24"/>
      <c r="AU32" s="25"/>
      <c r="AV32" s="20" t="s">
        <v>47</v>
      </c>
    </row>
    <row r="33" spans="1:48" ht="15" customHeight="1">
      <c r="A33" s="15" t="s">
        <v>48</v>
      </c>
      <c r="B33" s="21"/>
      <c r="C33" s="17">
        <v>1430</v>
      </c>
      <c r="D33" s="17">
        <v>717</v>
      </c>
      <c r="E33" s="17">
        <v>713</v>
      </c>
      <c r="F33" s="17">
        <v>1370</v>
      </c>
      <c r="G33" s="17">
        <v>684</v>
      </c>
      <c r="H33" s="17">
        <v>686</v>
      </c>
      <c r="I33" s="17">
        <v>3</v>
      </c>
      <c r="J33" s="17">
        <v>2</v>
      </c>
      <c r="K33" s="17">
        <v>1</v>
      </c>
      <c r="L33" s="17">
        <v>3</v>
      </c>
      <c r="M33" s="17">
        <v>2</v>
      </c>
      <c r="N33" s="17">
        <v>1</v>
      </c>
      <c r="O33" s="17">
        <v>0</v>
      </c>
      <c r="P33" s="17">
        <v>0</v>
      </c>
      <c r="Q33" s="17">
        <v>0</v>
      </c>
      <c r="R33" s="17">
        <v>14</v>
      </c>
      <c r="S33" s="17">
        <v>9</v>
      </c>
      <c r="T33" s="17">
        <v>5</v>
      </c>
      <c r="U33" s="17">
        <v>40</v>
      </c>
      <c r="V33" s="17">
        <v>20</v>
      </c>
      <c r="W33" s="17">
        <v>20</v>
      </c>
      <c r="X33" s="17">
        <v>0</v>
      </c>
      <c r="Y33" s="17">
        <v>0</v>
      </c>
      <c r="Z33" s="17">
        <v>0</v>
      </c>
      <c r="AA33" s="17">
        <v>264</v>
      </c>
      <c r="AB33" s="17">
        <v>0</v>
      </c>
      <c r="AC33" s="17">
        <v>0</v>
      </c>
      <c r="AD33" s="17">
        <v>0</v>
      </c>
      <c r="AE33" s="17">
        <v>0</v>
      </c>
      <c r="AF33" s="17">
        <v>0</v>
      </c>
      <c r="AG33" s="17">
        <v>0</v>
      </c>
      <c r="AH33" s="17">
        <v>0</v>
      </c>
      <c r="AI33" s="17">
        <v>0</v>
      </c>
      <c r="AJ33" s="17">
        <v>0</v>
      </c>
      <c r="AK33" s="18">
        <v>95.8</v>
      </c>
      <c r="AL33" s="18">
        <v>95.4</v>
      </c>
      <c r="AM33" s="18">
        <v>96.2</v>
      </c>
      <c r="AN33" s="18">
        <v>0.2</v>
      </c>
      <c r="AO33" s="18">
        <v>0.3</v>
      </c>
      <c r="AP33" s="18">
        <v>0.1</v>
      </c>
      <c r="AQ33" s="18">
        <v>1</v>
      </c>
      <c r="AR33" s="18">
        <v>1.3</v>
      </c>
      <c r="AS33" s="18">
        <v>0.7</v>
      </c>
      <c r="AT33" s="24"/>
      <c r="AU33" s="25"/>
      <c r="AV33" s="20" t="s">
        <v>48</v>
      </c>
    </row>
    <row r="34" spans="1:48" ht="15" customHeight="1">
      <c r="A34" s="15" t="s">
        <v>49</v>
      </c>
      <c r="B34" s="21"/>
      <c r="C34" s="17">
        <v>842</v>
      </c>
      <c r="D34" s="17">
        <v>438</v>
      </c>
      <c r="E34" s="17">
        <v>404</v>
      </c>
      <c r="F34" s="17">
        <v>820</v>
      </c>
      <c r="G34" s="17">
        <v>423</v>
      </c>
      <c r="H34" s="17">
        <v>397</v>
      </c>
      <c r="I34" s="17">
        <v>1</v>
      </c>
      <c r="J34" s="17">
        <v>1</v>
      </c>
      <c r="K34" s="17">
        <v>0</v>
      </c>
      <c r="L34" s="17">
        <v>0</v>
      </c>
      <c r="M34" s="17">
        <v>0</v>
      </c>
      <c r="N34" s="17">
        <v>0</v>
      </c>
      <c r="O34" s="17">
        <v>0</v>
      </c>
      <c r="P34" s="17">
        <v>0</v>
      </c>
      <c r="Q34" s="17">
        <v>0</v>
      </c>
      <c r="R34" s="17">
        <v>1</v>
      </c>
      <c r="S34" s="17">
        <v>1</v>
      </c>
      <c r="T34" s="17">
        <v>0</v>
      </c>
      <c r="U34" s="17">
        <v>20</v>
      </c>
      <c r="V34" s="17">
        <v>13</v>
      </c>
      <c r="W34" s="17">
        <v>7</v>
      </c>
      <c r="X34" s="17">
        <v>0</v>
      </c>
      <c r="Y34" s="17">
        <v>0</v>
      </c>
      <c r="Z34" s="17">
        <v>0</v>
      </c>
      <c r="AA34" s="17">
        <v>155</v>
      </c>
      <c r="AB34" s="17">
        <v>0</v>
      </c>
      <c r="AC34" s="17">
        <v>0</v>
      </c>
      <c r="AD34" s="17">
        <v>0</v>
      </c>
      <c r="AE34" s="17">
        <v>0</v>
      </c>
      <c r="AF34" s="17">
        <v>0</v>
      </c>
      <c r="AG34" s="17">
        <v>0</v>
      </c>
      <c r="AH34" s="17">
        <v>0</v>
      </c>
      <c r="AI34" s="17">
        <v>0</v>
      </c>
      <c r="AJ34" s="17">
        <v>0</v>
      </c>
      <c r="AK34" s="18">
        <v>97.4</v>
      </c>
      <c r="AL34" s="18">
        <v>96.6</v>
      </c>
      <c r="AM34" s="18">
        <v>98.3</v>
      </c>
      <c r="AN34" s="18">
        <v>0.1</v>
      </c>
      <c r="AO34" s="18">
        <v>0.2</v>
      </c>
      <c r="AP34" s="18">
        <v>0</v>
      </c>
      <c r="AQ34" s="18">
        <v>0.1</v>
      </c>
      <c r="AR34" s="18">
        <v>0.2</v>
      </c>
      <c r="AS34" s="18">
        <v>0</v>
      </c>
      <c r="AT34" s="24"/>
      <c r="AU34" s="25"/>
      <c r="AV34" s="20" t="s">
        <v>49</v>
      </c>
    </row>
    <row r="35" spans="1:48" ht="15" customHeight="1">
      <c r="A35" s="15" t="s">
        <v>50</v>
      </c>
      <c r="B35" s="21"/>
      <c r="C35" s="17">
        <v>1602</v>
      </c>
      <c r="D35" s="17">
        <v>960</v>
      </c>
      <c r="E35" s="17">
        <v>642</v>
      </c>
      <c r="F35" s="17">
        <v>1590</v>
      </c>
      <c r="G35" s="17">
        <v>951</v>
      </c>
      <c r="H35" s="17">
        <v>639</v>
      </c>
      <c r="I35" s="17">
        <v>0</v>
      </c>
      <c r="J35" s="17">
        <v>0</v>
      </c>
      <c r="K35" s="17">
        <v>0</v>
      </c>
      <c r="L35" s="17">
        <v>1</v>
      </c>
      <c r="M35" s="17">
        <v>1</v>
      </c>
      <c r="N35" s="17">
        <v>0</v>
      </c>
      <c r="O35" s="17">
        <v>0</v>
      </c>
      <c r="P35" s="17">
        <v>0</v>
      </c>
      <c r="Q35" s="17">
        <v>0</v>
      </c>
      <c r="R35" s="17">
        <v>6</v>
      </c>
      <c r="S35" s="17">
        <v>6</v>
      </c>
      <c r="T35" s="17">
        <v>0</v>
      </c>
      <c r="U35" s="17">
        <v>5</v>
      </c>
      <c r="V35" s="17">
        <v>2</v>
      </c>
      <c r="W35" s="17">
        <v>3</v>
      </c>
      <c r="X35" s="17">
        <v>0</v>
      </c>
      <c r="Y35" s="17">
        <v>0</v>
      </c>
      <c r="Z35" s="17">
        <v>0</v>
      </c>
      <c r="AA35" s="17">
        <v>427</v>
      </c>
      <c r="AB35" s="17">
        <v>3</v>
      </c>
      <c r="AC35" s="17">
        <v>3</v>
      </c>
      <c r="AD35" s="17">
        <v>0</v>
      </c>
      <c r="AE35" s="17">
        <v>0</v>
      </c>
      <c r="AF35" s="17">
        <v>0</v>
      </c>
      <c r="AG35" s="17">
        <v>0</v>
      </c>
      <c r="AH35" s="17">
        <v>0</v>
      </c>
      <c r="AI35" s="17">
        <v>0</v>
      </c>
      <c r="AJ35" s="17">
        <v>0</v>
      </c>
      <c r="AK35" s="18">
        <v>99.3</v>
      </c>
      <c r="AL35" s="18">
        <v>99.1</v>
      </c>
      <c r="AM35" s="18">
        <v>99.5</v>
      </c>
      <c r="AN35" s="18">
        <v>0</v>
      </c>
      <c r="AO35" s="18">
        <v>0</v>
      </c>
      <c r="AP35" s="18">
        <v>0</v>
      </c>
      <c r="AQ35" s="18">
        <v>0.6</v>
      </c>
      <c r="AR35" s="18">
        <v>0.9</v>
      </c>
      <c r="AS35" s="18">
        <v>0</v>
      </c>
      <c r="AT35" s="24"/>
      <c r="AU35" s="25"/>
      <c r="AV35" s="20" t="s">
        <v>50</v>
      </c>
    </row>
    <row r="36" spans="1:48" ht="15" customHeight="1">
      <c r="A36" s="15" t="s">
        <v>51</v>
      </c>
      <c r="B36" s="21"/>
      <c r="C36" s="17">
        <v>1382</v>
      </c>
      <c r="D36" s="17">
        <v>613</v>
      </c>
      <c r="E36" s="17">
        <v>769</v>
      </c>
      <c r="F36" s="17">
        <v>1363</v>
      </c>
      <c r="G36" s="17">
        <v>599</v>
      </c>
      <c r="H36" s="17">
        <v>764</v>
      </c>
      <c r="I36" s="17">
        <v>2</v>
      </c>
      <c r="J36" s="17">
        <v>1</v>
      </c>
      <c r="K36" s="17">
        <v>1</v>
      </c>
      <c r="L36" s="17">
        <v>2</v>
      </c>
      <c r="M36" s="17">
        <v>1</v>
      </c>
      <c r="N36" s="17">
        <v>1</v>
      </c>
      <c r="O36" s="17">
        <v>1</v>
      </c>
      <c r="P36" s="17">
        <v>1</v>
      </c>
      <c r="Q36" s="17">
        <v>0</v>
      </c>
      <c r="R36" s="17">
        <v>7</v>
      </c>
      <c r="S36" s="17">
        <v>6</v>
      </c>
      <c r="T36" s="17">
        <v>1</v>
      </c>
      <c r="U36" s="17">
        <v>7</v>
      </c>
      <c r="V36" s="17">
        <v>5</v>
      </c>
      <c r="W36" s="17">
        <v>2</v>
      </c>
      <c r="X36" s="17">
        <v>0</v>
      </c>
      <c r="Y36" s="17">
        <v>0</v>
      </c>
      <c r="Z36" s="17">
        <v>0</v>
      </c>
      <c r="AA36" s="17">
        <v>316</v>
      </c>
      <c r="AB36" s="17">
        <v>0</v>
      </c>
      <c r="AC36" s="17">
        <v>0</v>
      </c>
      <c r="AD36" s="17">
        <v>0</v>
      </c>
      <c r="AE36" s="17">
        <v>0</v>
      </c>
      <c r="AF36" s="17">
        <v>0</v>
      </c>
      <c r="AG36" s="17">
        <v>0</v>
      </c>
      <c r="AH36" s="17">
        <v>0</v>
      </c>
      <c r="AI36" s="17">
        <v>0</v>
      </c>
      <c r="AJ36" s="17">
        <v>0</v>
      </c>
      <c r="AK36" s="18">
        <v>98.6</v>
      </c>
      <c r="AL36" s="18">
        <v>97.7</v>
      </c>
      <c r="AM36" s="18">
        <v>99.3</v>
      </c>
      <c r="AN36" s="18">
        <v>0.1</v>
      </c>
      <c r="AO36" s="18">
        <v>0.2</v>
      </c>
      <c r="AP36" s="18">
        <v>0.1</v>
      </c>
      <c r="AQ36" s="18">
        <v>0.5</v>
      </c>
      <c r="AR36" s="18">
        <v>1</v>
      </c>
      <c r="AS36" s="18">
        <v>0.1</v>
      </c>
      <c r="AT36" s="24"/>
      <c r="AU36" s="25"/>
      <c r="AV36" s="20" t="s">
        <v>51</v>
      </c>
    </row>
    <row r="37" spans="1:48" ht="15" customHeight="1">
      <c r="A37" s="15" t="s">
        <v>52</v>
      </c>
      <c r="B37" s="21"/>
      <c r="C37" s="17">
        <v>1706</v>
      </c>
      <c r="D37" s="17">
        <v>704</v>
      </c>
      <c r="E37" s="17">
        <v>1002</v>
      </c>
      <c r="F37" s="17">
        <v>1687</v>
      </c>
      <c r="G37" s="17">
        <v>692</v>
      </c>
      <c r="H37" s="17">
        <v>995</v>
      </c>
      <c r="I37" s="17">
        <v>6</v>
      </c>
      <c r="J37" s="17">
        <v>3</v>
      </c>
      <c r="K37" s="17">
        <v>3</v>
      </c>
      <c r="L37" s="17">
        <v>1</v>
      </c>
      <c r="M37" s="17">
        <v>1</v>
      </c>
      <c r="N37" s="17">
        <v>0</v>
      </c>
      <c r="O37" s="17">
        <v>0</v>
      </c>
      <c r="P37" s="17">
        <v>0</v>
      </c>
      <c r="Q37" s="17">
        <v>0</v>
      </c>
      <c r="R37" s="17">
        <v>2</v>
      </c>
      <c r="S37" s="17">
        <v>2</v>
      </c>
      <c r="T37" s="17">
        <v>0</v>
      </c>
      <c r="U37" s="17">
        <v>9</v>
      </c>
      <c r="V37" s="17">
        <v>5</v>
      </c>
      <c r="W37" s="17">
        <v>4</v>
      </c>
      <c r="X37" s="17">
        <v>1</v>
      </c>
      <c r="Y37" s="17">
        <v>1</v>
      </c>
      <c r="Z37" s="17">
        <v>0</v>
      </c>
      <c r="AA37" s="17">
        <v>304</v>
      </c>
      <c r="AB37" s="17">
        <v>1</v>
      </c>
      <c r="AC37" s="17">
        <v>1</v>
      </c>
      <c r="AD37" s="17">
        <v>0</v>
      </c>
      <c r="AE37" s="17">
        <v>0</v>
      </c>
      <c r="AF37" s="17">
        <v>0</v>
      </c>
      <c r="AG37" s="17">
        <v>0</v>
      </c>
      <c r="AH37" s="17">
        <v>0</v>
      </c>
      <c r="AI37" s="17">
        <v>0</v>
      </c>
      <c r="AJ37" s="17">
        <v>0</v>
      </c>
      <c r="AK37" s="18">
        <v>98.9</v>
      </c>
      <c r="AL37" s="18">
        <v>98.3</v>
      </c>
      <c r="AM37" s="18">
        <v>99.3</v>
      </c>
      <c r="AN37" s="18">
        <v>0.4</v>
      </c>
      <c r="AO37" s="18">
        <v>0.4</v>
      </c>
      <c r="AP37" s="18">
        <v>0.3</v>
      </c>
      <c r="AQ37" s="18">
        <v>0.2</v>
      </c>
      <c r="AR37" s="18">
        <v>0.4</v>
      </c>
      <c r="AS37" s="18">
        <v>0</v>
      </c>
      <c r="AT37" s="24"/>
      <c r="AU37" s="25"/>
      <c r="AV37" s="20" t="s">
        <v>52</v>
      </c>
    </row>
    <row r="38" spans="1:48" ht="15" customHeight="1">
      <c r="A38" s="15" t="s">
        <v>53</v>
      </c>
      <c r="B38" s="21"/>
      <c r="C38" s="17">
        <v>1936</v>
      </c>
      <c r="D38" s="17">
        <v>1068</v>
      </c>
      <c r="E38" s="17">
        <v>868</v>
      </c>
      <c r="F38" s="17">
        <v>1910</v>
      </c>
      <c r="G38" s="17">
        <v>1056</v>
      </c>
      <c r="H38" s="17">
        <v>854</v>
      </c>
      <c r="I38" s="17">
        <v>2</v>
      </c>
      <c r="J38" s="17">
        <v>1</v>
      </c>
      <c r="K38" s="17">
        <v>1</v>
      </c>
      <c r="L38" s="17">
        <v>1</v>
      </c>
      <c r="M38" s="17">
        <v>0</v>
      </c>
      <c r="N38" s="17">
        <v>1</v>
      </c>
      <c r="O38" s="17">
        <v>0</v>
      </c>
      <c r="P38" s="17">
        <v>0</v>
      </c>
      <c r="Q38" s="17">
        <v>0</v>
      </c>
      <c r="R38" s="17">
        <v>5</v>
      </c>
      <c r="S38" s="17">
        <v>4</v>
      </c>
      <c r="T38" s="17">
        <v>1</v>
      </c>
      <c r="U38" s="17">
        <v>17</v>
      </c>
      <c r="V38" s="17">
        <v>6</v>
      </c>
      <c r="W38" s="17">
        <v>11</v>
      </c>
      <c r="X38" s="17">
        <v>1</v>
      </c>
      <c r="Y38" s="17">
        <v>1</v>
      </c>
      <c r="Z38" s="17">
        <v>0</v>
      </c>
      <c r="AA38" s="17">
        <v>560</v>
      </c>
      <c r="AB38" s="17">
        <v>0</v>
      </c>
      <c r="AC38" s="17">
        <v>0</v>
      </c>
      <c r="AD38" s="17">
        <v>0</v>
      </c>
      <c r="AE38" s="17">
        <v>0</v>
      </c>
      <c r="AF38" s="17">
        <v>0</v>
      </c>
      <c r="AG38" s="17">
        <v>0</v>
      </c>
      <c r="AH38" s="17">
        <v>0</v>
      </c>
      <c r="AI38" s="17">
        <v>0</v>
      </c>
      <c r="AJ38" s="17">
        <v>0</v>
      </c>
      <c r="AK38" s="18">
        <v>98.7</v>
      </c>
      <c r="AL38" s="18">
        <v>98.9</v>
      </c>
      <c r="AM38" s="18">
        <v>98.4</v>
      </c>
      <c r="AN38" s="18">
        <v>0.1</v>
      </c>
      <c r="AO38" s="18">
        <v>0.1</v>
      </c>
      <c r="AP38" s="18">
        <v>0.1</v>
      </c>
      <c r="AQ38" s="18">
        <v>0.3</v>
      </c>
      <c r="AR38" s="18">
        <v>0.4</v>
      </c>
      <c r="AS38" s="18">
        <v>0.1</v>
      </c>
      <c r="AT38" s="24"/>
      <c r="AU38" s="25"/>
      <c r="AV38" s="20" t="s">
        <v>53</v>
      </c>
    </row>
    <row r="39" spans="1:48" ht="15" customHeight="1">
      <c r="A39" s="15" t="s">
        <v>54</v>
      </c>
      <c r="B39" s="21"/>
      <c r="C39" s="17">
        <v>1528</v>
      </c>
      <c r="D39" s="17">
        <v>847</v>
      </c>
      <c r="E39" s="17">
        <v>681</v>
      </c>
      <c r="F39" s="17">
        <v>1509</v>
      </c>
      <c r="G39" s="17">
        <v>832</v>
      </c>
      <c r="H39" s="17">
        <v>677</v>
      </c>
      <c r="I39" s="17">
        <v>2</v>
      </c>
      <c r="J39" s="17">
        <v>2</v>
      </c>
      <c r="K39" s="17">
        <v>0</v>
      </c>
      <c r="L39" s="17">
        <v>4</v>
      </c>
      <c r="M39" s="17">
        <v>4</v>
      </c>
      <c r="N39" s="17">
        <v>0</v>
      </c>
      <c r="O39" s="17">
        <v>0</v>
      </c>
      <c r="P39" s="17">
        <v>0</v>
      </c>
      <c r="Q39" s="17">
        <v>0</v>
      </c>
      <c r="R39" s="17">
        <v>3</v>
      </c>
      <c r="S39" s="17">
        <v>3</v>
      </c>
      <c r="T39" s="17">
        <v>0</v>
      </c>
      <c r="U39" s="17">
        <v>10</v>
      </c>
      <c r="V39" s="17">
        <v>6</v>
      </c>
      <c r="W39" s="17">
        <v>4</v>
      </c>
      <c r="X39" s="17">
        <v>0</v>
      </c>
      <c r="Y39" s="17">
        <v>0</v>
      </c>
      <c r="Z39" s="17">
        <v>0</v>
      </c>
      <c r="AA39" s="17">
        <v>307</v>
      </c>
      <c r="AB39" s="17">
        <v>0</v>
      </c>
      <c r="AC39" s="17">
        <v>0</v>
      </c>
      <c r="AD39" s="17">
        <v>0</v>
      </c>
      <c r="AE39" s="17">
        <v>0</v>
      </c>
      <c r="AF39" s="17">
        <v>0</v>
      </c>
      <c r="AG39" s="17">
        <v>0</v>
      </c>
      <c r="AH39" s="17">
        <v>0</v>
      </c>
      <c r="AI39" s="17">
        <v>0</v>
      </c>
      <c r="AJ39" s="17">
        <v>0</v>
      </c>
      <c r="AK39" s="18">
        <v>98.8</v>
      </c>
      <c r="AL39" s="18">
        <v>98.2</v>
      </c>
      <c r="AM39" s="18">
        <v>99.4</v>
      </c>
      <c r="AN39" s="18">
        <v>0.1</v>
      </c>
      <c r="AO39" s="18">
        <v>0.2</v>
      </c>
      <c r="AP39" s="18">
        <v>0</v>
      </c>
      <c r="AQ39" s="18">
        <v>0.2</v>
      </c>
      <c r="AR39" s="18">
        <v>0.4</v>
      </c>
      <c r="AS39" s="18">
        <v>0</v>
      </c>
      <c r="AT39" s="24"/>
      <c r="AU39" s="25"/>
      <c r="AV39" s="20" t="s">
        <v>54</v>
      </c>
    </row>
    <row r="40" spans="1:48" ht="12" customHeight="1">
      <c r="A40" s="15"/>
      <c r="B40" s="21"/>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8"/>
      <c r="AL40" s="18"/>
      <c r="AM40" s="18"/>
      <c r="AN40" s="18"/>
      <c r="AO40" s="18"/>
      <c r="AP40" s="18"/>
      <c r="AQ40" s="18"/>
      <c r="AR40" s="18"/>
      <c r="AS40" s="18"/>
      <c r="AT40" s="24"/>
      <c r="AU40" s="25"/>
      <c r="AV40" s="20"/>
    </row>
    <row r="41" spans="1:48" ht="15" customHeight="1">
      <c r="A41" s="15" t="s">
        <v>55</v>
      </c>
      <c r="B41" s="21"/>
      <c r="C41" s="29">
        <v>6342</v>
      </c>
      <c r="D41" s="29">
        <v>3258</v>
      </c>
      <c r="E41" s="29">
        <v>3084</v>
      </c>
      <c r="F41" s="17">
        <v>6169</v>
      </c>
      <c r="G41" s="29">
        <v>3150</v>
      </c>
      <c r="H41" s="29">
        <v>3019</v>
      </c>
      <c r="I41" s="17">
        <v>54</v>
      </c>
      <c r="J41" s="29">
        <v>37</v>
      </c>
      <c r="K41" s="29">
        <v>17</v>
      </c>
      <c r="L41" s="17">
        <v>29</v>
      </c>
      <c r="M41" s="29">
        <v>16</v>
      </c>
      <c r="N41" s="29">
        <v>13</v>
      </c>
      <c r="O41" s="17">
        <v>0</v>
      </c>
      <c r="P41" s="29">
        <v>0</v>
      </c>
      <c r="Q41" s="29">
        <v>0</v>
      </c>
      <c r="R41" s="17">
        <v>31</v>
      </c>
      <c r="S41" s="29">
        <v>27</v>
      </c>
      <c r="T41" s="29">
        <v>4</v>
      </c>
      <c r="U41" s="17">
        <v>59</v>
      </c>
      <c r="V41" s="29">
        <v>28</v>
      </c>
      <c r="W41" s="29">
        <v>31</v>
      </c>
      <c r="X41" s="17">
        <v>0</v>
      </c>
      <c r="Y41" s="29">
        <v>0</v>
      </c>
      <c r="Z41" s="29">
        <v>0</v>
      </c>
      <c r="AA41" s="29">
        <v>678</v>
      </c>
      <c r="AB41" s="29">
        <v>3</v>
      </c>
      <c r="AC41" s="29">
        <v>3</v>
      </c>
      <c r="AD41" s="29">
        <v>0</v>
      </c>
      <c r="AE41" s="29">
        <v>0</v>
      </c>
      <c r="AF41" s="29">
        <v>0</v>
      </c>
      <c r="AG41" s="29">
        <v>0</v>
      </c>
      <c r="AH41" s="29">
        <v>0</v>
      </c>
      <c r="AI41" s="29">
        <v>0</v>
      </c>
      <c r="AJ41" s="29">
        <v>0</v>
      </c>
      <c r="AK41" s="18">
        <v>97.3</v>
      </c>
      <c r="AL41" s="18">
        <v>96.7</v>
      </c>
      <c r="AM41" s="18">
        <v>97.9</v>
      </c>
      <c r="AN41" s="18">
        <v>0.9</v>
      </c>
      <c r="AO41" s="18">
        <v>1.1000000000000001</v>
      </c>
      <c r="AP41" s="18">
        <v>0.6</v>
      </c>
      <c r="AQ41" s="18">
        <v>0.5</v>
      </c>
      <c r="AR41" s="18">
        <v>0.9</v>
      </c>
      <c r="AS41" s="18">
        <v>0.1</v>
      </c>
      <c r="AT41" s="24"/>
      <c r="AU41" s="25"/>
      <c r="AV41" s="15" t="s">
        <v>55</v>
      </c>
    </row>
    <row r="42" spans="1:48" ht="15" customHeight="1">
      <c r="A42" s="15" t="s">
        <v>56</v>
      </c>
      <c r="B42" s="21"/>
      <c r="C42" s="17">
        <v>1481</v>
      </c>
      <c r="D42" s="17">
        <v>776</v>
      </c>
      <c r="E42" s="17">
        <v>705</v>
      </c>
      <c r="F42" s="17">
        <v>1445</v>
      </c>
      <c r="G42" s="17">
        <v>755</v>
      </c>
      <c r="H42" s="17">
        <v>690</v>
      </c>
      <c r="I42" s="17">
        <v>12</v>
      </c>
      <c r="J42" s="17">
        <v>8</v>
      </c>
      <c r="K42" s="17">
        <v>4</v>
      </c>
      <c r="L42" s="17">
        <v>9</v>
      </c>
      <c r="M42" s="17">
        <v>3</v>
      </c>
      <c r="N42" s="17">
        <v>6</v>
      </c>
      <c r="O42" s="17">
        <v>0</v>
      </c>
      <c r="P42" s="17">
        <v>0</v>
      </c>
      <c r="Q42" s="17">
        <v>0</v>
      </c>
      <c r="R42" s="17">
        <v>6</v>
      </c>
      <c r="S42" s="17">
        <v>6</v>
      </c>
      <c r="T42" s="17">
        <v>0</v>
      </c>
      <c r="U42" s="17">
        <v>9</v>
      </c>
      <c r="V42" s="17">
        <v>4</v>
      </c>
      <c r="W42" s="17">
        <v>5</v>
      </c>
      <c r="X42" s="17">
        <v>0</v>
      </c>
      <c r="Y42" s="17">
        <v>0</v>
      </c>
      <c r="Z42" s="17">
        <v>0</v>
      </c>
      <c r="AA42" s="17">
        <v>209</v>
      </c>
      <c r="AB42" s="17">
        <v>3</v>
      </c>
      <c r="AC42" s="17">
        <v>3</v>
      </c>
      <c r="AD42" s="17">
        <v>0</v>
      </c>
      <c r="AE42" s="17">
        <v>0</v>
      </c>
      <c r="AF42" s="17">
        <v>0</v>
      </c>
      <c r="AG42" s="17">
        <v>0</v>
      </c>
      <c r="AH42" s="17">
        <v>0</v>
      </c>
      <c r="AI42" s="17">
        <v>0</v>
      </c>
      <c r="AJ42" s="17">
        <v>0</v>
      </c>
      <c r="AK42" s="18">
        <v>97.6</v>
      </c>
      <c r="AL42" s="18">
        <v>97.3</v>
      </c>
      <c r="AM42" s="18">
        <v>97.9</v>
      </c>
      <c r="AN42" s="18">
        <v>0.8</v>
      </c>
      <c r="AO42" s="18">
        <v>1</v>
      </c>
      <c r="AP42" s="18">
        <v>0.6</v>
      </c>
      <c r="AQ42" s="18">
        <v>0.6</v>
      </c>
      <c r="AR42" s="18">
        <v>1.2</v>
      </c>
      <c r="AS42" s="18">
        <v>0</v>
      </c>
      <c r="AT42" s="24"/>
      <c r="AU42" s="25"/>
      <c r="AV42" s="15" t="s">
        <v>56</v>
      </c>
    </row>
    <row r="43" spans="1:48" ht="15" customHeight="1">
      <c r="A43" s="15" t="s">
        <v>57</v>
      </c>
      <c r="B43" s="21"/>
      <c r="C43" s="17">
        <v>2615</v>
      </c>
      <c r="D43" s="17">
        <v>1327</v>
      </c>
      <c r="E43" s="17">
        <v>1288</v>
      </c>
      <c r="F43" s="17">
        <v>2546</v>
      </c>
      <c r="G43" s="17">
        <v>1287</v>
      </c>
      <c r="H43" s="17">
        <v>1259</v>
      </c>
      <c r="I43" s="17">
        <v>15</v>
      </c>
      <c r="J43" s="17">
        <v>9</v>
      </c>
      <c r="K43" s="17">
        <v>6</v>
      </c>
      <c r="L43" s="17">
        <v>5</v>
      </c>
      <c r="M43" s="17">
        <v>3</v>
      </c>
      <c r="N43" s="17">
        <v>2</v>
      </c>
      <c r="O43" s="17">
        <v>0</v>
      </c>
      <c r="P43" s="17">
        <v>0</v>
      </c>
      <c r="Q43" s="17">
        <v>0</v>
      </c>
      <c r="R43" s="17">
        <v>14</v>
      </c>
      <c r="S43" s="17">
        <v>11</v>
      </c>
      <c r="T43" s="17">
        <v>3</v>
      </c>
      <c r="U43" s="17">
        <v>35</v>
      </c>
      <c r="V43" s="17">
        <v>17</v>
      </c>
      <c r="W43" s="17">
        <v>18</v>
      </c>
      <c r="X43" s="17">
        <v>0</v>
      </c>
      <c r="Y43" s="17">
        <v>0</v>
      </c>
      <c r="Z43" s="17">
        <v>0</v>
      </c>
      <c r="AA43" s="17">
        <v>280</v>
      </c>
      <c r="AB43" s="17">
        <v>0</v>
      </c>
      <c r="AC43" s="17">
        <v>0</v>
      </c>
      <c r="AD43" s="17">
        <v>0</v>
      </c>
      <c r="AE43" s="17">
        <v>0</v>
      </c>
      <c r="AF43" s="17">
        <v>0</v>
      </c>
      <c r="AG43" s="17">
        <v>0</v>
      </c>
      <c r="AH43" s="17">
        <v>0</v>
      </c>
      <c r="AI43" s="17">
        <v>0</v>
      </c>
      <c r="AJ43" s="17">
        <v>0</v>
      </c>
      <c r="AK43" s="18">
        <v>97.4</v>
      </c>
      <c r="AL43" s="18">
        <v>97</v>
      </c>
      <c r="AM43" s="18">
        <v>97.7</v>
      </c>
      <c r="AN43" s="18">
        <v>0.6</v>
      </c>
      <c r="AO43" s="18">
        <v>0.7</v>
      </c>
      <c r="AP43" s="18">
        <v>0.5</v>
      </c>
      <c r="AQ43" s="18">
        <v>0.5</v>
      </c>
      <c r="AR43" s="18">
        <v>0.8</v>
      </c>
      <c r="AS43" s="18">
        <v>0.2</v>
      </c>
      <c r="AT43" s="24"/>
      <c r="AU43" s="25"/>
      <c r="AV43" s="15" t="s">
        <v>57</v>
      </c>
    </row>
    <row r="44" spans="1:48" ht="15" customHeight="1">
      <c r="A44" s="15" t="s">
        <v>58</v>
      </c>
      <c r="B44" s="21"/>
      <c r="C44" s="17">
        <v>2246</v>
      </c>
      <c r="D44" s="17">
        <v>1155</v>
      </c>
      <c r="E44" s="17">
        <v>1091</v>
      </c>
      <c r="F44" s="17">
        <v>2178</v>
      </c>
      <c r="G44" s="17">
        <v>1108</v>
      </c>
      <c r="H44" s="17">
        <v>1070</v>
      </c>
      <c r="I44" s="17">
        <v>27</v>
      </c>
      <c r="J44" s="17">
        <v>20</v>
      </c>
      <c r="K44" s="17">
        <v>7</v>
      </c>
      <c r="L44" s="17">
        <v>15</v>
      </c>
      <c r="M44" s="17">
        <v>10</v>
      </c>
      <c r="N44" s="17">
        <v>5</v>
      </c>
      <c r="O44" s="17">
        <v>0</v>
      </c>
      <c r="P44" s="17">
        <v>0</v>
      </c>
      <c r="Q44" s="17">
        <v>0</v>
      </c>
      <c r="R44" s="17">
        <v>11</v>
      </c>
      <c r="S44" s="17">
        <v>10</v>
      </c>
      <c r="T44" s="17">
        <v>1</v>
      </c>
      <c r="U44" s="17">
        <v>15</v>
      </c>
      <c r="V44" s="17">
        <v>7</v>
      </c>
      <c r="W44" s="17">
        <v>8</v>
      </c>
      <c r="X44" s="17">
        <v>0</v>
      </c>
      <c r="Y44" s="17">
        <v>0</v>
      </c>
      <c r="Z44" s="17">
        <v>0</v>
      </c>
      <c r="AA44" s="17">
        <v>189</v>
      </c>
      <c r="AB44" s="17">
        <v>0</v>
      </c>
      <c r="AC44" s="17">
        <v>0</v>
      </c>
      <c r="AD44" s="17">
        <v>0</v>
      </c>
      <c r="AE44" s="17">
        <v>0</v>
      </c>
      <c r="AF44" s="17">
        <v>0</v>
      </c>
      <c r="AG44" s="17">
        <v>0</v>
      </c>
      <c r="AH44" s="17">
        <v>0</v>
      </c>
      <c r="AI44" s="17">
        <v>0</v>
      </c>
      <c r="AJ44" s="17">
        <v>0</v>
      </c>
      <c r="AK44" s="18">
        <v>97</v>
      </c>
      <c r="AL44" s="18">
        <v>95.9</v>
      </c>
      <c r="AM44" s="18">
        <v>98.1</v>
      </c>
      <c r="AN44" s="18">
        <v>1.2</v>
      </c>
      <c r="AO44" s="18">
        <v>1.7</v>
      </c>
      <c r="AP44" s="18">
        <v>0.6</v>
      </c>
      <c r="AQ44" s="18">
        <v>0.5</v>
      </c>
      <c r="AR44" s="18">
        <v>0.9</v>
      </c>
      <c r="AS44" s="18">
        <v>0.1</v>
      </c>
      <c r="AT44" s="24"/>
      <c r="AU44" s="25"/>
      <c r="AV44" s="15" t="s">
        <v>58</v>
      </c>
    </row>
    <row r="45" spans="1:48" ht="12" customHeight="1">
      <c r="A45" s="15"/>
      <c r="B45" s="21"/>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8"/>
      <c r="AL45" s="18"/>
      <c r="AM45" s="18"/>
      <c r="AN45" s="18"/>
      <c r="AO45" s="18"/>
      <c r="AP45" s="18"/>
      <c r="AQ45" s="18"/>
      <c r="AR45" s="18"/>
      <c r="AS45" s="18"/>
      <c r="AT45" s="24"/>
      <c r="AU45" s="25"/>
      <c r="AV45" s="20"/>
    </row>
    <row r="46" spans="1:48" ht="15" customHeight="1">
      <c r="A46" s="15" t="s">
        <v>59</v>
      </c>
      <c r="B46" s="21"/>
      <c r="C46" s="17">
        <v>3597</v>
      </c>
      <c r="D46" s="17">
        <v>1892</v>
      </c>
      <c r="E46" s="17">
        <v>1705</v>
      </c>
      <c r="F46" s="17">
        <v>3519</v>
      </c>
      <c r="G46" s="17">
        <v>1840</v>
      </c>
      <c r="H46" s="17">
        <v>1679</v>
      </c>
      <c r="I46" s="17">
        <v>15</v>
      </c>
      <c r="J46" s="17">
        <v>11</v>
      </c>
      <c r="K46" s="17">
        <v>4</v>
      </c>
      <c r="L46" s="17">
        <v>5</v>
      </c>
      <c r="M46" s="17">
        <v>2</v>
      </c>
      <c r="N46" s="17">
        <v>3</v>
      </c>
      <c r="O46" s="17">
        <v>0</v>
      </c>
      <c r="P46" s="17">
        <v>0</v>
      </c>
      <c r="Q46" s="17">
        <v>0</v>
      </c>
      <c r="R46" s="17">
        <v>26</v>
      </c>
      <c r="S46" s="17">
        <v>24</v>
      </c>
      <c r="T46" s="17">
        <v>2</v>
      </c>
      <c r="U46" s="17">
        <v>32</v>
      </c>
      <c r="V46" s="17">
        <v>15</v>
      </c>
      <c r="W46" s="17">
        <v>17</v>
      </c>
      <c r="X46" s="17">
        <v>0</v>
      </c>
      <c r="Y46" s="17">
        <v>0</v>
      </c>
      <c r="Z46" s="17">
        <v>0</v>
      </c>
      <c r="AA46" s="17">
        <v>89</v>
      </c>
      <c r="AB46" s="17">
        <v>0</v>
      </c>
      <c r="AC46" s="17">
        <v>0</v>
      </c>
      <c r="AD46" s="17">
        <v>0</v>
      </c>
      <c r="AE46" s="17">
        <v>0</v>
      </c>
      <c r="AF46" s="17">
        <v>0</v>
      </c>
      <c r="AG46" s="17">
        <v>0</v>
      </c>
      <c r="AH46" s="17">
        <v>0</v>
      </c>
      <c r="AI46" s="17">
        <v>0</v>
      </c>
      <c r="AJ46" s="17">
        <v>0</v>
      </c>
      <c r="AK46" s="18">
        <v>97.8</v>
      </c>
      <c r="AL46" s="18">
        <v>97.3</v>
      </c>
      <c r="AM46" s="18">
        <v>98.5</v>
      </c>
      <c r="AN46" s="18">
        <v>0.4</v>
      </c>
      <c r="AO46" s="18">
        <v>0.6</v>
      </c>
      <c r="AP46" s="18">
        <v>0.2</v>
      </c>
      <c r="AQ46" s="18">
        <v>0.7</v>
      </c>
      <c r="AR46" s="18">
        <v>1.3</v>
      </c>
      <c r="AS46" s="18">
        <v>0.1</v>
      </c>
      <c r="AT46" s="24"/>
      <c r="AU46" s="25"/>
      <c r="AV46" s="20" t="s">
        <v>59</v>
      </c>
    </row>
    <row r="47" spans="1:48" ht="15" customHeight="1">
      <c r="A47" s="15" t="s">
        <v>60</v>
      </c>
      <c r="B47" s="21"/>
      <c r="C47" s="17">
        <v>2278</v>
      </c>
      <c r="D47" s="17">
        <v>1149</v>
      </c>
      <c r="E47" s="17">
        <v>1129</v>
      </c>
      <c r="F47" s="17">
        <v>2225</v>
      </c>
      <c r="G47" s="17">
        <v>1121</v>
      </c>
      <c r="H47" s="17">
        <v>1104</v>
      </c>
      <c r="I47" s="17">
        <v>9</v>
      </c>
      <c r="J47" s="17">
        <v>6</v>
      </c>
      <c r="K47" s="17">
        <v>3</v>
      </c>
      <c r="L47" s="17">
        <v>5</v>
      </c>
      <c r="M47" s="17">
        <v>0</v>
      </c>
      <c r="N47" s="17">
        <v>5</v>
      </c>
      <c r="O47" s="17">
        <v>0</v>
      </c>
      <c r="P47" s="17">
        <v>0</v>
      </c>
      <c r="Q47" s="17">
        <v>0</v>
      </c>
      <c r="R47" s="17">
        <v>12</v>
      </c>
      <c r="S47" s="17">
        <v>10</v>
      </c>
      <c r="T47" s="17">
        <v>2</v>
      </c>
      <c r="U47" s="17">
        <v>27</v>
      </c>
      <c r="V47" s="17">
        <v>12</v>
      </c>
      <c r="W47" s="17">
        <v>15</v>
      </c>
      <c r="X47" s="17">
        <v>0</v>
      </c>
      <c r="Y47" s="17">
        <v>0</v>
      </c>
      <c r="Z47" s="17">
        <v>0</v>
      </c>
      <c r="AA47" s="17">
        <v>62</v>
      </c>
      <c r="AB47" s="17">
        <v>5</v>
      </c>
      <c r="AC47" s="17">
        <v>5</v>
      </c>
      <c r="AD47" s="17">
        <v>0</v>
      </c>
      <c r="AE47" s="17">
        <v>0</v>
      </c>
      <c r="AF47" s="17">
        <v>0</v>
      </c>
      <c r="AG47" s="17">
        <v>0</v>
      </c>
      <c r="AH47" s="17">
        <v>0</v>
      </c>
      <c r="AI47" s="17">
        <v>0</v>
      </c>
      <c r="AJ47" s="17">
        <v>0</v>
      </c>
      <c r="AK47" s="18">
        <v>97.7</v>
      </c>
      <c r="AL47" s="18">
        <v>97.6</v>
      </c>
      <c r="AM47" s="18">
        <v>97.8</v>
      </c>
      <c r="AN47" s="18">
        <v>0.4</v>
      </c>
      <c r="AO47" s="18">
        <v>0.5</v>
      </c>
      <c r="AP47" s="18">
        <v>0.3</v>
      </c>
      <c r="AQ47" s="18">
        <v>0.7</v>
      </c>
      <c r="AR47" s="18">
        <v>1.3</v>
      </c>
      <c r="AS47" s="18">
        <v>0.2</v>
      </c>
      <c r="AT47" s="24"/>
      <c r="AU47" s="25"/>
      <c r="AV47" s="20" t="s">
        <v>60</v>
      </c>
    </row>
    <row r="48" spans="1:48" ht="15" customHeight="1">
      <c r="A48" s="15" t="s">
        <v>61</v>
      </c>
      <c r="B48" s="21"/>
      <c r="C48" s="17">
        <v>2142</v>
      </c>
      <c r="D48" s="17">
        <v>1036</v>
      </c>
      <c r="E48" s="17">
        <v>1106</v>
      </c>
      <c r="F48" s="17">
        <v>2126</v>
      </c>
      <c r="G48" s="17">
        <v>1026</v>
      </c>
      <c r="H48" s="17">
        <v>1100</v>
      </c>
      <c r="I48" s="17">
        <v>2</v>
      </c>
      <c r="J48" s="17">
        <v>1</v>
      </c>
      <c r="K48" s="17">
        <v>1</v>
      </c>
      <c r="L48" s="17">
        <v>0</v>
      </c>
      <c r="M48" s="17">
        <v>0</v>
      </c>
      <c r="N48" s="17">
        <v>0</v>
      </c>
      <c r="O48" s="17">
        <v>0</v>
      </c>
      <c r="P48" s="17">
        <v>0</v>
      </c>
      <c r="Q48" s="17">
        <v>0</v>
      </c>
      <c r="R48" s="17">
        <v>0</v>
      </c>
      <c r="S48" s="17">
        <v>0</v>
      </c>
      <c r="T48" s="17">
        <v>0</v>
      </c>
      <c r="U48" s="17">
        <v>13</v>
      </c>
      <c r="V48" s="17">
        <v>8</v>
      </c>
      <c r="W48" s="17">
        <v>5</v>
      </c>
      <c r="X48" s="17">
        <v>1</v>
      </c>
      <c r="Y48" s="17">
        <v>1</v>
      </c>
      <c r="Z48" s="17">
        <v>0</v>
      </c>
      <c r="AA48" s="17">
        <v>96</v>
      </c>
      <c r="AB48" s="17">
        <v>0</v>
      </c>
      <c r="AC48" s="17">
        <v>0</v>
      </c>
      <c r="AD48" s="17">
        <v>0</v>
      </c>
      <c r="AE48" s="17">
        <v>0</v>
      </c>
      <c r="AF48" s="17">
        <v>0</v>
      </c>
      <c r="AG48" s="17">
        <v>0</v>
      </c>
      <c r="AH48" s="17">
        <v>0</v>
      </c>
      <c r="AI48" s="17">
        <v>0</v>
      </c>
      <c r="AJ48" s="17">
        <v>0</v>
      </c>
      <c r="AK48" s="18">
        <v>99.3</v>
      </c>
      <c r="AL48" s="18">
        <v>99</v>
      </c>
      <c r="AM48" s="18">
        <v>99.5</v>
      </c>
      <c r="AN48" s="18">
        <v>0.1</v>
      </c>
      <c r="AO48" s="18">
        <v>0.1</v>
      </c>
      <c r="AP48" s="18">
        <v>0.1</v>
      </c>
      <c r="AQ48" s="18">
        <v>0</v>
      </c>
      <c r="AR48" s="18">
        <v>0</v>
      </c>
      <c r="AS48" s="18">
        <v>0</v>
      </c>
      <c r="AT48" s="24"/>
      <c r="AU48" s="25"/>
      <c r="AV48" s="20" t="s">
        <v>61</v>
      </c>
    </row>
    <row r="49" spans="1:48" ht="15" customHeight="1">
      <c r="A49" s="15" t="s">
        <v>62</v>
      </c>
      <c r="B49" s="21"/>
      <c r="C49" s="17">
        <v>4244</v>
      </c>
      <c r="D49" s="17">
        <v>2186</v>
      </c>
      <c r="E49" s="17">
        <v>2058</v>
      </c>
      <c r="F49" s="17">
        <v>4184</v>
      </c>
      <c r="G49" s="17">
        <v>2149</v>
      </c>
      <c r="H49" s="17">
        <v>2035</v>
      </c>
      <c r="I49" s="17">
        <v>24</v>
      </c>
      <c r="J49" s="17">
        <v>13</v>
      </c>
      <c r="K49" s="17">
        <v>11</v>
      </c>
      <c r="L49" s="17">
        <v>3</v>
      </c>
      <c r="M49" s="17">
        <v>1</v>
      </c>
      <c r="N49" s="17">
        <v>2</v>
      </c>
      <c r="O49" s="17">
        <v>0</v>
      </c>
      <c r="P49" s="17">
        <v>0</v>
      </c>
      <c r="Q49" s="17">
        <v>0</v>
      </c>
      <c r="R49" s="17">
        <v>15</v>
      </c>
      <c r="S49" s="17">
        <v>13</v>
      </c>
      <c r="T49" s="17">
        <v>2</v>
      </c>
      <c r="U49" s="17">
        <v>18</v>
      </c>
      <c r="V49" s="17">
        <v>10</v>
      </c>
      <c r="W49" s="17">
        <v>8</v>
      </c>
      <c r="X49" s="17">
        <v>0</v>
      </c>
      <c r="Y49" s="17">
        <v>0</v>
      </c>
      <c r="Z49" s="17">
        <v>0</v>
      </c>
      <c r="AA49" s="17">
        <v>160</v>
      </c>
      <c r="AB49" s="17">
        <v>1</v>
      </c>
      <c r="AC49" s="17">
        <v>1</v>
      </c>
      <c r="AD49" s="17">
        <v>0</v>
      </c>
      <c r="AE49" s="17">
        <v>0</v>
      </c>
      <c r="AF49" s="17">
        <v>0</v>
      </c>
      <c r="AG49" s="17">
        <v>0</v>
      </c>
      <c r="AH49" s="17">
        <v>0</v>
      </c>
      <c r="AI49" s="17">
        <v>0</v>
      </c>
      <c r="AJ49" s="17">
        <v>0</v>
      </c>
      <c r="AK49" s="18">
        <v>98.6</v>
      </c>
      <c r="AL49" s="18">
        <v>98.3</v>
      </c>
      <c r="AM49" s="18">
        <v>98.9</v>
      </c>
      <c r="AN49" s="18">
        <v>0.6</v>
      </c>
      <c r="AO49" s="18">
        <v>0.6</v>
      </c>
      <c r="AP49" s="18">
        <v>0.5</v>
      </c>
      <c r="AQ49" s="18">
        <v>0.4</v>
      </c>
      <c r="AR49" s="18">
        <v>0.6</v>
      </c>
      <c r="AS49" s="18">
        <v>0.1</v>
      </c>
      <c r="AT49" s="24"/>
      <c r="AU49" s="25"/>
      <c r="AV49" s="20" t="s">
        <v>62</v>
      </c>
    </row>
    <row r="50" spans="1:48" ht="15" customHeight="1">
      <c r="A50" s="15" t="s">
        <v>63</v>
      </c>
      <c r="B50" s="21"/>
      <c r="C50" s="17">
        <v>1787</v>
      </c>
      <c r="D50" s="17">
        <v>915</v>
      </c>
      <c r="E50" s="17">
        <v>872</v>
      </c>
      <c r="F50" s="17">
        <v>1747</v>
      </c>
      <c r="G50" s="17">
        <v>896</v>
      </c>
      <c r="H50" s="17">
        <v>851</v>
      </c>
      <c r="I50" s="17">
        <v>5</v>
      </c>
      <c r="J50" s="17">
        <v>2</v>
      </c>
      <c r="K50" s="17">
        <v>3</v>
      </c>
      <c r="L50" s="17">
        <v>5</v>
      </c>
      <c r="M50" s="17">
        <v>1</v>
      </c>
      <c r="N50" s="17">
        <v>4</v>
      </c>
      <c r="O50" s="17">
        <v>0</v>
      </c>
      <c r="P50" s="17">
        <v>0</v>
      </c>
      <c r="Q50" s="17">
        <v>0</v>
      </c>
      <c r="R50" s="17">
        <v>14</v>
      </c>
      <c r="S50" s="17">
        <v>9</v>
      </c>
      <c r="T50" s="17">
        <v>5</v>
      </c>
      <c r="U50" s="17">
        <v>15</v>
      </c>
      <c r="V50" s="17">
        <v>7</v>
      </c>
      <c r="W50" s="17">
        <v>8</v>
      </c>
      <c r="X50" s="17">
        <v>1</v>
      </c>
      <c r="Y50" s="17">
        <v>0</v>
      </c>
      <c r="Z50" s="17">
        <v>1</v>
      </c>
      <c r="AA50" s="17">
        <v>84</v>
      </c>
      <c r="AB50" s="17">
        <v>0</v>
      </c>
      <c r="AC50" s="17">
        <v>0</v>
      </c>
      <c r="AD50" s="17">
        <v>0</v>
      </c>
      <c r="AE50" s="17">
        <v>0</v>
      </c>
      <c r="AF50" s="17">
        <v>0</v>
      </c>
      <c r="AG50" s="17">
        <v>0</v>
      </c>
      <c r="AH50" s="17">
        <v>0</v>
      </c>
      <c r="AI50" s="17">
        <v>0</v>
      </c>
      <c r="AJ50" s="17">
        <v>0</v>
      </c>
      <c r="AK50" s="18">
        <v>97.8</v>
      </c>
      <c r="AL50" s="18">
        <v>97.9</v>
      </c>
      <c r="AM50" s="18">
        <v>97.6</v>
      </c>
      <c r="AN50" s="18">
        <v>0.3</v>
      </c>
      <c r="AO50" s="18">
        <v>0.2</v>
      </c>
      <c r="AP50" s="18">
        <v>0.3</v>
      </c>
      <c r="AQ50" s="18">
        <v>0.8</v>
      </c>
      <c r="AR50" s="18">
        <v>1</v>
      </c>
      <c r="AS50" s="18">
        <v>0.6</v>
      </c>
      <c r="AT50" s="24"/>
      <c r="AU50" s="25"/>
      <c r="AV50" s="20" t="s">
        <v>63</v>
      </c>
    </row>
    <row r="51" spans="1:48" ht="15" customHeight="1">
      <c r="A51" s="15" t="s">
        <v>64</v>
      </c>
      <c r="B51" s="21"/>
      <c r="C51" s="17">
        <v>1961</v>
      </c>
      <c r="D51" s="17">
        <v>1048</v>
      </c>
      <c r="E51" s="17">
        <v>913</v>
      </c>
      <c r="F51" s="17">
        <v>1907</v>
      </c>
      <c r="G51" s="17">
        <v>1007</v>
      </c>
      <c r="H51" s="17">
        <v>900</v>
      </c>
      <c r="I51" s="17">
        <v>19</v>
      </c>
      <c r="J51" s="17">
        <v>16</v>
      </c>
      <c r="K51" s="17">
        <v>3</v>
      </c>
      <c r="L51" s="17">
        <v>12</v>
      </c>
      <c r="M51" s="17">
        <v>6</v>
      </c>
      <c r="N51" s="17">
        <v>6</v>
      </c>
      <c r="O51" s="17">
        <v>1</v>
      </c>
      <c r="P51" s="17">
        <v>1</v>
      </c>
      <c r="Q51" s="17">
        <v>0</v>
      </c>
      <c r="R51" s="17">
        <v>6</v>
      </c>
      <c r="S51" s="17">
        <v>6</v>
      </c>
      <c r="T51" s="17">
        <v>0</v>
      </c>
      <c r="U51" s="17">
        <v>16</v>
      </c>
      <c r="V51" s="17">
        <v>12</v>
      </c>
      <c r="W51" s="17">
        <v>4</v>
      </c>
      <c r="X51" s="17">
        <v>0</v>
      </c>
      <c r="Y51" s="17">
        <v>0</v>
      </c>
      <c r="Z51" s="17">
        <v>0</v>
      </c>
      <c r="AA51" s="17">
        <v>59</v>
      </c>
      <c r="AB51" s="17">
        <v>0</v>
      </c>
      <c r="AC51" s="17">
        <v>0</v>
      </c>
      <c r="AD51" s="17">
        <v>0</v>
      </c>
      <c r="AE51" s="17">
        <v>0</v>
      </c>
      <c r="AF51" s="17">
        <v>0</v>
      </c>
      <c r="AG51" s="17">
        <v>0</v>
      </c>
      <c r="AH51" s="17">
        <v>0</v>
      </c>
      <c r="AI51" s="17">
        <v>0</v>
      </c>
      <c r="AJ51" s="17">
        <v>0</v>
      </c>
      <c r="AK51" s="18">
        <v>97.2</v>
      </c>
      <c r="AL51" s="18">
        <v>96.1</v>
      </c>
      <c r="AM51" s="18">
        <v>98.6</v>
      </c>
      <c r="AN51" s="18">
        <v>1</v>
      </c>
      <c r="AO51" s="18">
        <v>1.5</v>
      </c>
      <c r="AP51" s="18">
        <v>0.3</v>
      </c>
      <c r="AQ51" s="18">
        <v>0.3</v>
      </c>
      <c r="AR51" s="18">
        <v>0.6</v>
      </c>
      <c r="AS51" s="18">
        <v>0</v>
      </c>
      <c r="AT51" s="24"/>
      <c r="AU51" s="25"/>
      <c r="AV51" s="20" t="s">
        <v>64</v>
      </c>
    </row>
    <row r="52" spans="1:48" ht="15" customHeight="1">
      <c r="A52" s="15" t="s">
        <v>65</v>
      </c>
      <c r="B52" s="21"/>
      <c r="C52" s="17">
        <v>697</v>
      </c>
      <c r="D52" s="17">
        <v>474</v>
      </c>
      <c r="E52" s="17">
        <v>223</v>
      </c>
      <c r="F52" s="17">
        <v>694</v>
      </c>
      <c r="G52" s="17">
        <v>473</v>
      </c>
      <c r="H52" s="17">
        <v>221</v>
      </c>
      <c r="I52" s="17">
        <v>0</v>
      </c>
      <c r="J52" s="17">
        <v>0</v>
      </c>
      <c r="K52" s="17">
        <v>0</v>
      </c>
      <c r="L52" s="17">
        <v>1</v>
      </c>
      <c r="M52" s="17">
        <v>1</v>
      </c>
      <c r="N52" s="17">
        <v>0</v>
      </c>
      <c r="O52" s="17">
        <v>0</v>
      </c>
      <c r="P52" s="17">
        <v>0</v>
      </c>
      <c r="Q52" s="17">
        <v>0</v>
      </c>
      <c r="R52" s="17">
        <v>0</v>
      </c>
      <c r="S52" s="17">
        <v>0</v>
      </c>
      <c r="T52" s="17">
        <v>0</v>
      </c>
      <c r="U52" s="17">
        <v>2</v>
      </c>
      <c r="V52" s="17">
        <v>0</v>
      </c>
      <c r="W52" s="17">
        <v>2</v>
      </c>
      <c r="X52" s="17">
        <v>0</v>
      </c>
      <c r="Y52" s="17">
        <v>0</v>
      </c>
      <c r="Z52" s="17">
        <v>0</v>
      </c>
      <c r="AA52" s="17">
        <v>13</v>
      </c>
      <c r="AB52" s="17">
        <v>0</v>
      </c>
      <c r="AC52" s="17">
        <v>0</v>
      </c>
      <c r="AD52" s="17">
        <v>0</v>
      </c>
      <c r="AE52" s="17">
        <v>0</v>
      </c>
      <c r="AF52" s="17">
        <v>0</v>
      </c>
      <c r="AG52" s="17">
        <v>0</v>
      </c>
      <c r="AH52" s="17">
        <v>0</v>
      </c>
      <c r="AI52" s="17">
        <v>0</v>
      </c>
      <c r="AJ52" s="17">
        <v>0</v>
      </c>
      <c r="AK52" s="18">
        <v>99.6</v>
      </c>
      <c r="AL52" s="18">
        <v>99.8</v>
      </c>
      <c r="AM52" s="18">
        <v>99.1</v>
      </c>
      <c r="AN52" s="18">
        <v>0</v>
      </c>
      <c r="AO52" s="18">
        <v>0</v>
      </c>
      <c r="AP52" s="18">
        <v>0</v>
      </c>
      <c r="AQ52" s="18">
        <v>0</v>
      </c>
      <c r="AR52" s="18">
        <v>0</v>
      </c>
      <c r="AS52" s="18">
        <v>0</v>
      </c>
      <c r="AT52" s="24"/>
      <c r="AU52" s="25"/>
      <c r="AV52" s="20" t="s">
        <v>65</v>
      </c>
    </row>
    <row r="53" spans="1:48" ht="15" customHeight="1">
      <c r="A53" s="15" t="s">
        <v>66</v>
      </c>
      <c r="B53" s="21"/>
      <c r="C53" s="17">
        <v>380</v>
      </c>
      <c r="D53" s="17">
        <v>186</v>
      </c>
      <c r="E53" s="17">
        <v>194</v>
      </c>
      <c r="F53" s="17">
        <v>374</v>
      </c>
      <c r="G53" s="17">
        <v>182</v>
      </c>
      <c r="H53" s="17">
        <v>192</v>
      </c>
      <c r="I53" s="17">
        <v>0</v>
      </c>
      <c r="J53" s="17">
        <v>0</v>
      </c>
      <c r="K53" s="17">
        <v>0</v>
      </c>
      <c r="L53" s="17">
        <v>0</v>
      </c>
      <c r="M53" s="17">
        <v>0</v>
      </c>
      <c r="N53" s="17">
        <v>0</v>
      </c>
      <c r="O53" s="17">
        <v>0</v>
      </c>
      <c r="P53" s="17">
        <v>0</v>
      </c>
      <c r="Q53" s="17">
        <v>0</v>
      </c>
      <c r="R53" s="17">
        <v>1</v>
      </c>
      <c r="S53" s="17">
        <v>1</v>
      </c>
      <c r="T53" s="17">
        <v>0</v>
      </c>
      <c r="U53" s="17">
        <v>5</v>
      </c>
      <c r="V53" s="17">
        <v>3</v>
      </c>
      <c r="W53" s="17">
        <v>2</v>
      </c>
      <c r="X53" s="17">
        <v>0</v>
      </c>
      <c r="Y53" s="17">
        <v>0</v>
      </c>
      <c r="Z53" s="17">
        <v>0</v>
      </c>
      <c r="AA53" s="17">
        <v>11</v>
      </c>
      <c r="AB53" s="17">
        <v>0</v>
      </c>
      <c r="AC53" s="17">
        <v>0</v>
      </c>
      <c r="AD53" s="17">
        <v>0</v>
      </c>
      <c r="AE53" s="17">
        <v>0</v>
      </c>
      <c r="AF53" s="17">
        <v>0</v>
      </c>
      <c r="AG53" s="17">
        <v>0</v>
      </c>
      <c r="AH53" s="17">
        <v>0</v>
      </c>
      <c r="AI53" s="17">
        <v>0</v>
      </c>
      <c r="AJ53" s="17">
        <v>0</v>
      </c>
      <c r="AK53" s="18">
        <v>98.4</v>
      </c>
      <c r="AL53" s="18">
        <v>97.8</v>
      </c>
      <c r="AM53" s="18">
        <v>99</v>
      </c>
      <c r="AN53" s="18">
        <v>0</v>
      </c>
      <c r="AO53" s="18">
        <v>0</v>
      </c>
      <c r="AP53" s="18">
        <v>0</v>
      </c>
      <c r="AQ53" s="18">
        <v>0.3</v>
      </c>
      <c r="AR53" s="18">
        <v>0.5</v>
      </c>
      <c r="AS53" s="18">
        <v>0</v>
      </c>
      <c r="AT53" s="24"/>
      <c r="AU53" s="25"/>
      <c r="AV53" s="20" t="s">
        <v>66</v>
      </c>
    </row>
    <row r="54" spans="1:48" ht="15" customHeight="1">
      <c r="A54" s="15" t="s">
        <v>67</v>
      </c>
      <c r="B54" s="21"/>
      <c r="C54" s="17">
        <v>1422</v>
      </c>
      <c r="D54" s="17">
        <v>702</v>
      </c>
      <c r="E54" s="17">
        <v>720</v>
      </c>
      <c r="F54" s="17">
        <v>1392</v>
      </c>
      <c r="G54" s="17">
        <v>686</v>
      </c>
      <c r="H54" s="17">
        <v>706</v>
      </c>
      <c r="I54" s="17">
        <v>6</v>
      </c>
      <c r="J54" s="17">
        <v>3</v>
      </c>
      <c r="K54" s="17">
        <v>3</v>
      </c>
      <c r="L54" s="17">
        <v>3</v>
      </c>
      <c r="M54" s="17">
        <v>1</v>
      </c>
      <c r="N54" s="17">
        <v>2</v>
      </c>
      <c r="O54" s="17">
        <v>0</v>
      </c>
      <c r="P54" s="17">
        <v>0</v>
      </c>
      <c r="Q54" s="17">
        <v>0</v>
      </c>
      <c r="R54" s="17">
        <v>8</v>
      </c>
      <c r="S54" s="17">
        <v>5</v>
      </c>
      <c r="T54" s="17">
        <v>3</v>
      </c>
      <c r="U54" s="17">
        <v>13</v>
      </c>
      <c r="V54" s="17">
        <v>7</v>
      </c>
      <c r="W54" s="17">
        <v>6</v>
      </c>
      <c r="X54" s="17">
        <v>0</v>
      </c>
      <c r="Y54" s="17">
        <v>0</v>
      </c>
      <c r="Z54" s="17">
        <v>0</v>
      </c>
      <c r="AA54" s="17">
        <v>35</v>
      </c>
      <c r="AB54" s="17">
        <v>1</v>
      </c>
      <c r="AC54" s="17">
        <v>0</v>
      </c>
      <c r="AD54" s="17">
        <v>0</v>
      </c>
      <c r="AE54" s="17">
        <v>0</v>
      </c>
      <c r="AF54" s="17">
        <v>0</v>
      </c>
      <c r="AG54" s="17">
        <v>1</v>
      </c>
      <c r="AH54" s="17">
        <v>0</v>
      </c>
      <c r="AI54" s="17">
        <v>0</v>
      </c>
      <c r="AJ54" s="17">
        <v>0</v>
      </c>
      <c r="AK54" s="18">
        <v>97.9</v>
      </c>
      <c r="AL54" s="18">
        <v>97.7</v>
      </c>
      <c r="AM54" s="18">
        <v>98.1</v>
      </c>
      <c r="AN54" s="18">
        <v>0.4</v>
      </c>
      <c r="AO54" s="18">
        <v>0.4</v>
      </c>
      <c r="AP54" s="18">
        <v>0.4</v>
      </c>
      <c r="AQ54" s="18">
        <v>0.6</v>
      </c>
      <c r="AR54" s="18">
        <v>0.9</v>
      </c>
      <c r="AS54" s="18">
        <v>0.4</v>
      </c>
      <c r="AT54" s="24"/>
      <c r="AU54" s="25"/>
      <c r="AV54" s="20" t="s">
        <v>67</v>
      </c>
    </row>
    <row r="55" spans="1:48" ht="15" customHeight="1">
      <c r="A55" s="15" t="s">
        <v>68</v>
      </c>
      <c r="B55" s="21"/>
      <c r="C55" s="17">
        <v>2046</v>
      </c>
      <c r="D55" s="17">
        <v>1025</v>
      </c>
      <c r="E55" s="17">
        <v>1021</v>
      </c>
      <c r="F55" s="17">
        <v>2002</v>
      </c>
      <c r="G55" s="17">
        <v>996</v>
      </c>
      <c r="H55" s="17">
        <v>1006</v>
      </c>
      <c r="I55" s="17">
        <v>8</v>
      </c>
      <c r="J55" s="17">
        <v>5</v>
      </c>
      <c r="K55" s="17">
        <v>3</v>
      </c>
      <c r="L55" s="17">
        <v>3</v>
      </c>
      <c r="M55" s="17">
        <v>3</v>
      </c>
      <c r="N55" s="17">
        <v>0</v>
      </c>
      <c r="O55" s="17">
        <v>0</v>
      </c>
      <c r="P55" s="17">
        <v>0</v>
      </c>
      <c r="Q55" s="17">
        <v>0</v>
      </c>
      <c r="R55" s="17">
        <v>16</v>
      </c>
      <c r="S55" s="17">
        <v>13</v>
      </c>
      <c r="T55" s="17">
        <v>3</v>
      </c>
      <c r="U55" s="17">
        <v>17</v>
      </c>
      <c r="V55" s="17">
        <v>8</v>
      </c>
      <c r="W55" s="17">
        <v>9</v>
      </c>
      <c r="X55" s="17">
        <v>0</v>
      </c>
      <c r="Y55" s="17">
        <v>0</v>
      </c>
      <c r="Z55" s="17">
        <v>0</v>
      </c>
      <c r="AA55" s="17">
        <v>101</v>
      </c>
      <c r="AB55" s="17">
        <v>0</v>
      </c>
      <c r="AC55" s="17">
        <v>0</v>
      </c>
      <c r="AD55" s="17">
        <v>0</v>
      </c>
      <c r="AE55" s="17">
        <v>0</v>
      </c>
      <c r="AF55" s="17">
        <v>0</v>
      </c>
      <c r="AG55" s="17">
        <v>0</v>
      </c>
      <c r="AH55" s="17">
        <v>0</v>
      </c>
      <c r="AI55" s="17">
        <v>0</v>
      </c>
      <c r="AJ55" s="17">
        <v>0</v>
      </c>
      <c r="AK55" s="18">
        <v>97.8</v>
      </c>
      <c r="AL55" s="18">
        <v>97.2</v>
      </c>
      <c r="AM55" s="18">
        <v>98.5</v>
      </c>
      <c r="AN55" s="18">
        <v>0.4</v>
      </c>
      <c r="AO55" s="18">
        <v>0.5</v>
      </c>
      <c r="AP55" s="18">
        <v>0.3</v>
      </c>
      <c r="AQ55" s="18">
        <v>0.8</v>
      </c>
      <c r="AR55" s="18">
        <v>1.3</v>
      </c>
      <c r="AS55" s="18">
        <v>0.3</v>
      </c>
      <c r="AT55" s="24"/>
      <c r="AU55" s="25"/>
      <c r="AV55" s="20" t="s">
        <v>68</v>
      </c>
    </row>
    <row r="56" spans="1:48" ht="15" customHeight="1">
      <c r="A56" s="15" t="s">
        <v>69</v>
      </c>
      <c r="B56" s="21"/>
      <c r="C56" s="17">
        <v>1951</v>
      </c>
      <c r="D56" s="17">
        <v>907</v>
      </c>
      <c r="E56" s="17">
        <v>1044</v>
      </c>
      <c r="F56" s="17">
        <v>1893</v>
      </c>
      <c r="G56" s="17">
        <v>872</v>
      </c>
      <c r="H56" s="17">
        <v>1021</v>
      </c>
      <c r="I56" s="17">
        <v>18</v>
      </c>
      <c r="J56" s="17">
        <v>13</v>
      </c>
      <c r="K56" s="17">
        <v>5</v>
      </c>
      <c r="L56" s="17">
        <v>1</v>
      </c>
      <c r="M56" s="17">
        <v>0</v>
      </c>
      <c r="N56" s="17">
        <v>1</v>
      </c>
      <c r="O56" s="17">
        <v>0</v>
      </c>
      <c r="P56" s="17">
        <v>0</v>
      </c>
      <c r="Q56" s="17">
        <v>0</v>
      </c>
      <c r="R56" s="17">
        <v>16</v>
      </c>
      <c r="S56" s="17">
        <v>13</v>
      </c>
      <c r="T56" s="17">
        <v>3</v>
      </c>
      <c r="U56" s="17">
        <v>23</v>
      </c>
      <c r="V56" s="17">
        <v>9</v>
      </c>
      <c r="W56" s="17">
        <v>14</v>
      </c>
      <c r="X56" s="17">
        <v>0</v>
      </c>
      <c r="Y56" s="17">
        <v>0</v>
      </c>
      <c r="Z56" s="17">
        <v>0</v>
      </c>
      <c r="AA56" s="17">
        <v>102</v>
      </c>
      <c r="AB56" s="17">
        <v>0</v>
      </c>
      <c r="AC56" s="17">
        <v>0</v>
      </c>
      <c r="AD56" s="17">
        <v>0</v>
      </c>
      <c r="AE56" s="17">
        <v>0</v>
      </c>
      <c r="AF56" s="17">
        <v>0</v>
      </c>
      <c r="AG56" s="17">
        <v>0</v>
      </c>
      <c r="AH56" s="17">
        <v>0</v>
      </c>
      <c r="AI56" s="17">
        <v>0</v>
      </c>
      <c r="AJ56" s="17">
        <v>0</v>
      </c>
      <c r="AK56" s="18">
        <v>97</v>
      </c>
      <c r="AL56" s="18">
        <v>96.1</v>
      </c>
      <c r="AM56" s="18">
        <v>97.8</v>
      </c>
      <c r="AN56" s="18">
        <v>0.9</v>
      </c>
      <c r="AO56" s="18">
        <v>1.4</v>
      </c>
      <c r="AP56" s="18">
        <v>0.5</v>
      </c>
      <c r="AQ56" s="18">
        <v>0.8</v>
      </c>
      <c r="AR56" s="18">
        <v>1.4</v>
      </c>
      <c r="AS56" s="18">
        <v>0.3</v>
      </c>
      <c r="AT56" s="24"/>
      <c r="AU56" s="25"/>
      <c r="AV56" s="20" t="s">
        <v>69</v>
      </c>
    </row>
    <row r="57" spans="1:48" ht="15" customHeight="1">
      <c r="A57" s="15" t="s">
        <v>70</v>
      </c>
      <c r="B57" s="21"/>
      <c r="C57" s="17">
        <v>923</v>
      </c>
      <c r="D57" s="17">
        <v>503</v>
      </c>
      <c r="E57" s="17">
        <v>420</v>
      </c>
      <c r="F57" s="17">
        <v>909</v>
      </c>
      <c r="G57" s="17">
        <v>493</v>
      </c>
      <c r="H57" s="17">
        <v>416</v>
      </c>
      <c r="I57" s="17">
        <v>6</v>
      </c>
      <c r="J57" s="17">
        <v>3</v>
      </c>
      <c r="K57" s="17">
        <v>3</v>
      </c>
      <c r="L57" s="17">
        <v>0</v>
      </c>
      <c r="M57" s="17">
        <v>0</v>
      </c>
      <c r="N57" s="17">
        <v>0</v>
      </c>
      <c r="O57" s="17">
        <v>0</v>
      </c>
      <c r="P57" s="17">
        <v>0</v>
      </c>
      <c r="Q57" s="17">
        <v>0</v>
      </c>
      <c r="R57" s="17">
        <v>0</v>
      </c>
      <c r="S57" s="17">
        <v>0</v>
      </c>
      <c r="T57" s="17">
        <v>0</v>
      </c>
      <c r="U57" s="17">
        <v>8</v>
      </c>
      <c r="V57" s="17">
        <v>7</v>
      </c>
      <c r="W57" s="17">
        <v>1</v>
      </c>
      <c r="X57" s="17">
        <v>0</v>
      </c>
      <c r="Y57" s="17">
        <v>0</v>
      </c>
      <c r="Z57" s="17">
        <v>0</v>
      </c>
      <c r="AA57" s="17">
        <v>42</v>
      </c>
      <c r="AB57" s="17">
        <v>0</v>
      </c>
      <c r="AC57" s="17">
        <v>0</v>
      </c>
      <c r="AD57" s="17">
        <v>0</v>
      </c>
      <c r="AE57" s="17">
        <v>0</v>
      </c>
      <c r="AF57" s="17">
        <v>0</v>
      </c>
      <c r="AG57" s="17">
        <v>0</v>
      </c>
      <c r="AH57" s="17">
        <v>0</v>
      </c>
      <c r="AI57" s="17">
        <v>0</v>
      </c>
      <c r="AJ57" s="17">
        <v>0</v>
      </c>
      <c r="AK57" s="18">
        <v>98.5</v>
      </c>
      <c r="AL57" s="18">
        <v>98</v>
      </c>
      <c r="AM57" s="18">
        <v>99</v>
      </c>
      <c r="AN57" s="18">
        <v>0.7</v>
      </c>
      <c r="AO57" s="18">
        <v>0.6</v>
      </c>
      <c r="AP57" s="18">
        <v>0.7</v>
      </c>
      <c r="AQ57" s="18">
        <v>0</v>
      </c>
      <c r="AR57" s="18">
        <v>0</v>
      </c>
      <c r="AS57" s="18">
        <v>0</v>
      </c>
      <c r="AT57" s="24"/>
      <c r="AU57" s="25"/>
      <c r="AV57" s="20" t="s">
        <v>70</v>
      </c>
    </row>
    <row r="58" spans="1:48" ht="15" customHeight="1">
      <c r="A58" s="15" t="s">
        <v>71</v>
      </c>
      <c r="B58" s="21"/>
      <c r="C58" s="17">
        <v>1096</v>
      </c>
      <c r="D58" s="17">
        <v>556</v>
      </c>
      <c r="E58" s="17">
        <v>540</v>
      </c>
      <c r="F58" s="17">
        <v>1056</v>
      </c>
      <c r="G58" s="17">
        <v>529</v>
      </c>
      <c r="H58" s="17">
        <v>527</v>
      </c>
      <c r="I58" s="17">
        <v>12</v>
      </c>
      <c r="J58" s="17">
        <v>7</v>
      </c>
      <c r="K58" s="17">
        <v>5</v>
      </c>
      <c r="L58" s="17">
        <v>6</v>
      </c>
      <c r="M58" s="17">
        <v>2</v>
      </c>
      <c r="N58" s="17">
        <v>4</v>
      </c>
      <c r="O58" s="17">
        <v>0</v>
      </c>
      <c r="P58" s="17">
        <v>0</v>
      </c>
      <c r="Q58" s="17">
        <v>0</v>
      </c>
      <c r="R58" s="17">
        <v>9</v>
      </c>
      <c r="S58" s="17">
        <v>7</v>
      </c>
      <c r="T58" s="17">
        <v>2</v>
      </c>
      <c r="U58" s="17">
        <v>12</v>
      </c>
      <c r="V58" s="17">
        <v>10</v>
      </c>
      <c r="W58" s="17">
        <v>2</v>
      </c>
      <c r="X58" s="17">
        <v>1</v>
      </c>
      <c r="Y58" s="17">
        <v>1</v>
      </c>
      <c r="Z58" s="17">
        <v>0</v>
      </c>
      <c r="AA58" s="17">
        <v>45</v>
      </c>
      <c r="AB58" s="17">
        <v>0</v>
      </c>
      <c r="AC58" s="17">
        <v>0</v>
      </c>
      <c r="AD58" s="17">
        <v>0</v>
      </c>
      <c r="AE58" s="17">
        <v>0</v>
      </c>
      <c r="AF58" s="17">
        <v>0</v>
      </c>
      <c r="AG58" s="17">
        <v>0</v>
      </c>
      <c r="AH58" s="17">
        <v>0</v>
      </c>
      <c r="AI58" s="17">
        <v>0</v>
      </c>
      <c r="AJ58" s="17">
        <v>0</v>
      </c>
      <c r="AK58" s="18">
        <v>96.4</v>
      </c>
      <c r="AL58" s="18">
        <v>95.1</v>
      </c>
      <c r="AM58" s="18">
        <v>97.6</v>
      </c>
      <c r="AN58" s="18">
        <v>1.1000000000000001</v>
      </c>
      <c r="AO58" s="18">
        <v>1.3</v>
      </c>
      <c r="AP58" s="18">
        <v>0.9</v>
      </c>
      <c r="AQ58" s="18">
        <v>0.8</v>
      </c>
      <c r="AR58" s="18">
        <v>1.3</v>
      </c>
      <c r="AS58" s="18">
        <v>0.4</v>
      </c>
      <c r="AT58" s="24"/>
      <c r="AU58" s="25"/>
      <c r="AV58" s="20" t="s">
        <v>71</v>
      </c>
    </row>
    <row r="59" spans="1:48" ht="15" customHeight="1">
      <c r="A59" s="15" t="s">
        <v>72</v>
      </c>
      <c r="B59" s="21"/>
      <c r="C59" s="17">
        <v>1108</v>
      </c>
      <c r="D59" s="17">
        <v>595</v>
      </c>
      <c r="E59" s="17">
        <v>513</v>
      </c>
      <c r="F59" s="17">
        <v>1077</v>
      </c>
      <c r="G59" s="17">
        <v>573</v>
      </c>
      <c r="H59" s="17">
        <v>504</v>
      </c>
      <c r="I59" s="17">
        <v>15</v>
      </c>
      <c r="J59" s="17">
        <v>9</v>
      </c>
      <c r="K59" s="17">
        <v>6</v>
      </c>
      <c r="L59" s="17">
        <v>6</v>
      </c>
      <c r="M59" s="17">
        <v>4</v>
      </c>
      <c r="N59" s="17">
        <v>2</v>
      </c>
      <c r="O59" s="17">
        <v>0</v>
      </c>
      <c r="P59" s="17">
        <v>0</v>
      </c>
      <c r="Q59" s="17">
        <v>0</v>
      </c>
      <c r="R59" s="17">
        <v>5</v>
      </c>
      <c r="S59" s="17">
        <v>5</v>
      </c>
      <c r="T59" s="17">
        <v>0</v>
      </c>
      <c r="U59" s="17">
        <v>5</v>
      </c>
      <c r="V59" s="17">
        <v>4</v>
      </c>
      <c r="W59" s="17">
        <v>1</v>
      </c>
      <c r="X59" s="17">
        <v>0</v>
      </c>
      <c r="Y59" s="17">
        <v>0</v>
      </c>
      <c r="Z59" s="17">
        <v>0</v>
      </c>
      <c r="AA59" s="17">
        <v>53</v>
      </c>
      <c r="AB59" s="17">
        <v>0</v>
      </c>
      <c r="AC59" s="17">
        <v>0</v>
      </c>
      <c r="AD59" s="17">
        <v>0</v>
      </c>
      <c r="AE59" s="17">
        <v>0</v>
      </c>
      <c r="AF59" s="17">
        <v>0</v>
      </c>
      <c r="AG59" s="17">
        <v>0</v>
      </c>
      <c r="AH59" s="17">
        <v>0</v>
      </c>
      <c r="AI59" s="17">
        <v>0</v>
      </c>
      <c r="AJ59" s="17">
        <v>0</v>
      </c>
      <c r="AK59" s="18">
        <v>97.2</v>
      </c>
      <c r="AL59" s="18">
        <v>96.3</v>
      </c>
      <c r="AM59" s="18">
        <v>98.2</v>
      </c>
      <c r="AN59" s="18">
        <v>1.4</v>
      </c>
      <c r="AO59" s="18">
        <v>1.5</v>
      </c>
      <c r="AP59" s="18">
        <v>1.2</v>
      </c>
      <c r="AQ59" s="18">
        <v>0.5</v>
      </c>
      <c r="AR59" s="18">
        <v>0.8</v>
      </c>
      <c r="AS59" s="18">
        <v>0</v>
      </c>
      <c r="AT59" s="24"/>
      <c r="AU59" s="25"/>
      <c r="AV59" s="20" t="s">
        <v>72</v>
      </c>
    </row>
    <row r="60" spans="1:48" ht="15" customHeight="1">
      <c r="A60" s="15" t="s">
        <v>73</v>
      </c>
      <c r="B60" s="21"/>
      <c r="C60" s="17">
        <v>458</v>
      </c>
      <c r="D60" s="17">
        <v>237</v>
      </c>
      <c r="E60" s="17">
        <v>221</v>
      </c>
      <c r="F60" s="17">
        <v>449</v>
      </c>
      <c r="G60" s="17">
        <v>228</v>
      </c>
      <c r="H60" s="17">
        <v>221</v>
      </c>
      <c r="I60" s="17">
        <v>1</v>
      </c>
      <c r="J60" s="17">
        <v>1</v>
      </c>
      <c r="K60" s="17">
        <v>0</v>
      </c>
      <c r="L60" s="17">
        <v>2</v>
      </c>
      <c r="M60" s="17">
        <v>2</v>
      </c>
      <c r="N60" s="17">
        <v>0</v>
      </c>
      <c r="O60" s="17">
        <v>0</v>
      </c>
      <c r="P60" s="17">
        <v>0</v>
      </c>
      <c r="Q60" s="17">
        <v>0</v>
      </c>
      <c r="R60" s="17">
        <v>0</v>
      </c>
      <c r="S60" s="17">
        <v>0</v>
      </c>
      <c r="T60" s="17">
        <v>0</v>
      </c>
      <c r="U60" s="17">
        <v>6</v>
      </c>
      <c r="V60" s="17">
        <v>6</v>
      </c>
      <c r="W60" s="17">
        <v>0</v>
      </c>
      <c r="X60" s="17">
        <v>0</v>
      </c>
      <c r="Y60" s="17">
        <v>0</v>
      </c>
      <c r="Z60" s="17">
        <v>0</v>
      </c>
      <c r="AA60" s="17">
        <v>26</v>
      </c>
      <c r="AB60" s="17">
        <v>0</v>
      </c>
      <c r="AC60" s="17">
        <v>0</v>
      </c>
      <c r="AD60" s="17">
        <v>0</v>
      </c>
      <c r="AE60" s="17">
        <v>0</v>
      </c>
      <c r="AF60" s="17">
        <v>0</v>
      </c>
      <c r="AG60" s="17">
        <v>0</v>
      </c>
      <c r="AH60" s="17">
        <v>0</v>
      </c>
      <c r="AI60" s="17">
        <v>0</v>
      </c>
      <c r="AJ60" s="17">
        <v>0</v>
      </c>
      <c r="AK60" s="18">
        <v>98</v>
      </c>
      <c r="AL60" s="18">
        <v>96.2</v>
      </c>
      <c r="AM60" s="18">
        <v>100</v>
      </c>
      <c r="AN60" s="18">
        <v>0.2</v>
      </c>
      <c r="AO60" s="18">
        <v>0.4</v>
      </c>
      <c r="AP60" s="18">
        <v>0</v>
      </c>
      <c r="AQ60" s="18">
        <v>0</v>
      </c>
      <c r="AR60" s="18">
        <v>0</v>
      </c>
      <c r="AS60" s="18">
        <v>0</v>
      </c>
      <c r="AT60" s="24"/>
      <c r="AU60" s="25"/>
      <c r="AV60" s="20" t="s">
        <v>73</v>
      </c>
    </row>
    <row r="61" spans="1:48" ht="15" customHeight="1">
      <c r="A61" s="15" t="s">
        <v>74</v>
      </c>
      <c r="B61" s="21"/>
      <c r="C61" s="17">
        <v>776</v>
      </c>
      <c r="D61" s="17">
        <v>392</v>
      </c>
      <c r="E61" s="17">
        <v>384</v>
      </c>
      <c r="F61" s="17">
        <v>754</v>
      </c>
      <c r="G61" s="17">
        <v>379</v>
      </c>
      <c r="H61" s="17">
        <v>375</v>
      </c>
      <c r="I61" s="17">
        <v>3</v>
      </c>
      <c r="J61" s="17">
        <v>2</v>
      </c>
      <c r="K61" s="17">
        <v>1</v>
      </c>
      <c r="L61" s="17">
        <v>2</v>
      </c>
      <c r="M61" s="17">
        <v>1</v>
      </c>
      <c r="N61" s="17">
        <v>1</v>
      </c>
      <c r="O61" s="17">
        <v>0</v>
      </c>
      <c r="P61" s="17">
        <v>0</v>
      </c>
      <c r="Q61" s="17">
        <v>0</v>
      </c>
      <c r="R61" s="17">
        <v>3</v>
      </c>
      <c r="S61" s="17">
        <v>3</v>
      </c>
      <c r="T61" s="17">
        <v>0</v>
      </c>
      <c r="U61" s="17">
        <v>12</v>
      </c>
      <c r="V61" s="17">
        <v>6</v>
      </c>
      <c r="W61" s="17">
        <v>6</v>
      </c>
      <c r="X61" s="17">
        <v>2</v>
      </c>
      <c r="Y61" s="17">
        <v>1</v>
      </c>
      <c r="Z61" s="17">
        <v>1</v>
      </c>
      <c r="AA61" s="17">
        <v>11</v>
      </c>
      <c r="AB61" s="17">
        <v>0</v>
      </c>
      <c r="AC61" s="17">
        <v>0</v>
      </c>
      <c r="AD61" s="17">
        <v>0</v>
      </c>
      <c r="AE61" s="17">
        <v>0</v>
      </c>
      <c r="AF61" s="17">
        <v>0</v>
      </c>
      <c r="AG61" s="17">
        <v>0</v>
      </c>
      <c r="AH61" s="17">
        <v>0</v>
      </c>
      <c r="AI61" s="17">
        <v>0</v>
      </c>
      <c r="AJ61" s="17">
        <v>0</v>
      </c>
      <c r="AK61" s="18">
        <v>97.2</v>
      </c>
      <c r="AL61" s="18">
        <v>96.7</v>
      </c>
      <c r="AM61" s="18">
        <v>97.7</v>
      </c>
      <c r="AN61" s="18">
        <v>0.4</v>
      </c>
      <c r="AO61" s="18">
        <v>0.5</v>
      </c>
      <c r="AP61" s="18">
        <v>0.3</v>
      </c>
      <c r="AQ61" s="18">
        <v>0.4</v>
      </c>
      <c r="AR61" s="18">
        <v>0.8</v>
      </c>
      <c r="AS61" s="18">
        <v>0</v>
      </c>
      <c r="AT61" s="24"/>
      <c r="AU61" s="25"/>
      <c r="AV61" s="20" t="s">
        <v>74</v>
      </c>
    </row>
    <row r="62" spans="1:48" ht="12" customHeight="1">
      <c r="A62" s="15"/>
      <c r="B62" s="21"/>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8"/>
      <c r="AL62" s="18"/>
      <c r="AM62" s="18"/>
      <c r="AN62" s="18"/>
      <c r="AO62" s="18"/>
      <c r="AP62" s="18"/>
      <c r="AQ62" s="18"/>
      <c r="AR62" s="18"/>
      <c r="AS62" s="18"/>
      <c r="AT62" s="24"/>
      <c r="AU62" s="25"/>
      <c r="AV62" s="20"/>
    </row>
    <row r="63" spans="1:48" ht="15" customHeight="1">
      <c r="A63" s="15" t="s">
        <v>75</v>
      </c>
      <c r="B63" s="21"/>
      <c r="C63" s="17">
        <v>235</v>
      </c>
      <c r="D63" s="17">
        <v>128</v>
      </c>
      <c r="E63" s="17">
        <v>107</v>
      </c>
      <c r="F63" s="17">
        <v>233</v>
      </c>
      <c r="G63" s="17">
        <v>126</v>
      </c>
      <c r="H63" s="17">
        <v>107</v>
      </c>
      <c r="I63" s="17">
        <v>0</v>
      </c>
      <c r="J63" s="17">
        <v>0</v>
      </c>
      <c r="K63" s="17">
        <v>0</v>
      </c>
      <c r="L63" s="17">
        <v>0</v>
      </c>
      <c r="M63" s="17">
        <v>0</v>
      </c>
      <c r="N63" s="17">
        <v>0</v>
      </c>
      <c r="O63" s="17">
        <v>0</v>
      </c>
      <c r="P63" s="17">
        <v>0</v>
      </c>
      <c r="Q63" s="17">
        <v>0</v>
      </c>
      <c r="R63" s="17">
        <v>0</v>
      </c>
      <c r="S63" s="17">
        <v>0</v>
      </c>
      <c r="T63" s="17">
        <v>0</v>
      </c>
      <c r="U63" s="17">
        <v>2</v>
      </c>
      <c r="V63" s="17">
        <v>2</v>
      </c>
      <c r="W63" s="17">
        <v>0</v>
      </c>
      <c r="X63" s="17">
        <v>0</v>
      </c>
      <c r="Y63" s="17">
        <v>0</v>
      </c>
      <c r="Z63" s="17">
        <v>0</v>
      </c>
      <c r="AA63" s="17">
        <v>13</v>
      </c>
      <c r="AB63" s="17">
        <v>0</v>
      </c>
      <c r="AC63" s="17">
        <v>0</v>
      </c>
      <c r="AD63" s="17">
        <v>0</v>
      </c>
      <c r="AE63" s="17">
        <v>0</v>
      </c>
      <c r="AF63" s="17">
        <v>0</v>
      </c>
      <c r="AG63" s="17">
        <v>0</v>
      </c>
      <c r="AH63" s="17">
        <v>0</v>
      </c>
      <c r="AI63" s="17">
        <v>0</v>
      </c>
      <c r="AJ63" s="17">
        <v>0</v>
      </c>
      <c r="AK63" s="18">
        <v>99.1</v>
      </c>
      <c r="AL63" s="18">
        <v>98.4</v>
      </c>
      <c r="AM63" s="18">
        <v>100</v>
      </c>
      <c r="AN63" s="18">
        <v>0</v>
      </c>
      <c r="AO63" s="18">
        <v>0</v>
      </c>
      <c r="AP63" s="18">
        <v>0</v>
      </c>
      <c r="AQ63" s="18">
        <v>0</v>
      </c>
      <c r="AR63" s="18">
        <v>0</v>
      </c>
      <c r="AS63" s="18">
        <v>0</v>
      </c>
      <c r="AT63" s="24"/>
      <c r="AU63" s="25"/>
      <c r="AV63" s="20" t="s">
        <v>75</v>
      </c>
    </row>
    <row r="64" spans="1:48" ht="15" customHeight="1">
      <c r="A64" s="15" t="s">
        <v>76</v>
      </c>
      <c r="B64" s="21"/>
      <c r="C64" s="17">
        <v>427</v>
      </c>
      <c r="D64" s="17">
        <v>194</v>
      </c>
      <c r="E64" s="17">
        <v>233</v>
      </c>
      <c r="F64" s="17">
        <v>413</v>
      </c>
      <c r="G64" s="17">
        <v>187</v>
      </c>
      <c r="H64" s="17">
        <v>226</v>
      </c>
      <c r="I64" s="17">
        <v>3</v>
      </c>
      <c r="J64" s="17">
        <v>3</v>
      </c>
      <c r="K64" s="17">
        <v>0</v>
      </c>
      <c r="L64" s="17">
        <v>0</v>
      </c>
      <c r="M64" s="17">
        <v>0</v>
      </c>
      <c r="N64" s="17">
        <v>0</v>
      </c>
      <c r="O64" s="17">
        <v>1</v>
      </c>
      <c r="P64" s="17">
        <v>1</v>
      </c>
      <c r="Q64" s="17">
        <v>0</v>
      </c>
      <c r="R64" s="17">
        <v>2</v>
      </c>
      <c r="S64" s="17">
        <v>2</v>
      </c>
      <c r="T64" s="17">
        <v>0</v>
      </c>
      <c r="U64" s="17">
        <v>8</v>
      </c>
      <c r="V64" s="17">
        <v>1</v>
      </c>
      <c r="W64" s="17">
        <v>7</v>
      </c>
      <c r="X64" s="17">
        <v>0</v>
      </c>
      <c r="Y64" s="17">
        <v>0</v>
      </c>
      <c r="Z64" s="17">
        <v>0</v>
      </c>
      <c r="AA64" s="17">
        <v>15</v>
      </c>
      <c r="AB64" s="17">
        <v>0</v>
      </c>
      <c r="AC64" s="17">
        <v>0</v>
      </c>
      <c r="AD64" s="17">
        <v>0</v>
      </c>
      <c r="AE64" s="17">
        <v>0</v>
      </c>
      <c r="AF64" s="17">
        <v>0</v>
      </c>
      <c r="AG64" s="17">
        <v>0</v>
      </c>
      <c r="AH64" s="17">
        <v>0</v>
      </c>
      <c r="AI64" s="17">
        <v>0</v>
      </c>
      <c r="AJ64" s="17">
        <v>0</v>
      </c>
      <c r="AK64" s="18">
        <v>96.7</v>
      </c>
      <c r="AL64" s="18">
        <v>96.4</v>
      </c>
      <c r="AM64" s="18">
        <v>97</v>
      </c>
      <c r="AN64" s="18">
        <v>0.7</v>
      </c>
      <c r="AO64" s="18">
        <v>1.5</v>
      </c>
      <c r="AP64" s="18">
        <v>0</v>
      </c>
      <c r="AQ64" s="18">
        <v>0.5</v>
      </c>
      <c r="AR64" s="18">
        <v>1</v>
      </c>
      <c r="AS64" s="18">
        <v>0</v>
      </c>
      <c r="AT64" s="24"/>
      <c r="AU64" s="25"/>
      <c r="AV64" s="20" t="s">
        <v>76</v>
      </c>
    </row>
    <row r="65" spans="1:48" ht="15" customHeight="1">
      <c r="A65" s="15" t="s">
        <v>77</v>
      </c>
      <c r="B65" s="21"/>
      <c r="C65" s="17">
        <v>293</v>
      </c>
      <c r="D65" s="17">
        <v>152</v>
      </c>
      <c r="E65" s="17">
        <v>141</v>
      </c>
      <c r="F65" s="17">
        <v>280</v>
      </c>
      <c r="G65" s="17">
        <v>142</v>
      </c>
      <c r="H65" s="17">
        <v>138</v>
      </c>
      <c r="I65" s="17">
        <v>4</v>
      </c>
      <c r="J65" s="17">
        <v>3</v>
      </c>
      <c r="K65" s="17">
        <v>1</v>
      </c>
      <c r="L65" s="17">
        <v>0</v>
      </c>
      <c r="M65" s="17">
        <v>0</v>
      </c>
      <c r="N65" s="17">
        <v>0</v>
      </c>
      <c r="O65" s="17">
        <v>1</v>
      </c>
      <c r="P65" s="17">
        <v>1</v>
      </c>
      <c r="Q65" s="17">
        <v>0</v>
      </c>
      <c r="R65" s="17">
        <v>4</v>
      </c>
      <c r="S65" s="17">
        <v>3</v>
      </c>
      <c r="T65" s="17">
        <v>1</v>
      </c>
      <c r="U65" s="17">
        <v>4</v>
      </c>
      <c r="V65" s="17">
        <v>3</v>
      </c>
      <c r="W65" s="17">
        <v>1</v>
      </c>
      <c r="X65" s="17">
        <v>0</v>
      </c>
      <c r="Y65" s="17">
        <v>0</v>
      </c>
      <c r="Z65" s="17">
        <v>0</v>
      </c>
      <c r="AA65" s="17">
        <v>9</v>
      </c>
      <c r="AB65" s="17">
        <v>0</v>
      </c>
      <c r="AC65" s="17">
        <v>0</v>
      </c>
      <c r="AD65" s="17">
        <v>0</v>
      </c>
      <c r="AE65" s="17">
        <v>0</v>
      </c>
      <c r="AF65" s="17">
        <v>0</v>
      </c>
      <c r="AG65" s="17">
        <v>0</v>
      </c>
      <c r="AH65" s="17">
        <v>0</v>
      </c>
      <c r="AI65" s="17">
        <v>0</v>
      </c>
      <c r="AJ65" s="17">
        <v>0</v>
      </c>
      <c r="AK65" s="18">
        <v>95.6</v>
      </c>
      <c r="AL65" s="18">
        <v>93.4</v>
      </c>
      <c r="AM65" s="18">
        <v>97.9</v>
      </c>
      <c r="AN65" s="18">
        <v>1.4</v>
      </c>
      <c r="AO65" s="18">
        <v>2</v>
      </c>
      <c r="AP65" s="18">
        <v>0.7</v>
      </c>
      <c r="AQ65" s="18">
        <v>1.4</v>
      </c>
      <c r="AR65" s="18">
        <v>2</v>
      </c>
      <c r="AS65" s="18">
        <v>0.7</v>
      </c>
      <c r="AT65" s="24"/>
      <c r="AU65" s="25"/>
      <c r="AV65" s="20" t="s">
        <v>77</v>
      </c>
    </row>
    <row r="66" spans="1:48" ht="15" customHeight="1">
      <c r="A66" s="15" t="s">
        <v>78</v>
      </c>
      <c r="B66" s="21"/>
      <c r="C66" s="17">
        <v>266</v>
      </c>
      <c r="D66" s="17">
        <v>131</v>
      </c>
      <c r="E66" s="17">
        <v>135</v>
      </c>
      <c r="F66" s="17">
        <v>265</v>
      </c>
      <c r="G66" s="17">
        <v>131</v>
      </c>
      <c r="H66" s="17">
        <v>134</v>
      </c>
      <c r="I66" s="17">
        <v>1</v>
      </c>
      <c r="J66" s="17">
        <v>0</v>
      </c>
      <c r="K66" s="17">
        <v>1</v>
      </c>
      <c r="L66" s="17">
        <v>0</v>
      </c>
      <c r="M66" s="17">
        <v>0</v>
      </c>
      <c r="N66" s="17">
        <v>0</v>
      </c>
      <c r="O66" s="17">
        <v>0</v>
      </c>
      <c r="P66" s="17">
        <v>0</v>
      </c>
      <c r="Q66" s="17">
        <v>0</v>
      </c>
      <c r="R66" s="17">
        <v>0</v>
      </c>
      <c r="S66" s="17">
        <v>0</v>
      </c>
      <c r="T66" s="17">
        <v>0</v>
      </c>
      <c r="U66" s="17">
        <v>0</v>
      </c>
      <c r="V66" s="17">
        <v>0</v>
      </c>
      <c r="W66" s="17">
        <v>0</v>
      </c>
      <c r="X66" s="17">
        <v>0</v>
      </c>
      <c r="Y66" s="17">
        <v>0</v>
      </c>
      <c r="Z66" s="17">
        <v>0</v>
      </c>
      <c r="AA66" s="17">
        <v>5</v>
      </c>
      <c r="AB66" s="17">
        <v>0</v>
      </c>
      <c r="AC66" s="17">
        <v>0</v>
      </c>
      <c r="AD66" s="17">
        <v>0</v>
      </c>
      <c r="AE66" s="17">
        <v>0</v>
      </c>
      <c r="AF66" s="17">
        <v>0</v>
      </c>
      <c r="AG66" s="17">
        <v>0</v>
      </c>
      <c r="AH66" s="17">
        <v>0</v>
      </c>
      <c r="AI66" s="17">
        <v>0</v>
      </c>
      <c r="AJ66" s="17">
        <v>0</v>
      </c>
      <c r="AK66" s="18">
        <v>99.6</v>
      </c>
      <c r="AL66" s="18">
        <v>100</v>
      </c>
      <c r="AM66" s="18">
        <v>99.3</v>
      </c>
      <c r="AN66" s="18">
        <v>0.4</v>
      </c>
      <c r="AO66" s="18">
        <v>0</v>
      </c>
      <c r="AP66" s="18">
        <v>0.7</v>
      </c>
      <c r="AQ66" s="18">
        <v>0</v>
      </c>
      <c r="AR66" s="18">
        <v>0</v>
      </c>
      <c r="AS66" s="18">
        <v>0</v>
      </c>
      <c r="AT66" s="24"/>
      <c r="AU66" s="25"/>
      <c r="AV66" s="20" t="s">
        <v>78</v>
      </c>
    </row>
    <row r="67" spans="1:48" ht="15" customHeight="1">
      <c r="A67" s="15" t="s">
        <v>79</v>
      </c>
      <c r="B67" s="21"/>
      <c r="C67" s="17">
        <v>86</v>
      </c>
      <c r="D67" s="17">
        <v>52</v>
      </c>
      <c r="E67" s="17">
        <v>34</v>
      </c>
      <c r="F67" s="17">
        <v>86</v>
      </c>
      <c r="G67" s="17">
        <v>52</v>
      </c>
      <c r="H67" s="17">
        <v>34</v>
      </c>
      <c r="I67" s="17">
        <v>0</v>
      </c>
      <c r="J67" s="17">
        <v>0</v>
      </c>
      <c r="K67" s="17">
        <v>0</v>
      </c>
      <c r="L67" s="17">
        <v>0</v>
      </c>
      <c r="M67" s="17">
        <v>0</v>
      </c>
      <c r="N67" s="17">
        <v>0</v>
      </c>
      <c r="O67" s="17">
        <v>0</v>
      </c>
      <c r="P67" s="17">
        <v>0</v>
      </c>
      <c r="Q67" s="17">
        <v>0</v>
      </c>
      <c r="R67" s="17">
        <v>0</v>
      </c>
      <c r="S67" s="17">
        <v>0</v>
      </c>
      <c r="T67" s="17">
        <v>0</v>
      </c>
      <c r="U67" s="17">
        <v>0</v>
      </c>
      <c r="V67" s="17">
        <v>0</v>
      </c>
      <c r="W67" s="17">
        <v>0</v>
      </c>
      <c r="X67" s="17">
        <v>0</v>
      </c>
      <c r="Y67" s="17">
        <v>0</v>
      </c>
      <c r="Z67" s="17">
        <v>0</v>
      </c>
      <c r="AA67" s="17">
        <v>4</v>
      </c>
      <c r="AB67" s="17">
        <v>0</v>
      </c>
      <c r="AC67" s="17">
        <v>0</v>
      </c>
      <c r="AD67" s="17">
        <v>0</v>
      </c>
      <c r="AE67" s="17">
        <v>0</v>
      </c>
      <c r="AF67" s="17">
        <v>0</v>
      </c>
      <c r="AG67" s="17">
        <v>0</v>
      </c>
      <c r="AH67" s="17">
        <v>0</v>
      </c>
      <c r="AI67" s="17">
        <v>0</v>
      </c>
      <c r="AJ67" s="17">
        <v>0</v>
      </c>
      <c r="AK67" s="18">
        <v>100</v>
      </c>
      <c r="AL67" s="18">
        <v>100</v>
      </c>
      <c r="AM67" s="18">
        <v>100</v>
      </c>
      <c r="AN67" s="18">
        <v>0</v>
      </c>
      <c r="AO67" s="18">
        <v>0</v>
      </c>
      <c r="AP67" s="18">
        <v>0</v>
      </c>
      <c r="AQ67" s="18">
        <v>0</v>
      </c>
      <c r="AR67" s="18">
        <v>0</v>
      </c>
      <c r="AS67" s="18">
        <v>0</v>
      </c>
      <c r="AT67" s="24"/>
      <c r="AU67" s="25"/>
      <c r="AV67" s="20" t="s">
        <v>79</v>
      </c>
    </row>
    <row r="68" spans="1:48" ht="15" customHeight="1">
      <c r="A68" s="15" t="s">
        <v>80</v>
      </c>
      <c r="B68" s="21"/>
      <c r="C68" s="17">
        <v>198</v>
      </c>
      <c r="D68" s="17">
        <v>115</v>
      </c>
      <c r="E68" s="17">
        <v>83</v>
      </c>
      <c r="F68" s="17">
        <v>191</v>
      </c>
      <c r="G68" s="17">
        <v>110</v>
      </c>
      <c r="H68" s="17">
        <v>81</v>
      </c>
      <c r="I68" s="17">
        <v>0</v>
      </c>
      <c r="J68" s="17">
        <v>0</v>
      </c>
      <c r="K68" s="17">
        <v>0</v>
      </c>
      <c r="L68" s="17">
        <v>0</v>
      </c>
      <c r="M68" s="17">
        <v>0</v>
      </c>
      <c r="N68" s="17">
        <v>0</v>
      </c>
      <c r="O68" s="17">
        <v>0</v>
      </c>
      <c r="P68" s="17">
        <v>0</v>
      </c>
      <c r="Q68" s="17">
        <v>0</v>
      </c>
      <c r="R68" s="17">
        <v>0</v>
      </c>
      <c r="S68" s="17">
        <v>0</v>
      </c>
      <c r="T68" s="17">
        <v>0</v>
      </c>
      <c r="U68" s="17">
        <v>7</v>
      </c>
      <c r="V68" s="17">
        <v>5</v>
      </c>
      <c r="W68" s="17">
        <v>2</v>
      </c>
      <c r="X68" s="17">
        <v>0</v>
      </c>
      <c r="Y68" s="17">
        <v>0</v>
      </c>
      <c r="Z68" s="17">
        <v>0</v>
      </c>
      <c r="AA68" s="17">
        <v>7</v>
      </c>
      <c r="AB68" s="17">
        <v>0</v>
      </c>
      <c r="AC68" s="17">
        <v>0</v>
      </c>
      <c r="AD68" s="17">
        <v>0</v>
      </c>
      <c r="AE68" s="17">
        <v>0</v>
      </c>
      <c r="AF68" s="17">
        <v>0</v>
      </c>
      <c r="AG68" s="17">
        <v>0</v>
      </c>
      <c r="AH68" s="17">
        <v>0</v>
      </c>
      <c r="AI68" s="17">
        <v>0</v>
      </c>
      <c r="AJ68" s="17">
        <v>0</v>
      </c>
      <c r="AK68" s="18">
        <v>96.5</v>
      </c>
      <c r="AL68" s="18">
        <v>95.7</v>
      </c>
      <c r="AM68" s="18">
        <v>97.6</v>
      </c>
      <c r="AN68" s="18">
        <v>0</v>
      </c>
      <c r="AO68" s="18">
        <v>0</v>
      </c>
      <c r="AP68" s="18">
        <v>0</v>
      </c>
      <c r="AQ68" s="18">
        <v>0</v>
      </c>
      <c r="AR68" s="18">
        <v>0</v>
      </c>
      <c r="AS68" s="18">
        <v>0</v>
      </c>
      <c r="AT68" s="24"/>
      <c r="AU68" s="25"/>
      <c r="AV68" s="20" t="s">
        <v>80</v>
      </c>
    </row>
    <row r="69" spans="1:48" ht="15" customHeight="1">
      <c r="A69" s="15" t="s">
        <v>81</v>
      </c>
      <c r="B69" s="21"/>
      <c r="C69" s="17">
        <v>82</v>
      </c>
      <c r="D69" s="17">
        <v>39</v>
      </c>
      <c r="E69" s="17">
        <v>43</v>
      </c>
      <c r="F69" s="17">
        <v>82</v>
      </c>
      <c r="G69" s="17">
        <v>39</v>
      </c>
      <c r="H69" s="17">
        <v>43</v>
      </c>
      <c r="I69" s="17">
        <v>0</v>
      </c>
      <c r="J69" s="17">
        <v>0</v>
      </c>
      <c r="K69" s="17">
        <v>0</v>
      </c>
      <c r="L69" s="17">
        <v>0</v>
      </c>
      <c r="M69" s="17">
        <v>0</v>
      </c>
      <c r="N69" s="17">
        <v>0</v>
      </c>
      <c r="O69" s="17">
        <v>0</v>
      </c>
      <c r="P69" s="17">
        <v>0</v>
      </c>
      <c r="Q69" s="17">
        <v>0</v>
      </c>
      <c r="R69" s="17">
        <v>0</v>
      </c>
      <c r="S69" s="17">
        <v>0</v>
      </c>
      <c r="T69" s="17">
        <v>0</v>
      </c>
      <c r="U69" s="17">
        <v>0</v>
      </c>
      <c r="V69" s="17">
        <v>0</v>
      </c>
      <c r="W69" s="17">
        <v>0</v>
      </c>
      <c r="X69" s="17">
        <v>0</v>
      </c>
      <c r="Y69" s="17">
        <v>0</v>
      </c>
      <c r="Z69" s="17">
        <v>0</v>
      </c>
      <c r="AA69" s="17">
        <v>3</v>
      </c>
      <c r="AB69" s="17">
        <v>0</v>
      </c>
      <c r="AC69" s="17">
        <v>0</v>
      </c>
      <c r="AD69" s="17">
        <v>0</v>
      </c>
      <c r="AE69" s="17">
        <v>0</v>
      </c>
      <c r="AF69" s="17">
        <v>0</v>
      </c>
      <c r="AG69" s="17">
        <v>0</v>
      </c>
      <c r="AH69" s="17">
        <v>0</v>
      </c>
      <c r="AI69" s="17">
        <v>0</v>
      </c>
      <c r="AJ69" s="17">
        <v>0</v>
      </c>
      <c r="AK69" s="18">
        <v>100</v>
      </c>
      <c r="AL69" s="18">
        <v>100</v>
      </c>
      <c r="AM69" s="18">
        <v>100</v>
      </c>
      <c r="AN69" s="18">
        <v>0</v>
      </c>
      <c r="AO69" s="18">
        <v>0</v>
      </c>
      <c r="AP69" s="18">
        <v>0</v>
      </c>
      <c r="AQ69" s="18">
        <v>0</v>
      </c>
      <c r="AR69" s="18">
        <v>0</v>
      </c>
      <c r="AS69" s="18">
        <v>0</v>
      </c>
      <c r="AT69" s="24"/>
      <c r="AU69" s="25"/>
      <c r="AV69" s="20" t="s">
        <v>81</v>
      </c>
    </row>
    <row r="70" spans="1:48" ht="15" customHeight="1">
      <c r="A70" s="15" t="s">
        <v>82</v>
      </c>
      <c r="B70" s="21"/>
      <c r="C70" s="17">
        <v>105</v>
      </c>
      <c r="D70" s="17">
        <v>58</v>
      </c>
      <c r="E70" s="17">
        <v>47</v>
      </c>
      <c r="F70" s="17">
        <v>101</v>
      </c>
      <c r="G70" s="17">
        <v>56</v>
      </c>
      <c r="H70" s="17">
        <v>45</v>
      </c>
      <c r="I70" s="17">
        <v>3</v>
      </c>
      <c r="J70" s="17">
        <v>1</v>
      </c>
      <c r="K70" s="17">
        <v>2</v>
      </c>
      <c r="L70" s="17">
        <v>0</v>
      </c>
      <c r="M70" s="17">
        <v>0</v>
      </c>
      <c r="N70" s="17">
        <v>0</v>
      </c>
      <c r="O70" s="17">
        <v>0</v>
      </c>
      <c r="P70" s="17">
        <v>0</v>
      </c>
      <c r="Q70" s="17">
        <v>0</v>
      </c>
      <c r="R70" s="17">
        <v>0</v>
      </c>
      <c r="S70" s="17">
        <v>0</v>
      </c>
      <c r="T70" s="17">
        <v>0</v>
      </c>
      <c r="U70" s="17">
        <v>1</v>
      </c>
      <c r="V70" s="17">
        <v>1</v>
      </c>
      <c r="W70" s="17">
        <v>0</v>
      </c>
      <c r="X70" s="17">
        <v>0</v>
      </c>
      <c r="Y70" s="17">
        <v>0</v>
      </c>
      <c r="Z70" s="17">
        <v>0</v>
      </c>
      <c r="AA70" s="17">
        <v>13</v>
      </c>
      <c r="AB70" s="17">
        <v>0</v>
      </c>
      <c r="AC70" s="17">
        <v>0</v>
      </c>
      <c r="AD70" s="17">
        <v>0</v>
      </c>
      <c r="AE70" s="17">
        <v>0</v>
      </c>
      <c r="AF70" s="17">
        <v>0</v>
      </c>
      <c r="AG70" s="17">
        <v>0</v>
      </c>
      <c r="AH70" s="17">
        <v>0</v>
      </c>
      <c r="AI70" s="17">
        <v>0</v>
      </c>
      <c r="AJ70" s="17">
        <v>0</v>
      </c>
      <c r="AK70" s="18">
        <v>96.2</v>
      </c>
      <c r="AL70" s="18">
        <v>96.6</v>
      </c>
      <c r="AM70" s="18">
        <v>95.7</v>
      </c>
      <c r="AN70" s="18">
        <v>2.9</v>
      </c>
      <c r="AO70" s="18">
        <v>1.7</v>
      </c>
      <c r="AP70" s="18">
        <v>4.3</v>
      </c>
      <c r="AQ70" s="18">
        <v>0</v>
      </c>
      <c r="AR70" s="18">
        <v>0</v>
      </c>
      <c r="AS70" s="18">
        <v>0</v>
      </c>
      <c r="AT70" s="24"/>
      <c r="AU70" s="25"/>
      <c r="AV70" s="20" t="s">
        <v>82</v>
      </c>
    </row>
    <row r="71" spans="1:48" ht="15" customHeight="1">
      <c r="A71" s="15" t="s">
        <v>83</v>
      </c>
      <c r="B71" s="21"/>
      <c r="C71" s="17">
        <v>166</v>
      </c>
      <c r="D71" s="17">
        <v>94</v>
      </c>
      <c r="E71" s="17">
        <v>72</v>
      </c>
      <c r="F71" s="17">
        <v>165</v>
      </c>
      <c r="G71" s="17">
        <v>94</v>
      </c>
      <c r="H71" s="17">
        <v>71</v>
      </c>
      <c r="I71" s="17">
        <v>0</v>
      </c>
      <c r="J71" s="17">
        <v>0</v>
      </c>
      <c r="K71" s="17">
        <v>0</v>
      </c>
      <c r="L71" s="17">
        <v>1</v>
      </c>
      <c r="M71" s="17">
        <v>0</v>
      </c>
      <c r="N71" s="17">
        <v>1</v>
      </c>
      <c r="O71" s="17">
        <v>0</v>
      </c>
      <c r="P71" s="17">
        <v>0</v>
      </c>
      <c r="Q71" s="17">
        <v>0</v>
      </c>
      <c r="R71" s="17">
        <v>0</v>
      </c>
      <c r="S71" s="17">
        <v>0</v>
      </c>
      <c r="T71" s="17">
        <v>0</v>
      </c>
      <c r="U71" s="17">
        <v>0</v>
      </c>
      <c r="V71" s="17">
        <v>0</v>
      </c>
      <c r="W71" s="17">
        <v>0</v>
      </c>
      <c r="X71" s="17">
        <v>0</v>
      </c>
      <c r="Y71" s="17">
        <v>0</v>
      </c>
      <c r="Z71" s="17">
        <v>0</v>
      </c>
      <c r="AA71" s="17">
        <v>7</v>
      </c>
      <c r="AB71" s="17">
        <v>0</v>
      </c>
      <c r="AC71" s="17">
        <v>0</v>
      </c>
      <c r="AD71" s="17">
        <v>0</v>
      </c>
      <c r="AE71" s="17">
        <v>0</v>
      </c>
      <c r="AF71" s="17">
        <v>0</v>
      </c>
      <c r="AG71" s="17">
        <v>0</v>
      </c>
      <c r="AH71" s="17">
        <v>0</v>
      </c>
      <c r="AI71" s="17">
        <v>0</v>
      </c>
      <c r="AJ71" s="17">
        <v>0</v>
      </c>
      <c r="AK71" s="18">
        <v>99.4</v>
      </c>
      <c r="AL71" s="18">
        <v>100</v>
      </c>
      <c r="AM71" s="18">
        <v>98.6</v>
      </c>
      <c r="AN71" s="18">
        <v>0</v>
      </c>
      <c r="AO71" s="18">
        <v>0</v>
      </c>
      <c r="AP71" s="18">
        <v>0</v>
      </c>
      <c r="AQ71" s="18">
        <v>0</v>
      </c>
      <c r="AR71" s="18">
        <v>0</v>
      </c>
      <c r="AS71" s="18">
        <v>0</v>
      </c>
      <c r="AT71" s="24"/>
      <c r="AU71" s="25"/>
      <c r="AV71" s="20" t="s">
        <v>83</v>
      </c>
    </row>
    <row r="72" spans="1:48" ht="15" customHeight="1">
      <c r="A72" s="15" t="s">
        <v>84</v>
      </c>
      <c r="B72" s="21"/>
      <c r="C72" s="17">
        <v>135</v>
      </c>
      <c r="D72" s="17">
        <v>40</v>
      </c>
      <c r="E72" s="17">
        <v>95</v>
      </c>
      <c r="F72" s="17">
        <v>132</v>
      </c>
      <c r="G72" s="17">
        <v>38</v>
      </c>
      <c r="H72" s="17">
        <v>94</v>
      </c>
      <c r="I72" s="17">
        <v>1</v>
      </c>
      <c r="J72" s="17">
        <v>1</v>
      </c>
      <c r="K72" s="17">
        <v>0</v>
      </c>
      <c r="L72" s="17">
        <v>0</v>
      </c>
      <c r="M72" s="17">
        <v>0</v>
      </c>
      <c r="N72" s="17">
        <v>0</v>
      </c>
      <c r="O72" s="17">
        <v>0</v>
      </c>
      <c r="P72" s="17">
        <v>0</v>
      </c>
      <c r="Q72" s="17">
        <v>0</v>
      </c>
      <c r="R72" s="17">
        <v>1</v>
      </c>
      <c r="S72" s="17">
        <v>1</v>
      </c>
      <c r="T72" s="17">
        <v>0</v>
      </c>
      <c r="U72" s="17">
        <v>1</v>
      </c>
      <c r="V72" s="17">
        <v>0</v>
      </c>
      <c r="W72" s="17">
        <v>1</v>
      </c>
      <c r="X72" s="17">
        <v>0</v>
      </c>
      <c r="Y72" s="17">
        <v>0</v>
      </c>
      <c r="Z72" s="17">
        <v>0</v>
      </c>
      <c r="AA72" s="17">
        <v>4</v>
      </c>
      <c r="AB72" s="17">
        <v>0</v>
      </c>
      <c r="AC72" s="17">
        <v>0</v>
      </c>
      <c r="AD72" s="17">
        <v>0</v>
      </c>
      <c r="AE72" s="17">
        <v>0</v>
      </c>
      <c r="AF72" s="17">
        <v>0</v>
      </c>
      <c r="AG72" s="17">
        <v>0</v>
      </c>
      <c r="AH72" s="17">
        <v>0</v>
      </c>
      <c r="AI72" s="17">
        <v>0</v>
      </c>
      <c r="AJ72" s="17">
        <v>0</v>
      </c>
      <c r="AK72" s="18">
        <v>97.8</v>
      </c>
      <c r="AL72" s="18">
        <v>95</v>
      </c>
      <c r="AM72" s="18">
        <v>98.9</v>
      </c>
      <c r="AN72" s="18">
        <v>0.7</v>
      </c>
      <c r="AO72" s="18">
        <v>2.5</v>
      </c>
      <c r="AP72" s="18">
        <v>0</v>
      </c>
      <c r="AQ72" s="18">
        <v>0.7</v>
      </c>
      <c r="AR72" s="18">
        <v>2.5</v>
      </c>
      <c r="AS72" s="18">
        <v>0</v>
      </c>
      <c r="AT72" s="24"/>
      <c r="AU72" s="25"/>
      <c r="AV72" s="20" t="s">
        <v>84</v>
      </c>
    </row>
    <row r="73" spans="1:48" ht="15" customHeight="1">
      <c r="A73" s="15" t="s">
        <v>85</v>
      </c>
      <c r="B73" s="21"/>
      <c r="C73" s="17">
        <v>63</v>
      </c>
      <c r="D73" s="17">
        <v>29</v>
      </c>
      <c r="E73" s="17">
        <v>34</v>
      </c>
      <c r="F73" s="17">
        <v>63</v>
      </c>
      <c r="G73" s="17">
        <v>29</v>
      </c>
      <c r="H73" s="17">
        <v>34</v>
      </c>
      <c r="I73" s="17">
        <v>0</v>
      </c>
      <c r="J73" s="17">
        <v>0</v>
      </c>
      <c r="K73" s="17">
        <v>0</v>
      </c>
      <c r="L73" s="17">
        <v>0</v>
      </c>
      <c r="M73" s="17">
        <v>0</v>
      </c>
      <c r="N73" s="17">
        <v>0</v>
      </c>
      <c r="O73" s="17">
        <v>0</v>
      </c>
      <c r="P73" s="17">
        <v>0</v>
      </c>
      <c r="Q73" s="17">
        <v>0</v>
      </c>
      <c r="R73" s="17">
        <v>0</v>
      </c>
      <c r="S73" s="17">
        <v>0</v>
      </c>
      <c r="T73" s="17">
        <v>0</v>
      </c>
      <c r="U73" s="17">
        <v>0</v>
      </c>
      <c r="V73" s="17">
        <v>0</v>
      </c>
      <c r="W73" s="17">
        <v>0</v>
      </c>
      <c r="X73" s="17">
        <v>0</v>
      </c>
      <c r="Y73" s="17">
        <v>0</v>
      </c>
      <c r="Z73" s="17">
        <v>0</v>
      </c>
      <c r="AA73" s="17">
        <v>10</v>
      </c>
      <c r="AB73" s="17">
        <v>0</v>
      </c>
      <c r="AC73" s="17">
        <v>0</v>
      </c>
      <c r="AD73" s="17">
        <v>0</v>
      </c>
      <c r="AE73" s="17">
        <v>0</v>
      </c>
      <c r="AF73" s="17">
        <v>0</v>
      </c>
      <c r="AG73" s="17">
        <v>0</v>
      </c>
      <c r="AH73" s="17">
        <v>0</v>
      </c>
      <c r="AI73" s="17">
        <v>0</v>
      </c>
      <c r="AJ73" s="17">
        <v>0</v>
      </c>
      <c r="AK73" s="18">
        <v>100</v>
      </c>
      <c r="AL73" s="18">
        <v>100</v>
      </c>
      <c r="AM73" s="18">
        <v>100</v>
      </c>
      <c r="AN73" s="18">
        <v>0</v>
      </c>
      <c r="AO73" s="18">
        <v>0</v>
      </c>
      <c r="AP73" s="18">
        <v>0</v>
      </c>
      <c r="AQ73" s="18">
        <v>0</v>
      </c>
      <c r="AR73" s="18">
        <v>0</v>
      </c>
      <c r="AS73" s="18">
        <v>0</v>
      </c>
      <c r="AT73" s="24"/>
      <c r="AU73" s="25"/>
      <c r="AV73" s="20" t="s">
        <v>85</v>
      </c>
    </row>
    <row r="74" spans="1:48" ht="15" customHeight="1">
      <c r="A74" s="15" t="s">
        <v>86</v>
      </c>
      <c r="B74" s="21"/>
      <c r="C74" s="17">
        <v>209</v>
      </c>
      <c r="D74" s="17">
        <v>112</v>
      </c>
      <c r="E74" s="17">
        <v>97</v>
      </c>
      <c r="F74" s="17">
        <v>200</v>
      </c>
      <c r="G74" s="17">
        <v>109</v>
      </c>
      <c r="H74" s="17">
        <v>91</v>
      </c>
      <c r="I74" s="17">
        <v>0</v>
      </c>
      <c r="J74" s="17">
        <v>0</v>
      </c>
      <c r="K74" s="17">
        <v>0</v>
      </c>
      <c r="L74" s="17">
        <v>2</v>
      </c>
      <c r="M74" s="17">
        <v>1</v>
      </c>
      <c r="N74" s="17">
        <v>1</v>
      </c>
      <c r="O74" s="17">
        <v>0</v>
      </c>
      <c r="P74" s="17">
        <v>0</v>
      </c>
      <c r="Q74" s="17">
        <v>0</v>
      </c>
      <c r="R74" s="17">
        <v>0</v>
      </c>
      <c r="S74" s="17">
        <v>0</v>
      </c>
      <c r="T74" s="17">
        <v>0</v>
      </c>
      <c r="U74" s="17">
        <v>7</v>
      </c>
      <c r="V74" s="17">
        <v>2</v>
      </c>
      <c r="W74" s="17">
        <v>5</v>
      </c>
      <c r="X74" s="17">
        <v>0</v>
      </c>
      <c r="Y74" s="17">
        <v>0</v>
      </c>
      <c r="Z74" s="17">
        <v>0</v>
      </c>
      <c r="AA74" s="17">
        <v>9</v>
      </c>
      <c r="AB74" s="17">
        <v>0</v>
      </c>
      <c r="AC74" s="17">
        <v>0</v>
      </c>
      <c r="AD74" s="17">
        <v>0</v>
      </c>
      <c r="AE74" s="17">
        <v>0</v>
      </c>
      <c r="AF74" s="17">
        <v>0</v>
      </c>
      <c r="AG74" s="17">
        <v>0</v>
      </c>
      <c r="AH74" s="17">
        <v>0</v>
      </c>
      <c r="AI74" s="17">
        <v>0</v>
      </c>
      <c r="AJ74" s="17">
        <v>0</v>
      </c>
      <c r="AK74" s="18">
        <v>95.7</v>
      </c>
      <c r="AL74" s="18">
        <v>97.3</v>
      </c>
      <c r="AM74" s="18">
        <v>93.8</v>
      </c>
      <c r="AN74" s="18">
        <v>0</v>
      </c>
      <c r="AO74" s="18">
        <v>0</v>
      </c>
      <c r="AP74" s="18">
        <v>0</v>
      </c>
      <c r="AQ74" s="18">
        <v>0</v>
      </c>
      <c r="AR74" s="18">
        <v>0</v>
      </c>
      <c r="AS74" s="18">
        <v>0</v>
      </c>
      <c r="AT74" s="24"/>
      <c r="AU74" s="25"/>
      <c r="AV74" s="20" t="s">
        <v>86</v>
      </c>
    </row>
    <row r="75" spans="1:48" ht="15" customHeight="1">
      <c r="A75" s="15" t="s">
        <v>87</v>
      </c>
      <c r="B75" s="21"/>
      <c r="C75" s="17">
        <v>400</v>
      </c>
      <c r="D75" s="17">
        <v>210</v>
      </c>
      <c r="E75" s="17">
        <v>190</v>
      </c>
      <c r="F75" s="17">
        <v>378</v>
      </c>
      <c r="G75" s="17">
        <v>196</v>
      </c>
      <c r="H75" s="17">
        <v>182</v>
      </c>
      <c r="I75" s="17">
        <v>6</v>
      </c>
      <c r="J75" s="17">
        <v>5</v>
      </c>
      <c r="K75" s="17">
        <v>1</v>
      </c>
      <c r="L75" s="17">
        <v>2</v>
      </c>
      <c r="M75" s="17">
        <v>1</v>
      </c>
      <c r="N75" s="17">
        <v>1</v>
      </c>
      <c r="O75" s="17">
        <v>1</v>
      </c>
      <c r="P75" s="17">
        <v>1</v>
      </c>
      <c r="Q75" s="17">
        <v>0</v>
      </c>
      <c r="R75" s="17">
        <v>4</v>
      </c>
      <c r="S75" s="17">
        <v>4</v>
      </c>
      <c r="T75" s="17">
        <v>0</v>
      </c>
      <c r="U75" s="17">
        <v>9</v>
      </c>
      <c r="V75" s="17">
        <v>3</v>
      </c>
      <c r="W75" s="17">
        <v>6</v>
      </c>
      <c r="X75" s="17">
        <v>0</v>
      </c>
      <c r="Y75" s="17">
        <v>0</v>
      </c>
      <c r="Z75" s="17">
        <v>0</v>
      </c>
      <c r="AA75" s="17">
        <v>9</v>
      </c>
      <c r="AB75" s="17">
        <v>0</v>
      </c>
      <c r="AC75" s="17">
        <v>0</v>
      </c>
      <c r="AD75" s="17">
        <v>0</v>
      </c>
      <c r="AE75" s="17">
        <v>0</v>
      </c>
      <c r="AF75" s="17">
        <v>0</v>
      </c>
      <c r="AG75" s="17">
        <v>0</v>
      </c>
      <c r="AH75" s="17">
        <v>0</v>
      </c>
      <c r="AI75" s="17">
        <v>0</v>
      </c>
      <c r="AJ75" s="17">
        <v>0</v>
      </c>
      <c r="AK75" s="18">
        <v>94.5</v>
      </c>
      <c r="AL75" s="18">
        <v>93.3</v>
      </c>
      <c r="AM75" s="18">
        <v>95.8</v>
      </c>
      <c r="AN75" s="18">
        <v>1.5</v>
      </c>
      <c r="AO75" s="18">
        <v>2.4</v>
      </c>
      <c r="AP75" s="18">
        <v>0.5</v>
      </c>
      <c r="AQ75" s="18">
        <v>1</v>
      </c>
      <c r="AR75" s="18">
        <v>1.9</v>
      </c>
      <c r="AS75" s="18">
        <v>0</v>
      </c>
      <c r="AT75" s="24"/>
      <c r="AU75" s="25"/>
      <c r="AV75" s="20" t="s">
        <v>87</v>
      </c>
    </row>
    <row r="76" spans="1:48" ht="15" customHeight="1">
      <c r="A76" s="15" t="s">
        <v>88</v>
      </c>
      <c r="B76" s="21"/>
      <c r="C76" s="17">
        <v>30</v>
      </c>
      <c r="D76" s="17">
        <v>17</v>
      </c>
      <c r="E76" s="17">
        <v>13</v>
      </c>
      <c r="F76" s="17">
        <v>29</v>
      </c>
      <c r="G76" s="17">
        <v>16</v>
      </c>
      <c r="H76" s="17">
        <v>13</v>
      </c>
      <c r="I76" s="17">
        <v>1</v>
      </c>
      <c r="J76" s="17">
        <v>1</v>
      </c>
      <c r="K76" s="17">
        <v>0</v>
      </c>
      <c r="L76" s="17">
        <v>0</v>
      </c>
      <c r="M76" s="17">
        <v>0</v>
      </c>
      <c r="N76" s="17">
        <v>0</v>
      </c>
      <c r="O76" s="17">
        <v>0</v>
      </c>
      <c r="P76" s="17">
        <v>0</v>
      </c>
      <c r="Q76" s="17">
        <v>0</v>
      </c>
      <c r="R76" s="17">
        <v>0</v>
      </c>
      <c r="S76" s="17">
        <v>0</v>
      </c>
      <c r="T76" s="17">
        <v>0</v>
      </c>
      <c r="U76" s="17">
        <v>0</v>
      </c>
      <c r="V76" s="17">
        <v>0</v>
      </c>
      <c r="W76" s="17">
        <v>0</v>
      </c>
      <c r="X76" s="17">
        <v>0</v>
      </c>
      <c r="Y76" s="17">
        <v>0</v>
      </c>
      <c r="Z76" s="17">
        <v>0</v>
      </c>
      <c r="AA76" s="17">
        <v>0</v>
      </c>
      <c r="AB76" s="17">
        <v>0</v>
      </c>
      <c r="AC76" s="17">
        <v>0</v>
      </c>
      <c r="AD76" s="17">
        <v>0</v>
      </c>
      <c r="AE76" s="17">
        <v>0</v>
      </c>
      <c r="AF76" s="17">
        <v>0</v>
      </c>
      <c r="AG76" s="17">
        <v>0</v>
      </c>
      <c r="AH76" s="17">
        <v>0</v>
      </c>
      <c r="AI76" s="17">
        <v>0</v>
      </c>
      <c r="AJ76" s="17">
        <v>0</v>
      </c>
      <c r="AK76" s="18">
        <v>96.7</v>
      </c>
      <c r="AL76" s="18">
        <v>94.1</v>
      </c>
      <c r="AM76" s="18">
        <v>100</v>
      </c>
      <c r="AN76" s="18">
        <v>3.3</v>
      </c>
      <c r="AO76" s="18">
        <v>5.9</v>
      </c>
      <c r="AP76" s="18">
        <v>0</v>
      </c>
      <c r="AQ76" s="18">
        <v>0</v>
      </c>
      <c r="AR76" s="18">
        <v>0</v>
      </c>
      <c r="AS76" s="18">
        <v>0</v>
      </c>
      <c r="AT76" s="24"/>
      <c r="AU76" s="25"/>
      <c r="AV76" s="20" t="s">
        <v>88</v>
      </c>
    </row>
    <row r="77" spans="1:48" ht="4.5" customHeight="1">
      <c r="A77" s="30"/>
      <c r="B77" s="31"/>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3"/>
      <c r="AK77" s="34"/>
      <c r="AL77" s="34"/>
      <c r="AM77" s="34"/>
      <c r="AN77" s="34"/>
      <c r="AO77" s="34"/>
      <c r="AP77" s="34"/>
      <c r="AQ77" s="34"/>
      <c r="AR77" s="34"/>
      <c r="AS77" s="34"/>
      <c r="AT77" s="35"/>
      <c r="AU77" s="36"/>
      <c r="AV77" s="30"/>
    </row>
    <row r="78" spans="1:48" ht="4.5" customHeight="1">
      <c r="A78" s="15"/>
      <c r="B78" s="21"/>
      <c r="C78" s="37"/>
      <c r="D78" s="38"/>
      <c r="E78" s="38"/>
      <c r="F78" s="38"/>
      <c r="G78" s="38"/>
      <c r="H78" s="38"/>
      <c r="I78" s="38"/>
      <c r="J78" s="39"/>
      <c r="K78" s="38"/>
      <c r="L78" s="38"/>
      <c r="M78" s="39"/>
      <c r="N78" s="38"/>
      <c r="O78" s="38"/>
      <c r="P78" s="38"/>
      <c r="Q78" s="38"/>
      <c r="R78" s="38"/>
      <c r="S78" s="38"/>
      <c r="T78" s="38"/>
      <c r="U78" s="38"/>
      <c r="V78" s="38"/>
      <c r="W78" s="38"/>
      <c r="X78" s="38"/>
      <c r="Y78" s="39"/>
      <c r="Z78" s="38"/>
      <c r="AA78" s="38"/>
      <c r="AB78" s="38"/>
      <c r="AC78" s="38"/>
      <c r="AD78" s="38"/>
      <c r="AE78" s="38"/>
      <c r="AF78" s="38"/>
      <c r="AG78" s="38"/>
      <c r="AH78" s="38"/>
      <c r="AI78" s="38"/>
      <c r="AJ78" s="40"/>
      <c r="AK78" s="18"/>
      <c r="AL78" s="18"/>
      <c r="AM78" s="18"/>
      <c r="AN78" s="18"/>
      <c r="AO78" s="18"/>
      <c r="AP78" s="18"/>
      <c r="AQ78" s="18"/>
      <c r="AR78" s="18"/>
      <c r="AS78" s="18"/>
      <c r="AT78" s="24"/>
      <c r="AU78" s="25"/>
      <c r="AV78" s="15"/>
    </row>
    <row r="79" spans="1:48" s="46" customFormat="1" ht="12.75" customHeight="1">
      <c r="A79" s="41" t="s">
        <v>89</v>
      </c>
      <c r="B79" s="42"/>
      <c r="C79" s="17">
        <v>309</v>
      </c>
      <c r="D79" s="17">
        <v>154</v>
      </c>
      <c r="E79" s="17">
        <v>155</v>
      </c>
      <c r="F79" s="17">
        <v>307</v>
      </c>
      <c r="G79" s="17">
        <v>153</v>
      </c>
      <c r="H79" s="17">
        <v>154</v>
      </c>
      <c r="I79" s="17">
        <v>0</v>
      </c>
      <c r="J79" s="17">
        <v>0</v>
      </c>
      <c r="K79" s="17">
        <v>0</v>
      </c>
      <c r="L79" s="17">
        <v>0</v>
      </c>
      <c r="M79" s="17">
        <v>0</v>
      </c>
      <c r="N79" s="17">
        <v>0</v>
      </c>
      <c r="O79" s="17">
        <v>0</v>
      </c>
      <c r="P79" s="17">
        <v>0</v>
      </c>
      <c r="Q79" s="17">
        <v>0</v>
      </c>
      <c r="R79" s="17">
        <v>0</v>
      </c>
      <c r="S79" s="17">
        <v>0</v>
      </c>
      <c r="T79" s="17">
        <v>0</v>
      </c>
      <c r="U79" s="17">
        <v>2</v>
      </c>
      <c r="V79" s="17">
        <v>1</v>
      </c>
      <c r="W79" s="17">
        <v>1</v>
      </c>
      <c r="X79" s="17">
        <v>0</v>
      </c>
      <c r="Y79" s="17">
        <v>0</v>
      </c>
      <c r="Z79" s="17">
        <v>0</v>
      </c>
      <c r="AA79" s="17">
        <v>53</v>
      </c>
      <c r="AB79" s="17">
        <v>0</v>
      </c>
      <c r="AC79" s="17">
        <v>0</v>
      </c>
      <c r="AD79" s="17">
        <v>0</v>
      </c>
      <c r="AE79" s="17">
        <v>0</v>
      </c>
      <c r="AF79" s="17">
        <v>0</v>
      </c>
      <c r="AG79" s="17">
        <v>0</v>
      </c>
      <c r="AH79" s="17">
        <v>0</v>
      </c>
      <c r="AI79" s="17">
        <v>0</v>
      </c>
      <c r="AJ79" s="17">
        <v>0</v>
      </c>
      <c r="AK79" s="18">
        <v>99.4</v>
      </c>
      <c r="AL79" s="18">
        <v>99.4</v>
      </c>
      <c r="AM79" s="18">
        <v>99.4</v>
      </c>
      <c r="AN79" s="18">
        <v>0</v>
      </c>
      <c r="AO79" s="18">
        <v>0</v>
      </c>
      <c r="AP79" s="18">
        <v>0</v>
      </c>
      <c r="AQ79" s="18">
        <v>0</v>
      </c>
      <c r="AR79" s="18">
        <v>0</v>
      </c>
      <c r="AS79" s="18">
        <v>0</v>
      </c>
      <c r="AT79" s="43"/>
      <c r="AU79" s="44"/>
      <c r="AV79" s="45" t="s">
        <v>89</v>
      </c>
    </row>
    <row r="80" spans="1:48" ht="5.0999999999999996" customHeight="1" thickBot="1">
      <c r="A80" s="47"/>
      <c r="B80" s="48"/>
      <c r="C80" s="49"/>
      <c r="D80" s="49"/>
      <c r="E80" s="49"/>
      <c r="F80" s="49"/>
      <c r="G80" s="49"/>
      <c r="H80" s="49"/>
      <c r="I80" s="49"/>
      <c r="J80" s="50"/>
      <c r="K80" s="51"/>
      <c r="L80" s="51"/>
      <c r="M80" s="50"/>
      <c r="N80" s="51"/>
      <c r="O80" s="51"/>
      <c r="P80" s="51"/>
      <c r="Q80" s="51"/>
      <c r="R80" s="51"/>
      <c r="S80" s="49"/>
      <c r="T80" s="49"/>
      <c r="U80" s="49"/>
      <c r="V80" s="49"/>
      <c r="W80" s="49"/>
      <c r="X80" s="49"/>
      <c r="Y80" s="50"/>
      <c r="Z80" s="51"/>
      <c r="AA80" s="51"/>
      <c r="AB80" s="49"/>
      <c r="AC80" s="49"/>
      <c r="AD80" s="49"/>
      <c r="AE80" s="49"/>
      <c r="AF80" s="49"/>
      <c r="AG80" s="49"/>
      <c r="AH80" s="49"/>
      <c r="AI80" s="49"/>
      <c r="AJ80" s="49"/>
      <c r="AK80" s="49"/>
      <c r="AL80" s="49"/>
      <c r="AM80" s="49"/>
      <c r="AN80" s="49"/>
      <c r="AO80" s="49"/>
      <c r="AP80" s="49"/>
      <c r="AQ80" s="49"/>
      <c r="AR80" s="49"/>
      <c r="AS80" s="49"/>
      <c r="AT80" s="49"/>
      <c r="AU80" s="52"/>
      <c r="AV80" s="47"/>
    </row>
    <row r="81" spans="1:48" s="54" customFormat="1" ht="18" customHeight="1">
      <c r="A81" s="53" t="s">
        <v>90</v>
      </c>
      <c r="B81" s="53"/>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c r="AT81" s="53"/>
      <c r="AU81" s="53"/>
      <c r="AV81" s="53"/>
    </row>
  </sheetData>
  <mergeCells count="20">
    <mergeCell ref="O2:Q4"/>
    <mergeCell ref="A2:B5"/>
    <mergeCell ref="C2:E4"/>
    <mergeCell ref="F2:H4"/>
    <mergeCell ref="I2:K4"/>
    <mergeCell ref="L2:N4"/>
    <mergeCell ref="R2:T4"/>
    <mergeCell ref="U2:V4"/>
    <mergeCell ref="X2:Z4"/>
    <mergeCell ref="AA2:AA5"/>
    <mergeCell ref="AB2:AJ2"/>
    <mergeCell ref="AN2:AP4"/>
    <mergeCell ref="AQ2:AS4"/>
    <mergeCell ref="AU2:AV5"/>
    <mergeCell ref="AB3:AB5"/>
    <mergeCell ref="AC3:AD4"/>
    <mergeCell ref="AE3:AF4"/>
    <mergeCell ref="AG3:AH4"/>
    <mergeCell ref="AI3:AJ4"/>
    <mergeCell ref="AK2:AM4"/>
  </mergeCells>
  <phoneticPr fontId="2"/>
  <printOptions gridLinesSet="0"/>
  <pageMargins left="0.78740157480314965" right="0.78740157480314965"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明朝,標準"&amp;16卒業後の状況調査：中学校&amp;R&amp;"ＭＳ 明朝,標準"&amp;16卒業後の状況調査：中学校</oddHeader>
    <oddFooter>&amp;L&amp;"ＭＳ 明朝,標準"&amp;16 134&amp;R&amp;"ＭＳ 明朝,標準"&amp;16 135</oddFooter>
  </headerFooter>
  <drawing r:id="rId2"/>
</worksheet>
</file>

<file path=xl/worksheets/sheet9.xml><?xml version="1.0" encoding="utf-8"?>
<worksheet xmlns="http://schemas.openxmlformats.org/spreadsheetml/2006/main" xmlns:r="http://schemas.openxmlformats.org/officeDocument/2006/relationships">
  <dimension ref="A1:AA76"/>
  <sheetViews>
    <sheetView zoomScale="75" workbookViewId="0">
      <selection activeCell="AF14" sqref="AF14"/>
    </sheetView>
  </sheetViews>
  <sheetFormatPr defaultRowHeight="13.5"/>
  <cols>
    <col min="1" max="1" width="14.75" style="55" customWidth="1"/>
    <col min="2" max="2" width="0.75" style="55" customWidth="1"/>
    <col min="3" max="3" width="7.75" style="3" customWidth="1"/>
    <col min="4" max="4" width="8.375" style="3" customWidth="1"/>
    <col min="5" max="6" width="7.75" style="3" customWidth="1"/>
    <col min="7" max="9" width="4.5" style="3" customWidth="1"/>
    <col min="10" max="10" width="4.625" style="3" customWidth="1"/>
    <col min="11" max="12" width="4.375" style="3" customWidth="1"/>
    <col min="13" max="14" width="3.375" style="3" customWidth="1"/>
    <col min="15" max="15" width="3.125" style="3" customWidth="1"/>
    <col min="16" max="18" width="4.5" style="3" customWidth="1"/>
    <col min="19" max="19" width="6.5" style="3" customWidth="1"/>
    <col min="20" max="21" width="4.5" style="3" customWidth="1"/>
    <col min="22" max="22" width="3.25" style="3" customWidth="1"/>
    <col min="23" max="24" width="3.125" style="3" customWidth="1"/>
    <col min="25" max="25" width="6.5" style="65" customWidth="1"/>
    <col min="26" max="27" width="3.5" style="3" customWidth="1"/>
    <col min="28" max="16384" width="9" style="3"/>
  </cols>
  <sheetData>
    <row r="1" spans="1:27" s="56" customFormat="1" ht="30" customHeight="1" thickBot="1">
      <c r="A1" s="1" t="s">
        <v>91</v>
      </c>
      <c r="B1" s="57"/>
      <c r="C1" s="1"/>
      <c r="D1" s="1"/>
      <c r="E1" s="57"/>
      <c r="F1" s="57"/>
      <c r="G1" s="57"/>
      <c r="H1" s="57"/>
      <c r="I1" s="57"/>
      <c r="J1" s="57"/>
      <c r="K1" s="57"/>
      <c r="L1" s="57"/>
      <c r="M1" s="57"/>
      <c r="N1" s="57"/>
      <c r="O1" s="57"/>
      <c r="P1" s="57"/>
      <c r="Q1" s="57"/>
      <c r="R1" s="57"/>
      <c r="S1" s="57"/>
      <c r="T1" s="57"/>
      <c r="U1" s="57"/>
      <c r="V1" s="57"/>
      <c r="W1" s="57"/>
      <c r="X1" s="57"/>
      <c r="Y1" s="58"/>
    </row>
    <row r="2" spans="1:27" s="6" customFormat="1" ht="33.75" customHeight="1">
      <c r="A2" s="596" t="s">
        <v>1</v>
      </c>
      <c r="B2" s="634"/>
      <c r="C2" s="596" t="s">
        <v>2</v>
      </c>
      <c r="D2" s="586" t="s">
        <v>3</v>
      </c>
      <c r="E2" s="587"/>
      <c r="F2" s="588"/>
      <c r="G2" s="615" t="s">
        <v>92</v>
      </c>
      <c r="H2" s="621"/>
      <c r="I2" s="637"/>
      <c r="J2" s="615" t="s">
        <v>93</v>
      </c>
      <c r="K2" s="621"/>
      <c r="L2" s="637"/>
      <c r="M2" s="640" t="s">
        <v>94</v>
      </c>
      <c r="N2" s="641"/>
      <c r="O2" s="642"/>
      <c r="P2" s="595" t="s">
        <v>7</v>
      </c>
      <c r="Q2" s="596"/>
      <c r="R2" s="610"/>
      <c r="S2" s="615" t="s">
        <v>95</v>
      </c>
      <c r="T2" s="621"/>
      <c r="U2" s="637"/>
      <c r="V2" s="615" t="s">
        <v>96</v>
      </c>
      <c r="W2" s="621"/>
      <c r="X2" s="622"/>
      <c r="Y2" s="649" t="s">
        <v>97</v>
      </c>
      <c r="Z2" s="652" t="s">
        <v>98</v>
      </c>
      <c r="AA2" s="652"/>
    </row>
    <row r="3" spans="1:27" s="6" customFormat="1" ht="48.75" customHeight="1">
      <c r="A3" s="598"/>
      <c r="B3" s="635"/>
      <c r="C3" s="598"/>
      <c r="D3" s="592"/>
      <c r="E3" s="593"/>
      <c r="F3" s="594"/>
      <c r="G3" s="626"/>
      <c r="H3" s="627"/>
      <c r="I3" s="639"/>
      <c r="J3" s="626"/>
      <c r="K3" s="627"/>
      <c r="L3" s="639"/>
      <c r="M3" s="646"/>
      <c r="N3" s="647"/>
      <c r="O3" s="648"/>
      <c r="P3" s="612"/>
      <c r="Q3" s="613"/>
      <c r="R3" s="614"/>
      <c r="S3" s="626"/>
      <c r="T3" s="627"/>
      <c r="U3" s="639"/>
      <c r="V3" s="626"/>
      <c r="W3" s="627"/>
      <c r="X3" s="628"/>
      <c r="Y3" s="650"/>
      <c r="Z3" s="653"/>
      <c r="AA3" s="653"/>
    </row>
    <row r="4" spans="1:27" s="6" customFormat="1" ht="24.95" customHeight="1" thickBot="1">
      <c r="A4" s="602"/>
      <c r="B4" s="636"/>
      <c r="C4" s="602"/>
      <c r="D4" s="12" t="s">
        <v>2</v>
      </c>
      <c r="E4" s="13" t="s">
        <v>19</v>
      </c>
      <c r="F4" s="13" t="s">
        <v>20</v>
      </c>
      <c r="G4" s="12" t="s">
        <v>2</v>
      </c>
      <c r="H4" s="13" t="s">
        <v>19</v>
      </c>
      <c r="I4" s="13" t="s">
        <v>20</v>
      </c>
      <c r="J4" s="12" t="s">
        <v>2</v>
      </c>
      <c r="K4" s="13" t="s">
        <v>19</v>
      </c>
      <c r="L4" s="13" t="s">
        <v>20</v>
      </c>
      <c r="M4" s="12" t="s">
        <v>2</v>
      </c>
      <c r="N4" s="13" t="s">
        <v>19</v>
      </c>
      <c r="O4" s="13" t="s">
        <v>20</v>
      </c>
      <c r="P4" s="12" t="s">
        <v>2</v>
      </c>
      <c r="Q4" s="13" t="s">
        <v>19</v>
      </c>
      <c r="R4" s="13" t="s">
        <v>20</v>
      </c>
      <c r="S4" s="12" t="s">
        <v>2</v>
      </c>
      <c r="T4" s="13" t="s">
        <v>19</v>
      </c>
      <c r="U4" s="13" t="s">
        <v>20</v>
      </c>
      <c r="V4" s="12" t="s">
        <v>2</v>
      </c>
      <c r="W4" s="13" t="s">
        <v>19</v>
      </c>
      <c r="X4" s="13" t="s">
        <v>20</v>
      </c>
      <c r="Y4" s="651"/>
      <c r="Z4" s="59" t="s">
        <v>19</v>
      </c>
      <c r="AA4" s="60" t="s">
        <v>20</v>
      </c>
    </row>
    <row r="5" spans="1:27" ht="21.75" customHeight="1">
      <c r="A5" s="15" t="s">
        <v>21</v>
      </c>
      <c r="B5" s="16"/>
      <c r="C5" s="17">
        <v>64507</v>
      </c>
      <c r="D5" s="17">
        <v>62831</v>
      </c>
      <c r="E5" s="17">
        <v>32540</v>
      </c>
      <c r="F5" s="17">
        <v>30291</v>
      </c>
      <c r="G5" s="17">
        <v>346</v>
      </c>
      <c r="H5" s="17">
        <v>189</v>
      </c>
      <c r="I5" s="17">
        <v>157</v>
      </c>
      <c r="J5" s="17">
        <v>107</v>
      </c>
      <c r="K5" s="17">
        <v>46</v>
      </c>
      <c r="L5" s="17">
        <v>61</v>
      </c>
      <c r="M5" s="17">
        <v>15</v>
      </c>
      <c r="N5" s="17">
        <v>14</v>
      </c>
      <c r="O5" s="17">
        <v>1</v>
      </c>
      <c r="P5" s="17">
        <v>442</v>
      </c>
      <c r="Q5" s="17">
        <v>366</v>
      </c>
      <c r="R5" s="17">
        <v>76</v>
      </c>
      <c r="S5" s="17">
        <v>758</v>
      </c>
      <c r="T5" s="17">
        <v>391</v>
      </c>
      <c r="U5" s="17">
        <v>367</v>
      </c>
      <c r="V5" s="17">
        <v>8</v>
      </c>
      <c r="W5" s="17">
        <v>4</v>
      </c>
      <c r="X5" s="17">
        <v>4</v>
      </c>
      <c r="Y5" s="17">
        <v>6848</v>
      </c>
      <c r="Z5" s="17">
        <v>17</v>
      </c>
      <c r="AA5" s="17">
        <v>5</v>
      </c>
    </row>
    <row r="6" spans="1:27" ht="15" customHeight="1">
      <c r="A6" s="15" t="s">
        <v>22</v>
      </c>
      <c r="B6" s="61"/>
      <c r="C6" s="17">
        <v>65422</v>
      </c>
      <c r="D6" s="17">
        <v>63856</v>
      </c>
      <c r="E6" s="17">
        <v>33034</v>
      </c>
      <c r="F6" s="17">
        <v>30822</v>
      </c>
      <c r="G6" s="17">
        <v>270</v>
      </c>
      <c r="H6" s="17">
        <v>169</v>
      </c>
      <c r="I6" s="17">
        <v>101</v>
      </c>
      <c r="J6" s="17">
        <v>103</v>
      </c>
      <c r="K6" s="17">
        <v>47</v>
      </c>
      <c r="L6" s="17">
        <v>56</v>
      </c>
      <c r="M6" s="17">
        <v>9</v>
      </c>
      <c r="N6" s="17">
        <v>8</v>
      </c>
      <c r="O6" s="17">
        <v>1</v>
      </c>
      <c r="P6" s="17">
        <v>342</v>
      </c>
      <c r="Q6" s="17">
        <v>272</v>
      </c>
      <c r="R6" s="17">
        <v>70</v>
      </c>
      <c r="S6" s="17">
        <v>840</v>
      </c>
      <c r="T6" s="17">
        <v>444</v>
      </c>
      <c r="U6" s="17">
        <v>396</v>
      </c>
      <c r="V6" s="17">
        <v>2</v>
      </c>
      <c r="W6" s="17">
        <v>2</v>
      </c>
      <c r="X6" s="17">
        <v>0</v>
      </c>
      <c r="Y6" s="17">
        <v>6811</v>
      </c>
      <c r="Z6" s="17">
        <v>5</v>
      </c>
      <c r="AA6" s="17">
        <v>4</v>
      </c>
    </row>
    <row r="7" spans="1:27" ht="15" customHeight="1">
      <c r="A7" s="15" t="s">
        <v>23</v>
      </c>
      <c r="B7" s="21"/>
      <c r="C7" s="17">
        <v>68711</v>
      </c>
      <c r="D7" s="17">
        <v>67346</v>
      </c>
      <c r="E7" s="17">
        <v>34907</v>
      </c>
      <c r="F7" s="17">
        <v>32439</v>
      </c>
      <c r="G7" s="17">
        <v>118</v>
      </c>
      <c r="H7" s="17">
        <v>71</v>
      </c>
      <c r="I7" s="17">
        <v>47</v>
      </c>
      <c r="J7" s="17">
        <v>59</v>
      </c>
      <c r="K7" s="17">
        <v>25</v>
      </c>
      <c r="L7" s="17">
        <v>34</v>
      </c>
      <c r="M7" s="17">
        <v>5</v>
      </c>
      <c r="N7" s="17">
        <v>4</v>
      </c>
      <c r="O7" s="17">
        <v>1</v>
      </c>
      <c r="P7" s="17">
        <v>257</v>
      </c>
      <c r="Q7" s="17">
        <v>212</v>
      </c>
      <c r="R7" s="17">
        <v>45</v>
      </c>
      <c r="S7" s="17">
        <v>916</v>
      </c>
      <c r="T7" s="17">
        <v>490</v>
      </c>
      <c r="U7" s="17">
        <v>426</v>
      </c>
      <c r="V7" s="17">
        <v>10</v>
      </c>
      <c r="W7" s="17">
        <v>7</v>
      </c>
      <c r="X7" s="17">
        <v>3</v>
      </c>
      <c r="Y7" s="17">
        <v>6930</v>
      </c>
      <c r="Z7" s="17">
        <v>5</v>
      </c>
      <c r="AA7" s="17">
        <v>0</v>
      </c>
    </row>
    <row r="8" spans="1:27" ht="15" customHeight="1">
      <c r="A8" s="15" t="s">
        <v>24</v>
      </c>
      <c r="B8" s="21"/>
      <c r="C8" s="17">
        <v>66519</v>
      </c>
      <c r="D8" s="17">
        <v>65335</v>
      </c>
      <c r="E8" s="17">
        <v>34000</v>
      </c>
      <c r="F8" s="17">
        <v>31335</v>
      </c>
      <c r="G8" s="17">
        <v>124</v>
      </c>
      <c r="H8" s="17">
        <v>71</v>
      </c>
      <c r="I8" s="17">
        <v>53</v>
      </c>
      <c r="J8" s="17">
        <v>31</v>
      </c>
      <c r="K8" s="17">
        <v>12</v>
      </c>
      <c r="L8" s="17">
        <v>19</v>
      </c>
      <c r="M8" s="17">
        <v>5</v>
      </c>
      <c r="N8" s="17">
        <v>5</v>
      </c>
      <c r="O8" s="17">
        <v>0</v>
      </c>
      <c r="P8" s="17">
        <v>230</v>
      </c>
      <c r="Q8" s="17">
        <v>191</v>
      </c>
      <c r="R8" s="17">
        <v>39</v>
      </c>
      <c r="S8" s="17">
        <v>789</v>
      </c>
      <c r="T8" s="17">
        <v>442</v>
      </c>
      <c r="U8" s="17">
        <v>347</v>
      </c>
      <c r="V8" s="17">
        <v>5</v>
      </c>
      <c r="W8" s="17">
        <v>1</v>
      </c>
      <c r="X8" s="17">
        <v>4</v>
      </c>
      <c r="Y8" s="17">
        <v>6624</v>
      </c>
      <c r="Z8" s="17">
        <v>3</v>
      </c>
      <c r="AA8" s="17">
        <v>1</v>
      </c>
    </row>
    <row r="9" spans="1:27" ht="15" customHeight="1">
      <c r="A9" s="15" t="s">
        <v>99</v>
      </c>
      <c r="B9" s="21"/>
      <c r="C9" s="17">
        <v>67856</v>
      </c>
      <c r="D9" s="17">
        <v>66399</v>
      </c>
      <c r="E9" s="17">
        <v>34460</v>
      </c>
      <c r="F9" s="17">
        <v>31939</v>
      </c>
      <c r="G9" s="17">
        <v>341</v>
      </c>
      <c r="H9" s="17">
        <v>229</v>
      </c>
      <c r="I9" s="17">
        <v>112</v>
      </c>
      <c r="J9" s="17">
        <v>147</v>
      </c>
      <c r="K9" s="17">
        <v>73</v>
      </c>
      <c r="L9" s="17">
        <v>74</v>
      </c>
      <c r="M9" s="17">
        <v>10</v>
      </c>
      <c r="N9" s="17">
        <v>7</v>
      </c>
      <c r="O9" s="17">
        <v>3</v>
      </c>
      <c r="P9" s="17">
        <v>282</v>
      </c>
      <c r="Q9" s="17">
        <v>240</v>
      </c>
      <c r="R9" s="17">
        <v>42</v>
      </c>
      <c r="S9" s="17">
        <v>669</v>
      </c>
      <c r="T9" s="17">
        <v>334</v>
      </c>
      <c r="U9" s="17">
        <v>335</v>
      </c>
      <c r="V9" s="17">
        <v>8</v>
      </c>
      <c r="W9" s="17">
        <v>6</v>
      </c>
      <c r="X9" s="17">
        <v>2</v>
      </c>
      <c r="Y9" s="17">
        <v>6715</v>
      </c>
      <c r="Z9" s="17">
        <v>15</v>
      </c>
      <c r="AA9" s="17">
        <v>0</v>
      </c>
    </row>
    <row r="10" spans="1:27" ht="12" customHeight="1">
      <c r="A10" s="15"/>
      <c r="B10" s="21"/>
      <c r="C10" s="17"/>
      <c r="D10" s="17"/>
      <c r="E10" s="17"/>
      <c r="F10" s="17"/>
      <c r="G10" s="17"/>
      <c r="H10" s="17"/>
      <c r="I10" s="17"/>
      <c r="J10" s="17"/>
      <c r="K10" s="17"/>
      <c r="L10" s="17"/>
      <c r="M10" s="17"/>
      <c r="N10" s="17"/>
      <c r="O10" s="17"/>
      <c r="P10" s="17"/>
      <c r="Q10" s="17"/>
      <c r="R10" s="17"/>
      <c r="S10" s="17"/>
      <c r="T10" s="17"/>
      <c r="U10" s="17"/>
      <c r="V10" s="17"/>
      <c r="W10" s="17"/>
      <c r="X10" s="17"/>
      <c r="Y10" s="17"/>
      <c r="Z10" s="17"/>
      <c r="AA10" s="17"/>
    </row>
    <row r="11" spans="1:27" ht="15.75" customHeight="1">
      <c r="A11" s="15" t="s">
        <v>26</v>
      </c>
      <c r="B11" s="21"/>
      <c r="C11" s="17">
        <v>25827</v>
      </c>
      <c r="D11" s="17">
        <v>25342</v>
      </c>
      <c r="E11" s="17">
        <v>13075</v>
      </c>
      <c r="F11" s="17">
        <v>12267</v>
      </c>
      <c r="G11" s="17">
        <v>112</v>
      </c>
      <c r="H11" s="17">
        <v>78</v>
      </c>
      <c r="I11" s="17">
        <v>34</v>
      </c>
      <c r="J11" s="17">
        <v>49</v>
      </c>
      <c r="K11" s="17">
        <v>23</v>
      </c>
      <c r="L11" s="17">
        <v>26</v>
      </c>
      <c r="M11" s="17">
        <v>5</v>
      </c>
      <c r="N11" s="17">
        <v>2</v>
      </c>
      <c r="O11" s="17">
        <v>3</v>
      </c>
      <c r="P11" s="17">
        <v>71</v>
      </c>
      <c r="Q11" s="17">
        <v>63</v>
      </c>
      <c r="R11" s="17">
        <v>8</v>
      </c>
      <c r="S11" s="17">
        <v>246</v>
      </c>
      <c r="T11" s="17">
        <v>111</v>
      </c>
      <c r="U11" s="17">
        <v>135</v>
      </c>
      <c r="V11" s="17">
        <v>2</v>
      </c>
      <c r="W11" s="17">
        <v>2</v>
      </c>
      <c r="X11" s="17">
        <v>0</v>
      </c>
      <c r="Y11" s="17">
        <v>2691</v>
      </c>
      <c r="Z11" s="17">
        <v>1</v>
      </c>
      <c r="AA11" s="17">
        <v>0</v>
      </c>
    </row>
    <row r="12" spans="1:27" ht="15" customHeight="1">
      <c r="A12" s="15" t="s">
        <v>27</v>
      </c>
      <c r="B12" s="21"/>
      <c r="C12" s="17">
        <v>1715</v>
      </c>
      <c r="D12" s="17">
        <v>1661</v>
      </c>
      <c r="E12" s="17">
        <v>846</v>
      </c>
      <c r="F12" s="17">
        <v>815</v>
      </c>
      <c r="G12" s="17">
        <v>4</v>
      </c>
      <c r="H12" s="17">
        <v>2</v>
      </c>
      <c r="I12" s="17">
        <v>2</v>
      </c>
      <c r="J12" s="17">
        <v>5</v>
      </c>
      <c r="K12" s="17">
        <v>2</v>
      </c>
      <c r="L12" s="17">
        <v>3</v>
      </c>
      <c r="M12" s="17">
        <v>0</v>
      </c>
      <c r="N12" s="17">
        <v>0</v>
      </c>
      <c r="O12" s="17">
        <v>0</v>
      </c>
      <c r="P12" s="17">
        <v>2</v>
      </c>
      <c r="Q12" s="17">
        <v>1</v>
      </c>
      <c r="R12" s="17">
        <v>1</v>
      </c>
      <c r="S12" s="17">
        <v>43</v>
      </c>
      <c r="T12" s="17">
        <v>13</v>
      </c>
      <c r="U12" s="17">
        <v>30</v>
      </c>
      <c r="V12" s="17">
        <v>0</v>
      </c>
      <c r="W12" s="17">
        <v>0</v>
      </c>
      <c r="X12" s="17">
        <v>0</v>
      </c>
      <c r="Y12" s="17">
        <v>235</v>
      </c>
      <c r="Z12" s="17">
        <v>0</v>
      </c>
      <c r="AA12" s="17">
        <v>0</v>
      </c>
    </row>
    <row r="13" spans="1:27" ht="15" customHeight="1">
      <c r="A13" s="15" t="s">
        <v>28</v>
      </c>
      <c r="B13" s="21"/>
      <c r="C13" s="17">
        <v>1195</v>
      </c>
      <c r="D13" s="17">
        <v>1179</v>
      </c>
      <c r="E13" s="17">
        <v>627</v>
      </c>
      <c r="F13" s="17">
        <v>552</v>
      </c>
      <c r="G13" s="17">
        <v>7</v>
      </c>
      <c r="H13" s="17">
        <v>4</v>
      </c>
      <c r="I13" s="17">
        <v>3</v>
      </c>
      <c r="J13" s="17">
        <v>1</v>
      </c>
      <c r="K13" s="17">
        <v>1</v>
      </c>
      <c r="L13" s="17">
        <v>0</v>
      </c>
      <c r="M13" s="17">
        <v>1</v>
      </c>
      <c r="N13" s="17">
        <v>0</v>
      </c>
      <c r="O13" s="17">
        <v>1</v>
      </c>
      <c r="P13" s="17">
        <v>1</v>
      </c>
      <c r="Q13" s="17">
        <v>1</v>
      </c>
      <c r="R13" s="17">
        <v>0</v>
      </c>
      <c r="S13" s="17">
        <v>6</v>
      </c>
      <c r="T13" s="17">
        <v>4</v>
      </c>
      <c r="U13" s="17">
        <v>2</v>
      </c>
      <c r="V13" s="17">
        <v>0</v>
      </c>
      <c r="W13" s="17">
        <v>0</v>
      </c>
      <c r="X13" s="17">
        <v>0</v>
      </c>
      <c r="Y13" s="17">
        <v>130</v>
      </c>
      <c r="Z13" s="17">
        <v>0</v>
      </c>
      <c r="AA13" s="17">
        <v>0</v>
      </c>
    </row>
    <row r="14" spans="1:27" ht="15" customHeight="1">
      <c r="A14" s="15" t="s">
        <v>29</v>
      </c>
      <c r="B14" s="21"/>
      <c r="C14" s="17">
        <v>357</v>
      </c>
      <c r="D14" s="17">
        <v>347</v>
      </c>
      <c r="E14" s="17">
        <v>164</v>
      </c>
      <c r="F14" s="17">
        <v>183</v>
      </c>
      <c r="G14" s="17">
        <v>3</v>
      </c>
      <c r="H14" s="17">
        <v>2</v>
      </c>
      <c r="I14" s="17">
        <v>1</v>
      </c>
      <c r="J14" s="17">
        <v>0</v>
      </c>
      <c r="K14" s="17">
        <v>0</v>
      </c>
      <c r="L14" s="17">
        <v>0</v>
      </c>
      <c r="M14" s="17">
        <v>0</v>
      </c>
      <c r="N14" s="17">
        <v>0</v>
      </c>
      <c r="O14" s="17">
        <v>0</v>
      </c>
      <c r="P14" s="17">
        <v>1</v>
      </c>
      <c r="Q14" s="17">
        <v>1</v>
      </c>
      <c r="R14" s="17">
        <v>0</v>
      </c>
      <c r="S14" s="17">
        <v>6</v>
      </c>
      <c r="T14" s="17">
        <v>4</v>
      </c>
      <c r="U14" s="17">
        <v>2</v>
      </c>
      <c r="V14" s="17">
        <v>0</v>
      </c>
      <c r="W14" s="17">
        <v>0</v>
      </c>
      <c r="X14" s="17">
        <v>0</v>
      </c>
      <c r="Y14" s="17">
        <v>31</v>
      </c>
      <c r="Z14" s="17">
        <v>0</v>
      </c>
      <c r="AA14" s="17">
        <v>0</v>
      </c>
    </row>
    <row r="15" spans="1:27" ht="15" customHeight="1">
      <c r="A15" s="15" t="s">
        <v>30</v>
      </c>
      <c r="B15" s="21"/>
      <c r="C15" s="17">
        <v>693</v>
      </c>
      <c r="D15" s="17">
        <v>683</v>
      </c>
      <c r="E15" s="17">
        <v>384</v>
      </c>
      <c r="F15" s="17">
        <v>299</v>
      </c>
      <c r="G15" s="17">
        <v>0</v>
      </c>
      <c r="H15" s="17">
        <v>0</v>
      </c>
      <c r="I15" s="17">
        <v>0</v>
      </c>
      <c r="J15" s="17">
        <v>1</v>
      </c>
      <c r="K15" s="17">
        <v>0</v>
      </c>
      <c r="L15" s="17">
        <v>1</v>
      </c>
      <c r="M15" s="17">
        <v>0</v>
      </c>
      <c r="N15" s="17">
        <v>0</v>
      </c>
      <c r="O15" s="17">
        <v>0</v>
      </c>
      <c r="P15" s="17">
        <v>1</v>
      </c>
      <c r="Q15" s="17">
        <v>1</v>
      </c>
      <c r="R15" s="17">
        <v>0</v>
      </c>
      <c r="S15" s="17">
        <v>7</v>
      </c>
      <c r="T15" s="17">
        <v>6</v>
      </c>
      <c r="U15" s="17">
        <v>1</v>
      </c>
      <c r="V15" s="17">
        <v>1</v>
      </c>
      <c r="W15" s="17">
        <v>1</v>
      </c>
      <c r="X15" s="17">
        <v>0</v>
      </c>
      <c r="Y15" s="17">
        <v>66</v>
      </c>
      <c r="Z15" s="17">
        <v>0</v>
      </c>
      <c r="AA15" s="17">
        <v>0</v>
      </c>
    </row>
    <row r="16" spans="1:27" ht="15" customHeight="1">
      <c r="A16" s="15" t="s">
        <v>31</v>
      </c>
      <c r="B16" s="21"/>
      <c r="C16" s="17">
        <v>1316</v>
      </c>
      <c r="D16" s="17">
        <v>1288</v>
      </c>
      <c r="E16" s="17">
        <v>671</v>
      </c>
      <c r="F16" s="17">
        <v>617</v>
      </c>
      <c r="G16" s="17">
        <v>8</v>
      </c>
      <c r="H16" s="17">
        <v>6</v>
      </c>
      <c r="I16" s="17">
        <v>2</v>
      </c>
      <c r="J16" s="17">
        <v>0</v>
      </c>
      <c r="K16" s="17">
        <v>0</v>
      </c>
      <c r="L16" s="17">
        <v>0</v>
      </c>
      <c r="M16" s="17">
        <v>0</v>
      </c>
      <c r="N16" s="17">
        <v>0</v>
      </c>
      <c r="O16" s="17">
        <v>0</v>
      </c>
      <c r="P16" s="17">
        <v>5</v>
      </c>
      <c r="Q16" s="17">
        <v>4</v>
      </c>
      <c r="R16" s="17">
        <v>1</v>
      </c>
      <c r="S16" s="17">
        <v>15</v>
      </c>
      <c r="T16" s="17">
        <v>8</v>
      </c>
      <c r="U16" s="17">
        <v>7</v>
      </c>
      <c r="V16" s="17">
        <v>0</v>
      </c>
      <c r="W16" s="17">
        <v>0</v>
      </c>
      <c r="X16" s="17">
        <v>0</v>
      </c>
      <c r="Y16" s="17">
        <v>54</v>
      </c>
      <c r="Z16" s="17">
        <v>0</v>
      </c>
      <c r="AA16" s="17">
        <v>0</v>
      </c>
    </row>
    <row r="17" spans="1:27" ht="15" customHeight="1">
      <c r="A17" s="62" t="s">
        <v>32</v>
      </c>
      <c r="B17" s="21"/>
      <c r="C17" s="17">
        <v>1529</v>
      </c>
      <c r="D17" s="17">
        <v>1499</v>
      </c>
      <c r="E17" s="17">
        <v>770</v>
      </c>
      <c r="F17" s="17">
        <v>729</v>
      </c>
      <c r="G17" s="17">
        <v>4</v>
      </c>
      <c r="H17" s="17">
        <v>3</v>
      </c>
      <c r="I17" s="17">
        <v>1</v>
      </c>
      <c r="J17" s="17">
        <v>1</v>
      </c>
      <c r="K17" s="17">
        <v>1</v>
      </c>
      <c r="L17" s="17">
        <v>0</v>
      </c>
      <c r="M17" s="17">
        <v>0</v>
      </c>
      <c r="N17" s="17">
        <v>0</v>
      </c>
      <c r="O17" s="17">
        <v>0</v>
      </c>
      <c r="P17" s="17">
        <v>7</v>
      </c>
      <c r="Q17" s="17">
        <v>6</v>
      </c>
      <c r="R17" s="17">
        <v>1</v>
      </c>
      <c r="S17" s="17">
        <v>18</v>
      </c>
      <c r="T17" s="17">
        <v>6</v>
      </c>
      <c r="U17" s="17">
        <v>12</v>
      </c>
      <c r="V17" s="17">
        <v>0</v>
      </c>
      <c r="W17" s="17">
        <v>0</v>
      </c>
      <c r="X17" s="17">
        <v>0</v>
      </c>
      <c r="Y17" s="17">
        <v>105</v>
      </c>
      <c r="Z17" s="17">
        <v>0</v>
      </c>
      <c r="AA17" s="17">
        <v>0</v>
      </c>
    </row>
    <row r="18" spans="1:27" ht="15" customHeight="1">
      <c r="A18" s="15" t="s">
        <v>33</v>
      </c>
      <c r="B18" s="21"/>
      <c r="C18" s="17">
        <v>1021</v>
      </c>
      <c r="D18" s="17">
        <v>1003</v>
      </c>
      <c r="E18" s="17">
        <v>507</v>
      </c>
      <c r="F18" s="17">
        <v>496</v>
      </c>
      <c r="G18" s="17">
        <v>10</v>
      </c>
      <c r="H18" s="17">
        <v>7</v>
      </c>
      <c r="I18" s="17">
        <v>3</v>
      </c>
      <c r="J18" s="17">
        <v>2</v>
      </c>
      <c r="K18" s="17">
        <v>2</v>
      </c>
      <c r="L18" s="17">
        <v>0</v>
      </c>
      <c r="M18" s="17">
        <v>0</v>
      </c>
      <c r="N18" s="17">
        <v>0</v>
      </c>
      <c r="O18" s="17">
        <v>0</v>
      </c>
      <c r="P18" s="17">
        <v>1</v>
      </c>
      <c r="Q18" s="17">
        <v>1</v>
      </c>
      <c r="R18" s="17">
        <v>0</v>
      </c>
      <c r="S18" s="17">
        <v>5</v>
      </c>
      <c r="T18" s="17">
        <v>3</v>
      </c>
      <c r="U18" s="17">
        <v>2</v>
      </c>
      <c r="V18" s="17">
        <v>0</v>
      </c>
      <c r="W18" s="17">
        <v>0</v>
      </c>
      <c r="X18" s="17">
        <v>0</v>
      </c>
      <c r="Y18" s="17">
        <v>40</v>
      </c>
      <c r="Z18" s="17">
        <v>0</v>
      </c>
      <c r="AA18" s="17">
        <v>0</v>
      </c>
    </row>
    <row r="19" spans="1:27" ht="15" customHeight="1">
      <c r="A19" s="15" t="s">
        <v>34</v>
      </c>
      <c r="B19" s="21"/>
      <c r="C19" s="17">
        <v>1586</v>
      </c>
      <c r="D19" s="17">
        <v>1559</v>
      </c>
      <c r="E19" s="17">
        <v>788</v>
      </c>
      <c r="F19" s="17">
        <v>771</v>
      </c>
      <c r="G19" s="17">
        <v>2</v>
      </c>
      <c r="H19" s="17">
        <v>2</v>
      </c>
      <c r="I19" s="17">
        <v>0</v>
      </c>
      <c r="J19" s="17">
        <v>13</v>
      </c>
      <c r="K19" s="17">
        <v>6</v>
      </c>
      <c r="L19" s="17">
        <v>7</v>
      </c>
      <c r="M19" s="17">
        <v>0</v>
      </c>
      <c r="N19" s="17">
        <v>0</v>
      </c>
      <c r="O19" s="17">
        <v>0</v>
      </c>
      <c r="P19" s="17">
        <v>1</v>
      </c>
      <c r="Q19" s="17">
        <v>1</v>
      </c>
      <c r="R19" s="17">
        <v>0</v>
      </c>
      <c r="S19" s="17">
        <v>11</v>
      </c>
      <c r="T19" s="17">
        <v>5</v>
      </c>
      <c r="U19" s="17">
        <v>6</v>
      </c>
      <c r="V19" s="17">
        <v>0</v>
      </c>
      <c r="W19" s="17">
        <v>0</v>
      </c>
      <c r="X19" s="17">
        <v>0</v>
      </c>
      <c r="Y19" s="17">
        <v>55</v>
      </c>
      <c r="Z19" s="17">
        <v>0</v>
      </c>
      <c r="AA19" s="17">
        <v>0</v>
      </c>
    </row>
    <row r="20" spans="1:27" ht="15" customHeight="1">
      <c r="A20" s="15" t="s">
        <v>35</v>
      </c>
      <c r="B20" s="21"/>
      <c r="C20" s="17">
        <v>1807</v>
      </c>
      <c r="D20" s="17">
        <v>1789</v>
      </c>
      <c r="E20" s="17">
        <v>894</v>
      </c>
      <c r="F20" s="17">
        <v>895</v>
      </c>
      <c r="G20" s="17">
        <v>1</v>
      </c>
      <c r="H20" s="17">
        <v>1</v>
      </c>
      <c r="I20" s="17">
        <v>0</v>
      </c>
      <c r="J20" s="17">
        <v>6</v>
      </c>
      <c r="K20" s="17">
        <v>2</v>
      </c>
      <c r="L20" s="17">
        <v>4</v>
      </c>
      <c r="M20" s="17">
        <v>0</v>
      </c>
      <c r="N20" s="17">
        <v>0</v>
      </c>
      <c r="O20" s="17">
        <v>0</v>
      </c>
      <c r="P20" s="17">
        <v>5</v>
      </c>
      <c r="Q20" s="17">
        <v>3</v>
      </c>
      <c r="R20" s="17">
        <v>2</v>
      </c>
      <c r="S20" s="17">
        <v>6</v>
      </c>
      <c r="T20" s="17">
        <v>1</v>
      </c>
      <c r="U20" s="17">
        <v>5</v>
      </c>
      <c r="V20" s="17">
        <v>0</v>
      </c>
      <c r="W20" s="17">
        <v>0</v>
      </c>
      <c r="X20" s="17">
        <v>0</v>
      </c>
      <c r="Y20" s="17">
        <v>350</v>
      </c>
      <c r="Z20" s="17">
        <v>0</v>
      </c>
      <c r="AA20" s="17">
        <v>0</v>
      </c>
    </row>
    <row r="21" spans="1:27" ht="15" customHeight="1">
      <c r="A21" s="15" t="s">
        <v>37</v>
      </c>
      <c r="B21" s="21"/>
      <c r="C21" s="17">
        <v>2117</v>
      </c>
      <c r="D21" s="17">
        <v>2081</v>
      </c>
      <c r="E21" s="17">
        <v>1106</v>
      </c>
      <c r="F21" s="17">
        <v>975</v>
      </c>
      <c r="G21" s="17">
        <v>3</v>
      </c>
      <c r="H21" s="17">
        <v>1</v>
      </c>
      <c r="I21" s="17">
        <v>2</v>
      </c>
      <c r="J21" s="17">
        <v>2</v>
      </c>
      <c r="K21" s="17">
        <v>2</v>
      </c>
      <c r="L21" s="17">
        <v>0</v>
      </c>
      <c r="M21" s="17">
        <v>0</v>
      </c>
      <c r="N21" s="17">
        <v>0</v>
      </c>
      <c r="O21" s="17">
        <v>0</v>
      </c>
      <c r="P21" s="17">
        <v>6</v>
      </c>
      <c r="Q21" s="17">
        <v>6</v>
      </c>
      <c r="R21" s="17">
        <v>0</v>
      </c>
      <c r="S21" s="17">
        <v>24</v>
      </c>
      <c r="T21" s="17">
        <v>11</v>
      </c>
      <c r="U21" s="17">
        <v>13</v>
      </c>
      <c r="V21" s="17">
        <v>1</v>
      </c>
      <c r="W21" s="17">
        <v>1</v>
      </c>
      <c r="X21" s="17">
        <v>0</v>
      </c>
      <c r="Y21" s="17">
        <v>111</v>
      </c>
      <c r="Z21" s="17">
        <v>0</v>
      </c>
      <c r="AA21" s="17">
        <v>0</v>
      </c>
    </row>
    <row r="22" spans="1:27" ht="15" customHeight="1">
      <c r="A22" s="15" t="s">
        <v>38</v>
      </c>
      <c r="B22" s="21"/>
      <c r="C22" s="17">
        <v>1684</v>
      </c>
      <c r="D22" s="17">
        <v>1649</v>
      </c>
      <c r="E22" s="17">
        <v>844</v>
      </c>
      <c r="F22" s="17">
        <v>805</v>
      </c>
      <c r="G22" s="17">
        <v>16</v>
      </c>
      <c r="H22" s="17">
        <v>9</v>
      </c>
      <c r="I22" s="17">
        <v>7</v>
      </c>
      <c r="J22" s="17">
        <v>0</v>
      </c>
      <c r="K22" s="17">
        <v>0</v>
      </c>
      <c r="L22" s="17">
        <v>0</v>
      </c>
      <c r="M22" s="17">
        <v>1</v>
      </c>
      <c r="N22" s="17">
        <v>0</v>
      </c>
      <c r="O22" s="17">
        <v>1</v>
      </c>
      <c r="P22" s="17">
        <v>5</v>
      </c>
      <c r="Q22" s="17">
        <v>5</v>
      </c>
      <c r="R22" s="17">
        <v>0</v>
      </c>
      <c r="S22" s="17">
        <v>13</v>
      </c>
      <c r="T22" s="17">
        <v>6</v>
      </c>
      <c r="U22" s="17">
        <v>7</v>
      </c>
      <c r="V22" s="17">
        <v>0</v>
      </c>
      <c r="W22" s="17">
        <v>0</v>
      </c>
      <c r="X22" s="17">
        <v>0</v>
      </c>
      <c r="Y22" s="17">
        <v>68</v>
      </c>
      <c r="Z22" s="17">
        <v>0</v>
      </c>
      <c r="AA22" s="17">
        <v>0</v>
      </c>
    </row>
    <row r="23" spans="1:27" ht="15" customHeight="1">
      <c r="A23" s="15" t="s">
        <v>39</v>
      </c>
      <c r="B23" s="21"/>
      <c r="C23" s="17">
        <v>1945</v>
      </c>
      <c r="D23" s="17">
        <v>1895</v>
      </c>
      <c r="E23" s="17">
        <v>948</v>
      </c>
      <c r="F23" s="17">
        <v>947</v>
      </c>
      <c r="G23" s="17">
        <v>22</v>
      </c>
      <c r="H23" s="17">
        <v>12</v>
      </c>
      <c r="I23" s="17">
        <v>10</v>
      </c>
      <c r="J23" s="17">
        <v>4</v>
      </c>
      <c r="K23" s="17">
        <v>1</v>
      </c>
      <c r="L23" s="17">
        <v>3</v>
      </c>
      <c r="M23" s="17">
        <v>1</v>
      </c>
      <c r="N23" s="17">
        <v>1</v>
      </c>
      <c r="O23" s="17">
        <v>0</v>
      </c>
      <c r="P23" s="17">
        <v>9</v>
      </c>
      <c r="Q23" s="17">
        <v>9</v>
      </c>
      <c r="R23" s="17">
        <v>0</v>
      </c>
      <c r="S23" s="17">
        <v>14</v>
      </c>
      <c r="T23" s="17">
        <v>7</v>
      </c>
      <c r="U23" s="17">
        <v>7</v>
      </c>
      <c r="V23" s="17">
        <v>0</v>
      </c>
      <c r="W23" s="17">
        <v>0</v>
      </c>
      <c r="X23" s="17">
        <v>0</v>
      </c>
      <c r="Y23" s="17">
        <v>83</v>
      </c>
      <c r="Z23" s="17">
        <v>0</v>
      </c>
      <c r="AA23" s="17">
        <v>0</v>
      </c>
    </row>
    <row r="24" spans="1:27" ht="15" customHeight="1">
      <c r="A24" s="15" t="s">
        <v>40</v>
      </c>
      <c r="B24" s="21"/>
      <c r="C24" s="17">
        <v>1233</v>
      </c>
      <c r="D24" s="17">
        <v>1214</v>
      </c>
      <c r="E24" s="17">
        <v>629</v>
      </c>
      <c r="F24" s="17">
        <v>585</v>
      </c>
      <c r="G24" s="17">
        <v>5</v>
      </c>
      <c r="H24" s="17">
        <v>5</v>
      </c>
      <c r="I24" s="17">
        <v>0</v>
      </c>
      <c r="J24" s="17">
        <v>0</v>
      </c>
      <c r="K24" s="17">
        <v>0</v>
      </c>
      <c r="L24" s="17">
        <v>0</v>
      </c>
      <c r="M24" s="17">
        <v>0</v>
      </c>
      <c r="N24" s="17">
        <v>0</v>
      </c>
      <c r="O24" s="17">
        <v>0</v>
      </c>
      <c r="P24" s="17">
        <v>2</v>
      </c>
      <c r="Q24" s="17">
        <v>1</v>
      </c>
      <c r="R24" s="17">
        <v>1</v>
      </c>
      <c r="S24" s="17">
        <v>12</v>
      </c>
      <c r="T24" s="17">
        <v>3</v>
      </c>
      <c r="U24" s="17">
        <v>9</v>
      </c>
      <c r="V24" s="17">
        <v>0</v>
      </c>
      <c r="W24" s="17">
        <v>0</v>
      </c>
      <c r="X24" s="17">
        <v>0</v>
      </c>
      <c r="Y24" s="17">
        <v>143</v>
      </c>
      <c r="Z24" s="17">
        <v>0</v>
      </c>
      <c r="AA24" s="17">
        <v>0</v>
      </c>
    </row>
    <row r="25" spans="1:27" ht="15" customHeight="1">
      <c r="A25" s="15" t="s">
        <v>41</v>
      </c>
      <c r="B25" s="21"/>
      <c r="C25" s="17">
        <v>1082</v>
      </c>
      <c r="D25" s="17">
        <v>1060</v>
      </c>
      <c r="E25" s="17">
        <v>543</v>
      </c>
      <c r="F25" s="17">
        <v>517</v>
      </c>
      <c r="G25" s="17">
        <v>4</v>
      </c>
      <c r="H25" s="17">
        <v>4</v>
      </c>
      <c r="I25" s="17">
        <v>0</v>
      </c>
      <c r="J25" s="17">
        <v>0</v>
      </c>
      <c r="K25" s="17">
        <v>0</v>
      </c>
      <c r="L25" s="17">
        <v>0</v>
      </c>
      <c r="M25" s="17">
        <v>0</v>
      </c>
      <c r="N25" s="17">
        <v>0</v>
      </c>
      <c r="O25" s="17">
        <v>0</v>
      </c>
      <c r="P25" s="17">
        <v>8</v>
      </c>
      <c r="Q25" s="17">
        <v>7</v>
      </c>
      <c r="R25" s="17">
        <v>1</v>
      </c>
      <c r="S25" s="17">
        <v>10</v>
      </c>
      <c r="T25" s="17">
        <v>6</v>
      </c>
      <c r="U25" s="17">
        <v>4</v>
      </c>
      <c r="V25" s="17">
        <v>0</v>
      </c>
      <c r="W25" s="17">
        <v>0</v>
      </c>
      <c r="X25" s="17">
        <v>0</v>
      </c>
      <c r="Y25" s="17">
        <v>63</v>
      </c>
      <c r="Z25" s="17">
        <v>0</v>
      </c>
      <c r="AA25" s="17">
        <v>0</v>
      </c>
    </row>
    <row r="26" spans="1:27" ht="15" customHeight="1">
      <c r="A26" s="15" t="s">
        <v>42</v>
      </c>
      <c r="B26" s="21"/>
      <c r="C26" s="17">
        <v>808</v>
      </c>
      <c r="D26" s="17">
        <v>777</v>
      </c>
      <c r="E26" s="17">
        <v>409</v>
      </c>
      <c r="F26" s="17">
        <v>368</v>
      </c>
      <c r="G26" s="17">
        <v>2</v>
      </c>
      <c r="H26" s="17">
        <v>1</v>
      </c>
      <c r="I26" s="17">
        <v>1</v>
      </c>
      <c r="J26" s="17">
        <v>8</v>
      </c>
      <c r="K26" s="17">
        <v>2</v>
      </c>
      <c r="L26" s="17">
        <v>6</v>
      </c>
      <c r="M26" s="17">
        <v>0</v>
      </c>
      <c r="N26" s="17">
        <v>0</v>
      </c>
      <c r="O26" s="17">
        <v>0</v>
      </c>
      <c r="P26" s="17">
        <v>7</v>
      </c>
      <c r="Q26" s="17">
        <v>6</v>
      </c>
      <c r="R26" s="17">
        <v>1</v>
      </c>
      <c r="S26" s="17">
        <v>14</v>
      </c>
      <c r="T26" s="17">
        <v>8</v>
      </c>
      <c r="U26" s="17">
        <v>6</v>
      </c>
      <c r="V26" s="17">
        <v>0</v>
      </c>
      <c r="W26" s="17">
        <v>0</v>
      </c>
      <c r="X26" s="17">
        <v>0</v>
      </c>
      <c r="Y26" s="17">
        <v>34</v>
      </c>
      <c r="Z26" s="17">
        <v>0</v>
      </c>
      <c r="AA26" s="17">
        <v>0</v>
      </c>
    </row>
    <row r="27" spans="1:27" ht="15" customHeight="1">
      <c r="A27" s="15" t="s">
        <v>43</v>
      </c>
      <c r="B27" s="21"/>
      <c r="C27" s="17">
        <v>1393</v>
      </c>
      <c r="D27" s="17">
        <v>1355</v>
      </c>
      <c r="E27" s="17">
        <v>693</v>
      </c>
      <c r="F27" s="17">
        <v>662</v>
      </c>
      <c r="G27" s="17">
        <v>12</v>
      </c>
      <c r="H27" s="17">
        <v>10</v>
      </c>
      <c r="I27" s="17">
        <v>2</v>
      </c>
      <c r="J27" s="17">
        <v>0</v>
      </c>
      <c r="K27" s="17">
        <v>0</v>
      </c>
      <c r="L27" s="17">
        <v>0</v>
      </c>
      <c r="M27" s="17">
        <v>2</v>
      </c>
      <c r="N27" s="17">
        <v>1</v>
      </c>
      <c r="O27" s="17">
        <v>1</v>
      </c>
      <c r="P27" s="17">
        <v>8</v>
      </c>
      <c r="Q27" s="17">
        <v>8</v>
      </c>
      <c r="R27" s="17">
        <v>0</v>
      </c>
      <c r="S27" s="17">
        <v>16</v>
      </c>
      <c r="T27" s="17">
        <v>9</v>
      </c>
      <c r="U27" s="17">
        <v>7</v>
      </c>
      <c r="V27" s="17">
        <v>0</v>
      </c>
      <c r="W27" s="17">
        <v>0</v>
      </c>
      <c r="X27" s="17">
        <v>0</v>
      </c>
      <c r="Y27" s="17">
        <v>34</v>
      </c>
      <c r="Z27" s="17">
        <v>0</v>
      </c>
      <c r="AA27" s="17">
        <v>0</v>
      </c>
    </row>
    <row r="28" spans="1:27" ht="15" customHeight="1">
      <c r="A28" s="15" t="s">
        <v>44</v>
      </c>
      <c r="B28" s="21"/>
      <c r="C28" s="17">
        <v>2322</v>
      </c>
      <c r="D28" s="17">
        <v>2298</v>
      </c>
      <c r="E28" s="17">
        <v>1197</v>
      </c>
      <c r="F28" s="17">
        <v>1101</v>
      </c>
      <c r="G28" s="17">
        <v>6</v>
      </c>
      <c r="H28" s="17">
        <v>6</v>
      </c>
      <c r="I28" s="17">
        <v>0</v>
      </c>
      <c r="J28" s="17">
        <v>4</v>
      </c>
      <c r="K28" s="17">
        <v>3</v>
      </c>
      <c r="L28" s="17">
        <v>1</v>
      </c>
      <c r="M28" s="17">
        <v>0</v>
      </c>
      <c r="N28" s="17">
        <v>0</v>
      </c>
      <c r="O28" s="17">
        <v>0</v>
      </c>
      <c r="P28" s="17">
        <v>0</v>
      </c>
      <c r="Q28" s="17">
        <v>0</v>
      </c>
      <c r="R28" s="17">
        <v>0</v>
      </c>
      <c r="S28" s="17">
        <v>14</v>
      </c>
      <c r="T28" s="17">
        <v>7</v>
      </c>
      <c r="U28" s="17">
        <v>7</v>
      </c>
      <c r="V28" s="17">
        <v>0</v>
      </c>
      <c r="W28" s="17">
        <v>0</v>
      </c>
      <c r="X28" s="17">
        <v>0</v>
      </c>
      <c r="Y28" s="17">
        <v>713</v>
      </c>
      <c r="Z28" s="17">
        <v>1</v>
      </c>
      <c r="AA28" s="17">
        <v>0</v>
      </c>
    </row>
    <row r="29" spans="1:27" ht="15" customHeight="1">
      <c r="A29" s="15" t="s">
        <v>46</v>
      </c>
      <c r="B29" s="21"/>
      <c r="C29" s="17">
        <v>2024</v>
      </c>
      <c r="D29" s="17">
        <v>2005</v>
      </c>
      <c r="E29" s="17">
        <v>1055</v>
      </c>
      <c r="F29" s="17">
        <v>950</v>
      </c>
      <c r="G29" s="17">
        <v>3</v>
      </c>
      <c r="H29" s="17">
        <v>3</v>
      </c>
      <c r="I29" s="17">
        <v>0</v>
      </c>
      <c r="J29" s="17">
        <v>2</v>
      </c>
      <c r="K29" s="17">
        <v>1</v>
      </c>
      <c r="L29" s="17">
        <v>1</v>
      </c>
      <c r="M29" s="17">
        <v>0</v>
      </c>
      <c r="N29" s="17">
        <v>0</v>
      </c>
      <c r="O29" s="17">
        <v>0</v>
      </c>
      <c r="P29" s="17">
        <v>2</v>
      </c>
      <c r="Q29" s="17">
        <v>2</v>
      </c>
      <c r="R29" s="17">
        <v>0</v>
      </c>
      <c r="S29" s="17">
        <v>12</v>
      </c>
      <c r="T29" s="17">
        <v>4</v>
      </c>
      <c r="U29" s="17">
        <v>8</v>
      </c>
      <c r="V29" s="17">
        <v>0</v>
      </c>
      <c r="W29" s="17">
        <v>0</v>
      </c>
      <c r="X29" s="17">
        <v>0</v>
      </c>
      <c r="Y29" s="17">
        <v>376</v>
      </c>
      <c r="Z29" s="17">
        <v>0</v>
      </c>
      <c r="AA29" s="17">
        <v>0</v>
      </c>
    </row>
    <row r="30" spans="1:27" ht="12" customHeight="1">
      <c r="A30" s="15"/>
      <c r="B30" s="21"/>
      <c r="C30" s="17"/>
      <c r="D30" s="17"/>
      <c r="E30" s="17"/>
      <c r="F30" s="17"/>
      <c r="G30" s="17"/>
      <c r="H30" s="17"/>
      <c r="I30" s="17"/>
      <c r="J30" s="17"/>
      <c r="K30" s="17"/>
      <c r="L30" s="17"/>
      <c r="M30" s="17"/>
      <c r="N30" s="17"/>
      <c r="O30" s="17"/>
      <c r="P30" s="17"/>
      <c r="Q30" s="17"/>
      <c r="R30" s="17"/>
      <c r="S30" s="17"/>
      <c r="T30" s="17"/>
      <c r="U30" s="17"/>
      <c r="V30" s="17"/>
      <c r="W30" s="17"/>
      <c r="X30" s="17"/>
      <c r="Y30" s="17"/>
      <c r="Z30" s="17"/>
      <c r="AA30" s="17"/>
    </row>
    <row r="31" spans="1:27" ht="15.75" customHeight="1">
      <c r="A31" s="15" t="s">
        <v>47</v>
      </c>
      <c r="B31" s="21"/>
      <c r="C31" s="17">
        <v>9153</v>
      </c>
      <c r="D31" s="17">
        <v>8977</v>
      </c>
      <c r="E31" s="17">
        <v>4805</v>
      </c>
      <c r="F31" s="17">
        <v>4172</v>
      </c>
      <c r="G31" s="17">
        <v>16</v>
      </c>
      <c r="H31" s="17">
        <v>10</v>
      </c>
      <c r="I31" s="17">
        <v>6</v>
      </c>
      <c r="J31" s="17">
        <v>12</v>
      </c>
      <c r="K31" s="17">
        <v>9</v>
      </c>
      <c r="L31" s="17">
        <v>3</v>
      </c>
      <c r="M31" s="17">
        <v>1</v>
      </c>
      <c r="N31" s="17">
        <v>1</v>
      </c>
      <c r="O31" s="17">
        <v>0</v>
      </c>
      <c r="P31" s="17">
        <v>38</v>
      </c>
      <c r="Q31" s="17">
        <v>31</v>
      </c>
      <c r="R31" s="17">
        <v>7</v>
      </c>
      <c r="S31" s="17">
        <v>107</v>
      </c>
      <c r="T31" s="17">
        <v>56</v>
      </c>
      <c r="U31" s="17">
        <v>51</v>
      </c>
      <c r="V31" s="17">
        <v>2</v>
      </c>
      <c r="W31" s="17">
        <v>2</v>
      </c>
      <c r="X31" s="17">
        <v>0</v>
      </c>
      <c r="Y31" s="17">
        <v>2311</v>
      </c>
      <c r="Z31" s="17">
        <v>4</v>
      </c>
      <c r="AA31" s="17">
        <v>0</v>
      </c>
    </row>
    <row r="32" spans="1:27" ht="15" customHeight="1">
      <c r="A32" s="15" t="s">
        <v>48</v>
      </c>
      <c r="B32" s="21"/>
      <c r="C32" s="17">
        <v>1430</v>
      </c>
      <c r="D32" s="17">
        <v>1370</v>
      </c>
      <c r="E32" s="17">
        <v>684</v>
      </c>
      <c r="F32" s="17">
        <v>686</v>
      </c>
      <c r="G32" s="17">
        <v>3</v>
      </c>
      <c r="H32" s="17">
        <v>2</v>
      </c>
      <c r="I32" s="17">
        <v>1</v>
      </c>
      <c r="J32" s="17">
        <v>3</v>
      </c>
      <c r="K32" s="17">
        <v>2</v>
      </c>
      <c r="L32" s="17">
        <v>1</v>
      </c>
      <c r="M32" s="17">
        <v>0</v>
      </c>
      <c r="N32" s="17">
        <v>0</v>
      </c>
      <c r="O32" s="17">
        <v>0</v>
      </c>
      <c r="P32" s="17">
        <v>14</v>
      </c>
      <c r="Q32" s="17">
        <v>9</v>
      </c>
      <c r="R32" s="17">
        <v>5</v>
      </c>
      <c r="S32" s="17">
        <v>40</v>
      </c>
      <c r="T32" s="17">
        <v>20</v>
      </c>
      <c r="U32" s="17">
        <v>20</v>
      </c>
      <c r="V32" s="17">
        <v>0</v>
      </c>
      <c r="W32" s="17">
        <v>0</v>
      </c>
      <c r="X32" s="17">
        <v>0</v>
      </c>
      <c r="Y32" s="17">
        <v>264</v>
      </c>
      <c r="Z32" s="17">
        <v>0</v>
      </c>
      <c r="AA32" s="17">
        <v>0</v>
      </c>
    </row>
    <row r="33" spans="1:27" ht="15" customHeight="1">
      <c r="A33" s="15" t="s">
        <v>49</v>
      </c>
      <c r="B33" s="21"/>
      <c r="C33" s="17">
        <v>842</v>
      </c>
      <c r="D33" s="17">
        <v>820</v>
      </c>
      <c r="E33" s="17">
        <v>423</v>
      </c>
      <c r="F33" s="17">
        <v>397</v>
      </c>
      <c r="G33" s="17">
        <v>1</v>
      </c>
      <c r="H33" s="17">
        <v>1</v>
      </c>
      <c r="I33" s="17">
        <v>0</v>
      </c>
      <c r="J33" s="17">
        <v>0</v>
      </c>
      <c r="K33" s="17">
        <v>0</v>
      </c>
      <c r="L33" s="17">
        <v>0</v>
      </c>
      <c r="M33" s="17">
        <v>0</v>
      </c>
      <c r="N33" s="17">
        <v>0</v>
      </c>
      <c r="O33" s="17">
        <v>0</v>
      </c>
      <c r="P33" s="17">
        <v>1</v>
      </c>
      <c r="Q33" s="17">
        <v>1</v>
      </c>
      <c r="R33" s="17">
        <v>0</v>
      </c>
      <c r="S33" s="17">
        <v>20</v>
      </c>
      <c r="T33" s="17">
        <v>13</v>
      </c>
      <c r="U33" s="17">
        <v>7</v>
      </c>
      <c r="V33" s="17">
        <v>0</v>
      </c>
      <c r="W33" s="17">
        <v>0</v>
      </c>
      <c r="X33" s="17">
        <v>0</v>
      </c>
      <c r="Y33" s="17">
        <v>155</v>
      </c>
      <c r="Z33" s="17">
        <v>0</v>
      </c>
      <c r="AA33" s="17">
        <v>0</v>
      </c>
    </row>
    <row r="34" spans="1:27" ht="15" customHeight="1">
      <c r="A34" s="15" t="s">
        <v>50</v>
      </c>
      <c r="B34" s="21"/>
      <c r="C34" s="17">
        <v>1398</v>
      </c>
      <c r="D34" s="17">
        <v>1386</v>
      </c>
      <c r="E34" s="17">
        <v>756</v>
      </c>
      <c r="F34" s="17">
        <v>630</v>
      </c>
      <c r="G34" s="17">
        <v>0</v>
      </c>
      <c r="H34" s="17">
        <v>0</v>
      </c>
      <c r="I34" s="17">
        <v>0</v>
      </c>
      <c r="J34" s="17">
        <v>1</v>
      </c>
      <c r="K34" s="17">
        <v>1</v>
      </c>
      <c r="L34" s="17">
        <v>0</v>
      </c>
      <c r="M34" s="17">
        <v>0</v>
      </c>
      <c r="N34" s="17">
        <v>0</v>
      </c>
      <c r="O34" s="17">
        <v>0</v>
      </c>
      <c r="P34" s="17">
        <v>6</v>
      </c>
      <c r="Q34" s="17">
        <v>6</v>
      </c>
      <c r="R34" s="17">
        <v>0</v>
      </c>
      <c r="S34" s="17">
        <v>5</v>
      </c>
      <c r="T34" s="17">
        <v>2</v>
      </c>
      <c r="U34" s="17">
        <v>3</v>
      </c>
      <c r="V34" s="17">
        <v>0</v>
      </c>
      <c r="W34" s="17">
        <v>0</v>
      </c>
      <c r="X34" s="17">
        <v>0</v>
      </c>
      <c r="Y34" s="17">
        <v>424</v>
      </c>
      <c r="Z34" s="17">
        <v>3</v>
      </c>
      <c r="AA34" s="17">
        <v>0</v>
      </c>
    </row>
    <row r="35" spans="1:27" ht="15" customHeight="1">
      <c r="A35" s="15" t="s">
        <v>51</v>
      </c>
      <c r="B35" s="21"/>
      <c r="C35" s="17">
        <v>1135</v>
      </c>
      <c r="D35" s="17">
        <v>1116</v>
      </c>
      <c r="E35" s="17">
        <v>599</v>
      </c>
      <c r="F35" s="17">
        <v>517</v>
      </c>
      <c r="G35" s="17">
        <v>2</v>
      </c>
      <c r="H35" s="17">
        <v>1</v>
      </c>
      <c r="I35" s="17">
        <v>1</v>
      </c>
      <c r="J35" s="17">
        <v>2</v>
      </c>
      <c r="K35" s="17">
        <v>1</v>
      </c>
      <c r="L35" s="17">
        <v>1</v>
      </c>
      <c r="M35" s="17">
        <v>1</v>
      </c>
      <c r="N35" s="17">
        <v>1</v>
      </c>
      <c r="O35" s="17">
        <v>0</v>
      </c>
      <c r="P35" s="17">
        <v>7</v>
      </c>
      <c r="Q35" s="17">
        <v>6</v>
      </c>
      <c r="R35" s="17">
        <v>1</v>
      </c>
      <c r="S35" s="17">
        <v>7</v>
      </c>
      <c r="T35" s="17">
        <v>5</v>
      </c>
      <c r="U35" s="17">
        <v>2</v>
      </c>
      <c r="V35" s="17">
        <v>0</v>
      </c>
      <c r="W35" s="17">
        <v>0</v>
      </c>
      <c r="X35" s="17">
        <v>0</v>
      </c>
      <c r="Y35" s="17">
        <v>316</v>
      </c>
      <c r="Z35" s="17">
        <v>0</v>
      </c>
      <c r="AA35" s="17">
        <v>0</v>
      </c>
    </row>
    <row r="36" spans="1:27" ht="15" customHeight="1">
      <c r="A36" s="15" t="s">
        <v>52</v>
      </c>
      <c r="B36" s="21"/>
      <c r="C36" s="17">
        <v>1272</v>
      </c>
      <c r="D36" s="17">
        <v>1253</v>
      </c>
      <c r="E36" s="17">
        <v>692</v>
      </c>
      <c r="F36" s="17">
        <v>561</v>
      </c>
      <c r="G36" s="17">
        <v>6</v>
      </c>
      <c r="H36" s="17">
        <v>3</v>
      </c>
      <c r="I36" s="17">
        <v>3</v>
      </c>
      <c r="J36" s="17">
        <v>1</v>
      </c>
      <c r="K36" s="17">
        <v>1</v>
      </c>
      <c r="L36" s="17">
        <v>0</v>
      </c>
      <c r="M36" s="17">
        <v>0</v>
      </c>
      <c r="N36" s="17">
        <v>0</v>
      </c>
      <c r="O36" s="17">
        <v>0</v>
      </c>
      <c r="P36" s="17">
        <v>2</v>
      </c>
      <c r="Q36" s="17">
        <v>2</v>
      </c>
      <c r="R36" s="17">
        <v>0</v>
      </c>
      <c r="S36" s="17">
        <v>9</v>
      </c>
      <c r="T36" s="17">
        <v>5</v>
      </c>
      <c r="U36" s="17">
        <v>4</v>
      </c>
      <c r="V36" s="17">
        <v>1</v>
      </c>
      <c r="W36" s="17">
        <v>1</v>
      </c>
      <c r="X36" s="17">
        <v>0</v>
      </c>
      <c r="Y36" s="17">
        <v>290</v>
      </c>
      <c r="Z36" s="17">
        <v>1</v>
      </c>
      <c r="AA36" s="17">
        <v>0</v>
      </c>
    </row>
    <row r="37" spans="1:27" ht="15" customHeight="1">
      <c r="A37" s="15" t="s">
        <v>53</v>
      </c>
      <c r="B37" s="21"/>
      <c r="C37" s="17">
        <v>1936</v>
      </c>
      <c r="D37" s="17">
        <v>1910</v>
      </c>
      <c r="E37" s="17">
        <v>1056</v>
      </c>
      <c r="F37" s="17">
        <v>854</v>
      </c>
      <c r="G37" s="17">
        <v>2</v>
      </c>
      <c r="H37" s="17">
        <v>1</v>
      </c>
      <c r="I37" s="17">
        <v>1</v>
      </c>
      <c r="J37" s="17">
        <v>1</v>
      </c>
      <c r="K37" s="17">
        <v>0</v>
      </c>
      <c r="L37" s="17">
        <v>1</v>
      </c>
      <c r="M37" s="17">
        <v>0</v>
      </c>
      <c r="N37" s="17">
        <v>0</v>
      </c>
      <c r="O37" s="17">
        <v>0</v>
      </c>
      <c r="P37" s="17">
        <v>5</v>
      </c>
      <c r="Q37" s="17">
        <v>4</v>
      </c>
      <c r="R37" s="17">
        <v>1</v>
      </c>
      <c r="S37" s="17">
        <v>17</v>
      </c>
      <c r="T37" s="17">
        <v>6</v>
      </c>
      <c r="U37" s="17">
        <v>11</v>
      </c>
      <c r="V37" s="17">
        <v>1</v>
      </c>
      <c r="W37" s="17">
        <v>1</v>
      </c>
      <c r="X37" s="17">
        <v>0</v>
      </c>
      <c r="Y37" s="17">
        <v>560</v>
      </c>
      <c r="Z37" s="17">
        <v>0</v>
      </c>
      <c r="AA37" s="17">
        <v>0</v>
      </c>
    </row>
    <row r="38" spans="1:27" ht="15" customHeight="1">
      <c r="A38" s="15" t="s">
        <v>54</v>
      </c>
      <c r="B38" s="21"/>
      <c r="C38" s="17">
        <v>1140</v>
      </c>
      <c r="D38" s="17">
        <v>1122</v>
      </c>
      <c r="E38" s="17">
        <v>595</v>
      </c>
      <c r="F38" s="17">
        <v>527</v>
      </c>
      <c r="G38" s="17">
        <v>2</v>
      </c>
      <c r="H38" s="17">
        <v>2</v>
      </c>
      <c r="I38" s="17">
        <v>0</v>
      </c>
      <c r="J38" s="17">
        <v>4</v>
      </c>
      <c r="K38" s="17">
        <v>4</v>
      </c>
      <c r="L38" s="17">
        <v>0</v>
      </c>
      <c r="M38" s="17">
        <v>0</v>
      </c>
      <c r="N38" s="17">
        <v>0</v>
      </c>
      <c r="O38" s="17">
        <v>0</v>
      </c>
      <c r="P38" s="17">
        <v>3</v>
      </c>
      <c r="Q38" s="17">
        <v>3</v>
      </c>
      <c r="R38" s="17">
        <v>0</v>
      </c>
      <c r="S38" s="17">
        <v>9</v>
      </c>
      <c r="T38" s="17">
        <v>5</v>
      </c>
      <c r="U38" s="17">
        <v>4</v>
      </c>
      <c r="V38" s="17">
        <v>0</v>
      </c>
      <c r="W38" s="17">
        <v>0</v>
      </c>
      <c r="X38" s="17">
        <v>0</v>
      </c>
      <c r="Y38" s="17">
        <v>302</v>
      </c>
      <c r="Z38" s="17">
        <v>0</v>
      </c>
      <c r="AA38" s="17">
        <v>0</v>
      </c>
    </row>
    <row r="39" spans="1:27" ht="12" customHeight="1">
      <c r="A39" s="15"/>
      <c r="B39" s="21"/>
      <c r="C39" s="17"/>
      <c r="D39" s="17"/>
      <c r="E39" s="17"/>
      <c r="F39" s="17"/>
      <c r="G39" s="17"/>
      <c r="H39" s="17"/>
      <c r="I39" s="17"/>
      <c r="J39" s="17"/>
      <c r="K39" s="17"/>
      <c r="L39" s="17"/>
      <c r="M39" s="17"/>
      <c r="N39" s="17"/>
      <c r="O39" s="17"/>
      <c r="P39" s="17"/>
      <c r="Q39" s="17"/>
      <c r="R39" s="17"/>
      <c r="S39" s="17"/>
      <c r="T39" s="17"/>
      <c r="U39" s="17"/>
      <c r="V39" s="17"/>
      <c r="W39" s="17"/>
      <c r="X39" s="17"/>
      <c r="Y39" s="17"/>
      <c r="Z39" s="17"/>
      <c r="AA39" s="17"/>
    </row>
    <row r="40" spans="1:27" ht="15.75" customHeight="1">
      <c r="A40" s="15" t="s">
        <v>55</v>
      </c>
      <c r="B40" s="21"/>
      <c r="C40" s="29">
        <v>6027</v>
      </c>
      <c r="D40" s="17">
        <v>5854</v>
      </c>
      <c r="E40" s="29">
        <v>3041</v>
      </c>
      <c r="F40" s="29">
        <v>2813</v>
      </c>
      <c r="G40" s="17">
        <v>54</v>
      </c>
      <c r="H40" s="29">
        <v>37</v>
      </c>
      <c r="I40" s="29">
        <v>17</v>
      </c>
      <c r="J40" s="17">
        <v>29</v>
      </c>
      <c r="K40" s="29">
        <v>16</v>
      </c>
      <c r="L40" s="29">
        <v>13</v>
      </c>
      <c r="M40" s="17">
        <v>0</v>
      </c>
      <c r="N40" s="29">
        <v>0</v>
      </c>
      <c r="O40" s="29">
        <v>0</v>
      </c>
      <c r="P40" s="17">
        <v>31</v>
      </c>
      <c r="Q40" s="29">
        <v>27</v>
      </c>
      <c r="R40" s="29">
        <v>4</v>
      </c>
      <c r="S40" s="17">
        <v>59</v>
      </c>
      <c r="T40" s="29">
        <v>28</v>
      </c>
      <c r="U40" s="29">
        <v>31</v>
      </c>
      <c r="V40" s="17">
        <v>0</v>
      </c>
      <c r="W40" s="29">
        <v>0</v>
      </c>
      <c r="X40" s="29">
        <v>0</v>
      </c>
      <c r="Y40" s="29">
        <v>666</v>
      </c>
      <c r="Z40" s="29">
        <v>3</v>
      </c>
      <c r="AA40" s="29">
        <v>0</v>
      </c>
    </row>
    <row r="41" spans="1:27" ht="15" customHeight="1">
      <c r="A41" s="15" t="s">
        <v>56</v>
      </c>
      <c r="B41" s="21"/>
      <c r="C41" s="17">
        <v>1468</v>
      </c>
      <c r="D41" s="17">
        <v>1432</v>
      </c>
      <c r="E41" s="17">
        <v>751</v>
      </c>
      <c r="F41" s="17">
        <v>681</v>
      </c>
      <c r="G41" s="17">
        <v>12</v>
      </c>
      <c r="H41" s="17">
        <v>8</v>
      </c>
      <c r="I41" s="17">
        <v>4</v>
      </c>
      <c r="J41" s="17">
        <v>9</v>
      </c>
      <c r="K41" s="17">
        <v>3</v>
      </c>
      <c r="L41" s="17">
        <v>6</v>
      </c>
      <c r="M41" s="17">
        <v>0</v>
      </c>
      <c r="N41" s="17">
        <v>0</v>
      </c>
      <c r="O41" s="17">
        <v>0</v>
      </c>
      <c r="P41" s="17">
        <v>6</v>
      </c>
      <c r="Q41" s="17">
        <v>6</v>
      </c>
      <c r="R41" s="17">
        <v>0</v>
      </c>
      <c r="S41" s="17">
        <v>9</v>
      </c>
      <c r="T41" s="17">
        <v>4</v>
      </c>
      <c r="U41" s="17">
        <v>5</v>
      </c>
      <c r="V41" s="17">
        <v>0</v>
      </c>
      <c r="W41" s="17">
        <v>0</v>
      </c>
      <c r="X41" s="17">
        <v>0</v>
      </c>
      <c r="Y41" s="17">
        <v>206</v>
      </c>
      <c r="Z41" s="17">
        <v>3</v>
      </c>
      <c r="AA41" s="17">
        <v>0</v>
      </c>
    </row>
    <row r="42" spans="1:27" ht="15" customHeight="1">
      <c r="A42" s="15" t="s">
        <v>57</v>
      </c>
      <c r="B42" s="21"/>
      <c r="C42" s="17">
        <v>2615</v>
      </c>
      <c r="D42" s="17">
        <v>2546</v>
      </c>
      <c r="E42" s="17">
        <v>1287</v>
      </c>
      <c r="F42" s="17">
        <v>1259</v>
      </c>
      <c r="G42" s="17">
        <v>15</v>
      </c>
      <c r="H42" s="17">
        <v>9</v>
      </c>
      <c r="I42" s="17">
        <v>6</v>
      </c>
      <c r="J42" s="17">
        <v>5</v>
      </c>
      <c r="K42" s="17">
        <v>3</v>
      </c>
      <c r="L42" s="17">
        <v>2</v>
      </c>
      <c r="M42" s="17">
        <v>0</v>
      </c>
      <c r="N42" s="17">
        <v>0</v>
      </c>
      <c r="O42" s="17">
        <v>0</v>
      </c>
      <c r="P42" s="17">
        <v>14</v>
      </c>
      <c r="Q42" s="17">
        <v>11</v>
      </c>
      <c r="R42" s="17">
        <v>3</v>
      </c>
      <c r="S42" s="17">
        <v>35</v>
      </c>
      <c r="T42" s="17">
        <v>17</v>
      </c>
      <c r="U42" s="17">
        <v>18</v>
      </c>
      <c r="V42" s="17">
        <v>0</v>
      </c>
      <c r="W42" s="17">
        <v>0</v>
      </c>
      <c r="X42" s="17">
        <v>0</v>
      </c>
      <c r="Y42" s="17">
        <v>280</v>
      </c>
      <c r="Z42" s="17">
        <v>0</v>
      </c>
      <c r="AA42" s="17">
        <v>0</v>
      </c>
    </row>
    <row r="43" spans="1:27" ht="15" customHeight="1">
      <c r="A43" s="15" t="s">
        <v>58</v>
      </c>
      <c r="B43" s="21"/>
      <c r="C43" s="17">
        <v>1944</v>
      </c>
      <c r="D43" s="17">
        <v>1876</v>
      </c>
      <c r="E43" s="17">
        <v>1003</v>
      </c>
      <c r="F43" s="17">
        <v>873</v>
      </c>
      <c r="G43" s="17">
        <v>27</v>
      </c>
      <c r="H43" s="17">
        <v>20</v>
      </c>
      <c r="I43" s="17">
        <v>7</v>
      </c>
      <c r="J43" s="17">
        <v>15</v>
      </c>
      <c r="K43" s="17">
        <v>10</v>
      </c>
      <c r="L43" s="17">
        <v>5</v>
      </c>
      <c r="M43" s="17">
        <v>0</v>
      </c>
      <c r="N43" s="17">
        <v>0</v>
      </c>
      <c r="O43" s="17">
        <v>0</v>
      </c>
      <c r="P43" s="17">
        <v>11</v>
      </c>
      <c r="Q43" s="17">
        <v>10</v>
      </c>
      <c r="R43" s="17">
        <v>1</v>
      </c>
      <c r="S43" s="17">
        <v>15</v>
      </c>
      <c r="T43" s="17">
        <v>7</v>
      </c>
      <c r="U43" s="17">
        <v>8</v>
      </c>
      <c r="V43" s="17">
        <v>0</v>
      </c>
      <c r="W43" s="17">
        <v>0</v>
      </c>
      <c r="X43" s="17">
        <v>0</v>
      </c>
      <c r="Y43" s="17">
        <v>180</v>
      </c>
      <c r="Z43" s="17">
        <v>0</v>
      </c>
      <c r="AA43" s="17">
        <v>0</v>
      </c>
    </row>
    <row r="44" spans="1:27" ht="12" customHeight="1">
      <c r="A44" s="15"/>
      <c r="B44" s="21"/>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row r="45" spans="1:27" ht="15" customHeight="1">
      <c r="A45" s="15" t="s">
        <v>59</v>
      </c>
      <c r="B45" s="21"/>
      <c r="C45" s="17">
        <v>3487</v>
      </c>
      <c r="D45" s="17">
        <v>3409</v>
      </c>
      <c r="E45" s="17">
        <v>1784</v>
      </c>
      <c r="F45" s="17">
        <v>1625</v>
      </c>
      <c r="G45" s="17">
        <v>15</v>
      </c>
      <c r="H45" s="17">
        <v>11</v>
      </c>
      <c r="I45" s="17">
        <v>4</v>
      </c>
      <c r="J45" s="17">
        <v>5</v>
      </c>
      <c r="K45" s="17">
        <v>2</v>
      </c>
      <c r="L45" s="17">
        <v>3</v>
      </c>
      <c r="M45" s="17">
        <v>0</v>
      </c>
      <c r="N45" s="17">
        <v>0</v>
      </c>
      <c r="O45" s="17">
        <v>0</v>
      </c>
      <c r="P45" s="17">
        <v>26</v>
      </c>
      <c r="Q45" s="17">
        <v>24</v>
      </c>
      <c r="R45" s="17">
        <v>2</v>
      </c>
      <c r="S45" s="17">
        <v>32</v>
      </c>
      <c r="T45" s="17">
        <v>15</v>
      </c>
      <c r="U45" s="17">
        <v>17</v>
      </c>
      <c r="V45" s="17">
        <v>0</v>
      </c>
      <c r="W45" s="17">
        <v>0</v>
      </c>
      <c r="X45" s="17">
        <v>0</v>
      </c>
      <c r="Y45" s="17">
        <v>89</v>
      </c>
      <c r="Z45" s="17">
        <v>0</v>
      </c>
      <c r="AA45" s="17">
        <v>0</v>
      </c>
    </row>
    <row r="46" spans="1:27" ht="15" customHeight="1">
      <c r="A46" s="15" t="s">
        <v>60</v>
      </c>
      <c r="B46" s="21"/>
      <c r="C46" s="17">
        <v>2278</v>
      </c>
      <c r="D46" s="17">
        <v>2225</v>
      </c>
      <c r="E46" s="17">
        <v>1121</v>
      </c>
      <c r="F46" s="17">
        <v>1104</v>
      </c>
      <c r="G46" s="17">
        <v>9</v>
      </c>
      <c r="H46" s="17">
        <v>6</v>
      </c>
      <c r="I46" s="17">
        <v>3</v>
      </c>
      <c r="J46" s="17">
        <v>5</v>
      </c>
      <c r="K46" s="17">
        <v>0</v>
      </c>
      <c r="L46" s="17">
        <v>5</v>
      </c>
      <c r="M46" s="17">
        <v>0</v>
      </c>
      <c r="N46" s="17">
        <v>0</v>
      </c>
      <c r="O46" s="17">
        <v>0</v>
      </c>
      <c r="P46" s="17">
        <v>12</v>
      </c>
      <c r="Q46" s="17">
        <v>10</v>
      </c>
      <c r="R46" s="17">
        <v>2</v>
      </c>
      <c r="S46" s="17">
        <v>27</v>
      </c>
      <c r="T46" s="17">
        <v>12</v>
      </c>
      <c r="U46" s="17">
        <v>15</v>
      </c>
      <c r="V46" s="17">
        <v>0</v>
      </c>
      <c r="W46" s="17">
        <v>0</v>
      </c>
      <c r="X46" s="17">
        <v>0</v>
      </c>
      <c r="Y46" s="17">
        <v>62</v>
      </c>
      <c r="Z46" s="17">
        <v>5</v>
      </c>
      <c r="AA46" s="17">
        <v>0</v>
      </c>
    </row>
    <row r="47" spans="1:27" ht="15" customHeight="1">
      <c r="A47" s="15" t="s">
        <v>61</v>
      </c>
      <c r="B47" s="21"/>
      <c r="C47" s="17">
        <v>1073</v>
      </c>
      <c r="D47" s="17">
        <v>1060</v>
      </c>
      <c r="E47" s="17">
        <v>572</v>
      </c>
      <c r="F47" s="17">
        <v>488</v>
      </c>
      <c r="G47" s="17">
        <v>2</v>
      </c>
      <c r="H47" s="17">
        <v>1</v>
      </c>
      <c r="I47" s="17">
        <v>1</v>
      </c>
      <c r="J47" s="17">
        <v>0</v>
      </c>
      <c r="K47" s="17">
        <v>0</v>
      </c>
      <c r="L47" s="17">
        <v>0</v>
      </c>
      <c r="M47" s="17">
        <v>0</v>
      </c>
      <c r="N47" s="17">
        <v>0</v>
      </c>
      <c r="O47" s="17">
        <v>0</v>
      </c>
      <c r="P47" s="17">
        <v>0</v>
      </c>
      <c r="Q47" s="17">
        <v>0</v>
      </c>
      <c r="R47" s="17">
        <v>0</v>
      </c>
      <c r="S47" s="17">
        <v>11</v>
      </c>
      <c r="T47" s="17">
        <v>8</v>
      </c>
      <c r="U47" s="17">
        <v>3</v>
      </c>
      <c r="V47" s="17">
        <v>0</v>
      </c>
      <c r="W47" s="17">
        <v>0</v>
      </c>
      <c r="X47" s="17">
        <v>0</v>
      </c>
      <c r="Y47" s="17">
        <v>69</v>
      </c>
      <c r="Z47" s="17">
        <v>0</v>
      </c>
      <c r="AA47" s="17">
        <v>0</v>
      </c>
    </row>
    <row r="48" spans="1:27" ht="15" customHeight="1">
      <c r="A48" s="15" t="s">
        <v>62</v>
      </c>
      <c r="B48" s="21"/>
      <c r="C48" s="17">
        <v>3368</v>
      </c>
      <c r="D48" s="17">
        <v>3310</v>
      </c>
      <c r="E48" s="17">
        <v>1777</v>
      </c>
      <c r="F48" s="17">
        <v>1533</v>
      </c>
      <c r="G48" s="17">
        <v>23</v>
      </c>
      <c r="H48" s="17">
        <v>13</v>
      </c>
      <c r="I48" s="17">
        <v>10</v>
      </c>
      <c r="J48" s="17">
        <v>2</v>
      </c>
      <c r="K48" s="17">
        <v>1</v>
      </c>
      <c r="L48" s="17">
        <v>1</v>
      </c>
      <c r="M48" s="17">
        <v>0</v>
      </c>
      <c r="N48" s="17">
        <v>0</v>
      </c>
      <c r="O48" s="17">
        <v>0</v>
      </c>
      <c r="P48" s="17">
        <v>15</v>
      </c>
      <c r="Q48" s="17">
        <v>13</v>
      </c>
      <c r="R48" s="17">
        <v>2</v>
      </c>
      <c r="S48" s="17">
        <v>18</v>
      </c>
      <c r="T48" s="17">
        <v>10</v>
      </c>
      <c r="U48" s="17">
        <v>8</v>
      </c>
      <c r="V48" s="17">
        <v>0</v>
      </c>
      <c r="W48" s="17">
        <v>0</v>
      </c>
      <c r="X48" s="17">
        <v>0</v>
      </c>
      <c r="Y48" s="17">
        <v>146</v>
      </c>
      <c r="Z48" s="17">
        <v>1</v>
      </c>
      <c r="AA48" s="17">
        <v>0</v>
      </c>
    </row>
    <row r="49" spans="1:27" ht="15" customHeight="1">
      <c r="A49" s="15" t="s">
        <v>63</v>
      </c>
      <c r="B49" s="21"/>
      <c r="C49" s="17">
        <v>1710</v>
      </c>
      <c r="D49" s="17">
        <v>1670</v>
      </c>
      <c r="E49" s="17">
        <v>855</v>
      </c>
      <c r="F49" s="17">
        <v>815</v>
      </c>
      <c r="G49" s="17">
        <v>5</v>
      </c>
      <c r="H49" s="17">
        <v>2</v>
      </c>
      <c r="I49" s="17">
        <v>3</v>
      </c>
      <c r="J49" s="17">
        <v>5</v>
      </c>
      <c r="K49" s="17">
        <v>1</v>
      </c>
      <c r="L49" s="17">
        <v>4</v>
      </c>
      <c r="M49" s="17">
        <v>0</v>
      </c>
      <c r="N49" s="17">
        <v>0</v>
      </c>
      <c r="O49" s="17">
        <v>0</v>
      </c>
      <c r="P49" s="17">
        <v>14</v>
      </c>
      <c r="Q49" s="17">
        <v>9</v>
      </c>
      <c r="R49" s="17">
        <v>5</v>
      </c>
      <c r="S49" s="17">
        <v>15</v>
      </c>
      <c r="T49" s="17">
        <v>7</v>
      </c>
      <c r="U49" s="17">
        <v>8</v>
      </c>
      <c r="V49" s="17">
        <v>1</v>
      </c>
      <c r="W49" s="17">
        <v>0</v>
      </c>
      <c r="X49" s="17">
        <v>1</v>
      </c>
      <c r="Y49" s="17">
        <v>82</v>
      </c>
      <c r="Z49" s="17">
        <v>0</v>
      </c>
      <c r="AA49" s="17">
        <v>0</v>
      </c>
    </row>
    <row r="50" spans="1:27" ht="15" customHeight="1">
      <c r="A50" s="15" t="s">
        <v>64</v>
      </c>
      <c r="B50" s="21"/>
      <c r="C50" s="17">
        <v>1913</v>
      </c>
      <c r="D50" s="17">
        <v>1859</v>
      </c>
      <c r="E50" s="17">
        <v>981</v>
      </c>
      <c r="F50" s="17">
        <v>878</v>
      </c>
      <c r="G50" s="17">
        <v>19</v>
      </c>
      <c r="H50" s="17">
        <v>16</v>
      </c>
      <c r="I50" s="17">
        <v>3</v>
      </c>
      <c r="J50" s="17">
        <v>12</v>
      </c>
      <c r="K50" s="17">
        <v>6</v>
      </c>
      <c r="L50" s="17">
        <v>6</v>
      </c>
      <c r="M50" s="17">
        <v>1</v>
      </c>
      <c r="N50" s="17">
        <v>1</v>
      </c>
      <c r="O50" s="17">
        <v>0</v>
      </c>
      <c r="P50" s="17">
        <v>6</v>
      </c>
      <c r="Q50" s="17">
        <v>6</v>
      </c>
      <c r="R50" s="17">
        <v>0</v>
      </c>
      <c r="S50" s="17">
        <v>16</v>
      </c>
      <c r="T50" s="17">
        <v>12</v>
      </c>
      <c r="U50" s="17">
        <v>4</v>
      </c>
      <c r="V50" s="17">
        <v>0</v>
      </c>
      <c r="W50" s="17">
        <v>0</v>
      </c>
      <c r="X50" s="17">
        <v>0</v>
      </c>
      <c r="Y50" s="17">
        <v>55</v>
      </c>
      <c r="Z50" s="17">
        <v>0</v>
      </c>
      <c r="AA50" s="17">
        <v>0</v>
      </c>
    </row>
    <row r="51" spans="1:27" ht="15" customHeight="1">
      <c r="A51" s="15" t="s">
        <v>65</v>
      </c>
      <c r="B51" s="21"/>
      <c r="C51" s="17">
        <v>375</v>
      </c>
      <c r="D51" s="17">
        <v>373</v>
      </c>
      <c r="E51" s="17">
        <v>194</v>
      </c>
      <c r="F51" s="17">
        <v>179</v>
      </c>
      <c r="G51" s="17">
        <v>0</v>
      </c>
      <c r="H51" s="17">
        <v>0</v>
      </c>
      <c r="I51" s="17">
        <v>0</v>
      </c>
      <c r="J51" s="17">
        <v>0</v>
      </c>
      <c r="K51" s="17">
        <v>0</v>
      </c>
      <c r="L51" s="17">
        <v>0</v>
      </c>
      <c r="M51" s="17">
        <v>0</v>
      </c>
      <c r="N51" s="17">
        <v>0</v>
      </c>
      <c r="O51" s="17">
        <v>0</v>
      </c>
      <c r="P51" s="17">
        <v>0</v>
      </c>
      <c r="Q51" s="17">
        <v>0</v>
      </c>
      <c r="R51" s="17">
        <v>0</v>
      </c>
      <c r="S51" s="17">
        <v>2</v>
      </c>
      <c r="T51" s="17">
        <v>0</v>
      </c>
      <c r="U51" s="17">
        <v>2</v>
      </c>
      <c r="V51" s="17">
        <v>0</v>
      </c>
      <c r="W51" s="17">
        <v>0</v>
      </c>
      <c r="X51" s="17">
        <v>0</v>
      </c>
      <c r="Y51" s="17">
        <v>12</v>
      </c>
      <c r="Z51" s="17">
        <v>0</v>
      </c>
      <c r="AA51" s="17">
        <v>0</v>
      </c>
    </row>
    <row r="52" spans="1:27" ht="15" customHeight="1">
      <c r="A52" s="15" t="s">
        <v>66</v>
      </c>
      <c r="B52" s="21"/>
      <c r="C52" s="17">
        <v>380</v>
      </c>
      <c r="D52" s="17">
        <v>374</v>
      </c>
      <c r="E52" s="17">
        <v>182</v>
      </c>
      <c r="F52" s="17">
        <v>192</v>
      </c>
      <c r="G52" s="17">
        <v>0</v>
      </c>
      <c r="H52" s="17">
        <v>0</v>
      </c>
      <c r="I52" s="17">
        <v>0</v>
      </c>
      <c r="J52" s="17">
        <v>0</v>
      </c>
      <c r="K52" s="17">
        <v>0</v>
      </c>
      <c r="L52" s="17">
        <v>0</v>
      </c>
      <c r="M52" s="17">
        <v>0</v>
      </c>
      <c r="N52" s="17">
        <v>0</v>
      </c>
      <c r="O52" s="17">
        <v>0</v>
      </c>
      <c r="P52" s="17">
        <v>1</v>
      </c>
      <c r="Q52" s="17">
        <v>1</v>
      </c>
      <c r="R52" s="17">
        <v>0</v>
      </c>
      <c r="S52" s="17">
        <v>5</v>
      </c>
      <c r="T52" s="17">
        <v>3</v>
      </c>
      <c r="U52" s="17">
        <v>2</v>
      </c>
      <c r="V52" s="17">
        <v>0</v>
      </c>
      <c r="W52" s="17">
        <v>0</v>
      </c>
      <c r="X52" s="17">
        <v>0</v>
      </c>
      <c r="Y52" s="17">
        <v>11</v>
      </c>
      <c r="Z52" s="17">
        <v>0</v>
      </c>
      <c r="AA52" s="17">
        <v>0</v>
      </c>
    </row>
    <row r="53" spans="1:27" ht="15" customHeight="1">
      <c r="A53" s="15" t="s">
        <v>67</v>
      </c>
      <c r="B53" s="21"/>
      <c r="C53" s="17">
        <v>1422</v>
      </c>
      <c r="D53" s="17">
        <v>1392</v>
      </c>
      <c r="E53" s="17">
        <v>686</v>
      </c>
      <c r="F53" s="17">
        <v>706</v>
      </c>
      <c r="G53" s="17">
        <v>6</v>
      </c>
      <c r="H53" s="17">
        <v>3</v>
      </c>
      <c r="I53" s="17">
        <v>3</v>
      </c>
      <c r="J53" s="17">
        <v>3</v>
      </c>
      <c r="K53" s="17">
        <v>1</v>
      </c>
      <c r="L53" s="17">
        <v>2</v>
      </c>
      <c r="M53" s="17">
        <v>0</v>
      </c>
      <c r="N53" s="17">
        <v>0</v>
      </c>
      <c r="O53" s="17">
        <v>0</v>
      </c>
      <c r="P53" s="17">
        <v>8</v>
      </c>
      <c r="Q53" s="17">
        <v>5</v>
      </c>
      <c r="R53" s="17">
        <v>3</v>
      </c>
      <c r="S53" s="17">
        <v>13</v>
      </c>
      <c r="T53" s="17">
        <v>7</v>
      </c>
      <c r="U53" s="17">
        <v>6</v>
      </c>
      <c r="V53" s="17">
        <v>0</v>
      </c>
      <c r="W53" s="17">
        <v>0</v>
      </c>
      <c r="X53" s="17">
        <v>0</v>
      </c>
      <c r="Y53" s="17">
        <v>35</v>
      </c>
      <c r="Z53" s="17">
        <v>1</v>
      </c>
      <c r="AA53" s="17">
        <v>0</v>
      </c>
    </row>
    <row r="54" spans="1:27" ht="15" customHeight="1">
      <c r="A54" s="15" t="s">
        <v>68</v>
      </c>
      <c r="B54" s="21"/>
      <c r="C54" s="17">
        <v>2046</v>
      </c>
      <c r="D54" s="17">
        <v>2002</v>
      </c>
      <c r="E54" s="17">
        <v>996</v>
      </c>
      <c r="F54" s="17">
        <v>1006</v>
      </c>
      <c r="G54" s="17">
        <v>8</v>
      </c>
      <c r="H54" s="17">
        <v>5</v>
      </c>
      <c r="I54" s="17">
        <v>3</v>
      </c>
      <c r="J54" s="17">
        <v>3</v>
      </c>
      <c r="K54" s="17">
        <v>3</v>
      </c>
      <c r="L54" s="17">
        <v>0</v>
      </c>
      <c r="M54" s="17">
        <v>0</v>
      </c>
      <c r="N54" s="17">
        <v>0</v>
      </c>
      <c r="O54" s="17">
        <v>0</v>
      </c>
      <c r="P54" s="17">
        <v>16</v>
      </c>
      <c r="Q54" s="17">
        <v>13</v>
      </c>
      <c r="R54" s="17">
        <v>3</v>
      </c>
      <c r="S54" s="17">
        <v>17</v>
      </c>
      <c r="T54" s="17">
        <v>8</v>
      </c>
      <c r="U54" s="17">
        <v>9</v>
      </c>
      <c r="V54" s="17">
        <v>0</v>
      </c>
      <c r="W54" s="17">
        <v>0</v>
      </c>
      <c r="X54" s="17">
        <v>0</v>
      </c>
      <c r="Y54" s="17">
        <v>101</v>
      </c>
      <c r="Z54" s="17">
        <v>0</v>
      </c>
      <c r="AA54" s="17">
        <v>0</v>
      </c>
    </row>
    <row r="55" spans="1:27" ht="15" customHeight="1">
      <c r="A55" s="15" t="s">
        <v>69</v>
      </c>
      <c r="B55" s="21"/>
      <c r="C55" s="17">
        <v>1816</v>
      </c>
      <c r="D55" s="17">
        <v>1759</v>
      </c>
      <c r="E55" s="17">
        <v>872</v>
      </c>
      <c r="F55" s="17">
        <v>887</v>
      </c>
      <c r="G55" s="17">
        <v>18</v>
      </c>
      <c r="H55" s="17">
        <v>13</v>
      </c>
      <c r="I55" s="17">
        <v>5</v>
      </c>
      <c r="J55" s="17">
        <v>1</v>
      </c>
      <c r="K55" s="17">
        <v>0</v>
      </c>
      <c r="L55" s="17">
        <v>1</v>
      </c>
      <c r="M55" s="17">
        <v>0</v>
      </c>
      <c r="N55" s="17">
        <v>0</v>
      </c>
      <c r="O55" s="17">
        <v>0</v>
      </c>
      <c r="P55" s="17">
        <v>16</v>
      </c>
      <c r="Q55" s="17">
        <v>13</v>
      </c>
      <c r="R55" s="17">
        <v>3</v>
      </c>
      <c r="S55" s="17">
        <v>22</v>
      </c>
      <c r="T55" s="17">
        <v>9</v>
      </c>
      <c r="U55" s="17">
        <v>13</v>
      </c>
      <c r="V55" s="17">
        <v>0</v>
      </c>
      <c r="W55" s="17">
        <v>0</v>
      </c>
      <c r="X55" s="17">
        <v>0</v>
      </c>
      <c r="Y55" s="17">
        <v>102</v>
      </c>
      <c r="Z55" s="17">
        <v>0</v>
      </c>
      <c r="AA55" s="17">
        <v>0</v>
      </c>
    </row>
    <row r="56" spans="1:27" ht="15" customHeight="1">
      <c r="A56" s="15" t="s">
        <v>70</v>
      </c>
      <c r="B56" s="21"/>
      <c r="C56" s="17">
        <v>923</v>
      </c>
      <c r="D56" s="17">
        <v>909</v>
      </c>
      <c r="E56" s="17">
        <v>493</v>
      </c>
      <c r="F56" s="17">
        <v>416</v>
      </c>
      <c r="G56" s="17">
        <v>6</v>
      </c>
      <c r="H56" s="17">
        <v>3</v>
      </c>
      <c r="I56" s="17">
        <v>3</v>
      </c>
      <c r="J56" s="17">
        <v>0</v>
      </c>
      <c r="K56" s="17">
        <v>0</v>
      </c>
      <c r="L56" s="17">
        <v>0</v>
      </c>
      <c r="M56" s="17">
        <v>0</v>
      </c>
      <c r="N56" s="17">
        <v>0</v>
      </c>
      <c r="O56" s="17">
        <v>0</v>
      </c>
      <c r="P56" s="17">
        <v>0</v>
      </c>
      <c r="Q56" s="17">
        <v>0</v>
      </c>
      <c r="R56" s="17">
        <v>0</v>
      </c>
      <c r="S56" s="17">
        <v>8</v>
      </c>
      <c r="T56" s="17">
        <v>7</v>
      </c>
      <c r="U56" s="17">
        <v>1</v>
      </c>
      <c r="V56" s="17">
        <v>0</v>
      </c>
      <c r="W56" s="17">
        <v>0</v>
      </c>
      <c r="X56" s="17">
        <v>0</v>
      </c>
      <c r="Y56" s="17">
        <v>42</v>
      </c>
      <c r="Z56" s="17">
        <v>0</v>
      </c>
      <c r="AA56" s="17">
        <v>0</v>
      </c>
    </row>
    <row r="57" spans="1:27" ht="15" customHeight="1">
      <c r="A57" s="15" t="s">
        <v>71</v>
      </c>
      <c r="B57" s="21"/>
      <c r="C57" s="17">
        <v>1096</v>
      </c>
      <c r="D57" s="17">
        <v>1056</v>
      </c>
      <c r="E57" s="17">
        <v>529</v>
      </c>
      <c r="F57" s="17">
        <v>527</v>
      </c>
      <c r="G57" s="17">
        <v>12</v>
      </c>
      <c r="H57" s="17">
        <v>7</v>
      </c>
      <c r="I57" s="17">
        <v>5</v>
      </c>
      <c r="J57" s="17">
        <v>6</v>
      </c>
      <c r="K57" s="17">
        <v>2</v>
      </c>
      <c r="L57" s="17">
        <v>4</v>
      </c>
      <c r="M57" s="17">
        <v>0</v>
      </c>
      <c r="N57" s="17">
        <v>0</v>
      </c>
      <c r="O57" s="17">
        <v>0</v>
      </c>
      <c r="P57" s="17">
        <v>9</v>
      </c>
      <c r="Q57" s="17">
        <v>7</v>
      </c>
      <c r="R57" s="17">
        <v>2</v>
      </c>
      <c r="S57" s="17">
        <v>12</v>
      </c>
      <c r="T57" s="17">
        <v>10</v>
      </c>
      <c r="U57" s="17">
        <v>2</v>
      </c>
      <c r="V57" s="17">
        <v>1</v>
      </c>
      <c r="W57" s="17">
        <v>1</v>
      </c>
      <c r="X57" s="17">
        <v>0</v>
      </c>
      <c r="Y57" s="17">
        <v>45</v>
      </c>
      <c r="Z57" s="17">
        <v>0</v>
      </c>
      <c r="AA57" s="17">
        <v>0</v>
      </c>
    </row>
    <row r="58" spans="1:27" ht="15" customHeight="1">
      <c r="A58" s="15" t="s">
        <v>72</v>
      </c>
      <c r="B58" s="21"/>
      <c r="C58" s="17">
        <v>1108</v>
      </c>
      <c r="D58" s="17">
        <v>1077</v>
      </c>
      <c r="E58" s="17">
        <v>573</v>
      </c>
      <c r="F58" s="17">
        <v>504</v>
      </c>
      <c r="G58" s="17">
        <v>15</v>
      </c>
      <c r="H58" s="17">
        <v>9</v>
      </c>
      <c r="I58" s="17">
        <v>6</v>
      </c>
      <c r="J58" s="17">
        <v>6</v>
      </c>
      <c r="K58" s="17">
        <v>4</v>
      </c>
      <c r="L58" s="17">
        <v>2</v>
      </c>
      <c r="M58" s="17">
        <v>0</v>
      </c>
      <c r="N58" s="17">
        <v>0</v>
      </c>
      <c r="O58" s="17">
        <v>0</v>
      </c>
      <c r="P58" s="17">
        <v>5</v>
      </c>
      <c r="Q58" s="17">
        <v>5</v>
      </c>
      <c r="R58" s="17">
        <v>0</v>
      </c>
      <c r="S58" s="17">
        <v>5</v>
      </c>
      <c r="T58" s="17">
        <v>4</v>
      </c>
      <c r="U58" s="17">
        <v>1</v>
      </c>
      <c r="V58" s="17">
        <v>0</v>
      </c>
      <c r="W58" s="17">
        <v>0</v>
      </c>
      <c r="X58" s="17">
        <v>0</v>
      </c>
      <c r="Y58" s="17">
        <v>53</v>
      </c>
      <c r="Z58" s="17">
        <v>0</v>
      </c>
      <c r="AA58" s="17">
        <v>0</v>
      </c>
    </row>
    <row r="59" spans="1:27" ht="15" customHeight="1">
      <c r="A59" s="15" t="s">
        <v>73</v>
      </c>
      <c r="B59" s="21"/>
      <c r="C59" s="17">
        <v>458</v>
      </c>
      <c r="D59" s="17">
        <v>449</v>
      </c>
      <c r="E59" s="17">
        <v>228</v>
      </c>
      <c r="F59" s="17">
        <v>221</v>
      </c>
      <c r="G59" s="17">
        <v>1</v>
      </c>
      <c r="H59" s="17">
        <v>1</v>
      </c>
      <c r="I59" s="17">
        <v>0</v>
      </c>
      <c r="J59" s="17">
        <v>2</v>
      </c>
      <c r="K59" s="17">
        <v>2</v>
      </c>
      <c r="L59" s="17">
        <v>0</v>
      </c>
      <c r="M59" s="17">
        <v>0</v>
      </c>
      <c r="N59" s="17">
        <v>0</v>
      </c>
      <c r="O59" s="17">
        <v>0</v>
      </c>
      <c r="P59" s="17">
        <v>0</v>
      </c>
      <c r="Q59" s="17">
        <v>0</v>
      </c>
      <c r="R59" s="17">
        <v>0</v>
      </c>
      <c r="S59" s="17">
        <v>6</v>
      </c>
      <c r="T59" s="17">
        <v>6</v>
      </c>
      <c r="U59" s="17">
        <v>0</v>
      </c>
      <c r="V59" s="17">
        <v>0</v>
      </c>
      <c r="W59" s="17">
        <v>0</v>
      </c>
      <c r="X59" s="17">
        <v>0</v>
      </c>
      <c r="Y59" s="17">
        <v>26</v>
      </c>
      <c r="Z59" s="17">
        <v>0</v>
      </c>
      <c r="AA59" s="17">
        <v>0</v>
      </c>
    </row>
    <row r="60" spans="1:27" ht="15" customHeight="1">
      <c r="A60" s="15" t="s">
        <v>74</v>
      </c>
      <c r="B60" s="21"/>
      <c r="C60" s="17">
        <v>776</v>
      </c>
      <c r="D60" s="17">
        <v>754</v>
      </c>
      <c r="E60" s="17">
        <v>379</v>
      </c>
      <c r="F60" s="17">
        <v>375</v>
      </c>
      <c r="G60" s="17">
        <v>3</v>
      </c>
      <c r="H60" s="17">
        <v>2</v>
      </c>
      <c r="I60" s="17">
        <v>1</v>
      </c>
      <c r="J60" s="17">
        <v>2</v>
      </c>
      <c r="K60" s="17">
        <v>1</v>
      </c>
      <c r="L60" s="17">
        <v>1</v>
      </c>
      <c r="M60" s="17">
        <v>0</v>
      </c>
      <c r="N60" s="17">
        <v>0</v>
      </c>
      <c r="O60" s="17">
        <v>0</v>
      </c>
      <c r="P60" s="17">
        <v>3</v>
      </c>
      <c r="Q60" s="17">
        <v>3</v>
      </c>
      <c r="R60" s="17">
        <v>0</v>
      </c>
      <c r="S60" s="17">
        <v>12</v>
      </c>
      <c r="T60" s="17">
        <v>6</v>
      </c>
      <c r="U60" s="17">
        <v>6</v>
      </c>
      <c r="V60" s="17">
        <v>2</v>
      </c>
      <c r="W60" s="17">
        <v>1</v>
      </c>
      <c r="X60" s="17">
        <v>1</v>
      </c>
      <c r="Y60" s="17">
        <v>11</v>
      </c>
      <c r="Z60" s="17">
        <v>0</v>
      </c>
      <c r="AA60" s="17">
        <v>0</v>
      </c>
    </row>
    <row r="61" spans="1:27" ht="12" customHeight="1">
      <c r="A61" s="15"/>
      <c r="B61" s="21"/>
      <c r="C61" s="17"/>
      <c r="D61" s="17"/>
      <c r="E61" s="17"/>
      <c r="F61" s="17"/>
      <c r="G61" s="17"/>
      <c r="H61" s="17"/>
      <c r="I61" s="17"/>
      <c r="J61" s="17"/>
      <c r="K61" s="17"/>
      <c r="L61" s="17"/>
      <c r="M61" s="17"/>
      <c r="N61" s="17"/>
      <c r="O61" s="17"/>
      <c r="P61" s="17"/>
      <c r="Q61" s="17"/>
      <c r="R61" s="17"/>
      <c r="S61" s="17"/>
      <c r="T61" s="17"/>
      <c r="U61" s="17"/>
      <c r="V61" s="17"/>
      <c r="W61" s="17"/>
      <c r="X61" s="17"/>
      <c r="Y61" s="17"/>
      <c r="Z61" s="17"/>
      <c r="AA61" s="17"/>
    </row>
    <row r="62" spans="1:27" ht="15" customHeight="1">
      <c r="A62" s="15" t="s">
        <v>75</v>
      </c>
      <c r="B62" s="21"/>
      <c r="C62" s="17">
        <v>235</v>
      </c>
      <c r="D62" s="17">
        <v>233</v>
      </c>
      <c r="E62" s="17">
        <v>126</v>
      </c>
      <c r="F62" s="17">
        <v>107</v>
      </c>
      <c r="G62" s="17">
        <v>0</v>
      </c>
      <c r="H62" s="17">
        <v>0</v>
      </c>
      <c r="I62" s="17">
        <v>0</v>
      </c>
      <c r="J62" s="17">
        <v>0</v>
      </c>
      <c r="K62" s="17">
        <v>0</v>
      </c>
      <c r="L62" s="17">
        <v>0</v>
      </c>
      <c r="M62" s="17">
        <v>0</v>
      </c>
      <c r="N62" s="17">
        <v>0</v>
      </c>
      <c r="O62" s="17">
        <v>0</v>
      </c>
      <c r="P62" s="17">
        <v>0</v>
      </c>
      <c r="Q62" s="17">
        <v>0</v>
      </c>
      <c r="R62" s="17">
        <v>0</v>
      </c>
      <c r="S62" s="17">
        <v>2</v>
      </c>
      <c r="T62" s="17">
        <v>2</v>
      </c>
      <c r="U62" s="17">
        <v>0</v>
      </c>
      <c r="V62" s="17">
        <v>0</v>
      </c>
      <c r="W62" s="17">
        <v>0</v>
      </c>
      <c r="X62" s="17">
        <v>0</v>
      </c>
      <c r="Y62" s="17">
        <v>13</v>
      </c>
      <c r="Z62" s="17">
        <v>0</v>
      </c>
      <c r="AA62" s="17">
        <v>0</v>
      </c>
    </row>
    <row r="63" spans="1:27" ht="15" customHeight="1">
      <c r="A63" s="15" t="s">
        <v>76</v>
      </c>
      <c r="B63" s="21"/>
      <c r="C63" s="17">
        <v>427</v>
      </c>
      <c r="D63" s="17">
        <v>413</v>
      </c>
      <c r="E63" s="17">
        <v>187</v>
      </c>
      <c r="F63" s="17">
        <v>226</v>
      </c>
      <c r="G63" s="17">
        <v>3</v>
      </c>
      <c r="H63" s="17">
        <v>3</v>
      </c>
      <c r="I63" s="17">
        <v>0</v>
      </c>
      <c r="J63" s="17">
        <v>0</v>
      </c>
      <c r="K63" s="17">
        <v>0</v>
      </c>
      <c r="L63" s="17">
        <v>0</v>
      </c>
      <c r="M63" s="17">
        <v>1</v>
      </c>
      <c r="N63" s="17">
        <v>1</v>
      </c>
      <c r="O63" s="17">
        <v>0</v>
      </c>
      <c r="P63" s="17">
        <v>2</v>
      </c>
      <c r="Q63" s="17">
        <v>2</v>
      </c>
      <c r="R63" s="17">
        <v>0</v>
      </c>
      <c r="S63" s="17">
        <v>8</v>
      </c>
      <c r="T63" s="17">
        <v>1</v>
      </c>
      <c r="U63" s="17">
        <v>7</v>
      </c>
      <c r="V63" s="17">
        <v>0</v>
      </c>
      <c r="W63" s="17">
        <v>0</v>
      </c>
      <c r="X63" s="17">
        <v>0</v>
      </c>
      <c r="Y63" s="17">
        <v>15</v>
      </c>
      <c r="Z63" s="17">
        <v>0</v>
      </c>
      <c r="AA63" s="17">
        <v>0</v>
      </c>
    </row>
    <row r="64" spans="1:27" ht="15" customHeight="1">
      <c r="A64" s="15" t="s">
        <v>77</v>
      </c>
      <c r="B64" s="21"/>
      <c r="C64" s="17">
        <v>276</v>
      </c>
      <c r="D64" s="17">
        <v>267</v>
      </c>
      <c r="E64" s="17">
        <v>134</v>
      </c>
      <c r="F64" s="17">
        <v>133</v>
      </c>
      <c r="G64" s="17">
        <v>2</v>
      </c>
      <c r="H64" s="17">
        <v>1</v>
      </c>
      <c r="I64" s="17">
        <v>1</v>
      </c>
      <c r="J64" s="17">
        <v>0</v>
      </c>
      <c r="K64" s="17">
        <v>0</v>
      </c>
      <c r="L64" s="17">
        <v>0</v>
      </c>
      <c r="M64" s="17">
        <v>1</v>
      </c>
      <c r="N64" s="17">
        <v>1</v>
      </c>
      <c r="O64" s="17">
        <v>0</v>
      </c>
      <c r="P64" s="17">
        <v>4</v>
      </c>
      <c r="Q64" s="17">
        <v>3</v>
      </c>
      <c r="R64" s="17">
        <v>1</v>
      </c>
      <c r="S64" s="17">
        <v>2</v>
      </c>
      <c r="T64" s="17">
        <v>1</v>
      </c>
      <c r="U64" s="17">
        <v>1</v>
      </c>
      <c r="V64" s="17">
        <v>0</v>
      </c>
      <c r="W64" s="17">
        <v>0</v>
      </c>
      <c r="X64" s="17">
        <v>0</v>
      </c>
      <c r="Y64" s="17">
        <v>9</v>
      </c>
      <c r="Z64" s="17">
        <v>0</v>
      </c>
      <c r="AA64" s="17">
        <v>0</v>
      </c>
    </row>
    <row r="65" spans="1:27" ht="15" customHeight="1">
      <c r="A65" s="15" t="s">
        <v>78</v>
      </c>
      <c r="B65" s="21"/>
      <c r="C65" s="17">
        <v>266</v>
      </c>
      <c r="D65" s="17">
        <v>265</v>
      </c>
      <c r="E65" s="17">
        <v>131</v>
      </c>
      <c r="F65" s="17">
        <v>134</v>
      </c>
      <c r="G65" s="17">
        <v>1</v>
      </c>
      <c r="H65" s="17">
        <v>0</v>
      </c>
      <c r="I65" s="17">
        <v>1</v>
      </c>
      <c r="J65" s="17">
        <v>0</v>
      </c>
      <c r="K65" s="17">
        <v>0</v>
      </c>
      <c r="L65" s="17">
        <v>0</v>
      </c>
      <c r="M65" s="17">
        <v>0</v>
      </c>
      <c r="N65" s="17">
        <v>0</v>
      </c>
      <c r="O65" s="17">
        <v>0</v>
      </c>
      <c r="P65" s="17">
        <v>0</v>
      </c>
      <c r="Q65" s="17">
        <v>0</v>
      </c>
      <c r="R65" s="17">
        <v>0</v>
      </c>
      <c r="S65" s="17">
        <v>0</v>
      </c>
      <c r="T65" s="17">
        <v>0</v>
      </c>
      <c r="U65" s="17">
        <v>0</v>
      </c>
      <c r="V65" s="17">
        <v>0</v>
      </c>
      <c r="W65" s="17">
        <v>0</v>
      </c>
      <c r="X65" s="17">
        <v>0</v>
      </c>
      <c r="Y65" s="17">
        <v>5</v>
      </c>
      <c r="Z65" s="17">
        <v>0</v>
      </c>
      <c r="AA65" s="17">
        <v>0</v>
      </c>
    </row>
    <row r="66" spans="1:27" ht="15" customHeight="1">
      <c r="A66" s="15" t="s">
        <v>79</v>
      </c>
      <c r="B66" s="21"/>
      <c r="C66" s="17">
        <v>86</v>
      </c>
      <c r="D66" s="17">
        <v>86</v>
      </c>
      <c r="E66" s="17">
        <v>52</v>
      </c>
      <c r="F66" s="17">
        <v>34</v>
      </c>
      <c r="G66" s="17">
        <v>0</v>
      </c>
      <c r="H66" s="17">
        <v>0</v>
      </c>
      <c r="I66" s="17">
        <v>0</v>
      </c>
      <c r="J66" s="17">
        <v>0</v>
      </c>
      <c r="K66" s="17">
        <v>0</v>
      </c>
      <c r="L66" s="17">
        <v>0</v>
      </c>
      <c r="M66" s="17">
        <v>0</v>
      </c>
      <c r="N66" s="17">
        <v>0</v>
      </c>
      <c r="O66" s="17">
        <v>0</v>
      </c>
      <c r="P66" s="17">
        <v>0</v>
      </c>
      <c r="Q66" s="17">
        <v>0</v>
      </c>
      <c r="R66" s="17">
        <v>0</v>
      </c>
      <c r="S66" s="17">
        <v>0</v>
      </c>
      <c r="T66" s="17">
        <v>0</v>
      </c>
      <c r="U66" s="17">
        <v>0</v>
      </c>
      <c r="V66" s="17">
        <v>0</v>
      </c>
      <c r="W66" s="17">
        <v>0</v>
      </c>
      <c r="X66" s="17">
        <v>0</v>
      </c>
      <c r="Y66" s="17">
        <v>4</v>
      </c>
      <c r="Z66" s="17">
        <v>0</v>
      </c>
      <c r="AA66" s="17">
        <v>0</v>
      </c>
    </row>
    <row r="67" spans="1:27" ht="15" customHeight="1">
      <c r="A67" s="15" t="s">
        <v>80</v>
      </c>
      <c r="B67" s="21"/>
      <c r="C67" s="17">
        <v>198</v>
      </c>
      <c r="D67" s="17">
        <v>191</v>
      </c>
      <c r="E67" s="17">
        <v>110</v>
      </c>
      <c r="F67" s="17">
        <v>81</v>
      </c>
      <c r="G67" s="17">
        <v>0</v>
      </c>
      <c r="H67" s="17">
        <v>0</v>
      </c>
      <c r="I67" s="17">
        <v>0</v>
      </c>
      <c r="J67" s="17">
        <v>0</v>
      </c>
      <c r="K67" s="17">
        <v>0</v>
      </c>
      <c r="L67" s="17">
        <v>0</v>
      </c>
      <c r="M67" s="17">
        <v>0</v>
      </c>
      <c r="N67" s="17">
        <v>0</v>
      </c>
      <c r="O67" s="17">
        <v>0</v>
      </c>
      <c r="P67" s="17">
        <v>0</v>
      </c>
      <c r="Q67" s="17">
        <v>0</v>
      </c>
      <c r="R67" s="17">
        <v>0</v>
      </c>
      <c r="S67" s="17">
        <v>7</v>
      </c>
      <c r="T67" s="17">
        <v>5</v>
      </c>
      <c r="U67" s="17">
        <v>2</v>
      </c>
      <c r="V67" s="17">
        <v>0</v>
      </c>
      <c r="W67" s="17">
        <v>0</v>
      </c>
      <c r="X67" s="17">
        <v>0</v>
      </c>
      <c r="Y67" s="17">
        <v>7</v>
      </c>
      <c r="Z67" s="17">
        <v>0</v>
      </c>
      <c r="AA67" s="17">
        <v>0</v>
      </c>
    </row>
    <row r="68" spans="1:27" ht="15" customHeight="1">
      <c r="A68" s="15" t="s">
        <v>81</v>
      </c>
      <c r="B68" s="21"/>
      <c r="C68" s="17">
        <v>82</v>
      </c>
      <c r="D68" s="17">
        <v>82</v>
      </c>
      <c r="E68" s="17">
        <v>39</v>
      </c>
      <c r="F68" s="17">
        <v>43</v>
      </c>
      <c r="G68" s="17">
        <v>0</v>
      </c>
      <c r="H68" s="17">
        <v>0</v>
      </c>
      <c r="I68" s="17">
        <v>0</v>
      </c>
      <c r="J68" s="17">
        <v>0</v>
      </c>
      <c r="K68" s="17">
        <v>0</v>
      </c>
      <c r="L68" s="17">
        <v>0</v>
      </c>
      <c r="M68" s="17">
        <v>0</v>
      </c>
      <c r="N68" s="17">
        <v>0</v>
      </c>
      <c r="O68" s="17">
        <v>0</v>
      </c>
      <c r="P68" s="17">
        <v>0</v>
      </c>
      <c r="Q68" s="17">
        <v>0</v>
      </c>
      <c r="R68" s="17">
        <v>0</v>
      </c>
      <c r="S68" s="17">
        <v>0</v>
      </c>
      <c r="T68" s="17">
        <v>0</v>
      </c>
      <c r="U68" s="17">
        <v>0</v>
      </c>
      <c r="V68" s="17">
        <v>0</v>
      </c>
      <c r="W68" s="17">
        <v>0</v>
      </c>
      <c r="X68" s="17">
        <v>0</v>
      </c>
      <c r="Y68" s="17">
        <v>3</v>
      </c>
      <c r="Z68" s="17">
        <v>0</v>
      </c>
      <c r="AA68" s="17">
        <v>0</v>
      </c>
    </row>
    <row r="69" spans="1:27" ht="15" customHeight="1">
      <c r="A69" s="15" t="s">
        <v>82</v>
      </c>
      <c r="B69" s="21"/>
      <c r="C69" s="17">
        <v>105</v>
      </c>
      <c r="D69" s="17">
        <v>101</v>
      </c>
      <c r="E69" s="17">
        <v>56</v>
      </c>
      <c r="F69" s="17">
        <v>45</v>
      </c>
      <c r="G69" s="17">
        <v>3</v>
      </c>
      <c r="H69" s="17">
        <v>1</v>
      </c>
      <c r="I69" s="17">
        <v>2</v>
      </c>
      <c r="J69" s="17">
        <v>0</v>
      </c>
      <c r="K69" s="17">
        <v>0</v>
      </c>
      <c r="L69" s="17">
        <v>0</v>
      </c>
      <c r="M69" s="17">
        <v>0</v>
      </c>
      <c r="N69" s="17">
        <v>0</v>
      </c>
      <c r="O69" s="17">
        <v>0</v>
      </c>
      <c r="P69" s="17">
        <v>0</v>
      </c>
      <c r="Q69" s="17">
        <v>0</v>
      </c>
      <c r="R69" s="17">
        <v>0</v>
      </c>
      <c r="S69" s="17">
        <v>1</v>
      </c>
      <c r="T69" s="17">
        <v>1</v>
      </c>
      <c r="U69" s="17">
        <v>0</v>
      </c>
      <c r="V69" s="17">
        <v>0</v>
      </c>
      <c r="W69" s="17">
        <v>0</v>
      </c>
      <c r="X69" s="17">
        <v>0</v>
      </c>
      <c r="Y69" s="17">
        <v>13</v>
      </c>
      <c r="Z69" s="17">
        <v>0</v>
      </c>
      <c r="AA69" s="17">
        <v>0</v>
      </c>
    </row>
    <row r="70" spans="1:27" ht="15" customHeight="1">
      <c r="A70" s="15" t="s">
        <v>83</v>
      </c>
      <c r="B70" s="21"/>
      <c r="C70" s="17">
        <v>166</v>
      </c>
      <c r="D70" s="17">
        <v>165</v>
      </c>
      <c r="E70" s="17">
        <v>94</v>
      </c>
      <c r="F70" s="17">
        <v>71</v>
      </c>
      <c r="G70" s="17">
        <v>0</v>
      </c>
      <c r="H70" s="17">
        <v>0</v>
      </c>
      <c r="I70" s="17">
        <v>0</v>
      </c>
      <c r="J70" s="17">
        <v>1</v>
      </c>
      <c r="K70" s="17">
        <v>0</v>
      </c>
      <c r="L70" s="17">
        <v>1</v>
      </c>
      <c r="M70" s="17">
        <v>0</v>
      </c>
      <c r="N70" s="17">
        <v>0</v>
      </c>
      <c r="O70" s="17">
        <v>0</v>
      </c>
      <c r="P70" s="17">
        <v>0</v>
      </c>
      <c r="Q70" s="17">
        <v>0</v>
      </c>
      <c r="R70" s="17">
        <v>0</v>
      </c>
      <c r="S70" s="17">
        <v>0</v>
      </c>
      <c r="T70" s="17">
        <v>0</v>
      </c>
      <c r="U70" s="17">
        <v>0</v>
      </c>
      <c r="V70" s="17">
        <v>0</v>
      </c>
      <c r="W70" s="17">
        <v>0</v>
      </c>
      <c r="X70" s="17">
        <v>0</v>
      </c>
      <c r="Y70" s="17">
        <v>7</v>
      </c>
      <c r="Z70" s="17">
        <v>0</v>
      </c>
      <c r="AA70" s="17">
        <v>0</v>
      </c>
    </row>
    <row r="71" spans="1:27" ht="15" customHeight="1">
      <c r="A71" s="15" t="s">
        <v>84</v>
      </c>
      <c r="B71" s="21"/>
      <c r="C71" s="17">
        <v>77</v>
      </c>
      <c r="D71" s="17">
        <v>75</v>
      </c>
      <c r="E71" s="17">
        <v>38</v>
      </c>
      <c r="F71" s="17">
        <v>37</v>
      </c>
      <c r="G71" s="17">
        <v>1</v>
      </c>
      <c r="H71" s="17">
        <v>1</v>
      </c>
      <c r="I71" s="17">
        <v>0</v>
      </c>
      <c r="J71" s="17">
        <v>0</v>
      </c>
      <c r="K71" s="17">
        <v>0</v>
      </c>
      <c r="L71" s="17">
        <v>0</v>
      </c>
      <c r="M71" s="17">
        <v>0</v>
      </c>
      <c r="N71" s="17">
        <v>0</v>
      </c>
      <c r="O71" s="17">
        <v>0</v>
      </c>
      <c r="P71" s="17">
        <v>1</v>
      </c>
      <c r="Q71" s="17">
        <v>1</v>
      </c>
      <c r="R71" s="17">
        <v>0</v>
      </c>
      <c r="S71" s="17">
        <v>0</v>
      </c>
      <c r="T71" s="17">
        <v>0</v>
      </c>
      <c r="U71" s="17">
        <v>0</v>
      </c>
      <c r="V71" s="17">
        <v>0</v>
      </c>
      <c r="W71" s="17">
        <v>0</v>
      </c>
      <c r="X71" s="17">
        <v>0</v>
      </c>
      <c r="Y71" s="17">
        <v>2</v>
      </c>
      <c r="Z71" s="17">
        <v>0</v>
      </c>
      <c r="AA71" s="17">
        <v>0</v>
      </c>
    </row>
    <row r="72" spans="1:27" ht="15" customHeight="1">
      <c r="A72" s="15" t="s">
        <v>85</v>
      </c>
      <c r="B72" s="21"/>
      <c r="C72" s="17">
        <v>63</v>
      </c>
      <c r="D72" s="17">
        <v>63</v>
      </c>
      <c r="E72" s="17">
        <v>29</v>
      </c>
      <c r="F72" s="17">
        <v>34</v>
      </c>
      <c r="G72" s="17">
        <v>0</v>
      </c>
      <c r="H72" s="17">
        <v>0</v>
      </c>
      <c r="I72" s="17">
        <v>0</v>
      </c>
      <c r="J72" s="17">
        <v>0</v>
      </c>
      <c r="K72" s="17">
        <v>0</v>
      </c>
      <c r="L72" s="17">
        <v>0</v>
      </c>
      <c r="M72" s="17">
        <v>0</v>
      </c>
      <c r="N72" s="17">
        <v>0</v>
      </c>
      <c r="O72" s="17">
        <v>0</v>
      </c>
      <c r="P72" s="17">
        <v>0</v>
      </c>
      <c r="Q72" s="17">
        <v>0</v>
      </c>
      <c r="R72" s="17">
        <v>0</v>
      </c>
      <c r="S72" s="17">
        <v>0</v>
      </c>
      <c r="T72" s="17">
        <v>0</v>
      </c>
      <c r="U72" s="17">
        <v>0</v>
      </c>
      <c r="V72" s="17">
        <v>0</v>
      </c>
      <c r="W72" s="17">
        <v>0</v>
      </c>
      <c r="X72" s="17">
        <v>0</v>
      </c>
      <c r="Y72" s="17">
        <v>10</v>
      </c>
      <c r="Z72" s="17">
        <v>0</v>
      </c>
      <c r="AA72" s="17">
        <v>0</v>
      </c>
    </row>
    <row r="73" spans="1:27" ht="15" customHeight="1">
      <c r="A73" s="15" t="s">
        <v>86</v>
      </c>
      <c r="B73" s="21"/>
      <c r="C73" s="17">
        <v>209</v>
      </c>
      <c r="D73" s="17">
        <v>200</v>
      </c>
      <c r="E73" s="17">
        <v>109</v>
      </c>
      <c r="F73" s="17">
        <v>91</v>
      </c>
      <c r="G73" s="17">
        <v>0</v>
      </c>
      <c r="H73" s="17">
        <v>0</v>
      </c>
      <c r="I73" s="17">
        <v>0</v>
      </c>
      <c r="J73" s="17">
        <v>2</v>
      </c>
      <c r="K73" s="17">
        <v>1</v>
      </c>
      <c r="L73" s="17">
        <v>1</v>
      </c>
      <c r="M73" s="17">
        <v>0</v>
      </c>
      <c r="N73" s="17">
        <v>0</v>
      </c>
      <c r="O73" s="17">
        <v>0</v>
      </c>
      <c r="P73" s="17">
        <v>0</v>
      </c>
      <c r="Q73" s="17">
        <v>0</v>
      </c>
      <c r="R73" s="17">
        <v>0</v>
      </c>
      <c r="S73" s="17">
        <v>7</v>
      </c>
      <c r="T73" s="17">
        <v>2</v>
      </c>
      <c r="U73" s="17">
        <v>5</v>
      </c>
      <c r="V73" s="17">
        <v>0</v>
      </c>
      <c r="W73" s="17">
        <v>0</v>
      </c>
      <c r="X73" s="17">
        <v>0</v>
      </c>
      <c r="Y73" s="17">
        <v>9</v>
      </c>
      <c r="Z73" s="17">
        <v>0</v>
      </c>
      <c r="AA73" s="17">
        <v>0</v>
      </c>
    </row>
    <row r="74" spans="1:27" ht="15" customHeight="1">
      <c r="A74" s="15" t="s">
        <v>87</v>
      </c>
      <c r="B74" s="21"/>
      <c r="C74" s="17">
        <v>400</v>
      </c>
      <c r="D74" s="17">
        <v>378</v>
      </c>
      <c r="E74" s="17">
        <v>196</v>
      </c>
      <c r="F74" s="17">
        <v>182</v>
      </c>
      <c r="G74" s="17">
        <v>6</v>
      </c>
      <c r="H74" s="17">
        <v>5</v>
      </c>
      <c r="I74" s="17">
        <v>1</v>
      </c>
      <c r="J74" s="17">
        <v>2</v>
      </c>
      <c r="K74" s="17">
        <v>1</v>
      </c>
      <c r="L74" s="17">
        <v>1</v>
      </c>
      <c r="M74" s="17">
        <v>1</v>
      </c>
      <c r="N74" s="17">
        <v>1</v>
      </c>
      <c r="O74" s="17">
        <v>0</v>
      </c>
      <c r="P74" s="17">
        <v>4</v>
      </c>
      <c r="Q74" s="17">
        <v>4</v>
      </c>
      <c r="R74" s="17">
        <v>0</v>
      </c>
      <c r="S74" s="17">
        <v>9</v>
      </c>
      <c r="T74" s="17">
        <v>3</v>
      </c>
      <c r="U74" s="17">
        <v>6</v>
      </c>
      <c r="V74" s="17">
        <v>0</v>
      </c>
      <c r="W74" s="17">
        <v>0</v>
      </c>
      <c r="X74" s="17">
        <v>0</v>
      </c>
      <c r="Y74" s="17">
        <v>9</v>
      </c>
      <c r="Z74" s="17">
        <v>0</v>
      </c>
      <c r="AA74" s="17">
        <v>0</v>
      </c>
    </row>
    <row r="75" spans="1:27" ht="15" customHeight="1">
      <c r="A75" s="15" t="s">
        <v>88</v>
      </c>
      <c r="B75" s="21"/>
      <c r="C75" s="17">
        <v>30</v>
      </c>
      <c r="D75" s="17">
        <v>29</v>
      </c>
      <c r="E75" s="17">
        <v>16</v>
      </c>
      <c r="F75" s="17">
        <v>13</v>
      </c>
      <c r="G75" s="17">
        <v>1</v>
      </c>
      <c r="H75" s="17">
        <v>1</v>
      </c>
      <c r="I75" s="17">
        <v>0</v>
      </c>
      <c r="J75" s="17">
        <v>0</v>
      </c>
      <c r="K75" s="17">
        <v>0</v>
      </c>
      <c r="L75" s="17">
        <v>0</v>
      </c>
      <c r="M75" s="17">
        <v>0</v>
      </c>
      <c r="N75" s="17">
        <v>0</v>
      </c>
      <c r="O75" s="17">
        <v>0</v>
      </c>
      <c r="P75" s="17">
        <v>0</v>
      </c>
      <c r="Q75" s="17">
        <v>0</v>
      </c>
      <c r="R75" s="17">
        <v>0</v>
      </c>
      <c r="S75" s="17">
        <v>0</v>
      </c>
      <c r="T75" s="17">
        <v>0</v>
      </c>
      <c r="U75" s="17">
        <v>0</v>
      </c>
      <c r="V75" s="17">
        <v>0</v>
      </c>
      <c r="W75" s="17">
        <v>0</v>
      </c>
      <c r="X75" s="17">
        <v>0</v>
      </c>
      <c r="Y75" s="17">
        <v>0</v>
      </c>
      <c r="Z75" s="17">
        <v>0</v>
      </c>
      <c r="AA75" s="17">
        <v>0</v>
      </c>
    </row>
    <row r="76" spans="1:27" ht="6" customHeight="1" thickBot="1">
      <c r="A76" s="47"/>
      <c r="B76" s="47"/>
      <c r="C76" s="52"/>
      <c r="D76" s="49"/>
      <c r="E76" s="49"/>
      <c r="F76" s="49"/>
      <c r="G76" s="49"/>
      <c r="H76" s="50"/>
      <c r="I76" s="49"/>
      <c r="J76" s="49"/>
      <c r="K76" s="50"/>
      <c r="L76" s="49"/>
      <c r="M76" s="49"/>
      <c r="N76" s="49"/>
      <c r="O76" s="49"/>
      <c r="P76" s="49"/>
      <c r="Q76" s="49"/>
      <c r="R76" s="49"/>
      <c r="S76" s="49"/>
      <c r="T76" s="49"/>
      <c r="U76" s="49"/>
      <c r="V76" s="49"/>
      <c r="W76" s="50"/>
      <c r="X76" s="49"/>
      <c r="Y76" s="63"/>
      <c r="Z76" s="64"/>
      <c r="AA76" s="64"/>
    </row>
  </sheetData>
  <mergeCells count="11">
    <mergeCell ref="M2:O3"/>
    <mergeCell ref="A2:B4"/>
    <mergeCell ref="C2:C4"/>
    <mergeCell ref="D2:F3"/>
    <mergeCell ref="G2:I3"/>
    <mergeCell ref="J2:L3"/>
    <mergeCell ref="P2:R3"/>
    <mergeCell ref="S2:U3"/>
    <mergeCell ref="V2:X3"/>
    <mergeCell ref="Y2:Y4"/>
    <mergeCell ref="Z2:AA3"/>
  </mergeCells>
  <phoneticPr fontId="2"/>
  <printOptions gridLinesSet="0"/>
  <pageMargins left="0.73" right="0.69" top="0.94488188976377963" bottom="0.59055118110236227" header="0.39370078740157483" footer="0.39370078740157483"/>
  <pageSetup paperSize="9" scale="65" orientation="portrait" horizontalDpi="300" verticalDpi="300" r:id="rId1"/>
  <headerFooter alignWithMargins="0">
    <oddHeader>&amp;L&amp;"ＭＳ 明朝,標準"&amp;16卒業後の状況調査：中学校</oddHeader>
    <oddFooter>&amp;L&amp;"ＭＳ 明朝,標準"&amp;16 136</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49</vt:i4>
      </vt:variant>
      <vt:variant>
        <vt:lpstr>名前付き一覧</vt:lpstr>
      </vt:variant>
      <vt:variant>
        <vt:i4>28</vt:i4>
      </vt:variant>
    </vt:vector>
  </HeadingPairs>
  <TitlesOfParts>
    <vt:vector size="77" baseType="lpstr">
      <vt:lpstr>卒後総括(中）</vt:lpstr>
      <vt:lpstr>卒後総括(高)</vt:lpstr>
      <vt:lpstr>卒後総括(通)</vt:lpstr>
      <vt:lpstr>卒後総括（中等前期）</vt:lpstr>
      <vt:lpstr>卒後総括（中等後期）</vt:lpstr>
      <vt:lpstr>卒後総括(特中) </vt:lpstr>
      <vt:lpstr>卒後総括(特高) </vt:lpstr>
      <vt:lpstr>112(中卒)</vt:lpstr>
      <vt:lpstr>113(中卒)</vt:lpstr>
      <vt:lpstr>114(中卒)</vt:lpstr>
      <vt:lpstr>115(中卒)</vt:lpstr>
      <vt:lpstr>116(中卒)</vt:lpstr>
      <vt:lpstr>117(中卒)</vt:lpstr>
      <vt:lpstr>118(中卒)</vt:lpstr>
      <vt:lpstr>119(中卒)</vt:lpstr>
      <vt:lpstr>120(高卒)</vt:lpstr>
      <vt:lpstr>121(高卒)</vt:lpstr>
      <vt:lpstr>122(高卒)</vt:lpstr>
      <vt:lpstr>123(高卒)</vt:lpstr>
      <vt:lpstr>124(高卒)</vt:lpstr>
      <vt:lpstr>125(高卒)</vt:lpstr>
      <vt:lpstr>126(高卒)</vt:lpstr>
      <vt:lpstr>127(高卒)</vt:lpstr>
      <vt:lpstr>128(高卒)</vt:lpstr>
      <vt:lpstr>129(高卒)</vt:lpstr>
      <vt:lpstr>130(高卒)</vt:lpstr>
      <vt:lpstr>131(高卒)</vt:lpstr>
      <vt:lpstr>132(高卒)</vt:lpstr>
      <vt:lpstr>133(高通卒)</vt:lpstr>
      <vt:lpstr>134(高通卒)</vt:lpstr>
      <vt:lpstr>135(高通卒)</vt:lpstr>
      <vt:lpstr>136(高通卒)</vt:lpstr>
      <vt:lpstr>137(高通卒)</vt:lpstr>
      <vt:lpstr>138(高通卒)</vt:lpstr>
      <vt:lpstr>139(高通卒)</vt:lpstr>
      <vt:lpstr>140(中等卒)</vt:lpstr>
      <vt:lpstr>141(中等卒)</vt:lpstr>
      <vt:lpstr>142(特中卒)</vt:lpstr>
      <vt:lpstr>143(特高卒)</vt:lpstr>
      <vt:lpstr>144(施設)</vt:lpstr>
      <vt:lpstr>145(施設)</vt:lpstr>
      <vt:lpstr>146(不就学)</vt:lpstr>
      <vt:lpstr>147(不就学)</vt:lpstr>
      <vt:lpstr>付表１</vt:lpstr>
      <vt:lpstr>付表２</vt:lpstr>
      <vt:lpstr>付表３</vt:lpstr>
      <vt:lpstr>付表４</vt:lpstr>
      <vt:lpstr>付表５</vt:lpstr>
      <vt:lpstr>付表６</vt:lpstr>
      <vt:lpstr>'112(中卒)'!Print_Area</vt:lpstr>
      <vt:lpstr>'115(中卒)'!Print_Area</vt:lpstr>
      <vt:lpstr>'118(中卒)'!Print_Area</vt:lpstr>
      <vt:lpstr>'119(中卒)'!Print_Area</vt:lpstr>
      <vt:lpstr>'120(高卒)'!Print_Area</vt:lpstr>
      <vt:lpstr>'122(高卒)'!Print_Area</vt:lpstr>
      <vt:lpstr>'123(高卒)'!Print_Area</vt:lpstr>
      <vt:lpstr>'125(高卒)'!Print_Area</vt:lpstr>
      <vt:lpstr>'128(高卒)'!Print_Area</vt:lpstr>
      <vt:lpstr>'129(高卒)'!Print_Area</vt:lpstr>
      <vt:lpstr>'135(高通卒)'!Print_Area</vt:lpstr>
      <vt:lpstr>'136(高通卒)'!Print_Area</vt:lpstr>
      <vt:lpstr>'137(高通卒)'!Print_Area</vt:lpstr>
      <vt:lpstr>'138(高通卒)'!Print_Area</vt:lpstr>
      <vt:lpstr>'139(高通卒)'!Print_Area</vt:lpstr>
      <vt:lpstr>'140(中等卒)'!Print_Area</vt:lpstr>
      <vt:lpstr>'141(中等卒)'!Print_Area</vt:lpstr>
      <vt:lpstr>'142(特中卒)'!Print_Area</vt:lpstr>
      <vt:lpstr>'143(特高卒)'!Print_Area</vt:lpstr>
      <vt:lpstr>'145(施設)'!Print_Area</vt:lpstr>
      <vt:lpstr>'146(不就学)'!Print_Area</vt:lpstr>
      <vt:lpstr>'卒後総括(中）'!Print_Area</vt:lpstr>
      <vt:lpstr>'卒後総括（中等後期）'!Print_Area</vt:lpstr>
      <vt:lpstr>'卒後総括（中等前期）'!Print_Area</vt:lpstr>
      <vt:lpstr>'卒後総括(特高) '!Print_Area</vt:lpstr>
      <vt:lpstr>'卒後総括(特中) '!Print_Area</vt:lpstr>
      <vt:lpstr>付表３!Print_Area</vt:lpstr>
      <vt:lpstr>付表５!Print_Area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的場 敦子</dc:creator>
  <cp:lastModifiedBy>user</cp:lastModifiedBy>
  <cp:lastPrinted>2014-04-15T08:39:53Z</cp:lastPrinted>
  <dcterms:created xsi:type="dcterms:W3CDTF">2007-09-26T00:00:17Z</dcterms:created>
  <dcterms:modified xsi:type="dcterms:W3CDTF">2014-04-15T08:41:31Z</dcterms:modified>
</cp:coreProperties>
</file>