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4410" windowWidth="19455" windowHeight="2880" activeTab="1"/>
  </bookViews>
  <sheets>
    <sheet name="２条６項物" sheetId="1" r:id="rId1"/>
    <sheet name="特定分別基準適合物" sheetId="7" r:id="rId2"/>
  </sheets>
  <definedNames>
    <definedName name="_xlnm.Print_Area" localSheetId="0">'２条６項物'!$A$1:$I$42</definedName>
    <definedName name="_xlnm.Print_Area" localSheetId="1">特定分別基準適合物!$A$1:$BL$41</definedName>
    <definedName name="_xlnm.Print_Titles" localSheetId="1">特定分別基準適合物!$A:$A,特定分別基準適合物!$1:$2</definedName>
  </definedNames>
  <calcPr calcId="125725" calcMode="manual"/>
</workbook>
</file>

<file path=xl/calcChain.xml><?xml version="1.0" encoding="utf-8"?>
<calcChain xmlns="http://schemas.openxmlformats.org/spreadsheetml/2006/main">
  <c r="BD6" i="7"/>
  <c r="BL34"/>
  <c r="BL37"/>
  <c r="BE38"/>
  <c r="R38"/>
  <c r="D37" i="1"/>
  <c r="E37"/>
  <c r="BH36" i="7"/>
  <c r="AQ38"/>
  <c r="AC38"/>
  <c r="V38"/>
  <c r="O38"/>
  <c r="H38"/>
  <c r="BC38"/>
  <c r="AV38"/>
  <c r="AO38"/>
  <c r="AH38"/>
  <c r="AA38"/>
  <c r="T38"/>
  <c r="M38"/>
  <c r="F38"/>
  <c r="BB38"/>
  <c r="AU38"/>
  <c r="AN38"/>
  <c r="AG38"/>
  <c r="S38"/>
  <c r="L38"/>
  <c r="E38"/>
  <c r="BA38"/>
  <c r="AT38"/>
  <c r="AM38"/>
  <c r="AF38"/>
  <c r="Y38"/>
  <c r="K38"/>
  <c r="D38"/>
  <c r="BL28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38" s="1"/>
  <c r="AY26"/>
  <c r="AY27"/>
  <c r="AY28"/>
  <c r="AY29"/>
  <c r="AY30"/>
  <c r="AY31"/>
  <c r="AY32"/>
  <c r="AY33"/>
  <c r="AY34"/>
  <c r="AY35"/>
  <c r="AY36"/>
  <c r="AY37"/>
  <c r="AY6"/>
  <c r="AR38"/>
  <c r="AK38"/>
  <c r="AD38"/>
  <c r="W38"/>
  <c r="P38"/>
  <c r="I38"/>
  <c r="B38"/>
  <c r="I37" i="1"/>
  <c r="G37"/>
  <c r="C37"/>
  <c r="H37"/>
  <c r="F37"/>
  <c r="K38"/>
  <c r="B37"/>
  <c r="AW18" i="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7"/>
  <c r="BF6" l="1"/>
  <c r="BH6"/>
  <c r="BI6"/>
  <c r="BJ6"/>
  <c r="BF7"/>
  <c r="BH7"/>
  <c r="BI7"/>
  <c r="BJ7"/>
  <c r="BF8"/>
  <c r="BH8"/>
  <c r="BI8"/>
  <c r="BJ8"/>
  <c r="BF9"/>
  <c r="BH9"/>
  <c r="BI9"/>
  <c r="BJ9"/>
  <c r="BF10"/>
  <c r="BH10"/>
  <c r="BI10"/>
  <c r="BJ10"/>
  <c r="BF11"/>
  <c r="BH11"/>
  <c r="BI11"/>
  <c r="BJ11"/>
  <c r="BF12"/>
  <c r="BH12"/>
  <c r="BI12"/>
  <c r="BJ12"/>
  <c r="BF13"/>
  <c r="BH13"/>
  <c r="BI13"/>
  <c r="BJ13"/>
  <c r="BF14"/>
  <c r="BH14"/>
  <c r="BI14"/>
  <c r="BJ14"/>
  <c r="BF15"/>
  <c r="BH15"/>
  <c r="BI15"/>
  <c r="BJ15"/>
  <c r="BF16"/>
  <c r="BH16"/>
  <c r="BI16"/>
  <c r="BJ16"/>
  <c r="BF17"/>
  <c r="BH17"/>
  <c r="BI17"/>
  <c r="BJ17"/>
  <c r="BF18"/>
  <c r="BH18"/>
  <c r="BI18"/>
  <c r="BJ18"/>
  <c r="BF19"/>
  <c r="BH19"/>
  <c r="BI19"/>
  <c r="BJ19"/>
  <c r="BF20"/>
  <c r="BH20"/>
  <c r="BI20"/>
  <c r="BJ20"/>
  <c r="BF21"/>
  <c r="BH21"/>
  <c r="BI21"/>
  <c r="BJ21"/>
  <c r="BF22"/>
  <c r="BH22"/>
  <c r="BI22"/>
  <c r="BJ22"/>
  <c r="BF23"/>
  <c r="BH23"/>
  <c r="BI23"/>
  <c r="BJ23"/>
  <c r="BF24"/>
  <c r="BH24"/>
  <c r="BI24"/>
  <c r="BJ24"/>
  <c r="BF25"/>
  <c r="BF38" s="1"/>
  <c r="BH25"/>
  <c r="BI25"/>
  <c r="BJ25"/>
  <c r="BF26"/>
  <c r="BH26"/>
  <c r="BI26"/>
  <c r="BJ26"/>
  <c r="BF27"/>
  <c r="BH27"/>
  <c r="BI27"/>
  <c r="BJ27"/>
  <c r="BF28"/>
  <c r="BH28"/>
  <c r="BI28"/>
  <c r="BJ28"/>
  <c r="BF29"/>
  <c r="BH29"/>
  <c r="BI29"/>
  <c r="BJ29"/>
  <c r="BF30"/>
  <c r="BH30"/>
  <c r="BI30"/>
  <c r="BJ30"/>
  <c r="BF31"/>
  <c r="BH31"/>
  <c r="BI31"/>
  <c r="BJ31"/>
  <c r="BF32"/>
  <c r="BH32"/>
  <c r="BI32"/>
  <c r="BJ32"/>
  <c r="BF33"/>
  <c r="BH33"/>
  <c r="BI33"/>
  <c r="BJ33"/>
  <c r="BF34"/>
  <c r="BH34"/>
  <c r="BI34"/>
  <c r="BJ34"/>
  <c r="BF35"/>
  <c r="BH35"/>
  <c r="BI35"/>
  <c r="BJ35"/>
  <c r="BF36"/>
  <c r="BI36"/>
  <c r="BJ36"/>
  <c r="BF37"/>
  <c r="BH37"/>
  <c r="BI37"/>
  <c r="BJ37"/>
  <c r="G6"/>
  <c r="N6"/>
  <c r="G7"/>
  <c r="N7"/>
  <c r="G8"/>
  <c r="N8"/>
  <c r="G9"/>
  <c r="N9"/>
  <c r="G10"/>
  <c r="N10"/>
  <c r="G11"/>
  <c r="N11"/>
  <c r="G12"/>
  <c r="N12"/>
  <c r="G13"/>
  <c r="N13"/>
  <c r="G14"/>
  <c r="N14"/>
  <c r="G15"/>
  <c r="N15"/>
  <c r="G16"/>
  <c r="N16"/>
  <c r="G17"/>
  <c r="N17"/>
  <c r="G18"/>
  <c r="N18"/>
  <c r="G19"/>
  <c r="N19"/>
  <c r="G20"/>
  <c r="N20"/>
  <c r="G21"/>
  <c r="N21"/>
  <c r="G22"/>
  <c r="N22"/>
  <c r="G23"/>
  <c r="N23"/>
  <c r="G24"/>
  <c r="N24"/>
  <c r="G25"/>
  <c r="N25"/>
  <c r="G26"/>
  <c r="N26"/>
  <c r="G27"/>
  <c r="N27"/>
  <c r="G28"/>
  <c r="N28"/>
  <c r="G29"/>
  <c r="N29"/>
  <c r="G30"/>
  <c r="N30"/>
  <c r="G31"/>
  <c r="N31"/>
  <c r="G32"/>
  <c r="N32"/>
  <c r="G33"/>
  <c r="N33"/>
  <c r="G34"/>
  <c r="N34"/>
  <c r="G35"/>
  <c r="N35"/>
  <c r="G36"/>
  <c r="N36"/>
  <c r="G37"/>
  <c r="N37"/>
  <c r="BH38" l="1"/>
  <c r="BI38"/>
  <c r="AJ38"/>
  <c r="Z38"/>
  <c r="N38"/>
  <c r="G38"/>
  <c r="AX38"/>
  <c r="BL6"/>
  <c r="BL7"/>
  <c r="BL8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9"/>
  <c r="BL30"/>
  <c r="BL31"/>
  <c r="BL32"/>
  <c r="BL33"/>
  <c r="BL35"/>
  <c r="BL36"/>
  <c r="AP19"/>
  <c r="AP25"/>
  <c r="AP27"/>
  <c r="AW37"/>
  <c r="AW36"/>
  <c r="AW35"/>
  <c r="AW34"/>
  <c r="AW33"/>
  <c r="AW32"/>
  <c r="BD32" s="1"/>
  <c r="AW31"/>
  <c r="AW30"/>
  <c r="AW29"/>
  <c r="AW28"/>
  <c r="AW27"/>
  <c r="AW26"/>
  <c r="AW24"/>
  <c r="AW23"/>
  <c r="AW22"/>
  <c r="AW21"/>
  <c r="AW20"/>
  <c r="AW19"/>
  <c r="AW17"/>
  <c r="AW16"/>
  <c r="AW15"/>
  <c r="AW14"/>
  <c r="AW13"/>
  <c r="AW12"/>
  <c r="AW11"/>
  <c r="AW10"/>
  <c r="AW9"/>
  <c r="AW8"/>
  <c r="AW7"/>
  <c r="AW6"/>
  <c r="AP37"/>
  <c r="AP36"/>
  <c r="AP35"/>
  <c r="AP34"/>
  <c r="BD34" s="1"/>
  <c r="AP33"/>
  <c r="AP32"/>
  <c r="AP31"/>
  <c r="AP30"/>
  <c r="BD30" s="1"/>
  <c r="AP29"/>
  <c r="AP28"/>
  <c r="AP26"/>
  <c r="AP24"/>
  <c r="AP23"/>
  <c r="AP22"/>
  <c r="AP21"/>
  <c r="AP20"/>
  <c r="AP18"/>
  <c r="BD18" s="1"/>
  <c r="AP17"/>
  <c r="AP16"/>
  <c r="AP15"/>
  <c r="AP14"/>
  <c r="AP13"/>
  <c r="AP12"/>
  <c r="AP11"/>
  <c r="AP10"/>
  <c r="AP9"/>
  <c r="AP8"/>
  <c r="AP7"/>
  <c r="AP6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B6"/>
  <c r="AB38" s="1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BD26" l="1"/>
  <c r="BK26" s="1"/>
  <c r="BD9"/>
  <c r="BD13"/>
  <c r="BK13" s="1"/>
  <c r="BD17"/>
  <c r="BK17" s="1"/>
  <c r="BD22"/>
  <c r="BK22" s="1"/>
  <c r="BD28"/>
  <c r="BK32"/>
  <c r="BD36"/>
  <c r="BK36" s="1"/>
  <c r="BD25"/>
  <c r="BK25" s="1"/>
  <c r="BD27"/>
  <c r="BK27" s="1"/>
  <c r="BK18"/>
  <c r="BD31"/>
  <c r="BK31" s="1"/>
  <c r="BD35"/>
  <c r="BK35" s="1"/>
  <c r="BD29"/>
  <c r="BK29" s="1"/>
  <c r="BD33"/>
  <c r="BK33" s="1"/>
  <c r="BK37"/>
  <c r="BD37"/>
  <c r="BD8"/>
  <c r="BK8" s="1"/>
  <c r="BD12"/>
  <c r="BK12" s="1"/>
  <c r="BD16"/>
  <c r="BK16" s="1"/>
  <c r="BD21"/>
  <c r="BD7"/>
  <c r="BD11"/>
  <c r="BK11" s="1"/>
  <c r="BD15"/>
  <c r="BK15" s="1"/>
  <c r="BD20"/>
  <c r="BK20" s="1"/>
  <c r="BD24"/>
  <c r="BK24" s="1"/>
  <c r="BD10"/>
  <c r="BK10" s="1"/>
  <c r="BD14"/>
  <c r="BD23"/>
  <c r="BK23" s="1"/>
  <c r="BD19"/>
  <c r="BK19" s="1"/>
  <c r="BK30"/>
  <c r="BK34"/>
  <c r="BK6"/>
  <c r="BK14"/>
  <c r="BK28"/>
  <c r="AW38"/>
  <c r="AI38"/>
  <c r="U38"/>
  <c r="BL38"/>
  <c r="BK21"/>
  <c r="BK7"/>
  <c r="BK9"/>
  <c r="BJ38"/>
  <c r="AP38"/>
  <c r="BD38" l="1"/>
  <c r="BK38"/>
</calcChain>
</file>

<file path=xl/sharedStrings.xml><?xml version="1.0" encoding="utf-8"?>
<sst xmlns="http://schemas.openxmlformats.org/spreadsheetml/2006/main" count="212" uniqueCount="87">
  <si>
    <t>市町村名</t>
  </si>
  <si>
    <t>スチール製容器包装</t>
    <rPh sb="4" eb="5">
      <t>セイ</t>
    </rPh>
    <rPh sb="5" eb="7">
      <t>ヨウキ</t>
    </rPh>
    <rPh sb="7" eb="9">
      <t>ホウソウ</t>
    </rPh>
    <phoneticPr fontId="3"/>
  </si>
  <si>
    <t>アルミ製容器包装</t>
    <rPh sb="3" eb="4">
      <t>セイ</t>
    </rPh>
    <rPh sb="4" eb="6">
      <t>ヨウキ</t>
    </rPh>
    <rPh sb="6" eb="8">
      <t>ホウソウ</t>
    </rPh>
    <phoneticPr fontId="3"/>
  </si>
  <si>
    <t>段ボール製容器包装</t>
    <rPh sb="0" eb="1">
      <t>ダン</t>
    </rPh>
    <rPh sb="4" eb="5">
      <t>セイ</t>
    </rPh>
    <rPh sb="5" eb="7">
      <t>ヨウキ</t>
    </rPh>
    <rPh sb="7" eb="9">
      <t>ホウソウ</t>
    </rPh>
    <phoneticPr fontId="3"/>
  </si>
  <si>
    <t>飲料用紙製容器包装</t>
    <rPh sb="0" eb="2">
      <t>インリョウ</t>
    </rPh>
    <rPh sb="2" eb="4">
      <t>ヨウシ</t>
    </rPh>
    <rPh sb="4" eb="5">
      <t>セイ</t>
    </rPh>
    <rPh sb="5" eb="7">
      <t>ヨウキ</t>
    </rPh>
    <rPh sb="7" eb="9">
      <t>ホウソウ</t>
    </rPh>
    <phoneticPr fontId="3"/>
  </si>
  <si>
    <t>分別収集量</t>
    <rPh sb="0" eb="2">
      <t>ブンベツ</t>
    </rPh>
    <rPh sb="2" eb="4">
      <t>シュウシュウ</t>
    </rPh>
    <rPh sb="4" eb="5">
      <t>リョウ</t>
    </rPh>
    <phoneticPr fontId="3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</si>
  <si>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</si>
  <si>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</si>
  <si>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</si>
  <si>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</si>
  <si>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</si>
  <si>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</si>
  <si>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</si>
  <si>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</si>
  <si>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</si>
  <si>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</si>
  <si>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</si>
  <si>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</si>
  <si>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</si>
  <si>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</si>
  <si>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</si>
  <si>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</si>
  <si>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</si>
  <si>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</si>
  <si>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</si>
  <si>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</si>
  <si>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</si>
  <si>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</si>
  <si>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</si>
  <si>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</si>
  <si>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</si>
  <si>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</si>
  <si>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</si>
  <si>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</si>
  <si>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</si>
  <si>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愛川町</t>
  </si>
  <si>
    <t>清川村</t>
  </si>
  <si>
    <t>無色のガラス製容器</t>
    <rPh sb="0" eb="2">
      <t>ムショク</t>
    </rPh>
    <rPh sb="6" eb="7">
      <t>セイ</t>
    </rPh>
    <rPh sb="7" eb="9">
      <t>ヨウキ</t>
    </rPh>
    <phoneticPr fontId="3"/>
  </si>
  <si>
    <t>茶色のガラス製容器</t>
    <rPh sb="0" eb="2">
      <t>チャイロ</t>
    </rPh>
    <rPh sb="6" eb="7">
      <t>セイ</t>
    </rPh>
    <rPh sb="7" eb="9">
      <t>ヨウキ</t>
    </rPh>
    <phoneticPr fontId="3"/>
  </si>
  <si>
    <t>その他の色のガラス製容器</t>
    <rPh sb="2" eb="3">
      <t>タ</t>
    </rPh>
    <rPh sb="4" eb="5">
      <t>イロ</t>
    </rPh>
    <rPh sb="9" eb="10">
      <t>セイ</t>
    </rPh>
    <rPh sb="10" eb="12">
      <t>ヨウキ</t>
    </rPh>
    <phoneticPr fontId="3"/>
  </si>
  <si>
    <t>白色トレイ</t>
    <rPh sb="0" eb="2">
      <t>ハクショク</t>
    </rPh>
    <phoneticPr fontId="3"/>
  </si>
  <si>
    <t>市区町村</t>
    <rPh sb="0" eb="4">
      <t>シクチョウソン</t>
    </rPh>
    <phoneticPr fontId="3"/>
  </si>
  <si>
    <t>特定事業者</t>
    <rPh sb="0" eb="2">
      <t>トクテイ</t>
    </rPh>
    <rPh sb="2" eb="3">
      <t>ジ</t>
    </rPh>
    <rPh sb="3" eb="5">
      <t>ギョウシャ</t>
    </rPh>
    <phoneticPr fontId="3"/>
  </si>
  <si>
    <t>市区町村
独自処理</t>
    <rPh sb="0" eb="4">
      <t>シクチョウソン</t>
    </rPh>
    <rPh sb="5" eb="7">
      <t>ドクジ</t>
    </rPh>
    <rPh sb="7" eb="9">
      <t>ショリ</t>
    </rPh>
    <phoneticPr fontId="3"/>
  </si>
  <si>
    <t>指定法人処理量</t>
    <rPh sb="0" eb="2">
      <t>シテイ</t>
    </rPh>
    <rPh sb="2" eb="4">
      <t>ホウジン</t>
    </rPh>
    <rPh sb="4" eb="7">
      <t>ショリリョウ</t>
    </rPh>
    <phoneticPr fontId="3"/>
  </si>
  <si>
    <t>計</t>
    <rPh sb="0" eb="1">
      <t>ケイ</t>
    </rPh>
    <phoneticPr fontId="2"/>
  </si>
  <si>
    <t>-</t>
    <phoneticPr fontId="2"/>
  </si>
  <si>
    <t>紙製容器包装</t>
    <rPh sb="0" eb="2">
      <t>カミセイ</t>
    </rPh>
    <rPh sb="2" eb="4">
      <t>ヨウキ</t>
    </rPh>
    <rPh sb="4" eb="6">
      <t>ホウソウ</t>
    </rPh>
    <phoneticPr fontId="3"/>
  </si>
  <si>
    <t>(単位：t)</t>
    <rPh sb="1" eb="3">
      <t>タンイ</t>
    </rPh>
    <phoneticPr fontId="2"/>
  </si>
  <si>
    <t>湯河原町
真鶴町
衛生組合</t>
    <rPh sb="0" eb="4">
      <t>ユガワラマチ</t>
    </rPh>
    <rPh sb="5" eb="7">
      <t>マナヅル</t>
    </rPh>
    <rPh sb="7" eb="8">
      <t>マチ</t>
    </rPh>
    <rPh sb="9" eb="11">
      <t>エイセイ</t>
    </rPh>
    <rPh sb="11" eb="13">
      <t>クミアイ</t>
    </rPh>
    <phoneticPr fontId="5"/>
  </si>
  <si>
    <t>-</t>
    <phoneticPr fontId="2"/>
  </si>
  <si>
    <t>法
15条</t>
    <rPh sb="0" eb="1">
      <t>ホウ</t>
    </rPh>
    <rPh sb="4" eb="5">
      <t>ジョウ</t>
    </rPh>
    <phoneticPr fontId="2"/>
  </si>
  <si>
    <t>再商品化量
合計</t>
    <rPh sb="0" eb="4">
      <t>サイショウヒンカ</t>
    </rPh>
    <rPh sb="4" eb="5">
      <t>リョウ</t>
    </rPh>
    <rPh sb="6" eb="8">
      <t>ゴウケイ</t>
    </rPh>
    <phoneticPr fontId="3"/>
  </si>
  <si>
    <t>ペットボトル</t>
    <phoneticPr fontId="3"/>
  </si>
  <si>
    <t>分別収集量</t>
    <rPh sb="2" eb="4">
      <t>シュウシュウ</t>
    </rPh>
    <phoneticPr fontId="3"/>
  </si>
  <si>
    <t>再商品化量
合計</t>
    <rPh sb="6" eb="8">
      <t>ゴウケイ</t>
    </rPh>
    <phoneticPr fontId="3"/>
  </si>
  <si>
    <t>その他
処理量</t>
    <phoneticPr fontId="2"/>
  </si>
  <si>
    <t>川崎市</t>
    <phoneticPr fontId="3"/>
  </si>
  <si>
    <t>相模原市</t>
    <phoneticPr fontId="3"/>
  </si>
  <si>
    <t>平塚市</t>
    <phoneticPr fontId="3"/>
  </si>
  <si>
    <t>藤沢市</t>
    <phoneticPr fontId="3"/>
  </si>
  <si>
    <t>厚木市</t>
    <phoneticPr fontId="3"/>
  </si>
  <si>
    <t>大和市</t>
    <phoneticPr fontId="3"/>
  </si>
  <si>
    <t>南足柄市</t>
    <phoneticPr fontId="3"/>
  </si>
  <si>
    <t>葉山町</t>
    <phoneticPr fontId="3"/>
  </si>
  <si>
    <t>二宮町</t>
    <phoneticPr fontId="3"/>
  </si>
  <si>
    <t>中井町</t>
    <phoneticPr fontId="3"/>
  </si>
  <si>
    <t>大井町</t>
    <phoneticPr fontId="3"/>
  </si>
  <si>
    <t>箱根町</t>
    <phoneticPr fontId="3"/>
  </si>
  <si>
    <t>愛川町</t>
    <phoneticPr fontId="3"/>
  </si>
  <si>
    <t>清川村</t>
    <phoneticPr fontId="3"/>
  </si>
  <si>
    <t>プラスチック製容器包装（白色トレイを含む）</t>
    <rPh sb="6" eb="7">
      <t>セイ</t>
    </rPh>
    <rPh sb="7" eb="9">
      <t>ヨウキ</t>
    </rPh>
    <rPh sb="9" eb="11">
      <t>ホウソウ</t>
    </rPh>
    <rPh sb="12" eb="14">
      <t>ハクショク</t>
    </rPh>
    <rPh sb="18" eb="19">
      <t>フク</t>
    </rPh>
    <phoneticPr fontId="3"/>
  </si>
  <si>
    <t>【参考】プラスチック製容器包装（合算）</t>
    <rPh sb="1" eb="3">
      <t>サンコウ</t>
    </rPh>
    <rPh sb="10" eb="11">
      <t>セイ</t>
    </rPh>
    <rPh sb="11" eb="13">
      <t>ヨウキ</t>
    </rPh>
    <rPh sb="13" eb="15">
      <t>ホウソウ</t>
    </rPh>
    <rPh sb="16" eb="18">
      <t>ガッサン</t>
    </rPh>
    <phoneticPr fontId="3"/>
  </si>
  <si>
    <t>※葉山町では回収を行っているが、収集量が少ないため「0.00」と表示</t>
    <rPh sb="1" eb="4">
      <t>ハヤママチ</t>
    </rPh>
    <rPh sb="6" eb="8">
      <t>カイシュウ</t>
    </rPh>
    <rPh sb="9" eb="10">
      <t>オコナ</t>
    </rPh>
    <rPh sb="16" eb="18">
      <t>シュウシュウ</t>
    </rPh>
    <rPh sb="18" eb="19">
      <t>リョウ</t>
    </rPh>
    <rPh sb="20" eb="21">
      <t>スク</t>
    </rPh>
    <rPh sb="32" eb="34">
      <t>ヒョウジ</t>
    </rPh>
    <phoneticPr fontId="2"/>
  </si>
  <si>
    <t>＊1</t>
  </si>
  <si>
    <t>＊2</t>
    <phoneticPr fontId="2"/>
  </si>
  <si>
    <t>松田町は飲料用紙製容器包装、段ボール製容器包装を資源ごみとして一括回収しているため、
個別の実績数値は未記載</t>
    <rPh sb="0" eb="2">
      <t>マツダ</t>
    </rPh>
    <rPh sb="2" eb="3">
      <t>マチ</t>
    </rPh>
    <rPh sb="4" eb="7">
      <t>インリョウヨウ</t>
    </rPh>
    <rPh sb="7" eb="8">
      <t>カミ</t>
    </rPh>
    <rPh sb="8" eb="9">
      <t>セイ</t>
    </rPh>
    <rPh sb="9" eb="11">
      <t>ヨウキ</t>
    </rPh>
    <rPh sb="11" eb="13">
      <t>ホウソウ</t>
    </rPh>
    <rPh sb="14" eb="15">
      <t>ダン</t>
    </rPh>
    <rPh sb="18" eb="19">
      <t>セイ</t>
    </rPh>
    <rPh sb="19" eb="21">
      <t>ヨウキ</t>
    </rPh>
    <rPh sb="21" eb="23">
      <t>ホウソウ</t>
    </rPh>
    <rPh sb="24" eb="26">
      <t>シゲン</t>
    </rPh>
    <rPh sb="31" eb="33">
      <t>イッカツ</t>
    </rPh>
    <rPh sb="33" eb="35">
      <t>カイシュウ</t>
    </rPh>
    <rPh sb="43" eb="45">
      <t>コベツ</t>
    </rPh>
    <rPh sb="46" eb="48">
      <t>ジッセキ</t>
    </rPh>
    <rPh sb="48" eb="50">
      <t>スウチ</t>
    </rPh>
    <rPh sb="51" eb="54">
      <t>ミキサイ</t>
    </rPh>
    <phoneticPr fontId="2"/>
  </si>
  <si>
    <t>川崎市は飲料用紙製容器包装、段ボール製容器包装を集団回収により一括回収しているため、
個別の実績数値は未記載</t>
    <rPh sb="0" eb="3">
      <t>カワサキシ</t>
    </rPh>
    <rPh sb="4" eb="7">
      <t>インリョウヨウ</t>
    </rPh>
    <rPh sb="7" eb="8">
      <t>カミ</t>
    </rPh>
    <rPh sb="8" eb="9">
      <t>セイ</t>
    </rPh>
    <rPh sb="9" eb="11">
      <t>ヨウキ</t>
    </rPh>
    <rPh sb="11" eb="13">
      <t>ホウソウ</t>
    </rPh>
    <rPh sb="14" eb="15">
      <t>ダン</t>
    </rPh>
    <rPh sb="18" eb="19">
      <t>セイ</t>
    </rPh>
    <rPh sb="19" eb="21">
      <t>ヨウキ</t>
    </rPh>
    <rPh sb="21" eb="23">
      <t>ホウソウ</t>
    </rPh>
    <rPh sb="24" eb="26">
      <t>シュウダン</t>
    </rPh>
    <rPh sb="26" eb="28">
      <t>カイシュウ</t>
    </rPh>
    <rPh sb="31" eb="33">
      <t>イッカツ</t>
    </rPh>
    <rPh sb="33" eb="35">
      <t>カイシュウ</t>
    </rPh>
    <rPh sb="43" eb="45">
      <t>コベツ</t>
    </rPh>
    <rPh sb="46" eb="48">
      <t>ジッセキ</t>
    </rPh>
    <rPh sb="48" eb="50">
      <t>スウチ</t>
    </rPh>
    <rPh sb="51" eb="54">
      <t>ミキサイ</t>
    </rPh>
    <phoneticPr fontId="2"/>
  </si>
  <si>
    <t>※横浜市では、品目ごとの「その他処理量」を把握していないため、「茶色のガラス製容器」、「その他の色のガラス製容器」及び「ペットボトル」の「その他処理量」についても、「無色のガラス製容器」の「その他処理量」として一括計上している。</t>
    <rPh sb="1" eb="4">
      <t>ヨコハマシ</t>
    </rPh>
    <rPh sb="7" eb="9">
      <t>ヒンモク</t>
    </rPh>
    <rPh sb="15" eb="16">
      <t>タ</t>
    </rPh>
    <rPh sb="16" eb="18">
      <t>ショリ</t>
    </rPh>
    <rPh sb="18" eb="19">
      <t>リョウ</t>
    </rPh>
    <rPh sb="21" eb="23">
      <t>ハアク</t>
    </rPh>
    <rPh sb="32" eb="34">
      <t>チャイロ</t>
    </rPh>
    <rPh sb="38" eb="39">
      <t>セイ</t>
    </rPh>
    <rPh sb="39" eb="41">
      <t>ヨウキ</t>
    </rPh>
    <rPh sb="46" eb="47">
      <t>タ</t>
    </rPh>
    <rPh sb="48" eb="49">
      <t>イロ</t>
    </rPh>
    <rPh sb="53" eb="54">
      <t>セイ</t>
    </rPh>
    <rPh sb="54" eb="56">
      <t>ヨウキ</t>
    </rPh>
    <rPh sb="57" eb="58">
      <t>オヨ</t>
    </rPh>
    <rPh sb="71" eb="72">
      <t>タ</t>
    </rPh>
    <rPh sb="72" eb="74">
      <t>ショリ</t>
    </rPh>
    <rPh sb="74" eb="75">
      <t>リョウ</t>
    </rPh>
    <rPh sb="83" eb="85">
      <t>ムショク</t>
    </rPh>
    <rPh sb="89" eb="90">
      <t>セイ</t>
    </rPh>
    <rPh sb="90" eb="92">
      <t>ヨウキ</t>
    </rPh>
    <rPh sb="97" eb="98">
      <t>タ</t>
    </rPh>
    <rPh sb="98" eb="100">
      <t>ショリ</t>
    </rPh>
    <rPh sb="100" eb="101">
      <t>リョウ</t>
    </rPh>
    <rPh sb="105" eb="107">
      <t>イッカツ</t>
    </rPh>
    <rPh sb="107" eb="109">
      <t>ケイジョウ</t>
    </rPh>
    <phoneticPr fontId="2"/>
  </si>
  <si>
    <t>※横浜市の「その他処理量」は、「無色のガラス製容器」の「その他処理量」として一括計上している。</t>
    <rPh sb="1" eb="4">
      <t>ヨコハマシ</t>
    </rPh>
    <rPh sb="8" eb="9">
      <t>タ</t>
    </rPh>
    <rPh sb="9" eb="11">
      <t>ショリ</t>
    </rPh>
    <rPh sb="11" eb="12">
      <t>リョウ</t>
    </rPh>
    <phoneticPr fontId="2"/>
  </si>
  <si>
    <t>平成26年度　神奈川県内市町村ごと分別収集実績（特定分別基準適合物）</t>
    <phoneticPr fontId="2"/>
  </si>
  <si>
    <t>-</t>
    <phoneticPr fontId="2"/>
  </si>
  <si>
    <t>-</t>
    <phoneticPr fontId="2"/>
  </si>
  <si>
    <t>0.00</t>
    <phoneticPr fontId="2"/>
  </si>
  <si>
    <t>0</t>
    <phoneticPr fontId="2"/>
  </si>
  <si>
    <t>平成26年度神奈川県内市町村ごと分別収集実績（２条６項物）</t>
    <rPh sb="0" eb="2">
      <t>ヘイセイ</t>
    </rPh>
    <rPh sb="24" eb="25">
      <t>ジョウ</t>
    </rPh>
    <rPh sb="26" eb="27">
      <t>コウ</t>
    </rPh>
    <rPh sb="27" eb="28">
      <t>モノ</t>
    </rPh>
    <phoneticPr fontId="2"/>
  </si>
  <si>
    <t>白色トレイ以外</t>
    <rPh sb="0" eb="2">
      <t>ハクショク</t>
    </rPh>
    <rPh sb="5" eb="7">
      <t>イガイ</t>
    </rPh>
    <phoneticPr fontId="3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</si>
</sst>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#,##0.0_);[Red]\(#,##0.0\)"/>
    <numFmt numFmtId="179" formatCode="#,##0.00_);[Red]\(#,##0.00\)"/>
    <numFmt numFmtId="180" formatCode="0_ ;[Red]\-0\ "/>
  </numFmts>
  <fonts count="15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>
      <alignment vertical="center"/>
    </xf>
    <xf numFmtId="178" fontId="0" fillId="0" borderId="0" xfId="0" applyNumberFormat="1">
      <alignment vertical="center"/>
    </xf>
    <xf numFmtId="0" fontId="7" fillId="0" borderId="0" xfId="0" applyFont="1" applyFill="1" applyAlignment="1">
      <alignment horizontal="left" vertical="center"/>
    </xf>
    <xf numFmtId="0" fontId="4" fillId="3" borderId="20" xfId="0" applyFont="1" applyFill="1" applyBorder="1" applyAlignment="1">
      <alignment horizontal="distributed" vertical="center"/>
    </xf>
    <xf numFmtId="0" fontId="4" fillId="3" borderId="19" xfId="0" applyFont="1" applyFill="1" applyBorder="1" applyAlignment="1">
      <alignment horizontal="distributed" vertical="center"/>
    </xf>
    <xf numFmtId="177" fontId="4" fillId="3" borderId="22" xfId="0" applyNumberFormat="1" applyFont="1" applyFill="1" applyBorder="1" applyAlignment="1">
      <alignment horizontal="center" vertical="center"/>
    </xf>
    <xf numFmtId="177" fontId="4" fillId="3" borderId="21" xfId="0" applyNumberFormat="1" applyFont="1" applyFill="1" applyBorder="1" applyAlignment="1">
      <alignment horizontal="distributed" vertical="center" wrapText="1"/>
    </xf>
    <xf numFmtId="176" fontId="10" fillId="2" borderId="1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9" fontId="4" fillId="0" borderId="14" xfId="0" applyNumberFormat="1" applyFont="1" applyFill="1" applyBorder="1">
      <alignment vertical="center"/>
    </xf>
    <xf numFmtId="0" fontId="4" fillId="0" borderId="0" xfId="0" applyFont="1" applyFill="1" applyAlignment="1">
      <alignment horizontal="right" vertical="center"/>
    </xf>
    <xf numFmtId="176" fontId="10" fillId="2" borderId="16" xfId="0" applyNumberFormat="1" applyFont="1" applyFill="1" applyBorder="1" applyAlignment="1">
      <alignment horizontal="center" vertical="center" wrapText="1"/>
    </xf>
    <xf numFmtId="176" fontId="10" fillId="2" borderId="18" xfId="0" applyNumberFormat="1" applyFont="1" applyFill="1" applyBorder="1" applyAlignment="1">
      <alignment horizontal="center" vertical="center" wrapText="1"/>
    </xf>
    <xf numFmtId="40" fontId="6" fillId="0" borderId="0" xfId="4" applyNumberFormat="1" applyFont="1">
      <alignment vertical="center"/>
    </xf>
    <xf numFmtId="40" fontId="7" fillId="0" borderId="0" xfId="4" applyNumberFormat="1" applyFont="1" applyFill="1" applyAlignment="1">
      <alignment horizontal="left" vertical="center"/>
    </xf>
    <xf numFmtId="40" fontId="4" fillId="0" borderId="0" xfId="4" applyNumberFormat="1" applyFont="1" applyFill="1">
      <alignment vertical="center"/>
    </xf>
    <xf numFmtId="40" fontId="11" fillId="0" borderId="0" xfId="4" applyNumberFormat="1" applyFont="1" applyFill="1">
      <alignment vertical="center"/>
    </xf>
    <xf numFmtId="40" fontId="6" fillId="2" borderId="0" xfId="4" applyNumberFormat="1" applyFont="1" applyFill="1" applyBorder="1">
      <alignment vertical="center"/>
    </xf>
    <xf numFmtId="40" fontId="6" fillId="2" borderId="17" xfId="4" applyNumberFormat="1" applyFont="1" applyFill="1" applyBorder="1" applyAlignment="1" applyProtection="1">
      <alignment horizontal="center" vertical="center" wrapText="1"/>
    </xf>
    <xf numFmtId="40" fontId="6" fillId="2" borderId="30" xfId="4" applyNumberFormat="1" applyFont="1" applyFill="1" applyBorder="1">
      <alignment vertical="center"/>
    </xf>
    <xf numFmtId="40" fontId="4" fillId="3" borderId="20" xfId="4" applyNumberFormat="1" applyFont="1" applyFill="1" applyBorder="1" applyAlignment="1">
      <alignment horizontal="distributed" vertical="center"/>
    </xf>
    <xf numFmtId="40" fontId="4" fillId="0" borderId="15" xfId="4" applyNumberFormat="1" applyFont="1" applyFill="1" applyBorder="1">
      <alignment vertical="center"/>
    </xf>
    <xf numFmtId="40" fontId="4" fillId="0" borderId="5" xfId="4" applyNumberFormat="1" applyFont="1" applyFill="1" applyBorder="1" applyAlignment="1">
      <alignment horizontal="center" vertical="center"/>
    </xf>
    <xf numFmtId="40" fontId="4" fillId="0" borderId="5" xfId="4" applyNumberFormat="1" applyFont="1" applyFill="1" applyBorder="1">
      <alignment vertical="center"/>
    </xf>
    <xf numFmtId="40" fontId="4" fillId="0" borderId="6" xfId="4" applyNumberFormat="1" applyFont="1" applyFill="1" applyBorder="1">
      <alignment vertical="center"/>
    </xf>
    <xf numFmtId="40" fontId="4" fillId="3" borderId="19" xfId="4" applyNumberFormat="1" applyFont="1" applyFill="1" applyBorder="1" applyAlignment="1">
      <alignment horizontal="distributed" vertical="center"/>
    </xf>
    <xf numFmtId="40" fontId="4" fillId="0" borderId="12" xfId="4" applyNumberFormat="1" applyFont="1" applyFill="1" applyBorder="1">
      <alignment vertical="center"/>
    </xf>
    <xf numFmtId="40" fontId="4" fillId="0" borderId="2" xfId="4" applyNumberFormat="1" applyFont="1" applyFill="1" applyBorder="1" applyAlignment="1">
      <alignment horizontal="center" vertical="center"/>
    </xf>
    <xf numFmtId="40" fontId="4" fillId="0" borderId="2" xfId="4" applyNumberFormat="1" applyFont="1" applyFill="1" applyBorder="1">
      <alignment vertical="center"/>
    </xf>
    <xf numFmtId="40" fontId="4" fillId="0" borderId="7" xfId="4" applyNumberFormat="1" applyFont="1" applyFill="1" applyBorder="1">
      <alignment vertical="center"/>
    </xf>
    <xf numFmtId="40" fontId="4" fillId="3" borderId="21" xfId="4" applyNumberFormat="1" applyFont="1" applyFill="1" applyBorder="1" applyAlignment="1">
      <alignment horizontal="distributed" vertical="center" wrapText="1"/>
    </xf>
    <xf numFmtId="40" fontId="4" fillId="0" borderId="16" xfId="4" applyNumberFormat="1" applyFont="1" applyFill="1" applyBorder="1">
      <alignment vertical="center"/>
    </xf>
    <xf numFmtId="40" fontId="4" fillId="0" borderId="17" xfId="4" applyNumberFormat="1" applyFont="1" applyFill="1" applyBorder="1" applyAlignment="1">
      <alignment horizontal="center" vertical="center"/>
    </xf>
    <xf numFmtId="40" fontId="4" fillId="0" borderId="17" xfId="4" applyNumberFormat="1" applyFont="1" applyFill="1" applyBorder="1">
      <alignment vertical="center"/>
    </xf>
    <xf numFmtId="40" fontId="4" fillId="0" borderId="18" xfId="4" applyNumberFormat="1" applyFont="1" applyFill="1" applyBorder="1">
      <alignment vertical="center"/>
    </xf>
    <xf numFmtId="40" fontId="6" fillId="0" borderId="30" xfId="4" applyNumberFormat="1" applyFont="1" applyBorder="1">
      <alignment vertical="center"/>
    </xf>
    <xf numFmtId="40" fontId="4" fillId="3" borderId="22" xfId="4" applyNumberFormat="1" applyFont="1" applyFill="1" applyBorder="1" applyAlignment="1">
      <alignment horizontal="center" vertical="center"/>
    </xf>
    <xf numFmtId="40" fontId="4" fillId="0" borderId="14" xfId="4" applyNumberFormat="1" applyFont="1" applyFill="1" applyBorder="1">
      <alignment vertical="center"/>
    </xf>
    <xf numFmtId="40" fontId="4" fillId="0" borderId="11" xfId="4" applyNumberFormat="1" applyFont="1" applyFill="1" applyBorder="1" applyAlignment="1">
      <alignment horizontal="center" vertical="center"/>
    </xf>
    <xf numFmtId="40" fontId="4" fillId="0" borderId="11" xfId="4" applyNumberFormat="1" applyFont="1" applyFill="1" applyBorder="1">
      <alignment vertical="center"/>
    </xf>
    <xf numFmtId="40" fontId="4" fillId="0" borderId="1" xfId="4" applyNumberFormat="1" applyFont="1" applyFill="1" applyBorder="1">
      <alignment vertical="center"/>
    </xf>
    <xf numFmtId="40" fontId="4" fillId="0" borderId="0" xfId="4" applyNumberFormat="1" applyFont="1" applyFill="1" applyAlignment="1">
      <alignment horizontal="left" vertical="center"/>
    </xf>
    <xf numFmtId="0" fontId="4" fillId="0" borderId="5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2" xfId="0" applyFont="1" applyFill="1" applyBorder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40" xfId="0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0" fillId="0" borderId="42" xfId="0" applyBorder="1">
      <alignment vertical="center"/>
    </xf>
    <xf numFmtId="0" fontId="4" fillId="0" borderId="5" xfId="4" applyNumberFormat="1" applyFont="1" applyFill="1" applyBorder="1">
      <alignment vertical="center"/>
    </xf>
    <xf numFmtId="0" fontId="4" fillId="0" borderId="2" xfId="4" applyNumberFormat="1" applyFont="1" applyFill="1" applyBorder="1">
      <alignment vertical="center"/>
    </xf>
    <xf numFmtId="0" fontId="4" fillId="0" borderId="17" xfId="4" applyNumberFormat="1" applyFont="1" applyFill="1" applyBorder="1">
      <alignment vertical="center"/>
    </xf>
    <xf numFmtId="40" fontId="4" fillId="0" borderId="43" xfId="4" applyNumberFormat="1" applyFont="1" applyFill="1" applyBorder="1">
      <alignment vertical="center"/>
    </xf>
    <xf numFmtId="0" fontId="4" fillId="0" borderId="6" xfId="4" applyNumberFormat="1" applyFont="1" applyFill="1" applyBorder="1">
      <alignment vertical="center"/>
    </xf>
    <xf numFmtId="0" fontId="4" fillId="0" borderId="7" xfId="4" applyNumberFormat="1" applyFont="1" applyFill="1" applyBorder="1">
      <alignment vertical="center"/>
    </xf>
    <xf numFmtId="0" fontId="4" fillId="0" borderId="18" xfId="4" applyNumberFormat="1" applyFont="1" applyFill="1" applyBorder="1">
      <alignment vertical="center"/>
    </xf>
    <xf numFmtId="49" fontId="4" fillId="0" borderId="12" xfId="4" applyNumberFormat="1" applyFont="1" applyFill="1" applyBorder="1" applyAlignment="1">
      <alignment horizontal="right" vertical="center"/>
    </xf>
    <xf numFmtId="180" fontId="4" fillId="0" borderId="2" xfId="4" applyNumberFormat="1" applyFont="1" applyFill="1" applyBorder="1" applyAlignment="1">
      <alignment horizontal="right" vertical="center"/>
    </xf>
    <xf numFmtId="49" fontId="4" fillId="0" borderId="2" xfId="4" applyNumberFormat="1" applyFont="1" applyFill="1" applyBorder="1" applyAlignment="1">
      <alignment horizontal="right" vertical="center"/>
    </xf>
    <xf numFmtId="49" fontId="4" fillId="0" borderId="5" xfId="4" applyNumberFormat="1" applyFont="1" applyFill="1" applyBorder="1" applyAlignment="1">
      <alignment horizontal="right" vertical="center"/>
    </xf>
    <xf numFmtId="49" fontId="4" fillId="0" borderId="7" xfId="4" applyNumberFormat="1" applyFont="1" applyFill="1" applyBorder="1" applyAlignment="1">
      <alignment horizontal="right" vertical="center"/>
    </xf>
    <xf numFmtId="0" fontId="0" fillId="0" borderId="40" xfId="0" applyNumberFormat="1" applyBorder="1">
      <alignment vertical="center"/>
    </xf>
    <xf numFmtId="0" fontId="0" fillId="0" borderId="44" xfId="0" applyNumberFormat="1" applyBorder="1">
      <alignment vertical="center"/>
    </xf>
    <xf numFmtId="0" fontId="14" fillId="0" borderId="39" xfId="0" applyNumberFormat="1" applyFont="1" applyBorder="1">
      <alignment vertical="center"/>
    </xf>
    <xf numFmtId="0" fontId="14" fillId="0" borderId="41" xfId="0" applyNumberFormat="1" applyFont="1" applyBorder="1">
      <alignment vertical="center"/>
    </xf>
    <xf numFmtId="179" fontId="4" fillId="0" borderId="11" xfId="0" applyNumberFormat="1" applyFont="1" applyFill="1" applyBorder="1">
      <alignment vertical="center"/>
    </xf>
    <xf numFmtId="179" fontId="4" fillId="0" borderId="1" xfId="0" applyNumberFormat="1" applyFont="1" applyFill="1" applyBorder="1">
      <alignment vertical="center"/>
    </xf>
    <xf numFmtId="176" fontId="4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2" borderId="24" xfId="1" applyFont="1" applyFill="1" applyBorder="1" applyAlignment="1" applyProtection="1">
      <alignment horizontal="center" vertical="center" wrapText="1"/>
    </xf>
    <xf numFmtId="0" fontId="5" fillId="2" borderId="25" xfId="1" applyFont="1" applyFill="1" applyBorder="1" applyAlignment="1" applyProtection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/>
    </xf>
    <xf numFmtId="40" fontId="8" fillId="2" borderId="26" xfId="4" applyNumberFormat="1" applyFont="1" applyFill="1" applyBorder="1" applyAlignment="1">
      <alignment horizontal="center" vertical="center"/>
    </xf>
    <xf numFmtId="40" fontId="8" fillId="2" borderId="31" xfId="4" applyNumberFormat="1" applyFont="1" applyFill="1" applyBorder="1" applyAlignment="1">
      <alignment horizontal="center" vertical="center"/>
    </xf>
    <xf numFmtId="40" fontId="6" fillId="2" borderId="4" xfId="4" applyNumberFormat="1" applyFont="1" applyFill="1" applyBorder="1" applyAlignment="1" applyProtection="1">
      <alignment horizontal="center" vertical="center" wrapText="1"/>
    </xf>
    <xf numFmtId="40" fontId="6" fillId="2" borderId="33" xfId="4" applyNumberFormat="1" applyFont="1" applyFill="1" applyBorder="1" applyAlignment="1" applyProtection="1">
      <alignment horizontal="center" vertical="center" wrapText="1"/>
    </xf>
    <xf numFmtId="40" fontId="8" fillId="2" borderId="35" xfId="4" applyNumberFormat="1" applyFont="1" applyFill="1" applyBorder="1" applyAlignment="1" applyProtection="1">
      <alignment horizontal="center" vertical="center" wrapText="1"/>
    </xf>
    <xf numFmtId="40" fontId="8" fillId="2" borderId="36" xfId="4" applyNumberFormat="1" applyFont="1" applyFill="1" applyBorder="1" applyAlignment="1" applyProtection="1">
      <alignment horizontal="center" vertical="center" wrapText="1"/>
    </xf>
    <xf numFmtId="40" fontId="8" fillId="2" borderId="37" xfId="4" applyNumberFormat="1" applyFont="1" applyFill="1" applyBorder="1" applyAlignment="1" applyProtection="1">
      <alignment horizontal="center" vertical="center" wrapText="1"/>
    </xf>
    <xf numFmtId="40" fontId="6" fillId="2" borderId="28" xfId="4" applyNumberFormat="1" applyFont="1" applyFill="1" applyBorder="1" applyAlignment="1" applyProtection="1">
      <alignment horizontal="center" vertical="center" wrapText="1"/>
    </xf>
    <xf numFmtId="40" fontId="6" fillId="2" borderId="27" xfId="4" applyNumberFormat="1" applyFont="1" applyFill="1" applyBorder="1" applyAlignment="1" applyProtection="1">
      <alignment horizontal="center" vertical="center" wrapText="1"/>
    </xf>
    <xf numFmtId="40" fontId="6" fillId="2" borderId="3" xfId="4" applyNumberFormat="1" applyFont="1" applyFill="1" applyBorder="1" applyAlignment="1" applyProtection="1">
      <alignment horizontal="center" vertical="center" wrapText="1"/>
    </xf>
    <xf numFmtId="40" fontId="6" fillId="2" borderId="32" xfId="4" applyNumberFormat="1" applyFont="1" applyFill="1" applyBorder="1" applyAlignment="1" applyProtection="1">
      <alignment horizontal="center" vertical="center" wrapText="1"/>
    </xf>
    <xf numFmtId="40" fontId="8" fillId="2" borderId="34" xfId="4" applyNumberFormat="1" applyFont="1" applyFill="1" applyBorder="1" applyAlignment="1">
      <alignment horizontal="center" vertical="center"/>
    </xf>
    <xf numFmtId="40" fontId="8" fillId="2" borderId="23" xfId="4" applyNumberFormat="1" applyFont="1" applyFill="1" applyBorder="1" applyAlignment="1">
      <alignment horizontal="center" vertical="center"/>
    </xf>
    <xf numFmtId="40" fontId="8" fillId="2" borderId="29" xfId="4" applyNumberFormat="1" applyFont="1" applyFill="1" applyBorder="1" applyAlignment="1">
      <alignment horizontal="center" vertical="center"/>
    </xf>
    <xf numFmtId="40" fontId="9" fillId="2" borderId="3" xfId="4" applyNumberFormat="1" applyFont="1" applyFill="1" applyBorder="1" applyAlignment="1">
      <alignment horizontal="center" vertical="center" wrapText="1"/>
    </xf>
    <xf numFmtId="40" fontId="9" fillId="2" borderId="32" xfId="4" applyNumberFormat="1" applyFont="1" applyFill="1" applyBorder="1" applyAlignment="1">
      <alignment horizontal="center" vertical="center" wrapText="1"/>
    </xf>
    <xf numFmtId="40" fontId="8" fillId="2" borderId="3" xfId="4" applyNumberFormat="1" applyFont="1" applyFill="1" applyBorder="1" applyAlignment="1">
      <alignment horizontal="center" vertical="center" wrapText="1"/>
    </xf>
    <xf numFmtId="40" fontId="8" fillId="2" borderId="32" xfId="4" applyNumberFormat="1" applyFont="1" applyFill="1" applyBorder="1" applyAlignment="1">
      <alignment horizontal="center" vertical="center" wrapText="1"/>
    </xf>
    <xf numFmtId="40" fontId="8" fillId="2" borderId="34" xfId="4" applyNumberFormat="1" applyFont="1" applyFill="1" applyBorder="1" applyAlignment="1">
      <alignment horizontal="center" vertical="center" wrapText="1"/>
    </xf>
    <xf numFmtId="40" fontId="8" fillId="2" borderId="23" xfId="4" applyNumberFormat="1" applyFont="1" applyFill="1" applyBorder="1" applyAlignment="1">
      <alignment horizontal="center" vertical="center" wrapText="1"/>
    </xf>
    <xf numFmtId="40" fontId="8" fillId="2" borderId="29" xfId="4" applyNumberFormat="1" applyFont="1" applyFill="1" applyBorder="1" applyAlignment="1">
      <alignment horizontal="center" vertical="center" wrapText="1"/>
    </xf>
    <xf numFmtId="40" fontId="13" fillId="0" borderId="38" xfId="4" applyNumberFormat="1" applyFont="1" applyFill="1" applyBorder="1" applyAlignment="1">
      <alignment horizontal="left" vertical="center" wrapText="1"/>
    </xf>
    <xf numFmtId="40" fontId="13" fillId="0" borderId="0" xfId="4" applyNumberFormat="1" applyFont="1" applyFill="1" applyAlignment="1">
      <alignment horizontal="left" vertical="center" wrapText="1"/>
    </xf>
    <xf numFmtId="40" fontId="13" fillId="0" borderId="38" xfId="4" applyNumberFormat="1" applyFont="1" applyFill="1" applyBorder="1" applyAlignment="1">
      <alignment horizontal="left" vertical="top" wrapText="1"/>
    </xf>
    <xf numFmtId="40" fontId="13" fillId="0" borderId="0" xfId="4" applyNumberFormat="1" applyFont="1" applyFill="1" applyAlignment="1">
      <alignment horizontal="left" vertical="top" wrapText="1"/>
    </xf>
    <xf numFmtId="40" fontId="4" fillId="0" borderId="26" xfId="4" applyNumberFormat="1" applyFont="1" applyFill="1" applyBorder="1">
      <alignment vertical="center"/>
    </xf>
    <xf numFmtId="40" fontId="4" fillId="0" borderId="3" xfId="4" applyNumberFormat="1" applyFont="1" applyFill="1" applyBorder="1" applyAlignment="1">
      <alignment horizontal="center" vertical="center"/>
    </xf>
    <xf numFmtId="0" fontId="4" fillId="0" borderId="3" xfId="4" applyNumberFormat="1" applyFont="1" applyFill="1" applyBorder="1">
      <alignment vertical="center"/>
    </xf>
    <xf numFmtId="40" fontId="4" fillId="0" borderId="3" xfId="4" applyNumberFormat="1" applyFont="1" applyFill="1" applyBorder="1">
      <alignment vertical="center"/>
    </xf>
    <xf numFmtId="40" fontId="4" fillId="0" borderId="4" xfId="4" applyNumberFormat="1" applyFont="1" applyFill="1" applyBorder="1">
      <alignment vertical="center"/>
    </xf>
    <xf numFmtId="40" fontId="4" fillId="0" borderId="45" xfId="4" applyNumberFormat="1" applyFont="1" applyFill="1" applyBorder="1">
      <alignment vertical="center"/>
    </xf>
    <xf numFmtId="40" fontId="4" fillId="0" borderId="43" xfId="4" applyNumberFormat="1" applyFont="1" applyFill="1" applyBorder="1" applyAlignment="1">
      <alignment horizontal="center" vertical="center"/>
    </xf>
    <xf numFmtId="40" fontId="4" fillId="0" borderId="46" xfId="4" applyNumberFormat="1" applyFont="1" applyFill="1" applyBorder="1">
      <alignment vertical="center"/>
    </xf>
  </cellXfs>
  <cellStyles count="5">
    <cellStyle name="桁区切り" xfId="4" builtinId="6"/>
    <cellStyle name="標準" xfId="0" builtinId="0"/>
    <cellStyle name="標準 2" xfId="1"/>
    <cellStyle name="標準 3" xfId="2"/>
    <cellStyle name="標準 4" xfId="3"/>
  </cellStyles>
  <dxfs count="2">
    <dxf>
      <numFmt numFmtId="181" formatCode="\-"/>
    </dxf>
    <dxf>
      <numFmt numFmtId="181" formatCode="\-"/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42"/>
  <sheetViews>
    <sheetView view="pageBreakPreview" topLeftCell="A22" zoomScale="80" zoomScaleNormal="100" zoomScaleSheetLayoutView="80" workbookViewId="0">
      <selection activeCell="L44" sqref="L44"/>
    </sheetView>
  </sheetViews>
  <sheetFormatPr defaultRowHeight="14.25"/>
  <cols>
    <col min="1" max="1" width="9.75" style="1" bestFit="1" customWidth="1"/>
    <col min="2" max="5" width="13" style="2" bestFit="1" customWidth="1"/>
    <col min="6" max="7" width="11.875" style="2" bestFit="1" customWidth="1"/>
    <col min="8" max="8" width="13" style="2" bestFit="1" customWidth="1"/>
    <col min="9" max="9" width="11.75" style="2" customWidth="1"/>
    <col min="11" max="11" width="11.625" bestFit="1" customWidth="1"/>
  </cols>
  <sheetData>
    <row r="1" spans="1:9">
      <c r="A1" s="10"/>
      <c r="B1" s="75" t="s">
        <v>85</v>
      </c>
      <c r="C1" s="75"/>
      <c r="D1" s="75"/>
      <c r="E1" s="75"/>
      <c r="F1" s="75"/>
      <c r="G1" s="75"/>
      <c r="H1" s="75"/>
      <c r="I1" s="10"/>
    </row>
    <row r="2" spans="1:9" ht="15" thickBot="1">
      <c r="A2" s="4"/>
      <c r="I2" s="2" t="s">
        <v>48</v>
      </c>
    </row>
    <row r="3" spans="1:9" ht="27" customHeight="1">
      <c r="A3" s="76" t="s">
        <v>0</v>
      </c>
      <c r="B3" s="82" t="s">
        <v>1</v>
      </c>
      <c r="C3" s="83"/>
      <c r="D3" s="78" t="s">
        <v>2</v>
      </c>
      <c r="E3" s="78"/>
      <c r="F3" s="80" t="s">
        <v>4</v>
      </c>
      <c r="G3" s="81"/>
      <c r="H3" s="78" t="s">
        <v>3</v>
      </c>
      <c r="I3" s="79"/>
    </row>
    <row r="4" spans="1:9" ht="27" customHeight="1" thickBot="1">
      <c r="A4" s="77"/>
      <c r="B4" s="13" t="s">
        <v>54</v>
      </c>
      <c r="C4" s="9" t="s">
        <v>55</v>
      </c>
      <c r="D4" s="9" t="s">
        <v>54</v>
      </c>
      <c r="E4" s="9" t="s">
        <v>55</v>
      </c>
      <c r="F4" s="9" t="s">
        <v>54</v>
      </c>
      <c r="G4" s="9" t="s">
        <v>55</v>
      </c>
      <c r="H4" s="9" t="s">
        <v>54</v>
      </c>
      <c r="I4" s="14" t="s">
        <v>55</v>
      </c>
    </row>
    <row r="5" spans="1:9" ht="26.25" customHeight="1">
      <c r="A5" s="5" t="s">
        <v>6</v>
      </c>
      <c r="B5" s="69">
        <v>4716.76</v>
      </c>
      <c r="C5" s="49">
        <v>4716.7599999999993</v>
      </c>
      <c r="D5" s="44">
        <v>4564.0839999999989</v>
      </c>
      <c r="E5" s="44">
        <v>4564.0839999999998</v>
      </c>
      <c r="F5" s="44">
        <v>7.9500000000000011</v>
      </c>
      <c r="G5" s="44">
        <v>7.95</v>
      </c>
      <c r="H5" s="44">
        <v>245.75</v>
      </c>
      <c r="I5" s="50">
        <v>245.75</v>
      </c>
    </row>
    <row r="6" spans="1:9" ht="26.25" customHeight="1">
      <c r="A6" s="6" t="s">
        <v>7</v>
      </c>
      <c r="B6" s="69">
        <v>1993.94</v>
      </c>
      <c r="C6" s="49">
        <v>1993.94</v>
      </c>
      <c r="D6" s="45">
        <v>1307.6300000000001</v>
      </c>
      <c r="E6" s="45">
        <v>1307.6299999999999</v>
      </c>
      <c r="F6" s="47" t="s">
        <v>81</v>
      </c>
      <c r="G6" s="47" t="s">
        <v>81</v>
      </c>
      <c r="H6" s="47" t="s">
        <v>82</v>
      </c>
      <c r="I6" s="51" t="s">
        <v>82</v>
      </c>
    </row>
    <row r="7" spans="1:9" ht="26.25" customHeight="1">
      <c r="A7" s="6" t="s">
        <v>8</v>
      </c>
      <c r="B7" s="69">
        <v>1048.67</v>
      </c>
      <c r="C7" s="49">
        <v>1048.67</v>
      </c>
      <c r="D7" s="45">
        <v>1035.48</v>
      </c>
      <c r="E7" s="45">
        <v>1035.4799999999998</v>
      </c>
      <c r="F7" s="45">
        <v>108.00999999999999</v>
      </c>
      <c r="G7" s="45">
        <v>108.01</v>
      </c>
      <c r="H7" s="45">
        <v>5757.8200000000006</v>
      </c>
      <c r="I7" s="52">
        <v>5757.82</v>
      </c>
    </row>
    <row r="8" spans="1:9" ht="26.25" customHeight="1">
      <c r="A8" s="6" t="s">
        <v>9</v>
      </c>
      <c r="B8" s="69">
        <v>738.6400000000001</v>
      </c>
      <c r="C8" s="49">
        <v>738.63999999999987</v>
      </c>
      <c r="D8" s="45">
        <v>736.40000000000009</v>
      </c>
      <c r="E8" s="45">
        <v>736.4</v>
      </c>
      <c r="F8" s="45">
        <v>90.09</v>
      </c>
      <c r="G8" s="45">
        <v>90.09</v>
      </c>
      <c r="H8" s="45">
        <v>3618.52</v>
      </c>
      <c r="I8" s="52">
        <v>3618.5200000000004</v>
      </c>
    </row>
    <row r="9" spans="1:9" ht="26.25" customHeight="1">
      <c r="A9" s="6" t="s">
        <v>10</v>
      </c>
      <c r="B9" s="69">
        <v>288.52</v>
      </c>
      <c r="C9" s="49">
        <v>288.52000000000004</v>
      </c>
      <c r="D9" s="45">
        <v>381.57</v>
      </c>
      <c r="E9" s="45">
        <v>381.57</v>
      </c>
      <c r="F9" s="45">
        <v>96.46</v>
      </c>
      <c r="G9" s="45">
        <v>96.460000000000022</v>
      </c>
      <c r="H9" s="45">
        <v>2144.1000000000004</v>
      </c>
      <c r="I9" s="52">
        <v>2144.1</v>
      </c>
    </row>
    <row r="10" spans="1:9" ht="26.25" customHeight="1">
      <c r="A10" s="6" t="s">
        <v>11</v>
      </c>
      <c r="B10" s="69">
        <v>239.20999999999998</v>
      </c>
      <c r="C10" s="49">
        <v>239.21000000000004</v>
      </c>
      <c r="D10" s="45">
        <v>171.82000000000002</v>
      </c>
      <c r="E10" s="45">
        <v>171.82</v>
      </c>
      <c r="F10" s="45">
        <v>95.110000000000014</v>
      </c>
      <c r="G10" s="45">
        <v>95.11</v>
      </c>
      <c r="H10" s="45">
        <v>2019.6999999999998</v>
      </c>
      <c r="I10" s="52">
        <v>2019.7</v>
      </c>
    </row>
    <row r="11" spans="1:9" ht="26.25" customHeight="1">
      <c r="A11" s="6" t="s">
        <v>12</v>
      </c>
      <c r="B11" s="69">
        <v>560.65</v>
      </c>
      <c r="C11" s="49">
        <v>560.65</v>
      </c>
      <c r="D11" s="45">
        <v>687.86</v>
      </c>
      <c r="E11" s="45">
        <v>687.86</v>
      </c>
      <c r="F11" s="45">
        <v>176.75</v>
      </c>
      <c r="G11" s="45">
        <v>176.75</v>
      </c>
      <c r="H11" s="45">
        <v>3829.1899999999991</v>
      </c>
      <c r="I11" s="52">
        <v>3829.1900000000005</v>
      </c>
    </row>
    <row r="12" spans="1:9" ht="26.25" customHeight="1">
      <c r="A12" s="6" t="s">
        <v>13</v>
      </c>
      <c r="B12" s="69">
        <v>240.82999999999998</v>
      </c>
      <c r="C12" s="49">
        <v>240.82999999999996</v>
      </c>
      <c r="D12" s="45">
        <v>253.36</v>
      </c>
      <c r="E12" s="45">
        <v>253.36</v>
      </c>
      <c r="F12" s="45">
        <v>75.919999999999987</v>
      </c>
      <c r="G12" s="45">
        <v>75.92</v>
      </c>
      <c r="H12" s="45">
        <v>2300.35</v>
      </c>
      <c r="I12" s="52">
        <v>2300.3500000000008</v>
      </c>
    </row>
    <row r="13" spans="1:9" ht="26.25" customHeight="1">
      <c r="A13" s="6" t="s">
        <v>14</v>
      </c>
      <c r="B13" s="69">
        <v>345.86</v>
      </c>
      <c r="C13" s="49">
        <v>345.86</v>
      </c>
      <c r="D13" s="45">
        <v>372.84</v>
      </c>
      <c r="E13" s="45">
        <v>372.84</v>
      </c>
      <c r="F13" s="45">
        <v>64.95</v>
      </c>
      <c r="G13" s="45">
        <v>64.95</v>
      </c>
      <c r="H13" s="45">
        <v>2867.04</v>
      </c>
      <c r="I13" s="52">
        <v>2867.0400000000004</v>
      </c>
    </row>
    <row r="14" spans="1:9" ht="26.25" customHeight="1">
      <c r="A14" s="6" t="s">
        <v>15</v>
      </c>
      <c r="B14" s="69">
        <v>79.489999999999995</v>
      </c>
      <c r="C14" s="49">
        <v>79.490000000000009</v>
      </c>
      <c r="D14" s="45">
        <v>89.699999999999989</v>
      </c>
      <c r="E14" s="45">
        <v>89.7</v>
      </c>
      <c r="F14" s="45">
        <v>1.3800000000000001</v>
      </c>
      <c r="G14" s="45">
        <v>1.3800000000000003</v>
      </c>
      <c r="H14" s="45">
        <v>188.35999999999999</v>
      </c>
      <c r="I14" s="52">
        <v>188.36</v>
      </c>
    </row>
    <row r="15" spans="1:9" ht="26.25" customHeight="1">
      <c r="A15" s="6" t="s">
        <v>16</v>
      </c>
      <c r="B15" s="69">
        <v>117.03</v>
      </c>
      <c r="C15" s="49">
        <v>117.03000000000002</v>
      </c>
      <c r="D15" s="45">
        <v>66.959999999999994</v>
      </c>
      <c r="E15" s="45">
        <v>66.960000000000008</v>
      </c>
      <c r="F15" s="45">
        <v>11.329999999999998</v>
      </c>
      <c r="G15" s="45">
        <v>11.329999999999998</v>
      </c>
      <c r="H15" s="45">
        <v>345.5</v>
      </c>
      <c r="I15" s="52">
        <v>345.50000000000011</v>
      </c>
    </row>
    <row r="16" spans="1:9" ht="26.25" customHeight="1">
      <c r="A16" s="6" t="s">
        <v>17</v>
      </c>
      <c r="B16" s="69">
        <v>224.59</v>
      </c>
      <c r="C16" s="49">
        <v>224.59</v>
      </c>
      <c r="D16" s="45">
        <v>233.76000000000005</v>
      </c>
      <c r="E16" s="45">
        <v>233.76</v>
      </c>
      <c r="F16" s="45">
        <v>56.95000000000001</v>
      </c>
      <c r="G16" s="45">
        <v>56.95000000000001</v>
      </c>
      <c r="H16" s="45">
        <v>1148.58</v>
      </c>
      <c r="I16" s="52">
        <v>1148.58</v>
      </c>
    </row>
    <row r="17" spans="1:9" ht="26.25" customHeight="1">
      <c r="A17" s="6" t="s">
        <v>18</v>
      </c>
      <c r="B17" s="69">
        <v>316.26</v>
      </c>
      <c r="C17" s="49">
        <v>316.26</v>
      </c>
      <c r="D17" s="45">
        <v>358.34</v>
      </c>
      <c r="E17" s="45">
        <v>347.5</v>
      </c>
      <c r="F17" s="45">
        <v>105.00000000000003</v>
      </c>
      <c r="G17" s="45">
        <v>105</v>
      </c>
      <c r="H17" s="45">
        <v>2057.19</v>
      </c>
      <c r="I17" s="52">
        <v>2057.19</v>
      </c>
    </row>
    <row r="18" spans="1:9" ht="26.25" customHeight="1">
      <c r="A18" s="6" t="s">
        <v>19</v>
      </c>
      <c r="B18" s="69">
        <v>343.26000000000005</v>
      </c>
      <c r="C18" s="49">
        <v>343.26</v>
      </c>
      <c r="D18" s="45">
        <v>357.69</v>
      </c>
      <c r="E18" s="45">
        <v>357.69000000000005</v>
      </c>
      <c r="F18" s="45">
        <v>134.29</v>
      </c>
      <c r="G18" s="45">
        <v>134.29000000000002</v>
      </c>
      <c r="H18" s="45">
        <v>1915.6100000000001</v>
      </c>
      <c r="I18" s="52">
        <v>1915.6100000000001</v>
      </c>
    </row>
    <row r="19" spans="1:9" ht="26.25" customHeight="1">
      <c r="A19" s="6" t="s">
        <v>20</v>
      </c>
      <c r="B19" s="69">
        <v>140.82000000000002</v>
      </c>
      <c r="C19" s="49">
        <v>140.82000000000002</v>
      </c>
      <c r="D19" s="45">
        <v>107.06</v>
      </c>
      <c r="E19" s="45">
        <v>107.05999999999999</v>
      </c>
      <c r="F19" s="45">
        <v>31.400000000000002</v>
      </c>
      <c r="G19" s="45">
        <v>31.4</v>
      </c>
      <c r="H19" s="45">
        <v>885.62000000000012</v>
      </c>
      <c r="I19" s="52">
        <v>885.62</v>
      </c>
    </row>
    <row r="20" spans="1:9" ht="26.25" customHeight="1">
      <c r="A20" s="6" t="s">
        <v>21</v>
      </c>
      <c r="B20" s="69">
        <v>196.31</v>
      </c>
      <c r="C20" s="49">
        <v>196.31</v>
      </c>
      <c r="D20" s="45">
        <v>190.07000000000002</v>
      </c>
      <c r="E20" s="45">
        <v>190.06999999999996</v>
      </c>
      <c r="F20" s="45">
        <v>23.369999999999997</v>
      </c>
      <c r="G20" s="45">
        <v>23.370000000000005</v>
      </c>
      <c r="H20" s="45">
        <v>1115.6299999999999</v>
      </c>
      <c r="I20" s="52">
        <v>1115.6299999999999</v>
      </c>
    </row>
    <row r="21" spans="1:9" ht="26.25" customHeight="1">
      <c r="A21" s="6" t="s">
        <v>22</v>
      </c>
      <c r="B21" s="69">
        <v>201.58999999999997</v>
      </c>
      <c r="C21" s="49">
        <v>201.59</v>
      </c>
      <c r="D21" s="45">
        <v>195.55000000000004</v>
      </c>
      <c r="E21" s="45">
        <v>195.55000000000004</v>
      </c>
      <c r="F21" s="45">
        <v>21.779999999999998</v>
      </c>
      <c r="G21" s="45">
        <v>21.78</v>
      </c>
      <c r="H21" s="45">
        <v>887.71</v>
      </c>
      <c r="I21" s="52">
        <v>887.71</v>
      </c>
    </row>
    <row r="22" spans="1:9" ht="26.25" customHeight="1">
      <c r="A22" s="6" t="s">
        <v>23</v>
      </c>
      <c r="B22" s="69">
        <v>115.22999999999998</v>
      </c>
      <c r="C22" s="49">
        <v>115.22999999999999</v>
      </c>
      <c r="D22" s="45">
        <v>10.4</v>
      </c>
      <c r="E22" s="45">
        <v>10.4</v>
      </c>
      <c r="F22" s="45">
        <v>9.7199999999999989</v>
      </c>
      <c r="G22" s="45">
        <v>9.7199999999999989</v>
      </c>
      <c r="H22" s="45">
        <v>371.98000000000008</v>
      </c>
      <c r="I22" s="52">
        <v>371.98</v>
      </c>
    </row>
    <row r="23" spans="1:9" ht="26.25" customHeight="1">
      <c r="A23" s="6" t="s">
        <v>24</v>
      </c>
      <c r="B23" s="69">
        <v>122.72</v>
      </c>
      <c r="C23" s="49">
        <v>122.72</v>
      </c>
      <c r="D23" s="45">
        <v>156.48000000000002</v>
      </c>
      <c r="E23" s="45">
        <v>156.48000000000002</v>
      </c>
      <c r="F23" s="45">
        <v>43.009999999999991</v>
      </c>
      <c r="G23" s="45">
        <v>43.01</v>
      </c>
      <c r="H23" s="45">
        <v>632.5</v>
      </c>
      <c r="I23" s="52">
        <v>632.5</v>
      </c>
    </row>
    <row r="24" spans="1:9" ht="26.25" customHeight="1">
      <c r="A24" s="6" t="s">
        <v>25</v>
      </c>
      <c r="B24" s="69">
        <v>16.419999999999998</v>
      </c>
      <c r="C24" s="49">
        <v>16.419999999999998</v>
      </c>
      <c r="D24" s="45">
        <v>9.8799999999999972</v>
      </c>
      <c r="E24" s="45">
        <v>9.879999999999999</v>
      </c>
      <c r="F24" s="45">
        <v>0.68000000000000016</v>
      </c>
      <c r="G24" s="45">
        <v>0.68000000000000016</v>
      </c>
      <c r="H24" s="45">
        <v>72.960000000000008</v>
      </c>
      <c r="I24" s="52">
        <v>72.959999999999994</v>
      </c>
    </row>
    <row r="25" spans="1:9" ht="26.25" customHeight="1">
      <c r="A25" s="6" t="s">
        <v>26</v>
      </c>
      <c r="B25" s="69">
        <v>58.62</v>
      </c>
      <c r="C25" s="49">
        <v>58.620000000000005</v>
      </c>
      <c r="D25" s="45">
        <v>66.25</v>
      </c>
      <c r="E25" s="45">
        <v>66.25</v>
      </c>
      <c r="F25" s="45">
        <v>0.10999999999999997</v>
      </c>
      <c r="G25" s="45">
        <v>0.10999999999999999</v>
      </c>
      <c r="H25" s="45">
        <v>9.81</v>
      </c>
      <c r="I25" s="52">
        <v>9.81</v>
      </c>
    </row>
    <row r="26" spans="1:9" ht="26.25" customHeight="1">
      <c r="A26" s="6" t="s">
        <v>27</v>
      </c>
      <c r="B26" s="69">
        <v>33.11</v>
      </c>
      <c r="C26" s="49">
        <v>33.11</v>
      </c>
      <c r="D26" s="45">
        <v>43.859999999999992</v>
      </c>
      <c r="E26" s="45">
        <v>43.860000000000007</v>
      </c>
      <c r="F26" s="45">
        <v>6.85</v>
      </c>
      <c r="G26" s="45">
        <v>6.85</v>
      </c>
      <c r="H26" s="45">
        <v>321.08</v>
      </c>
      <c r="I26" s="52">
        <v>321.08</v>
      </c>
    </row>
    <row r="27" spans="1:9" ht="26.25" customHeight="1">
      <c r="A27" s="6" t="s">
        <v>28</v>
      </c>
      <c r="B27" s="69">
        <v>24.72</v>
      </c>
      <c r="C27" s="49">
        <v>24.720000000000002</v>
      </c>
      <c r="D27" s="45">
        <v>32.17</v>
      </c>
      <c r="E27" s="45">
        <v>32.169999999999995</v>
      </c>
      <c r="F27" s="45">
        <v>15.14</v>
      </c>
      <c r="G27" s="45">
        <v>15.139999999999999</v>
      </c>
      <c r="H27" s="45">
        <v>295.50999999999993</v>
      </c>
      <c r="I27" s="52">
        <v>295.51</v>
      </c>
    </row>
    <row r="28" spans="1:9" ht="26.25" customHeight="1">
      <c r="A28" s="6" t="s">
        <v>29</v>
      </c>
      <c r="B28" s="69">
        <v>14.530000000000001</v>
      </c>
      <c r="C28" s="49">
        <v>14.53</v>
      </c>
      <c r="D28" s="45">
        <v>7.99</v>
      </c>
      <c r="E28" s="45">
        <v>7.99</v>
      </c>
      <c r="F28" s="45">
        <v>2.6599999999999997</v>
      </c>
      <c r="G28" s="45">
        <v>2.66</v>
      </c>
      <c r="H28" s="45">
        <v>69.58</v>
      </c>
      <c r="I28" s="52">
        <v>69.58</v>
      </c>
    </row>
    <row r="29" spans="1:9" ht="26.25" customHeight="1">
      <c r="A29" s="6" t="s">
        <v>30</v>
      </c>
      <c r="B29" s="69">
        <v>35.03</v>
      </c>
      <c r="C29" s="49">
        <v>35.03</v>
      </c>
      <c r="D29" s="45">
        <v>19.27</v>
      </c>
      <c r="E29" s="45">
        <v>19.270000000000003</v>
      </c>
      <c r="F29" s="45">
        <v>4.03</v>
      </c>
      <c r="G29" s="45">
        <v>4.03</v>
      </c>
      <c r="H29" s="45">
        <v>140.71</v>
      </c>
      <c r="I29" s="52">
        <v>140.71</v>
      </c>
    </row>
    <row r="30" spans="1:9" ht="26.25" customHeight="1">
      <c r="A30" s="6" t="s">
        <v>31</v>
      </c>
      <c r="B30" s="69">
        <v>29.830000000000002</v>
      </c>
      <c r="C30" s="49">
        <v>29.83</v>
      </c>
      <c r="D30" s="45">
        <v>16.41</v>
      </c>
      <c r="E30" s="45">
        <v>16.410000000000004</v>
      </c>
      <c r="F30" s="47" t="s">
        <v>82</v>
      </c>
      <c r="G30" s="47" t="s">
        <v>82</v>
      </c>
      <c r="H30" s="47" t="s">
        <v>82</v>
      </c>
      <c r="I30" s="51" t="s">
        <v>82</v>
      </c>
    </row>
    <row r="31" spans="1:9" ht="26.25" customHeight="1">
      <c r="A31" s="6" t="s">
        <v>32</v>
      </c>
      <c r="B31" s="69">
        <v>33.409999999999997</v>
      </c>
      <c r="C31" s="49">
        <v>33.409999999999997</v>
      </c>
      <c r="D31" s="45">
        <v>16.239999999999998</v>
      </c>
      <c r="E31" s="45">
        <v>16.240000000000002</v>
      </c>
      <c r="F31" s="45">
        <v>2.42</v>
      </c>
      <c r="G31" s="45">
        <v>2.42</v>
      </c>
      <c r="H31" s="45">
        <v>105.56</v>
      </c>
      <c r="I31" s="52">
        <v>105.56</v>
      </c>
    </row>
    <row r="32" spans="1:9" ht="26.25" customHeight="1">
      <c r="A32" s="6" t="s">
        <v>33</v>
      </c>
      <c r="B32" s="69">
        <v>25.19</v>
      </c>
      <c r="C32" s="49">
        <v>25.189999999999998</v>
      </c>
      <c r="D32" s="45">
        <v>12.26</v>
      </c>
      <c r="E32" s="45">
        <v>12.26</v>
      </c>
      <c r="F32" s="45">
        <v>5.7</v>
      </c>
      <c r="G32" s="45">
        <v>5.7</v>
      </c>
      <c r="H32" s="45">
        <v>119.96</v>
      </c>
      <c r="I32" s="52">
        <v>119.96000000000001</v>
      </c>
    </row>
    <row r="33" spans="1:11" ht="26.25" customHeight="1">
      <c r="A33" s="6" t="s">
        <v>34</v>
      </c>
      <c r="B33" s="69">
        <v>196.58</v>
      </c>
      <c r="C33" s="49">
        <v>196.57999999999998</v>
      </c>
      <c r="D33" s="45">
        <v>47.300000000000004</v>
      </c>
      <c r="E33" s="45">
        <v>47.3</v>
      </c>
      <c r="F33" s="45">
        <v>1.6300000000000001</v>
      </c>
      <c r="G33" s="45">
        <v>1.63</v>
      </c>
      <c r="H33" s="45">
        <v>127.24</v>
      </c>
      <c r="I33" s="52">
        <v>127.23999999999998</v>
      </c>
    </row>
    <row r="34" spans="1:11" ht="26.25" customHeight="1">
      <c r="A34" s="6" t="s">
        <v>35</v>
      </c>
      <c r="B34" s="69">
        <v>77.83</v>
      </c>
      <c r="C34" s="49">
        <v>77.83</v>
      </c>
      <c r="D34" s="45">
        <v>62.120000000000005</v>
      </c>
      <c r="E34" s="45">
        <v>62.12</v>
      </c>
      <c r="F34" s="45">
        <v>13.770000000000001</v>
      </c>
      <c r="G34" s="45">
        <v>13.77</v>
      </c>
      <c r="H34" s="45">
        <v>28.310000000000002</v>
      </c>
      <c r="I34" s="52">
        <v>28.309999999999995</v>
      </c>
    </row>
    <row r="35" spans="1:11" ht="26.25" customHeight="1">
      <c r="A35" s="6" t="s">
        <v>36</v>
      </c>
      <c r="B35" s="69">
        <v>8.870000000000001</v>
      </c>
      <c r="C35" s="49">
        <v>8.8699999999999992</v>
      </c>
      <c r="D35" s="45">
        <v>6.4799999999999995</v>
      </c>
      <c r="E35" s="45">
        <v>6.48</v>
      </c>
      <c r="F35" s="45">
        <v>1.6699999999999997</v>
      </c>
      <c r="G35" s="45">
        <v>1.67</v>
      </c>
      <c r="H35" s="45">
        <v>39.169999999999995</v>
      </c>
      <c r="I35" s="52">
        <v>39.17</v>
      </c>
    </row>
    <row r="36" spans="1:11" ht="43.5" thickBot="1">
      <c r="A36" s="8" t="s">
        <v>49</v>
      </c>
      <c r="B36" s="70">
        <v>66.900000000000006</v>
      </c>
      <c r="C36" s="54">
        <v>66.900000000000006</v>
      </c>
      <c r="D36" s="46">
        <v>53.22</v>
      </c>
      <c r="E36" s="46">
        <v>53.220000000000006</v>
      </c>
      <c r="F36" s="46">
        <v>2.85</v>
      </c>
      <c r="G36" s="46">
        <v>2.85</v>
      </c>
      <c r="H36" s="46">
        <v>296.14999999999998</v>
      </c>
      <c r="I36" s="53">
        <v>296.15000000000003</v>
      </c>
    </row>
    <row r="37" spans="1:11" ht="24.75" customHeight="1" thickTop="1" thickBot="1">
      <c r="A37" s="7" t="s">
        <v>45</v>
      </c>
      <c r="B37" s="11">
        <f t="shared" ref="B37:I37" si="0">SUM(B5:B36)</f>
        <v>12651.420000000002</v>
      </c>
      <c r="C37" s="71">
        <f t="shared" si="0"/>
        <v>12651.42</v>
      </c>
      <c r="D37" s="71">
        <f>SUM(D5:D36)</f>
        <v>11670.503999999997</v>
      </c>
      <c r="E37" s="71">
        <f>SUM(E5:E36)</f>
        <v>11659.663999999997</v>
      </c>
      <c r="F37" s="71">
        <f t="shared" si="0"/>
        <v>1210.9800000000002</v>
      </c>
      <c r="G37" s="71">
        <f t="shared" si="0"/>
        <v>1210.9800000000007</v>
      </c>
      <c r="H37" s="71">
        <f t="shared" si="0"/>
        <v>33957.189999999988</v>
      </c>
      <c r="I37" s="72">
        <f t="shared" si="0"/>
        <v>33957.189999999995</v>
      </c>
      <c r="K37" s="3"/>
    </row>
    <row r="38" spans="1:11">
      <c r="K38" s="48">
        <f>C3</f>
        <v>0</v>
      </c>
    </row>
    <row r="39" spans="1:11">
      <c r="A39" s="12" t="s">
        <v>74</v>
      </c>
      <c r="B39" s="73" t="s">
        <v>77</v>
      </c>
      <c r="C39" s="74"/>
      <c r="D39" s="74"/>
      <c r="E39" s="74"/>
      <c r="F39" s="74"/>
      <c r="G39" s="74"/>
      <c r="H39" s="74"/>
      <c r="I39" s="74"/>
    </row>
    <row r="40" spans="1:11">
      <c r="B40" s="74"/>
      <c r="C40" s="74"/>
      <c r="D40" s="74"/>
      <c r="E40" s="74"/>
      <c r="F40" s="74"/>
      <c r="G40" s="74"/>
      <c r="H40" s="74"/>
      <c r="I40" s="74"/>
    </row>
    <row r="41" spans="1:11">
      <c r="A41" s="12" t="s">
        <v>75</v>
      </c>
      <c r="B41" s="73" t="s">
        <v>76</v>
      </c>
      <c r="C41" s="74"/>
      <c r="D41" s="74"/>
      <c r="E41" s="74"/>
      <c r="F41" s="74"/>
      <c r="G41" s="74"/>
      <c r="H41" s="74"/>
      <c r="I41" s="74"/>
    </row>
    <row r="42" spans="1:11">
      <c r="B42" s="74"/>
      <c r="C42" s="74"/>
      <c r="D42" s="74"/>
      <c r="E42" s="74"/>
      <c r="F42" s="74"/>
      <c r="G42" s="74"/>
      <c r="H42" s="74"/>
      <c r="I42" s="74"/>
    </row>
  </sheetData>
  <mergeCells count="8">
    <mergeCell ref="B39:I40"/>
    <mergeCell ref="B41:I42"/>
    <mergeCell ref="B1:H1"/>
    <mergeCell ref="A3:A4"/>
    <mergeCell ref="D3:E3"/>
    <mergeCell ref="H3:I3"/>
    <mergeCell ref="F3:G3"/>
    <mergeCell ref="B3:C3"/>
  </mergeCells>
  <phoneticPr fontId="2"/>
  <conditionalFormatting sqref="B5:I37">
    <cfRule type="cellIs" dxfId="1" priority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BL41"/>
  <sheetViews>
    <sheetView tabSelected="1" view="pageBreakPreview" zoomScale="75" zoomScaleNormal="100" zoomScaleSheetLayoutView="75" workbookViewId="0">
      <pane xSplit="1" ySplit="5" topLeftCell="U21" activePane="bottomRight" state="frozen"/>
      <selection activeCell="J3" sqref="J3"/>
      <selection pane="topRight" activeCell="J3" sqref="J3"/>
      <selection pane="bottomLeft" activeCell="J3" sqref="J3"/>
      <selection pane="bottomRight" activeCell="AH37" sqref="AH37"/>
    </sheetView>
  </sheetViews>
  <sheetFormatPr defaultRowHeight="14.25"/>
  <cols>
    <col min="1" max="1" width="10.75" style="43" bestFit="1" customWidth="1"/>
    <col min="2" max="2" width="11.75" style="17" customWidth="1"/>
    <col min="3" max="3" width="4.75" style="17" customWidth="1"/>
    <col min="4" max="9" width="11.375" style="17" customWidth="1"/>
    <col min="10" max="10" width="6.375" style="17" bestFit="1" customWidth="1"/>
    <col min="11" max="16" width="11.375" style="17" customWidth="1"/>
    <col min="17" max="17" width="6.375" style="17" bestFit="1" customWidth="1"/>
    <col min="18" max="23" width="11.375" style="17" customWidth="1"/>
    <col min="24" max="24" width="6.375" style="17" bestFit="1" customWidth="1"/>
    <col min="25" max="30" width="11.375" style="17" customWidth="1"/>
    <col min="31" max="31" width="6.375" style="17" bestFit="1" customWidth="1"/>
    <col min="32" max="37" width="11.375" style="17" customWidth="1"/>
    <col min="38" max="38" width="6.375" style="17" bestFit="1" customWidth="1"/>
    <col min="39" max="44" width="11.375" style="17" customWidth="1"/>
    <col min="45" max="45" width="6.375" style="17" bestFit="1" customWidth="1"/>
    <col min="46" max="51" width="11.375" style="17" customWidth="1"/>
    <col min="52" max="52" width="6.375" style="17" bestFit="1" customWidth="1"/>
    <col min="53" max="58" width="11.375" style="17" customWidth="1"/>
    <col min="59" max="59" width="6.375" style="17" bestFit="1" customWidth="1"/>
    <col min="60" max="64" width="11.375" style="17" customWidth="1"/>
    <col min="65" max="16384" width="9" style="15"/>
  </cols>
  <sheetData>
    <row r="1" spans="1:64">
      <c r="A1" s="15"/>
      <c r="B1" s="16" t="s">
        <v>80</v>
      </c>
      <c r="C1" s="16"/>
      <c r="I1" s="16" t="s">
        <v>80</v>
      </c>
      <c r="J1" s="16"/>
      <c r="P1" s="16" t="s">
        <v>80</v>
      </c>
      <c r="Q1" s="16"/>
      <c r="W1" s="16" t="s">
        <v>80</v>
      </c>
      <c r="X1" s="16"/>
      <c r="AD1" s="16" t="s">
        <v>80</v>
      </c>
      <c r="AE1" s="16"/>
      <c r="AK1" s="16" t="s">
        <v>80</v>
      </c>
      <c r="AL1" s="16"/>
      <c r="AR1" s="16" t="s">
        <v>80</v>
      </c>
      <c r="AS1" s="16"/>
      <c r="AY1" s="16" t="s">
        <v>80</v>
      </c>
      <c r="AZ1" s="16"/>
      <c r="BF1" s="16" t="s">
        <v>80</v>
      </c>
      <c r="BG1" s="16"/>
    </row>
    <row r="2" spans="1:64" ht="15" thickBot="1">
      <c r="A2" s="16"/>
      <c r="H2" s="17" t="s">
        <v>48</v>
      </c>
      <c r="K2" s="15"/>
      <c r="O2" s="17" t="s">
        <v>48</v>
      </c>
      <c r="V2" s="17" t="s">
        <v>48</v>
      </c>
      <c r="AC2" s="17" t="s">
        <v>48</v>
      </c>
      <c r="AJ2" s="17" t="s">
        <v>48</v>
      </c>
      <c r="AK2" s="18"/>
      <c r="AQ2" s="17" t="s">
        <v>48</v>
      </c>
      <c r="AX2" s="17" t="s">
        <v>48</v>
      </c>
      <c r="BE2" s="17" t="s">
        <v>48</v>
      </c>
      <c r="BF2" s="18"/>
      <c r="BL2" s="17" t="s">
        <v>48</v>
      </c>
    </row>
    <row r="3" spans="1:64" s="19" customFormat="1" ht="19.5" customHeight="1">
      <c r="A3" s="88" t="s">
        <v>0</v>
      </c>
      <c r="B3" s="95" t="s">
        <v>37</v>
      </c>
      <c r="C3" s="96"/>
      <c r="D3" s="96"/>
      <c r="E3" s="96"/>
      <c r="F3" s="96"/>
      <c r="G3" s="96"/>
      <c r="H3" s="97"/>
      <c r="I3" s="95" t="s">
        <v>38</v>
      </c>
      <c r="J3" s="96"/>
      <c r="K3" s="96"/>
      <c r="L3" s="96"/>
      <c r="M3" s="96"/>
      <c r="N3" s="96"/>
      <c r="O3" s="97"/>
      <c r="P3" s="95" t="s">
        <v>39</v>
      </c>
      <c r="Q3" s="96"/>
      <c r="R3" s="96"/>
      <c r="S3" s="96"/>
      <c r="T3" s="96"/>
      <c r="U3" s="96"/>
      <c r="V3" s="97"/>
      <c r="W3" s="95" t="s">
        <v>53</v>
      </c>
      <c r="X3" s="96"/>
      <c r="Y3" s="96"/>
      <c r="Z3" s="96"/>
      <c r="AA3" s="96"/>
      <c r="AB3" s="96"/>
      <c r="AC3" s="97"/>
      <c r="AD3" s="95" t="s">
        <v>47</v>
      </c>
      <c r="AE3" s="96"/>
      <c r="AF3" s="96"/>
      <c r="AG3" s="96"/>
      <c r="AH3" s="96"/>
      <c r="AI3" s="96"/>
      <c r="AJ3" s="97"/>
      <c r="AK3" s="102" t="s">
        <v>71</v>
      </c>
      <c r="AL3" s="103"/>
      <c r="AM3" s="103"/>
      <c r="AN3" s="103"/>
      <c r="AO3" s="103"/>
      <c r="AP3" s="103"/>
      <c r="AQ3" s="104"/>
      <c r="AR3" s="95" t="s">
        <v>40</v>
      </c>
      <c r="AS3" s="96"/>
      <c r="AT3" s="96"/>
      <c r="AU3" s="96"/>
      <c r="AV3" s="96"/>
      <c r="AW3" s="96"/>
      <c r="AX3" s="97"/>
      <c r="AY3" s="95" t="s">
        <v>86</v>
      </c>
      <c r="AZ3" s="96"/>
      <c r="BA3" s="96"/>
      <c r="BB3" s="96"/>
      <c r="BC3" s="96"/>
      <c r="BD3" s="96"/>
      <c r="BE3" s="97"/>
      <c r="BF3" s="102" t="s">
        <v>72</v>
      </c>
      <c r="BG3" s="103"/>
      <c r="BH3" s="103"/>
      <c r="BI3" s="103"/>
      <c r="BJ3" s="103"/>
      <c r="BK3" s="103"/>
      <c r="BL3" s="104"/>
    </row>
    <row r="4" spans="1:64" s="19" customFormat="1" ht="19.5" customHeight="1">
      <c r="A4" s="89"/>
      <c r="B4" s="84" t="s">
        <v>5</v>
      </c>
      <c r="C4" s="98" t="s">
        <v>51</v>
      </c>
      <c r="D4" s="91" t="s">
        <v>44</v>
      </c>
      <c r="E4" s="92"/>
      <c r="F4" s="93" t="s">
        <v>43</v>
      </c>
      <c r="G4" s="100" t="s">
        <v>52</v>
      </c>
      <c r="H4" s="86" t="s">
        <v>56</v>
      </c>
      <c r="I4" s="84" t="s">
        <v>5</v>
      </c>
      <c r="J4" s="98" t="s">
        <v>51</v>
      </c>
      <c r="K4" s="91" t="s">
        <v>44</v>
      </c>
      <c r="L4" s="92"/>
      <c r="M4" s="93" t="s">
        <v>43</v>
      </c>
      <c r="N4" s="100" t="s">
        <v>52</v>
      </c>
      <c r="O4" s="86" t="s">
        <v>56</v>
      </c>
      <c r="P4" s="84" t="s">
        <v>5</v>
      </c>
      <c r="Q4" s="98" t="s">
        <v>51</v>
      </c>
      <c r="R4" s="91" t="s">
        <v>44</v>
      </c>
      <c r="S4" s="92"/>
      <c r="T4" s="93" t="s">
        <v>43</v>
      </c>
      <c r="U4" s="100" t="s">
        <v>52</v>
      </c>
      <c r="V4" s="86" t="s">
        <v>56</v>
      </c>
      <c r="W4" s="84" t="s">
        <v>5</v>
      </c>
      <c r="X4" s="98" t="s">
        <v>51</v>
      </c>
      <c r="Y4" s="91" t="s">
        <v>44</v>
      </c>
      <c r="Z4" s="92"/>
      <c r="AA4" s="93" t="s">
        <v>43</v>
      </c>
      <c r="AB4" s="100" t="s">
        <v>52</v>
      </c>
      <c r="AC4" s="86" t="s">
        <v>56</v>
      </c>
      <c r="AD4" s="84" t="s">
        <v>5</v>
      </c>
      <c r="AE4" s="98" t="s">
        <v>51</v>
      </c>
      <c r="AF4" s="91" t="s">
        <v>44</v>
      </c>
      <c r="AG4" s="92"/>
      <c r="AH4" s="93" t="s">
        <v>43</v>
      </c>
      <c r="AI4" s="100" t="s">
        <v>52</v>
      </c>
      <c r="AJ4" s="86" t="s">
        <v>56</v>
      </c>
      <c r="AK4" s="84" t="s">
        <v>5</v>
      </c>
      <c r="AL4" s="98" t="s">
        <v>51</v>
      </c>
      <c r="AM4" s="91" t="s">
        <v>44</v>
      </c>
      <c r="AN4" s="92"/>
      <c r="AO4" s="93" t="s">
        <v>43</v>
      </c>
      <c r="AP4" s="100" t="s">
        <v>52</v>
      </c>
      <c r="AQ4" s="86" t="s">
        <v>56</v>
      </c>
      <c r="AR4" s="84" t="s">
        <v>5</v>
      </c>
      <c r="AS4" s="98" t="s">
        <v>51</v>
      </c>
      <c r="AT4" s="91" t="s">
        <v>44</v>
      </c>
      <c r="AU4" s="92"/>
      <c r="AV4" s="93" t="s">
        <v>43</v>
      </c>
      <c r="AW4" s="100" t="s">
        <v>52</v>
      </c>
      <c r="AX4" s="86" t="s">
        <v>56</v>
      </c>
      <c r="AY4" s="84" t="s">
        <v>5</v>
      </c>
      <c r="AZ4" s="98" t="s">
        <v>51</v>
      </c>
      <c r="BA4" s="91" t="s">
        <v>44</v>
      </c>
      <c r="BB4" s="92"/>
      <c r="BC4" s="93" t="s">
        <v>43</v>
      </c>
      <c r="BD4" s="100" t="s">
        <v>52</v>
      </c>
      <c r="BE4" s="86" t="s">
        <v>56</v>
      </c>
      <c r="BF4" s="84" t="s">
        <v>5</v>
      </c>
      <c r="BG4" s="98" t="s">
        <v>51</v>
      </c>
      <c r="BH4" s="91" t="s">
        <v>44</v>
      </c>
      <c r="BI4" s="92"/>
      <c r="BJ4" s="93" t="s">
        <v>43</v>
      </c>
      <c r="BK4" s="100" t="s">
        <v>52</v>
      </c>
      <c r="BL4" s="86" t="s">
        <v>56</v>
      </c>
    </row>
    <row r="5" spans="1:64" s="21" customFormat="1" ht="19.5" customHeight="1" thickBot="1">
      <c r="A5" s="90"/>
      <c r="B5" s="85"/>
      <c r="C5" s="99"/>
      <c r="D5" s="20" t="s">
        <v>42</v>
      </c>
      <c r="E5" s="20" t="s">
        <v>41</v>
      </c>
      <c r="F5" s="94"/>
      <c r="G5" s="101"/>
      <c r="H5" s="87"/>
      <c r="I5" s="85"/>
      <c r="J5" s="99"/>
      <c r="K5" s="20" t="s">
        <v>42</v>
      </c>
      <c r="L5" s="20" t="s">
        <v>41</v>
      </c>
      <c r="M5" s="94"/>
      <c r="N5" s="101"/>
      <c r="O5" s="87"/>
      <c r="P5" s="85"/>
      <c r="Q5" s="99"/>
      <c r="R5" s="20" t="s">
        <v>42</v>
      </c>
      <c r="S5" s="20" t="s">
        <v>41</v>
      </c>
      <c r="T5" s="94"/>
      <c r="U5" s="101"/>
      <c r="V5" s="87"/>
      <c r="W5" s="85"/>
      <c r="X5" s="99"/>
      <c r="Y5" s="20" t="s">
        <v>42</v>
      </c>
      <c r="Z5" s="20" t="s">
        <v>41</v>
      </c>
      <c r="AA5" s="94"/>
      <c r="AB5" s="101"/>
      <c r="AC5" s="87"/>
      <c r="AD5" s="85"/>
      <c r="AE5" s="99"/>
      <c r="AF5" s="20" t="s">
        <v>42</v>
      </c>
      <c r="AG5" s="20" t="s">
        <v>41</v>
      </c>
      <c r="AH5" s="94"/>
      <c r="AI5" s="101"/>
      <c r="AJ5" s="87"/>
      <c r="AK5" s="85"/>
      <c r="AL5" s="99"/>
      <c r="AM5" s="20" t="s">
        <v>42</v>
      </c>
      <c r="AN5" s="20" t="s">
        <v>41</v>
      </c>
      <c r="AO5" s="94"/>
      <c r="AP5" s="101"/>
      <c r="AQ5" s="87"/>
      <c r="AR5" s="85"/>
      <c r="AS5" s="99"/>
      <c r="AT5" s="20" t="s">
        <v>42</v>
      </c>
      <c r="AU5" s="20" t="s">
        <v>41</v>
      </c>
      <c r="AV5" s="94"/>
      <c r="AW5" s="101"/>
      <c r="AX5" s="87"/>
      <c r="AY5" s="85"/>
      <c r="AZ5" s="99"/>
      <c r="BA5" s="20" t="s">
        <v>42</v>
      </c>
      <c r="BB5" s="20" t="s">
        <v>41</v>
      </c>
      <c r="BC5" s="94"/>
      <c r="BD5" s="101"/>
      <c r="BE5" s="87"/>
      <c r="BF5" s="85"/>
      <c r="BG5" s="99"/>
      <c r="BH5" s="20" t="s">
        <v>42</v>
      </c>
      <c r="BI5" s="20" t="s">
        <v>41</v>
      </c>
      <c r="BJ5" s="94"/>
      <c r="BK5" s="101"/>
      <c r="BL5" s="87"/>
    </row>
    <row r="6" spans="1:64" ht="19.5" customHeight="1" thickTop="1">
      <c r="A6" s="22" t="s">
        <v>6</v>
      </c>
      <c r="B6" s="23">
        <v>22242.93</v>
      </c>
      <c r="C6" s="24"/>
      <c r="D6" s="55">
        <v>0</v>
      </c>
      <c r="E6" s="55">
        <v>0</v>
      </c>
      <c r="F6" s="55">
        <v>10222.33</v>
      </c>
      <c r="G6" s="25">
        <f>SUM(D6:F6)</f>
        <v>10222.33</v>
      </c>
      <c r="H6" s="59">
        <v>12020.6</v>
      </c>
      <c r="I6" s="23">
        <v>6373.51</v>
      </c>
      <c r="J6" s="24"/>
      <c r="K6" s="55">
        <v>0</v>
      </c>
      <c r="L6" s="55">
        <v>0</v>
      </c>
      <c r="M6" s="55">
        <v>6373.51</v>
      </c>
      <c r="N6" s="25">
        <f>SUM(K6:M6)</f>
        <v>6373.51</v>
      </c>
      <c r="O6" s="59">
        <v>0</v>
      </c>
      <c r="P6" s="23">
        <v>5511.34</v>
      </c>
      <c r="Q6" s="24"/>
      <c r="R6" s="67">
        <v>4995.4600000000009</v>
      </c>
      <c r="S6" s="55"/>
      <c r="T6" s="55">
        <v>515.88</v>
      </c>
      <c r="U6" s="25">
        <f>SUM(R6:T6)</f>
        <v>5511.3400000000011</v>
      </c>
      <c r="V6" s="59">
        <v>0</v>
      </c>
      <c r="W6" s="25">
        <v>11354.38</v>
      </c>
      <c r="X6" s="24"/>
      <c r="Y6" s="55">
        <v>11354.38</v>
      </c>
      <c r="Z6" s="55">
        <v>0</v>
      </c>
      <c r="AA6" s="55">
        <v>0</v>
      </c>
      <c r="AB6" s="25">
        <f>SUM(Y6:AA6)</f>
        <v>11354.38</v>
      </c>
      <c r="AC6" s="59">
        <v>0</v>
      </c>
      <c r="AD6" s="23">
        <v>0</v>
      </c>
      <c r="AE6" s="24"/>
      <c r="AF6" s="55">
        <v>0</v>
      </c>
      <c r="AG6" s="55">
        <v>0</v>
      </c>
      <c r="AH6" s="55">
        <v>0</v>
      </c>
      <c r="AI6" s="25">
        <f>SUM(AF6:AH6)</f>
        <v>0</v>
      </c>
      <c r="AJ6" s="26">
        <v>0</v>
      </c>
      <c r="AK6" s="23">
        <v>50475.020000000004</v>
      </c>
      <c r="AL6" s="24"/>
      <c r="AM6" s="49">
        <v>47375.090000000004</v>
      </c>
      <c r="AN6" s="55">
        <v>0</v>
      </c>
      <c r="AO6" s="55">
        <v>489.38</v>
      </c>
      <c r="AP6" s="25">
        <f>SUM(AM6:AO6)</f>
        <v>47864.47</v>
      </c>
      <c r="AQ6" s="59">
        <v>2610.5500000000002</v>
      </c>
      <c r="AR6" s="23">
        <v>0</v>
      </c>
      <c r="AS6" s="24"/>
      <c r="AT6" s="55">
        <v>0</v>
      </c>
      <c r="AU6" s="55">
        <v>0</v>
      </c>
      <c r="AV6" s="55">
        <v>0</v>
      </c>
      <c r="AW6" s="25">
        <f>SUM(AT6:AV6)</f>
        <v>0</v>
      </c>
      <c r="AX6" s="26">
        <v>0</v>
      </c>
      <c r="AY6" s="23">
        <f>AK6-AR6</f>
        <v>50475.020000000004</v>
      </c>
      <c r="AZ6" s="24"/>
      <c r="BA6" s="55">
        <v>0</v>
      </c>
      <c r="BB6" s="55">
        <v>0</v>
      </c>
      <c r="BC6" s="55">
        <v>0</v>
      </c>
      <c r="BD6" s="25">
        <f>AP6-AW6</f>
        <v>47864.47</v>
      </c>
      <c r="BE6" s="26">
        <v>0</v>
      </c>
      <c r="BF6" s="23">
        <f>SUM(AK6,AR6,AY6)</f>
        <v>100950.04000000001</v>
      </c>
      <c r="BG6" s="24"/>
      <c r="BH6" s="25">
        <f t="shared" ref="BH6:BL21" si="0">SUM(AM6,AT6,BA6)</f>
        <v>47375.090000000004</v>
      </c>
      <c r="BI6" s="25">
        <f t="shared" si="0"/>
        <v>0</v>
      </c>
      <c r="BJ6" s="25">
        <f t="shared" si="0"/>
        <v>489.38</v>
      </c>
      <c r="BK6" s="25">
        <f t="shared" si="0"/>
        <v>95728.94</v>
      </c>
      <c r="BL6" s="26">
        <f t="shared" si="0"/>
        <v>2610.5500000000002</v>
      </c>
    </row>
    <row r="7" spans="1:64" ht="19.5" customHeight="1">
      <c r="A7" s="27" t="s">
        <v>57</v>
      </c>
      <c r="B7" s="28">
        <v>4523.4400000000005</v>
      </c>
      <c r="C7" s="29"/>
      <c r="D7" s="56">
        <v>0</v>
      </c>
      <c r="E7" s="56">
        <v>0</v>
      </c>
      <c r="F7" s="56">
        <v>4523.4399999999996</v>
      </c>
      <c r="G7" s="30">
        <f t="shared" ref="G7:G37" si="1">SUM(D7:F7)</f>
        <v>4523.4399999999996</v>
      </c>
      <c r="H7" s="60">
        <v>0</v>
      </c>
      <c r="I7" s="28">
        <v>2869.5699999999997</v>
      </c>
      <c r="J7" s="29"/>
      <c r="K7" s="56">
        <v>0</v>
      </c>
      <c r="L7" s="56">
        <v>0</v>
      </c>
      <c r="M7" s="56">
        <v>2869.57</v>
      </c>
      <c r="N7" s="30">
        <f t="shared" ref="N7:N37" si="2">SUM(K7:M7)</f>
        <v>2869.57</v>
      </c>
      <c r="O7" s="59">
        <v>0</v>
      </c>
      <c r="P7" s="28">
        <v>2850.78</v>
      </c>
      <c r="Q7" s="29"/>
      <c r="R7" s="67">
        <v>0</v>
      </c>
      <c r="S7" s="56">
        <v>0</v>
      </c>
      <c r="T7" s="56">
        <v>2850.78</v>
      </c>
      <c r="U7" s="30">
        <f t="shared" ref="U7:U37" si="3">SUM(R7:T7)</f>
        <v>2850.78</v>
      </c>
      <c r="V7" s="60">
        <v>0</v>
      </c>
      <c r="W7" s="28">
        <v>5075.6499999999996</v>
      </c>
      <c r="X7" s="29"/>
      <c r="Y7" s="56">
        <v>1303.1199999999997</v>
      </c>
      <c r="Z7" s="56">
        <v>0</v>
      </c>
      <c r="AA7" s="56">
        <v>3772.53</v>
      </c>
      <c r="AB7" s="30">
        <f>SUM(Y7:AA7)</f>
        <v>5075.6499999999996</v>
      </c>
      <c r="AC7" s="60">
        <v>0</v>
      </c>
      <c r="AD7" s="28">
        <v>0</v>
      </c>
      <c r="AE7" s="29"/>
      <c r="AF7" s="56">
        <v>0</v>
      </c>
      <c r="AG7" s="56">
        <v>0</v>
      </c>
      <c r="AH7" s="56">
        <v>0</v>
      </c>
      <c r="AI7" s="30">
        <f t="shared" ref="AI7:AI37" si="4">SUM(AF7:AH7)</f>
        <v>0</v>
      </c>
      <c r="AJ7" s="31">
        <v>0</v>
      </c>
      <c r="AK7" s="28">
        <v>12394.93</v>
      </c>
      <c r="AL7" s="29"/>
      <c r="AM7" s="49">
        <v>11773.39</v>
      </c>
      <c r="AN7" s="56">
        <v>118.93000000000002</v>
      </c>
      <c r="AO7" s="56">
        <v>0</v>
      </c>
      <c r="AP7" s="30">
        <f t="shared" ref="AP7:AP37" si="5">SUM(AM7:AO7)</f>
        <v>11892.32</v>
      </c>
      <c r="AQ7" s="60">
        <v>502.60999999999996</v>
      </c>
      <c r="AR7" s="28">
        <v>0</v>
      </c>
      <c r="AS7" s="29"/>
      <c r="AT7" s="55">
        <v>0</v>
      </c>
      <c r="AU7" s="55">
        <v>0</v>
      </c>
      <c r="AV7" s="55">
        <v>0</v>
      </c>
      <c r="AW7" s="30">
        <f t="shared" ref="AW7:AW37" si="6">SUM(AT7:AV7)</f>
        <v>0</v>
      </c>
      <c r="AX7" s="31">
        <v>0</v>
      </c>
      <c r="AY7" s="23">
        <f t="shared" ref="AY7:AY37" si="7">AK7-AR7</f>
        <v>12394.93</v>
      </c>
      <c r="AZ7" s="29"/>
      <c r="BA7" s="55">
        <v>0</v>
      </c>
      <c r="BB7" s="55">
        <v>0</v>
      </c>
      <c r="BC7" s="55">
        <v>0</v>
      </c>
      <c r="BD7" s="25">
        <f t="shared" ref="BD7:BD37" si="8">AP7-AW7</f>
        <v>11892.32</v>
      </c>
      <c r="BE7" s="26">
        <v>0</v>
      </c>
      <c r="BF7" s="28">
        <f t="shared" ref="BF7:BF37" si="9">SUM(AK7,AR7,AY7)</f>
        <v>24789.86</v>
      </c>
      <c r="BG7" s="29"/>
      <c r="BH7" s="30">
        <f t="shared" si="0"/>
        <v>11773.39</v>
      </c>
      <c r="BI7" s="30">
        <f t="shared" si="0"/>
        <v>118.93000000000002</v>
      </c>
      <c r="BJ7" s="30">
        <f t="shared" si="0"/>
        <v>0</v>
      </c>
      <c r="BK7" s="30">
        <f t="shared" si="0"/>
        <v>23784.639999999999</v>
      </c>
      <c r="BL7" s="31">
        <f t="shared" si="0"/>
        <v>502.60999999999996</v>
      </c>
    </row>
    <row r="8" spans="1:64" ht="19.5" customHeight="1">
      <c r="A8" s="27" t="s">
        <v>58</v>
      </c>
      <c r="B8" s="28">
        <v>2051.4900000000002</v>
      </c>
      <c r="C8" s="29"/>
      <c r="D8" s="56">
        <v>1989.96</v>
      </c>
      <c r="E8" s="56">
        <v>61.529999999999987</v>
      </c>
      <c r="F8" s="56">
        <v>0</v>
      </c>
      <c r="G8" s="30">
        <f t="shared" si="1"/>
        <v>2051.4900000000002</v>
      </c>
      <c r="H8" s="60">
        <v>0</v>
      </c>
      <c r="I8" s="28">
        <v>1324.2199999999998</v>
      </c>
      <c r="J8" s="29"/>
      <c r="K8" s="56">
        <v>1125.5900000000001</v>
      </c>
      <c r="L8" s="56">
        <v>198.63</v>
      </c>
      <c r="M8" s="56">
        <v>0</v>
      </c>
      <c r="N8" s="30">
        <f t="shared" si="2"/>
        <v>1324.2200000000003</v>
      </c>
      <c r="O8" s="59">
        <v>0</v>
      </c>
      <c r="P8" s="28">
        <v>1025.07</v>
      </c>
      <c r="Q8" s="29"/>
      <c r="R8" s="67">
        <v>932.81999999999994</v>
      </c>
      <c r="S8" s="56">
        <v>92.25</v>
      </c>
      <c r="T8" s="56">
        <v>0</v>
      </c>
      <c r="U8" s="30">
        <f t="shared" si="3"/>
        <v>1025.07</v>
      </c>
      <c r="V8" s="60">
        <v>0</v>
      </c>
      <c r="W8" s="28">
        <v>1491.8400000000001</v>
      </c>
      <c r="X8" s="29"/>
      <c r="Y8" s="56">
        <v>1491.84</v>
      </c>
      <c r="Z8" s="56">
        <v>0</v>
      </c>
      <c r="AA8" s="56">
        <v>0</v>
      </c>
      <c r="AB8" s="30">
        <f t="shared" ref="AB8:AB37" si="10">SUM(Y8:AA8)</f>
        <v>1491.84</v>
      </c>
      <c r="AC8" s="60">
        <v>0</v>
      </c>
      <c r="AD8" s="28">
        <v>3370.77</v>
      </c>
      <c r="AE8" s="29"/>
      <c r="AF8" s="56">
        <v>3269.6399999999994</v>
      </c>
      <c r="AG8" s="56">
        <v>101.13</v>
      </c>
      <c r="AH8" s="56">
        <v>0</v>
      </c>
      <c r="AI8" s="30">
        <f t="shared" si="4"/>
        <v>3370.7699999999995</v>
      </c>
      <c r="AJ8" s="31">
        <v>0</v>
      </c>
      <c r="AK8" s="28">
        <v>5447.46</v>
      </c>
      <c r="AL8" s="29"/>
      <c r="AM8" s="49">
        <v>5392.99</v>
      </c>
      <c r="AN8" s="56">
        <v>54.469999999999992</v>
      </c>
      <c r="AO8" s="56">
        <v>0</v>
      </c>
      <c r="AP8" s="30">
        <f t="shared" si="5"/>
        <v>5447.46</v>
      </c>
      <c r="AQ8" s="60">
        <v>0</v>
      </c>
      <c r="AR8" s="28">
        <v>0</v>
      </c>
      <c r="AS8" s="29"/>
      <c r="AT8" s="55">
        <v>0</v>
      </c>
      <c r="AU8" s="55">
        <v>0</v>
      </c>
      <c r="AV8" s="55">
        <v>0</v>
      </c>
      <c r="AW8" s="30">
        <f t="shared" si="6"/>
        <v>0</v>
      </c>
      <c r="AX8" s="31">
        <v>0</v>
      </c>
      <c r="AY8" s="23">
        <f t="shared" si="7"/>
        <v>5447.46</v>
      </c>
      <c r="AZ8" s="29"/>
      <c r="BA8" s="55">
        <v>0</v>
      </c>
      <c r="BB8" s="55">
        <v>0</v>
      </c>
      <c r="BC8" s="55">
        <v>0</v>
      </c>
      <c r="BD8" s="25">
        <f t="shared" si="8"/>
        <v>5447.46</v>
      </c>
      <c r="BE8" s="26">
        <v>0</v>
      </c>
      <c r="BF8" s="28">
        <f t="shared" si="9"/>
        <v>10894.92</v>
      </c>
      <c r="BG8" s="29"/>
      <c r="BH8" s="30">
        <f t="shared" si="0"/>
        <v>5392.99</v>
      </c>
      <c r="BI8" s="30">
        <f t="shared" si="0"/>
        <v>54.469999999999992</v>
      </c>
      <c r="BJ8" s="30">
        <f t="shared" si="0"/>
        <v>0</v>
      </c>
      <c r="BK8" s="30">
        <f t="shared" si="0"/>
        <v>10894.92</v>
      </c>
      <c r="BL8" s="31">
        <f t="shared" si="0"/>
        <v>0</v>
      </c>
    </row>
    <row r="9" spans="1:64" ht="19.5" customHeight="1">
      <c r="A9" s="27" t="s">
        <v>9</v>
      </c>
      <c r="B9" s="28">
        <v>918.21</v>
      </c>
      <c r="C9" s="29"/>
      <c r="D9" s="56">
        <v>0</v>
      </c>
      <c r="E9" s="56">
        <v>0</v>
      </c>
      <c r="F9" s="56">
        <v>918.21</v>
      </c>
      <c r="G9" s="30">
        <f t="shared" si="1"/>
        <v>918.21</v>
      </c>
      <c r="H9" s="60">
        <v>0</v>
      </c>
      <c r="I9" s="28">
        <v>685</v>
      </c>
      <c r="J9" s="29"/>
      <c r="K9" s="56">
        <v>582.2600000000001</v>
      </c>
      <c r="L9" s="56">
        <v>102.74000000000001</v>
      </c>
      <c r="M9" s="56">
        <v>0</v>
      </c>
      <c r="N9" s="30">
        <f t="shared" si="2"/>
        <v>685.00000000000011</v>
      </c>
      <c r="O9" s="59">
        <v>0</v>
      </c>
      <c r="P9" s="28">
        <v>439.96999999999997</v>
      </c>
      <c r="Q9" s="29"/>
      <c r="R9" s="67">
        <v>400.37</v>
      </c>
      <c r="S9" s="56">
        <v>39.6</v>
      </c>
      <c r="T9" s="56">
        <v>0</v>
      </c>
      <c r="U9" s="30">
        <f t="shared" si="3"/>
        <v>439.97</v>
      </c>
      <c r="V9" s="60">
        <v>0</v>
      </c>
      <c r="W9" s="28">
        <v>1563.8899999999999</v>
      </c>
      <c r="X9" s="29"/>
      <c r="Y9" s="56">
        <v>1563.8899999999999</v>
      </c>
      <c r="Z9" s="56">
        <v>0</v>
      </c>
      <c r="AA9" s="56">
        <v>0</v>
      </c>
      <c r="AB9" s="30">
        <f t="shared" si="10"/>
        <v>1563.8899999999999</v>
      </c>
      <c r="AC9" s="60">
        <v>0</v>
      </c>
      <c r="AD9" s="28">
        <v>0</v>
      </c>
      <c r="AE9" s="29"/>
      <c r="AF9" s="56">
        <v>0</v>
      </c>
      <c r="AG9" s="56">
        <v>0</v>
      </c>
      <c r="AH9" s="56">
        <v>0</v>
      </c>
      <c r="AI9" s="30">
        <f t="shared" si="4"/>
        <v>0</v>
      </c>
      <c r="AJ9" s="31">
        <v>0</v>
      </c>
      <c r="AK9" s="28">
        <v>7861.7</v>
      </c>
      <c r="AL9" s="29"/>
      <c r="AM9" s="49">
        <v>7780.08</v>
      </c>
      <c r="AN9" s="56">
        <v>0</v>
      </c>
      <c r="AO9" s="56">
        <v>81.62</v>
      </c>
      <c r="AP9" s="30">
        <f t="shared" si="5"/>
        <v>7861.7</v>
      </c>
      <c r="AQ9" s="60">
        <v>0</v>
      </c>
      <c r="AR9" s="28">
        <v>0</v>
      </c>
      <c r="AS9" s="29"/>
      <c r="AT9" s="55">
        <v>0</v>
      </c>
      <c r="AU9" s="55">
        <v>0</v>
      </c>
      <c r="AV9" s="55">
        <v>0</v>
      </c>
      <c r="AW9" s="30">
        <f t="shared" si="6"/>
        <v>0</v>
      </c>
      <c r="AX9" s="31">
        <v>0</v>
      </c>
      <c r="AY9" s="23">
        <f t="shared" si="7"/>
        <v>7861.7</v>
      </c>
      <c r="AZ9" s="29"/>
      <c r="BA9" s="55">
        <v>0</v>
      </c>
      <c r="BB9" s="55">
        <v>0</v>
      </c>
      <c r="BC9" s="55">
        <v>0</v>
      </c>
      <c r="BD9" s="25">
        <f t="shared" si="8"/>
        <v>7861.7</v>
      </c>
      <c r="BE9" s="26">
        <v>0</v>
      </c>
      <c r="BF9" s="28">
        <f t="shared" si="9"/>
        <v>15723.4</v>
      </c>
      <c r="BG9" s="29"/>
      <c r="BH9" s="30">
        <f t="shared" si="0"/>
        <v>7780.08</v>
      </c>
      <c r="BI9" s="30">
        <f t="shared" si="0"/>
        <v>0</v>
      </c>
      <c r="BJ9" s="30">
        <f t="shared" si="0"/>
        <v>81.62</v>
      </c>
      <c r="BK9" s="30">
        <f t="shared" si="0"/>
        <v>15723.4</v>
      </c>
      <c r="BL9" s="31">
        <f t="shared" si="0"/>
        <v>0</v>
      </c>
    </row>
    <row r="10" spans="1:64" ht="19.5" customHeight="1">
      <c r="A10" s="27" t="s">
        <v>59</v>
      </c>
      <c r="B10" s="28">
        <v>888.74</v>
      </c>
      <c r="C10" s="29"/>
      <c r="D10" s="56">
        <v>862.07</v>
      </c>
      <c r="E10" s="56">
        <v>26.66999999999998</v>
      </c>
      <c r="F10" s="56">
        <v>0</v>
      </c>
      <c r="G10" s="30">
        <f t="shared" si="1"/>
        <v>888.74</v>
      </c>
      <c r="H10" s="60">
        <v>0</v>
      </c>
      <c r="I10" s="28">
        <v>528.4</v>
      </c>
      <c r="J10" s="29"/>
      <c r="K10" s="56">
        <v>449.14</v>
      </c>
      <c r="L10" s="56">
        <v>79.259999999999991</v>
      </c>
      <c r="M10" s="56">
        <v>0</v>
      </c>
      <c r="N10" s="30">
        <f t="shared" si="2"/>
        <v>528.4</v>
      </c>
      <c r="O10" s="59">
        <v>0</v>
      </c>
      <c r="P10" s="28">
        <v>382.86</v>
      </c>
      <c r="Q10" s="29"/>
      <c r="R10" s="67">
        <v>348.40999999999997</v>
      </c>
      <c r="S10" s="56">
        <v>34.450000000000003</v>
      </c>
      <c r="T10" s="56">
        <v>0</v>
      </c>
      <c r="U10" s="30">
        <f t="shared" si="3"/>
        <v>382.85999999999996</v>
      </c>
      <c r="V10" s="60">
        <v>0</v>
      </c>
      <c r="W10" s="28">
        <v>798.07999999999993</v>
      </c>
      <c r="X10" s="29"/>
      <c r="Y10" s="56">
        <v>798.07999999999993</v>
      </c>
      <c r="Z10" s="56">
        <v>0</v>
      </c>
      <c r="AA10" s="56">
        <v>0</v>
      </c>
      <c r="AB10" s="30">
        <f t="shared" si="10"/>
        <v>798.07999999999993</v>
      </c>
      <c r="AC10" s="60">
        <v>0</v>
      </c>
      <c r="AD10" s="28">
        <v>0</v>
      </c>
      <c r="AE10" s="29"/>
      <c r="AF10" s="56">
        <v>0</v>
      </c>
      <c r="AG10" s="56">
        <v>0</v>
      </c>
      <c r="AH10" s="56">
        <v>0</v>
      </c>
      <c r="AI10" s="30">
        <f t="shared" si="4"/>
        <v>0</v>
      </c>
      <c r="AJ10" s="31">
        <v>0</v>
      </c>
      <c r="AK10" s="28">
        <v>2810.77</v>
      </c>
      <c r="AL10" s="29"/>
      <c r="AM10" s="49">
        <v>2782.6499999999996</v>
      </c>
      <c r="AN10" s="56">
        <v>28.12</v>
      </c>
      <c r="AO10" s="56">
        <v>0</v>
      </c>
      <c r="AP10" s="30">
        <f t="shared" si="5"/>
        <v>2810.7699999999995</v>
      </c>
      <c r="AQ10" s="60">
        <v>0</v>
      </c>
      <c r="AR10" s="28">
        <v>0</v>
      </c>
      <c r="AS10" s="29"/>
      <c r="AT10" s="55">
        <v>0</v>
      </c>
      <c r="AU10" s="55">
        <v>0</v>
      </c>
      <c r="AV10" s="55">
        <v>0</v>
      </c>
      <c r="AW10" s="30">
        <f t="shared" si="6"/>
        <v>0</v>
      </c>
      <c r="AX10" s="31">
        <v>0</v>
      </c>
      <c r="AY10" s="23">
        <f t="shared" si="7"/>
        <v>2810.77</v>
      </c>
      <c r="AZ10" s="29"/>
      <c r="BA10" s="55">
        <v>0</v>
      </c>
      <c r="BB10" s="55">
        <v>0</v>
      </c>
      <c r="BC10" s="55">
        <v>0</v>
      </c>
      <c r="BD10" s="25">
        <f t="shared" si="8"/>
        <v>2810.7699999999995</v>
      </c>
      <c r="BE10" s="26">
        <v>0</v>
      </c>
      <c r="BF10" s="28">
        <f t="shared" si="9"/>
        <v>5621.54</v>
      </c>
      <c r="BG10" s="29"/>
      <c r="BH10" s="30">
        <f t="shared" si="0"/>
        <v>2782.6499999999996</v>
      </c>
      <c r="BI10" s="30">
        <f t="shared" si="0"/>
        <v>28.12</v>
      </c>
      <c r="BJ10" s="30">
        <f t="shared" si="0"/>
        <v>0</v>
      </c>
      <c r="BK10" s="30">
        <f t="shared" si="0"/>
        <v>5621.5399999999991</v>
      </c>
      <c r="BL10" s="31">
        <f t="shared" si="0"/>
        <v>0</v>
      </c>
    </row>
    <row r="11" spans="1:64" ht="19.5" customHeight="1">
      <c r="A11" s="27" t="s">
        <v>11</v>
      </c>
      <c r="B11" s="28">
        <v>739.76</v>
      </c>
      <c r="C11" s="29"/>
      <c r="D11" s="56">
        <v>717.57</v>
      </c>
      <c r="E11" s="56">
        <v>22.190000000000012</v>
      </c>
      <c r="F11" s="56">
        <v>0</v>
      </c>
      <c r="G11" s="30">
        <f t="shared" si="1"/>
        <v>739.7600000000001</v>
      </c>
      <c r="H11" s="60">
        <v>0</v>
      </c>
      <c r="I11" s="28">
        <v>378.42</v>
      </c>
      <c r="J11" s="29"/>
      <c r="K11" s="56">
        <v>321.65999999999997</v>
      </c>
      <c r="L11" s="56">
        <v>56.76</v>
      </c>
      <c r="M11" s="56">
        <v>0</v>
      </c>
      <c r="N11" s="30">
        <f t="shared" si="2"/>
        <v>378.41999999999996</v>
      </c>
      <c r="O11" s="59">
        <v>0</v>
      </c>
      <c r="P11" s="28">
        <v>536.51999999999987</v>
      </c>
      <c r="Q11" s="29"/>
      <c r="R11" s="67">
        <v>488.24</v>
      </c>
      <c r="S11" s="56">
        <v>48.280000000000022</v>
      </c>
      <c r="T11" s="56">
        <v>0</v>
      </c>
      <c r="U11" s="30">
        <f t="shared" si="3"/>
        <v>536.52</v>
      </c>
      <c r="V11" s="60">
        <v>0</v>
      </c>
      <c r="W11" s="28">
        <v>503.37</v>
      </c>
      <c r="X11" s="29"/>
      <c r="Y11" s="56">
        <v>0</v>
      </c>
      <c r="Z11" s="56">
        <v>0</v>
      </c>
      <c r="AA11" s="56">
        <v>503.37</v>
      </c>
      <c r="AB11" s="30">
        <f t="shared" si="10"/>
        <v>503.37</v>
      </c>
      <c r="AC11" s="60">
        <v>0</v>
      </c>
      <c r="AD11" s="28">
        <v>0</v>
      </c>
      <c r="AE11" s="29"/>
      <c r="AF11" s="56">
        <v>0</v>
      </c>
      <c r="AG11" s="56">
        <v>0</v>
      </c>
      <c r="AH11" s="56">
        <v>0</v>
      </c>
      <c r="AI11" s="30">
        <f t="shared" si="4"/>
        <v>0</v>
      </c>
      <c r="AJ11" s="31">
        <v>0</v>
      </c>
      <c r="AK11" s="28">
        <v>2188.3199999999997</v>
      </c>
      <c r="AL11" s="29"/>
      <c r="AM11" s="49">
        <v>2166.4399999999996</v>
      </c>
      <c r="AN11" s="56">
        <v>21.879999999999995</v>
      </c>
      <c r="AO11" s="56">
        <v>0</v>
      </c>
      <c r="AP11" s="30">
        <f t="shared" si="5"/>
        <v>2188.3199999999997</v>
      </c>
      <c r="AQ11" s="60">
        <v>0</v>
      </c>
      <c r="AR11" s="28">
        <v>0</v>
      </c>
      <c r="AS11" s="29"/>
      <c r="AT11" s="55">
        <v>0</v>
      </c>
      <c r="AU11" s="55">
        <v>0</v>
      </c>
      <c r="AV11" s="55">
        <v>0</v>
      </c>
      <c r="AW11" s="30">
        <f t="shared" si="6"/>
        <v>0</v>
      </c>
      <c r="AX11" s="31">
        <v>0</v>
      </c>
      <c r="AY11" s="23">
        <f t="shared" si="7"/>
        <v>2188.3199999999997</v>
      </c>
      <c r="AZ11" s="29"/>
      <c r="BA11" s="55">
        <v>0</v>
      </c>
      <c r="BB11" s="55">
        <v>0</v>
      </c>
      <c r="BC11" s="55">
        <v>0</v>
      </c>
      <c r="BD11" s="25">
        <f t="shared" si="8"/>
        <v>2188.3199999999997</v>
      </c>
      <c r="BE11" s="26">
        <v>0</v>
      </c>
      <c r="BF11" s="28">
        <f t="shared" si="9"/>
        <v>4376.6399999999994</v>
      </c>
      <c r="BG11" s="29"/>
      <c r="BH11" s="30">
        <f t="shared" si="0"/>
        <v>2166.4399999999996</v>
      </c>
      <c r="BI11" s="30">
        <f t="shared" si="0"/>
        <v>21.879999999999995</v>
      </c>
      <c r="BJ11" s="30">
        <f t="shared" si="0"/>
        <v>0</v>
      </c>
      <c r="BK11" s="30">
        <f t="shared" si="0"/>
        <v>4376.6399999999994</v>
      </c>
      <c r="BL11" s="31">
        <f t="shared" si="0"/>
        <v>0</v>
      </c>
    </row>
    <row r="12" spans="1:64" ht="19.5" customHeight="1">
      <c r="A12" s="27" t="s">
        <v>60</v>
      </c>
      <c r="B12" s="28">
        <v>1499.3000000000002</v>
      </c>
      <c r="C12" s="29"/>
      <c r="D12" s="56">
        <v>0</v>
      </c>
      <c r="E12" s="56">
        <v>0</v>
      </c>
      <c r="F12" s="56">
        <v>1499.3000000000002</v>
      </c>
      <c r="G12" s="30">
        <f t="shared" si="1"/>
        <v>1499.3000000000002</v>
      </c>
      <c r="H12" s="60">
        <v>0</v>
      </c>
      <c r="I12" s="28">
        <v>727.84999999999991</v>
      </c>
      <c r="J12" s="29"/>
      <c r="K12" s="56">
        <v>618.66000000000008</v>
      </c>
      <c r="L12" s="56">
        <v>0</v>
      </c>
      <c r="M12" s="56">
        <v>109.18999999999998</v>
      </c>
      <c r="N12" s="30">
        <f t="shared" si="2"/>
        <v>727.85</v>
      </c>
      <c r="O12" s="59">
        <v>0</v>
      </c>
      <c r="P12" s="28">
        <v>725.52</v>
      </c>
      <c r="Q12" s="29"/>
      <c r="R12" s="67">
        <v>660.22000000000014</v>
      </c>
      <c r="S12" s="56">
        <v>65.3</v>
      </c>
      <c r="T12" s="56">
        <v>0</v>
      </c>
      <c r="U12" s="30">
        <f t="shared" si="3"/>
        <v>725.5200000000001</v>
      </c>
      <c r="V12" s="60">
        <v>0</v>
      </c>
      <c r="W12" s="28">
        <v>1115.02</v>
      </c>
      <c r="X12" s="29"/>
      <c r="Y12" s="56">
        <v>494.94</v>
      </c>
      <c r="Z12" s="56">
        <v>0</v>
      </c>
      <c r="AA12" s="56">
        <v>620.07999999999993</v>
      </c>
      <c r="AB12" s="30">
        <f t="shared" si="10"/>
        <v>1115.02</v>
      </c>
      <c r="AC12" s="60">
        <v>0</v>
      </c>
      <c r="AD12" s="28">
        <v>0</v>
      </c>
      <c r="AE12" s="29"/>
      <c r="AF12" s="56">
        <v>0</v>
      </c>
      <c r="AG12" s="56">
        <v>0</v>
      </c>
      <c r="AH12" s="56">
        <v>0</v>
      </c>
      <c r="AI12" s="30">
        <f t="shared" si="4"/>
        <v>0</v>
      </c>
      <c r="AJ12" s="31">
        <v>0</v>
      </c>
      <c r="AK12" s="28">
        <v>6813.1900000000005</v>
      </c>
      <c r="AL12" s="29"/>
      <c r="AM12" s="49">
        <v>6358.7699999999995</v>
      </c>
      <c r="AN12" s="56">
        <v>0</v>
      </c>
      <c r="AO12" s="56">
        <v>61.18</v>
      </c>
      <c r="AP12" s="30">
        <f t="shared" si="5"/>
        <v>6419.95</v>
      </c>
      <c r="AQ12" s="60">
        <v>345.78</v>
      </c>
      <c r="AR12" s="28">
        <v>0</v>
      </c>
      <c r="AS12" s="29"/>
      <c r="AT12" s="55">
        <v>0</v>
      </c>
      <c r="AU12" s="55">
        <v>0</v>
      </c>
      <c r="AV12" s="55">
        <v>0</v>
      </c>
      <c r="AW12" s="30">
        <f t="shared" si="6"/>
        <v>0</v>
      </c>
      <c r="AX12" s="31">
        <v>0</v>
      </c>
      <c r="AY12" s="23">
        <f t="shared" si="7"/>
        <v>6813.1900000000005</v>
      </c>
      <c r="AZ12" s="29"/>
      <c r="BA12" s="55">
        <v>0</v>
      </c>
      <c r="BB12" s="55">
        <v>0</v>
      </c>
      <c r="BC12" s="55">
        <v>0</v>
      </c>
      <c r="BD12" s="25">
        <f t="shared" si="8"/>
        <v>6419.95</v>
      </c>
      <c r="BE12" s="26">
        <v>0</v>
      </c>
      <c r="BF12" s="28">
        <f t="shared" si="9"/>
        <v>13626.380000000001</v>
      </c>
      <c r="BG12" s="29"/>
      <c r="BH12" s="30">
        <f t="shared" si="0"/>
        <v>6358.7699999999995</v>
      </c>
      <c r="BI12" s="30">
        <f t="shared" si="0"/>
        <v>0</v>
      </c>
      <c r="BJ12" s="30">
        <f t="shared" si="0"/>
        <v>61.18</v>
      </c>
      <c r="BK12" s="30">
        <f t="shared" si="0"/>
        <v>12839.9</v>
      </c>
      <c r="BL12" s="31">
        <f t="shared" si="0"/>
        <v>345.78</v>
      </c>
    </row>
    <row r="13" spans="1:64" ht="19.5" customHeight="1">
      <c r="A13" s="27" t="s">
        <v>13</v>
      </c>
      <c r="B13" s="28">
        <v>589.19000000000005</v>
      </c>
      <c r="C13" s="29"/>
      <c r="D13" s="56">
        <v>431.25999999999993</v>
      </c>
      <c r="E13" s="56">
        <v>13.34</v>
      </c>
      <c r="F13" s="56">
        <v>0</v>
      </c>
      <c r="G13" s="30">
        <f t="shared" si="1"/>
        <v>444.59999999999991</v>
      </c>
      <c r="H13" s="60">
        <v>121.65</v>
      </c>
      <c r="I13" s="28">
        <v>473.4</v>
      </c>
      <c r="J13" s="29"/>
      <c r="K13" s="56">
        <v>298.87</v>
      </c>
      <c r="L13" s="56">
        <v>52.74</v>
      </c>
      <c r="M13" s="56">
        <v>0</v>
      </c>
      <c r="N13" s="30">
        <f t="shared" si="2"/>
        <v>351.61</v>
      </c>
      <c r="O13" s="60">
        <v>96.850000000000009</v>
      </c>
      <c r="P13" s="28">
        <v>338.87</v>
      </c>
      <c r="Q13" s="29"/>
      <c r="R13" s="67">
        <v>241.20999999999998</v>
      </c>
      <c r="S13" s="56">
        <v>23.869999999999997</v>
      </c>
      <c r="T13" s="56">
        <v>0</v>
      </c>
      <c r="U13" s="30">
        <f t="shared" si="3"/>
        <v>265.08</v>
      </c>
      <c r="V13" s="60">
        <v>73.489999999999995</v>
      </c>
      <c r="W13" s="28">
        <v>707.04</v>
      </c>
      <c r="X13" s="29"/>
      <c r="Y13" s="56">
        <v>596.36999999999989</v>
      </c>
      <c r="Z13" s="56">
        <v>0</v>
      </c>
      <c r="AA13" s="56">
        <v>0</v>
      </c>
      <c r="AB13" s="30">
        <f t="shared" si="10"/>
        <v>596.36999999999989</v>
      </c>
      <c r="AC13" s="60">
        <v>88.280000000000015</v>
      </c>
      <c r="AD13" s="28">
        <v>0</v>
      </c>
      <c r="AE13" s="29"/>
      <c r="AF13" s="56">
        <v>0</v>
      </c>
      <c r="AG13" s="56">
        <v>0</v>
      </c>
      <c r="AH13" s="56">
        <v>0</v>
      </c>
      <c r="AI13" s="30">
        <f t="shared" si="4"/>
        <v>0</v>
      </c>
      <c r="AJ13" s="31">
        <v>0</v>
      </c>
      <c r="AK13" s="28">
        <v>1805.0100000000002</v>
      </c>
      <c r="AL13" s="29"/>
      <c r="AM13" s="49">
        <v>1763.2500000000002</v>
      </c>
      <c r="AN13" s="56">
        <v>17.809999999999999</v>
      </c>
      <c r="AO13" s="56">
        <v>0</v>
      </c>
      <c r="AP13" s="30">
        <f t="shared" si="5"/>
        <v>1781.0600000000002</v>
      </c>
      <c r="AQ13" s="60">
        <v>52.430000000000007</v>
      </c>
      <c r="AR13" s="28">
        <v>0</v>
      </c>
      <c r="AS13" s="29"/>
      <c r="AT13" s="55">
        <v>0</v>
      </c>
      <c r="AU13" s="55">
        <v>0</v>
      </c>
      <c r="AV13" s="55">
        <v>0</v>
      </c>
      <c r="AW13" s="30">
        <f t="shared" si="6"/>
        <v>0</v>
      </c>
      <c r="AX13" s="31">
        <v>0</v>
      </c>
      <c r="AY13" s="23">
        <f t="shared" si="7"/>
        <v>1805.0100000000002</v>
      </c>
      <c r="AZ13" s="29"/>
      <c r="BA13" s="55">
        <v>0</v>
      </c>
      <c r="BB13" s="55">
        <v>0</v>
      </c>
      <c r="BC13" s="55">
        <v>0</v>
      </c>
      <c r="BD13" s="25">
        <f t="shared" si="8"/>
        <v>1781.0600000000002</v>
      </c>
      <c r="BE13" s="26">
        <v>0</v>
      </c>
      <c r="BF13" s="28">
        <f t="shared" si="9"/>
        <v>3610.0200000000004</v>
      </c>
      <c r="BG13" s="29"/>
      <c r="BH13" s="30">
        <f t="shared" si="0"/>
        <v>1763.2500000000002</v>
      </c>
      <c r="BI13" s="30">
        <f t="shared" si="0"/>
        <v>17.809999999999999</v>
      </c>
      <c r="BJ13" s="30">
        <f t="shared" si="0"/>
        <v>0</v>
      </c>
      <c r="BK13" s="30">
        <f t="shared" si="0"/>
        <v>3562.1200000000003</v>
      </c>
      <c r="BL13" s="31">
        <f t="shared" si="0"/>
        <v>52.430000000000007</v>
      </c>
    </row>
    <row r="14" spans="1:64" ht="19.5" customHeight="1">
      <c r="A14" s="27" t="s">
        <v>14</v>
      </c>
      <c r="B14" s="28">
        <v>871.21</v>
      </c>
      <c r="C14" s="29"/>
      <c r="D14" s="56">
        <v>845.04</v>
      </c>
      <c r="E14" s="56">
        <v>26.17</v>
      </c>
      <c r="F14" s="56">
        <v>0</v>
      </c>
      <c r="G14" s="30">
        <f t="shared" si="1"/>
        <v>871.20999999999992</v>
      </c>
      <c r="H14" s="60">
        <v>0</v>
      </c>
      <c r="I14" s="28">
        <v>516.27</v>
      </c>
      <c r="J14" s="29"/>
      <c r="K14" s="56">
        <v>413.74</v>
      </c>
      <c r="L14" s="56">
        <v>72.989999999999995</v>
      </c>
      <c r="M14" s="56">
        <v>29.54</v>
      </c>
      <c r="N14" s="30">
        <f t="shared" si="2"/>
        <v>516.27</v>
      </c>
      <c r="O14" s="60">
        <v>0</v>
      </c>
      <c r="P14" s="28">
        <v>437.11</v>
      </c>
      <c r="Q14" s="29"/>
      <c r="R14" s="67">
        <v>397.77000000000004</v>
      </c>
      <c r="S14" s="56">
        <v>39.340000000000003</v>
      </c>
      <c r="T14" s="56">
        <v>0</v>
      </c>
      <c r="U14" s="30">
        <f t="shared" si="3"/>
        <v>437.11</v>
      </c>
      <c r="V14" s="60">
        <v>0</v>
      </c>
      <c r="W14" s="28">
        <v>660.11</v>
      </c>
      <c r="X14" s="29"/>
      <c r="Y14" s="56">
        <v>660.11000000000013</v>
      </c>
      <c r="Z14" s="56">
        <v>0</v>
      </c>
      <c r="AA14" s="56">
        <v>0</v>
      </c>
      <c r="AB14" s="30">
        <f t="shared" si="10"/>
        <v>660.11000000000013</v>
      </c>
      <c r="AC14" s="60">
        <v>0</v>
      </c>
      <c r="AD14" s="28">
        <v>0</v>
      </c>
      <c r="AE14" s="29"/>
      <c r="AF14" s="56">
        <v>0</v>
      </c>
      <c r="AG14" s="56">
        <v>0</v>
      </c>
      <c r="AH14" s="56">
        <v>0</v>
      </c>
      <c r="AI14" s="30">
        <f t="shared" si="4"/>
        <v>0</v>
      </c>
      <c r="AJ14" s="31">
        <v>0</v>
      </c>
      <c r="AK14" s="28">
        <v>1838.2600000000002</v>
      </c>
      <c r="AL14" s="29"/>
      <c r="AM14" s="49">
        <v>1819.8700000000001</v>
      </c>
      <c r="AN14" s="56">
        <v>18.39</v>
      </c>
      <c r="AO14" s="56">
        <v>0</v>
      </c>
      <c r="AP14" s="30">
        <f t="shared" si="5"/>
        <v>1838.2600000000002</v>
      </c>
      <c r="AQ14" s="60">
        <v>0</v>
      </c>
      <c r="AR14" s="28">
        <v>0</v>
      </c>
      <c r="AS14" s="29"/>
      <c r="AT14" s="55">
        <v>0</v>
      </c>
      <c r="AU14" s="55">
        <v>0</v>
      </c>
      <c r="AV14" s="55">
        <v>0</v>
      </c>
      <c r="AW14" s="30">
        <f t="shared" si="6"/>
        <v>0</v>
      </c>
      <c r="AX14" s="31">
        <v>0</v>
      </c>
      <c r="AY14" s="23">
        <f t="shared" si="7"/>
        <v>1838.2600000000002</v>
      </c>
      <c r="AZ14" s="29"/>
      <c r="BA14" s="55">
        <v>0</v>
      </c>
      <c r="BB14" s="55">
        <v>0</v>
      </c>
      <c r="BC14" s="55">
        <v>0</v>
      </c>
      <c r="BD14" s="25">
        <f t="shared" si="8"/>
        <v>1838.2600000000002</v>
      </c>
      <c r="BE14" s="26">
        <v>0</v>
      </c>
      <c r="BF14" s="28">
        <f t="shared" si="9"/>
        <v>3676.5200000000004</v>
      </c>
      <c r="BG14" s="29"/>
      <c r="BH14" s="30">
        <f t="shared" si="0"/>
        <v>1819.8700000000001</v>
      </c>
      <c r="BI14" s="30">
        <f t="shared" si="0"/>
        <v>18.39</v>
      </c>
      <c r="BJ14" s="30">
        <f t="shared" si="0"/>
        <v>0</v>
      </c>
      <c r="BK14" s="30">
        <f t="shared" si="0"/>
        <v>3676.5200000000004</v>
      </c>
      <c r="BL14" s="31">
        <f t="shared" si="0"/>
        <v>0</v>
      </c>
    </row>
    <row r="15" spans="1:64" ht="19.5" customHeight="1">
      <c r="A15" s="27" t="s">
        <v>15</v>
      </c>
      <c r="B15" s="28">
        <v>246.83000000000004</v>
      </c>
      <c r="C15" s="29"/>
      <c r="D15" s="56">
        <v>183.64000000000001</v>
      </c>
      <c r="E15" s="56">
        <v>5.39</v>
      </c>
      <c r="F15" s="56">
        <v>0</v>
      </c>
      <c r="G15" s="30">
        <f t="shared" si="1"/>
        <v>189.03</v>
      </c>
      <c r="H15" s="60">
        <v>61.400000000000006</v>
      </c>
      <c r="I15" s="28">
        <v>108.21000000000001</v>
      </c>
      <c r="J15" s="29"/>
      <c r="K15" s="56">
        <v>74.819999999999993</v>
      </c>
      <c r="L15" s="56">
        <v>13.200000000000001</v>
      </c>
      <c r="M15" s="56">
        <v>0</v>
      </c>
      <c r="N15" s="30">
        <f>SUM(K15:M15)</f>
        <v>88.02</v>
      </c>
      <c r="O15" s="60">
        <v>29.689999999999998</v>
      </c>
      <c r="P15" s="28">
        <v>162.63</v>
      </c>
      <c r="Q15" s="29"/>
      <c r="R15" s="67">
        <v>128.47</v>
      </c>
      <c r="S15" s="56">
        <v>12.709999999999999</v>
      </c>
      <c r="T15" s="56">
        <v>0</v>
      </c>
      <c r="U15" s="30">
        <f>SUM(R15:T15)</f>
        <v>141.18</v>
      </c>
      <c r="V15" s="60">
        <v>24.45</v>
      </c>
      <c r="W15" s="28">
        <v>194.3</v>
      </c>
      <c r="X15" s="29"/>
      <c r="Y15" s="56">
        <v>94.5</v>
      </c>
      <c r="Z15" s="56">
        <v>0</v>
      </c>
      <c r="AA15" s="56">
        <v>72.790000000000006</v>
      </c>
      <c r="AB15" s="30">
        <f t="shared" si="10"/>
        <v>167.29000000000002</v>
      </c>
      <c r="AC15" s="60">
        <v>27.250000000000004</v>
      </c>
      <c r="AD15" s="28">
        <v>0</v>
      </c>
      <c r="AE15" s="29"/>
      <c r="AF15" s="56">
        <v>0</v>
      </c>
      <c r="AG15" s="56">
        <v>0</v>
      </c>
      <c r="AH15" s="56">
        <v>0</v>
      </c>
      <c r="AI15" s="30">
        <f>SUM(AF15:AH15)</f>
        <v>0</v>
      </c>
      <c r="AJ15" s="31">
        <v>0</v>
      </c>
      <c r="AK15" s="28">
        <v>754.8</v>
      </c>
      <c r="AL15" s="29"/>
      <c r="AM15" s="49">
        <v>605.24000000000012</v>
      </c>
      <c r="AN15" s="56">
        <v>6.1099999999999994</v>
      </c>
      <c r="AO15" s="56">
        <v>0</v>
      </c>
      <c r="AP15" s="30">
        <f>SUM(AM15:AO15)</f>
        <v>611.35000000000014</v>
      </c>
      <c r="AQ15" s="60">
        <v>144.44999999999999</v>
      </c>
      <c r="AR15" s="28">
        <v>0</v>
      </c>
      <c r="AS15" s="29"/>
      <c r="AT15" s="55">
        <v>0</v>
      </c>
      <c r="AU15" s="55">
        <v>0</v>
      </c>
      <c r="AV15" s="55">
        <v>0</v>
      </c>
      <c r="AW15" s="30">
        <f>SUM(AT15:AV15)</f>
        <v>0</v>
      </c>
      <c r="AX15" s="31">
        <v>0</v>
      </c>
      <c r="AY15" s="23">
        <f t="shared" si="7"/>
        <v>754.8</v>
      </c>
      <c r="AZ15" s="29"/>
      <c r="BA15" s="55">
        <v>0</v>
      </c>
      <c r="BB15" s="55">
        <v>0</v>
      </c>
      <c r="BC15" s="55">
        <v>0</v>
      </c>
      <c r="BD15" s="25">
        <f t="shared" si="8"/>
        <v>611.35000000000014</v>
      </c>
      <c r="BE15" s="26">
        <v>0</v>
      </c>
      <c r="BF15" s="28">
        <f t="shared" si="9"/>
        <v>1509.6</v>
      </c>
      <c r="BG15" s="29"/>
      <c r="BH15" s="30">
        <f t="shared" si="0"/>
        <v>605.24000000000012</v>
      </c>
      <c r="BI15" s="30">
        <f t="shared" si="0"/>
        <v>6.1099999999999994</v>
      </c>
      <c r="BJ15" s="30">
        <f t="shared" si="0"/>
        <v>0</v>
      </c>
      <c r="BK15" s="30">
        <f t="shared" si="0"/>
        <v>1222.7000000000003</v>
      </c>
      <c r="BL15" s="31">
        <f t="shared" si="0"/>
        <v>144.44999999999999</v>
      </c>
    </row>
    <row r="16" spans="1:64" ht="19.5" customHeight="1">
      <c r="A16" s="27" t="s">
        <v>16</v>
      </c>
      <c r="B16" s="28">
        <v>169.03000000000003</v>
      </c>
      <c r="C16" s="29"/>
      <c r="D16" s="56">
        <v>0</v>
      </c>
      <c r="E16" s="56">
        <v>0</v>
      </c>
      <c r="F16" s="56">
        <v>169.03000000000003</v>
      </c>
      <c r="G16" s="30">
        <f t="shared" si="1"/>
        <v>169.03000000000003</v>
      </c>
      <c r="H16" s="60">
        <v>0</v>
      </c>
      <c r="I16" s="28">
        <v>119.77</v>
      </c>
      <c r="J16" s="29"/>
      <c r="K16" s="56">
        <v>101.82000000000001</v>
      </c>
      <c r="L16" s="56">
        <v>17.950000000000003</v>
      </c>
      <c r="M16" s="56">
        <v>0</v>
      </c>
      <c r="N16" s="30">
        <f>SUM(K16:M16)</f>
        <v>119.77000000000001</v>
      </c>
      <c r="O16" s="60">
        <v>0</v>
      </c>
      <c r="P16" s="28">
        <v>134.19999999999999</v>
      </c>
      <c r="Q16" s="29"/>
      <c r="R16" s="67">
        <v>122.11000000000001</v>
      </c>
      <c r="S16" s="56">
        <v>12.090000000000003</v>
      </c>
      <c r="T16" s="56">
        <v>0</v>
      </c>
      <c r="U16" s="30">
        <f>SUM(R16:T16)</f>
        <v>134.20000000000002</v>
      </c>
      <c r="V16" s="60">
        <v>0</v>
      </c>
      <c r="W16" s="28">
        <v>160.53</v>
      </c>
      <c r="X16" s="29"/>
      <c r="Y16" s="56">
        <v>160.53</v>
      </c>
      <c r="Z16" s="56">
        <v>0</v>
      </c>
      <c r="AA16" s="56">
        <v>0</v>
      </c>
      <c r="AB16" s="30">
        <f t="shared" si="10"/>
        <v>160.53</v>
      </c>
      <c r="AC16" s="60">
        <v>0</v>
      </c>
      <c r="AD16" s="28">
        <v>378.28000000000009</v>
      </c>
      <c r="AE16" s="29"/>
      <c r="AF16" s="56">
        <v>0</v>
      </c>
      <c r="AG16" s="56">
        <v>0</v>
      </c>
      <c r="AH16" s="56">
        <v>378.28000000000003</v>
      </c>
      <c r="AI16" s="30">
        <f>SUM(AF16:AH16)</f>
        <v>378.28000000000003</v>
      </c>
      <c r="AJ16" s="31">
        <v>0</v>
      </c>
      <c r="AK16" s="28">
        <v>804.35</v>
      </c>
      <c r="AL16" s="29"/>
      <c r="AM16" s="49">
        <v>796.30650000000014</v>
      </c>
      <c r="AN16" s="56">
        <v>8.0435000000000016</v>
      </c>
      <c r="AO16" s="56">
        <v>0</v>
      </c>
      <c r="AP16" s="30">
        <f>SUM(AM16:AO16)</f>
        <v>804.35000000000014</v>
      </c>
      <c r="AQ16" s="60">
        <v>0</v>
      </c>
      <c r="AR16" s="28">
        <v>0</v>
      </c>
      <c r="AS16" s="29"/>
      <c r="AT16" s="55">
        <v>0</v>
      </c>
      <c r="AU16" s="55">
        <v>0</v>
      </c>
      <c r="AV16" s="55">
        <v>0</v>
      </c>
      <c r="AW16" s="30">
        <f>SUM(AT16:AV16)</f>
        <v>0</v>
      </c>
      <c r="AX16" s="31">
        <v>0</v>
      </c>
      <c r="AY16" s="23">
        <f t="shared" si="7"/>
        <v>804.35</v>
      </c>
      <c r="AZ16" s="29"/>
      <c r="BA16" s="55">
        <v>0</v>
      </c>
      <c r="BB16" s="55">
        <v>0</v>
      </c>
      <c r="BC16" s="55">
        <v>0</v>
      </c>
      <c r="BD16" s="25">
        <f t="shared" si="8"/>
        <v>804.35000000000014</v>
      </c>
      <c r="BE16" s="26">
        <v>0</v>
      </c>
      <c r="BF16" s="28">
        <f t="shared" si="9"/>
        <v>1608.7</v>
      </c>
      <c r="BG16" s="29"/>
      <c r="BH16" s="30">
        <f t="shared" si="0"/>
        <v>796.30650000000014</v>
      </c>
      <c r="BI16" s="30">
        <f t="shared" si="0"/>
        <v>8.0435000000000016</v>
      </c>
      <c r="BJ16" s="30">
        <f t="shared" si="0"/>
        <v>0</v>
      </c>
      <c r="BK16" s="30">
        <f t="shared" si="0"/>
        <v>1608.7000000000003</v>
      </c>
      <c r="BL16" s="31">
        <f t="shared" si="0"/>
        <v>0</v>
      </c>
    </row>
    <row r="17" spans="1:64" ht="19.5" customHeight="1">
      <c r="A17" s="27" t="s">
        <v>17</v>
      </c>
      <c r="B17" s="28">
        <v>546.97</v>
      </c>
      <c r="C17" s="29"/>
      <c r="D17" s="56">
        <v>530.54999999999995</v>
      </c>
      <c r="E17" s="56">
        <v>16.419999999999998</v>
      </c>
      <c r="F17" s="56">
        <v>0</v>
      </c>
      <c r="G17" s="30">
        <f t="shared" si="1"/>
        <v>546.96999999999991</v>
      </c>
      <c r="H17" s="60">
        <v>0</v>
      </c>
      <c r="I17" s="28">
        <v>365.28999999999996</v>
      </c>
      <c r="J17" s="29"/>
      <c r="K17" s="56">
        <v>310.5</v>
      </c>
      <c r="L17" s="56">
        <v>54.79</v>
      </c>
      <c r="M17" s="56">
        <v>0</v>
      </c>
      <c r="N17" s="30">
        <f t="shared" si="2"/>
        <v>365.29</v>
      </c>
      <c r="O17" s="60">
        <v>0</v>
      </c>
      <c r="P17" s="28">
        <v>209.62</v>
      </c>
      <c r="Q17" s="29"/>
      <c r="R17" s="67">
        <v>190.74</v>
      </c>
      <c r="S17" s="56">
        <v>18.880000000000003</v>
      </c>
      <c r="T17" s="56">
        <v>0</v>
      </c>
      <c r="U17" s="30">
        <f t="shared" si="3"/>
        <v>209.62</v>
      </c>
      <c r="V17" s="60">
        <v>0</v>
      </c>
      <c r="W17" s="28">
        <v>367.59000000000003</v>
      </c>
      <c r="X17" s="29"/>
      <c r="Y17" s="56">
        <v>367.59000000000003</v>
      </c>
      <c r="Z17" s="56">
        <v>0</v>
      </c>
      <c r="AA17" s="56">
        <v>0</v>
      </c>
      <c r="AB17" s="30">
        <f t="shared" si="10"/>
        <v>367.59000000000003</v>
      </c>
      <c r="AC17" s="60">
        <v>0</v>
      </c>
      <c r="AD17" s="28">
        <v>316.42</v>
      </c>
      <c r="AE17" s="29"/>
      <c r="AF17" s="56">
        <v>0</v>
      </c>
      <c r="AG17" s="56">
        <v>0</v>
      </c>
      <c r="AH17" s="56">
        <v>316.42</v>
      </c>
      <c r="AI17" s="30">
        <f t="shared" si="4"/>
        <v>316.42</v>
      </c>
      <c r="AJ17" s="31">
        <v>0</v>
      </c>
      <c r="AK17" s="28">
        <v>1238.52</v>
      </c>
      <c r="AL17" s="29"/>
      <c r="AM17" s="49">
        <v>1226.1399999999999</v>
      </c>
      <c r="AN17" s="56">
        <v>12.380000000000003</v>
      </c>
      <c r="AO17" s="56">
        <v>0</v>
      </c>
      <c r="AP17" s="30">
        <f t="shared" si="5"/>
        <v>1238.52</v>
      </c>
      <c r="AQ17" s="60">
        <v>0</v>
      </c>
      <c r="AR17" s="28">
        <v>0</v>
      </c>
      <c r="AS17" s="29"/>
      <c r="AT17" s="55">
        <v>0</v>
      </c>
      <c r="AU17" s="55">
        <v>0</v>
      </c>
      <c r="AV17" s="55">
        <v>0</v>
      </c>
      <c r="AW17" s="30">
        <f t="shared" si="6"/>
        <v>0</v>
      </c>
      <c r="AX17" s="31">
        <v>0</v>
      </c>
      <c r="AY17" s="23">
        <f t="shared" si="7"/>
        <v>1238.52</v>
      </c>
      <c r="AZ17" s="29"/>
      <c r="BA17" s="55">
        <v>0</v>
      </c>
      <c r="BB17" s="55">
        <v>0</v>
      </c>
      <c r="BC17" s="55">
        <v>0</v>
      </c>
      <c r="BD17" s="25">
        <f t="shared" si="8"/>
        <v>1238.52</v>
      </c>
      <c r="BE17" s="26">
        <v>0</v>
      </c>
      <c r="BF17" s="28">
        <f t="shared" si="9"/>
        <v>2477.04</v>
      </c>
      <c r="BG17" s="29"/>
      <c r="BH17" s="30">
        <f t="shared" si="0"/>
        <v>1226.1399999999999</v>
      </c>
      <c r="BI17" s="30">
        <f t="shared" si="0"/>
        <v>12.380000000000003</v>
      </c>
      <c r="BJ17" s="30">
        <f t="shared" si="0"/>
        <v>0</v>
      </c>
      <c r="BK17" s="30">
        <f t="shared" si="0"/>
        <v>2477.04</v>
      </c>
      <c r="BL17" s="31">
        <f t="shared" si="0"/>
        <v>0</v>
      </c>
    </row>
    <row r="18" spans="1:64" ht="19.5" customHeight="1">
      <c r="A18" s="27" t="s">
        <v>61</v>
      </c>
      <c r="B18" s="28">
        <v>764.78</v>
      </c>
      <c r="C18" s="29"/>
      <c r="D18" s="56">
        <v>741.85000000000014</v>
      </c>
      <c r="E18" s="56">
        <v>22.929999999999996</v>
      </c>
      <c r="F18" s="56">
        <v>0</v>
      </c>
      <c r="G18" s="30">
        <f t="shared" si="1"/>
        <v>764.78000000000009</v>
      </c>
      <c r="H18" s="60">
        <v>0</v>
      </c>
      <c r="I18" s="28">
        <v>477.66000000000008</v>
      </c>
      <c r="J18" s="29"/>
      <c r="K18" s="56">
        <v>406</v>
      </c>
      <c r="L18" s="56">
        <v>71.660000000000011</v>
      </c>
      <c r="M18" s="56">
        <v>0</v>
      </c>
      <c r="N18" s="30">
        <f t="shared" si="2"/>
        <v>477.66</v>
      </c>
      <c r="O18" s="60">
        <v>0</v>
      </c>
      <c r="P18" s="28">
        <v>315.21000000000004</v>
      </c>
      <c r="Q18" s="29"/>
      <c r="R18" s="67">
        <v>286.83000000000004</v>
      </c>
      <c r="S18" s="56">
        <v>28.38</v>
      </c>
      <c r="T18" s="56">
        <v>0</v>
      </c>
      <c r="U18" s="30">
        <f t="shared" si="3"/>
        <v>315.21000000000004</v>
      </c>
      <c r="V18" s="60">
        <v>0</v>
      </c>
      <c r="W18" s="28">
        <v>772.31999999999994</v>
      </c>
      <c r="X18" s="29"/>
      <c r="Y18" s="56">
        <v>694.31999999999994</v>
      </c>
      <c r="Z18" s="56">
        <v>0</v>
      </c>
      <c r="AA18" s="56">
        <v>78</v>
      </c>
      <c r="AB18" s="30">
        <f t="shared" si="10"/>
        <v>772.31999999999994</v>
      </c>
      <c r="AC18" s="60">
        <v>0</v>
      </c>
      <c r="AD18" s="28">
        <v>0</v>
      </c>
      <c r="AE18" s="29"/>
      <c r="AF18" s="56">
        <v>0</v>
      </c>
      <c r="AG18" s="56">
        <v>0</v>
      </c>
      <c r="AH18" s="56">
        <v>0</v>
      </c>
      <c r="AI18" s="30">
        <f t="shared" si="4"/>
        <v>0</v>
      </c>
      <c r="AJ18" s="31">
        <v>0</v>
      </c>
      <c r="AK18" s="28">
        <v>2275.7199999999998</v>
      </c>
      <c r="AL18" s="29"/>
      <c r="AM18" s="49">
        <v>2252.9800000000005</v>
      </c>
      <c r="AN18" s="56">
        <v>22.740000000000002</v>
      </c>
      <c r="AO18" s="56">
        <v>0</v>
      </c>
      <c r="AP18" s="30">
        <f t="shared" si="5"/>
        <v>2275.7200000000003</v>
      </c>
      <c r="AQ18" s="60">
        <v>0</v>
      </c>
      <c r="AR18" s="28">
        <v>0</v>
      </c>
      <c r="AS18" s="29"/>
      <c r="AT18" s="55">
        <v>0</v>
      </c>
      <c r="AU18" s="55">
        <v>0</v>
      </c>
      <c r="AV18" s="55">
        <v>0</v>
      </c>
      <c r="AW18" s="30">
        <f>SUM(AT18:AV18)</f>
        <v>0</v>
      </c>
      <c r="AX18" s="31">
        <v>0</v>
      </c>
      <c r="AY18" s="23">
        <f t="shared" si="7"/>
        <v>2275.7199999999998</v>
      </c>
      <c r="AZ18" s="29"/>
      <c r="BA18" s="55">
        <v>0</v>
      </c>
      <c r="BB18" s="55">
        <v>0</v>
      </c>
      <c r="BC18" s="55">
        <v>0</v>
      </c>
      <c r="BD18" s="25">
        <f t="shared" si="8"/>
        <v>2275.7200000000003</v>
      </c>
      <c r="BE18" s="26">
        <v>0</v>
      </c>
      <c r="BF18" s="28">
        <f t="shared" si="9"/>
        <v>4551.4399999999996</v>
      </c>
      <c r="BG18" s="29"/>
      <c r="BH18" s="30">
        <f t="shared" si="0"/>
        <v>2252.9800000000005</v>
      </c>
      <c r="BI18" s="30">
        <f t="shared" si="0"/>
        <v>22.740000000000002</v>
      </c>
      <c r="BJ18" s="30">
        <f t="shared" si="0"/>
        <v>0</v>
      </c>
      <c r="BK18" s="30">
        <f t="shared" si="0"/>
        <v>4551.4400000000005</v>
      </c>
      <c r="BL18" s="31">
        <f t="shared" si="0"/>
        <v>0</v>
      </c>
    </row>
    <row r="19" spans="1:64" ht="19.5" customHeight="1">
      <c r="A19" s="27" t="s">
        <v>62</v>
      </c>
      <c r="B19" s="28">
        <v>622.54</v>
      </c>
      <c r="C19" s="29"/>
      <c r="D19" s="56">
        <v>603.87000000000012</v>
      </c>
      <c r="E19" s="56">
        <v>18.669999999999998</v>
      </c>
      <c r="F19" s="56">
        <v>0</v>
      </c>
      <c r="G19" s="30">
        <f t="shared" si="1"/>
        <v>622.54000000000008</v>
      </c>
      <c r="H19" s="60">
        <v>0</v>
      </c>
      <c r="I19" s="28">
        <v>326.84000000000003</v>
      </c>
      <c r="J19" s="29"/>
      <c r="K19" s="56">
        <v>277.82000000000005</v>
      </c>
      <c r="L19" s="56">
        <v>49.02</v>
      </c>
      <c r="M19" s="56">
        <v>0</v>
      </c>
      <c r="N19" s="30">
        <f t="shared" si="2"/>
        <v>326.84000000000003</v>
      </c>
      <c r="O19" s="60">
        <v>0</v>
      </c>
      <c r="P19" s="28">
        <v>350.46</v>
      </c>
      <c r="Q19" s="29"/>
      <c r="R19" s="67">
        <v>318.92999999999995</v>
      </c>
      <c r="S19" s="56">
        <v>31.529999999999998</v>
      </c>
      <c r="T19" s="56">
        <v>0</v>
      </c>
      <c r="U19" s="30">
        <f t="shared" si="3"/>
        <v>350.45999999999992</v>
      </c>
      <c r="V19" s="60">
        <v>0</v>
      </c>
      <c r="W19" s="28">
        <v>530.92000000000007</v>
      </c>
      <c r="X19" s="29"/>
      <c r="Y19" s="56">
        <v>0</v>
      </c>
      <c r="Z19" s="56">
        <v>0</v>
      </c>
      <c r="AA19" s="56">
        <v>530.91999999999996</v>
      </c>
      <c r="AB19" s="30">
        <f t="shared" si="10"/>
        <v>530.91999999999996</v>
      </c>
      <c r="AC19" s="60">
        <v>0</v>
      </c>
      <c r="AD19" s="28">
        <v>814.00000000000011</v>
      </c>
      <c r="AE19" s="29"/>
      <c r="AF19" s="56">
        <v>789.56999999999994</v>
      </c>
      <c r="AG19" s="56">
        <v>24.43</v>
      </c>
      <c r="AH19" s="56">
        <v>0</v>
      </c>
      <c r="AI19" s="30">
        <f t="shared" si="4"/>
        <v>813.99999999999989</v>
      </c>
      <c r="AJ19" s="31">
        <v>0</v>
      </c>
      <c r="AK19" s="28">
        <v>0</v>
      </c>
      <c r="AL19" s="29"/>
      <c r="AM19" s="49">
        <v>0</v>
      </c>
      <c r="AN19" s="56">
        <v>0</v>
      </c>
      <c r="AO19" s="56">
        <v>0</v>
      </c>
      <c r="AP19" s="30">
        <f t="shared" si="5"/>
        <v>0</v>
      </c>
      <c r="AQ19" s="60">
        <v>0</v>
      </c>
      <c r="AR19" s="28">
        <v>18.810000000000002</v>
      </c>
      <c r="AS19" s="29"/>
      <c r="AT19" s="56">
        <v>18.64</v>
      </c>
      <c r="AU19" s="56">
        <v>0.16999999999999998</v>
      </c>
      <c r="AV19" s="55">
        <v>0</v>
      </c>
      <c r="AW19" s="30">
        <f t="shared" si="6"/>
        <v>18.810000000000002</v>
      </c>
      <c r="AX19" s="31">
        <v>0</v>
      </c>
      <c r="AY19" s="23">
        <f t="shared" si="7"/>
        <v>-18.810000000000002</v>
      </c>
      <c r="AZ19" s="29"/>
      <c r="BA19" s="55">
        <v>449.61999999999995</v>
      </c>
      <c r="BB19" s="55">
        <v>4.55</v>
      </c>
      <c r="BC19" s="55">
        <v>2660.6200000000003</v>
      </c>
      <c r="BD19" s="25">
        <f t="shared" si="8"/>
        <v>-18.810000000000002</v>
      </c>
      <c r="BE19" s="26">
        <v>0</v>
      </c>
      <c r="BF19" s="28">
        <f t="shared" si="9"/>
        <v>0</v>
      </c>
      <c r="BG19" s="29"/>
      <c r="BH19" s="30">
        <f t="shared" si="0"/>
        <v>468.25999999999993</v>
      </c>
      <c r="BI19" s="30">
        <f t="shared" si="0"/>
        <v>4.72</v>
      </c>
      <c r="BJ19" s="30">
        <f t="shared" si="0"/>
        <v>2660.6200000000003</v>
      </c>
      <c r="BK19" s="30">
        <f t="shared" si="0"/>
        <v>0</v>
      </c>
      <c r="BL19" s="31">
        <f t="shared" si="0"/>
        <v>0</v>
      </c>
    </row>
    <row r="20" spans="1:64" ht="19.5" customHeight="1">
      <c r="A20" s="27" t="s">
        <v>20</v>
      </c>
      <c r="B20" s="28">
        <v>362.82</v>
      </c>
      <c r="C20" s="29"/>
      <c r="D20" s="56">
        <v>359.06</v>
      </c>
      <c r="E20" s="56">
        <v>11.21</v>
      </c>
      <c r="F20" s="56">
        <v>0</v>
      </c>
      <c r="G20" s="30">
        <f t="shared" si="1"/>
        <v>370.27</v>
      </c>
      <c r="H20" s="60">
        <v>0</v>
      </c>
      <c r="I20" s="28">
        <v>204.48000000000002</v>
      </c>
      <c r="J20" s="29"/>
      <c r="K20" s="56">
        <v>173.4</v>
      </c>
      <c r="L20" s="56">
        <v>30.670000000000005</v>
      </c>
      <c r="M20" s="56">
        <v>0</v>
      </c>
      <c r="N20" s="30">
        <f t="shared" si="2"/>
        <v>204.07000000000002</v>
      </c>
      <c r="O20" s="60">
        <v>0</v>
      </c>
      <c r="P20" s="28">
        <v>153.07</v>
      </c>
      <c r="Q20" s="29"/>
      <c r="R20" s="67">
        <v>135.19999999999999</v>
      </c>
      <c r="S20" s="56">
        <v>13.43</v>
      </c>
      <c r="T20" s="56">
        <v>0</v>
      </c>
      <c r="U20" s="30">
        <f t="shared" si="3"/>
        <v>148.63</v>
      </c>
      <c r="V20" s="60">
        <v>0</v>
      </c>
      <c r="W20" s="28">
        <v>297.52</v>
      </c>
      <c r="X20" s="29"/>
      <c r="Y20" s="56">
        <v>138.36999999999998</v>
      </c>
      <c r="Z20" s="56">
        <v>0</v>
      </c>
      <c r="AA20" s="56">
        <v>139.19</v>
      </c>
      <c r="AB20" s="30">
        <f t="shared" si="10"/>
        <v>277.55999999999995</v>
      </c>
      <c r="AC20" s="60">
        <v>0</v>
      </c>
      <c r="AD20" s="28">
        <v>0</v>
      </c>
      <c r="AE20" s="29"/>
      <c r="AF20" s="56">
        <v>0</v>
      </c>
      <c r="AG20" s="56">
        <v>0</v>
      </c>
      <c r="AH20" s="56">
        <v>0</v>
      </c>
      <c r="AI20" s="30">
        <f t="shared" si="4"/>
        <v>0</v>
      </c>
      <c r="AJ20" s="31">
        <v>0</v>
      </c>
      <c r="AK20" s="28">
        <v>827.56</v>
      </c>
      <c r="AL20" s="29"/>
      <c r="AM20" s="49">
        <v>775.62000000000012</v>
      </c>
      <c r="AN20" s="56">
        <v>7.8900000000000023</v>
      </c>
      <c r="AO20" s="56">
        <v>0</v>
      </c>
      <c r="AP20" s="30">
        <f t="shared" si="5"/>
        <v>783.5100000000001</v>
      </c>
      <c r="AQ20" s="60">
        <v>0</v>
      </c>
      <c r="AR20" s="28">
        <v>0</v>
      </c>
      <c r="AS20" s="29"/>
      <c r="AT20" s="56">
        <v>0</v>
      </c>
      <c r="AU20" s="56">
        <v>0</v>
      </c>
      <c r="AV20" s="55">
        <v>0</v>
      </c>
      <c r="AW20" s="30">
        <f t="shared" si="6"/>
        <v>0</v>
      </c>
      <c r="AX20" s="31">
        <v>0</v>
      </c>
      <c r="AY20" s="23">
        <f t="shared" si="7"/>
        <v>827.56</v>
      </c>
      <c r="AZ20" s="29"/>
      <c r="BA20" s="55">
        <v>0</v>
      </c>
      <c r="BB20" s="55">
        <v>0</v>
      </c>
      <c r="BC20" s="55">
        <v>0</v>
      </c>
      <c r="BD20" s="25">
        <f t="shared" si="8"/>
        <v>783.5100000000001</v>
      </c>
      <c r="BE20" s="26">
        <v>0</v>
      </c>
      <c r="BF20" s="28">
        <f t="shared" si="9"/>
        <v>1655.12</v>
      </c>
      <c r="BG20" s="29"/>
      <c r="BH20" s="30">
        <f t="shared" si="0"/>
        <v>775.62000000000012</v>
      </c>
      <c r="BI20" s="30">
        <f t="shared" si="0"/>
        <v>7.8900000000000023</v>
      </c>
      <c r="BJ20" s="30">
        <f t="shared" si="0"/>
        <v>0</v>
      </c>
      <c r="BK20" s="30">
        <f t="shared" si="0"/>
        <v>1567.0200000000002</v>
      </c>
      <c r="BL20" s="31">
        <f t="shared" si="0"/>
        <v>0</v>
      </c>
    </row>
    <row r="21" spans="1:64" ht="19.5" customHeight="1">
      <c r="A21" s="27" t="s">
        <v>21</v>
      </c>
      <c r="B21" s="28">
        <v>467.58</v>
      </c>
      <c r="C21" s="29"/>
      <c r="D21" s="56">
        <v>453.54</v>
      </c>
      <c r="E21" s="56">
        <v>14.040000000000001</v>
      </c>
      <c r="F21" s="56">
        <v>0</v>
      </c>
      <c r="G21" s="30">
        <f t="shared" si="1"/>
        <v>467.58000000000004</v>
      </c>
      <c r="H21" s="60">
        <v>0</v>
      </c>
      <c r="I21" s="28">
        <v>279.24</v>
      </c>
      <c r="J21" s="29"/>
      <c r="K21" s="56">
        <v>237.37000000000003</v>
      </c>
      <c r="L21" s="56">
        <v>41.87</v>
      </c>
      <c r="M21" s="56">
        <v>0</v>
      </c>
      <c r="N21" s="30">
        <f t="shared" si="2"/>
        <v>279.24</v>
      </c>
      <c r="O21" s="60">
        <v>0</v>
      </c>
      <c r="P21" s="28">
        <v>205.46999999999997</v>
      </c>
      <c r="Q21" s="29"/>
      <c r="R21" s="67">
        <v>186.99</v>
      </c>
      <c r="S21" s="56">
        <v>18.48</v>
      </c>
      <c r="T21" s="56">
        <v>0</v>
      </c>
      <c r="U21" s="30">
        <f t="shared" si="3"/>
        <v>205.47</v>
      </c>
      <c r="V21" s="60">
        <v>0</v>
      </c>
      <c r="W21" s="28">
        <v>477.85999999999996</v>
      </c>
      <c r="X21" s="29"/>
      <c r="Y21" s="56">
        <v>27.990000000000002</v>
      </c>
      <c r="Z21" s="56">
        <v>0</v>
      </c>
      <c r="AA21" s="56">
        <v>449.86999999999989</v>
      </c>
      <c r="AB21" s="30">
        <f t="shared" si="10"/>
        <v>477.8599999999999</v>
      </c>
      <c r="AC21" s="60">
        <v>0</v>
      </c>
      <c r="AD21" s="28">
        <v>0</v>
      </c>
      <c r="AE21" s="29"/>
      <c r="AF21" s="56">
        <v>0</v>
      </c>
      <c r="AG21" s="56">
        <v>0</v>
      </c>
      <c r="AH21" s="56">
        <v>0</v>
      </c>
      <c r="AI21" s="30">
        <f t="shared" si="4"/>
        <v>0</v>
      </c>
      <c r="AJ21" s="31">
        <v>0</v>
      </c>
      <c r="AK21" s="28">
        <v>1525.33</v>
      </c>
      <c r="AL21" s="29"/>
      <c r="AM21" s="49">
        <v>1202.6299999999999</v>
      </c>
      <c r="AN21" s="56">
        <v>0</v>
      </c>
      <c r="AO21" s="56">
        <v>322.7</v>
      </c>
      <c r="AP21" s="30">
        <f t="shared" si="5"/>
        <v>1525.33</v>
      </c>
      <c r="AQ21" s="60">
        <v>0</v>
      </c>
      <c r="AR21" s="28">
        <v>0</v>
      </c>
      <c r="AS21" s="29"/>
      <c r="AT21" s="56">
        <v>0</v>
      </c>
      <c r="AU21" s="56">
        <v>0</v>
      </c>
      <c r="AV21" s="55">
        <v>0</v>
      </c>
      <c r="AW21" s="30">
        <f t="shared" si="6"/>
        <v>0</v>
      </c>
      <c r="AX21" s="31">
        <v>0</v>
      </c>
      <c r="AY21" s="23">
        <f t="shared" si="7"/>
        <v>1525.33</v>
      </c>
      <c r="AZ21" s="29"/>
      <c r="BA21" s="55">
        <v>0</v>
      </c>
      <c r="BB21" s="55">
        <v>0</v>
      </c>
      <c r="BC21" s="55">
        <v>0</v>
      </c>
      <c r="BD21" s="25">
        <f t="shared" si="8"/>
        <v>1525.33</v>
      </c>
      <c r="BE21" s="26">
        <v>0</v>
      </c>
      <c r="BF21" s="28">
        <f t="shared" si="9"/>
        <v>3050.66</v>
      </c>
      <c r="BG21" s="29"/>
      <c r="BH21" s="30">
        <f t="shared" si="0"/>
        <v>1202.6299999999999</v>
      </c>
      <c r="BI21" s="30">
        <f t="shared" si="0"/>
        <v>0</v>
      </c>
      <c r="BJ21" s="30">
        <f t="shared" si="0"/>
        <v>322.7</v>
      </c>
      <c r="BK21" s="30">
        <f t="shared" si="0"/>
        <v>3050.66</v>
      </c>
      <c r="BL21" s="31">
        <f t="shared" si="0"/>
        <v>0</v>
      </c>
    </row>
    <row r="22" spans="1:64" ht="19.5" customHeight="1">
      <c r="A22" s="27" t="s">
        <v>22</v>
      </c>
      <c r="B22" s="28">
        <v>333.27</v>
      </c>
      <c r="C22" s="29"/>
      <c r="D22" s="56">
        <v>0</v>
      </c>
      <c r="E22" s="56">
        <v>0</v>
      </c>
      <c r="F22" s="56">
        <v>333.27000000000004</v>
      </c>
      <c r="G22" s="30">
        <f t="shared" si="1"/>
        <v>333.27000000000004</v>
      </c>
      <c r="H22" s="60">
        <v>0</v>
      </c>
      <c r="I22" s="28">
        <v>249.35999999999999</v>
      </c>
      <c r="J22" s="29"/>
      <c r="K22" s="56">
        <v>0</v>
      </c>
      <c r="L22" s="56">
        <v>0</v>
      </c>
      <c r="M22" s="56">
        <v>249.36</v>
      </c>
      <c r="N22" s="30">
        <f t="shared" si="2"/>
        <v>249.36</v>
      </c>
      <c r="O22" s="60">
        <v>0</v>
      </c>
      <c r="P22" s="28">
        <v>165.64999999999998</v>
      </c>
      <c r="Q22" s="29"/>
      <c r="R22" s="67"/>
      <c r="S22" s="56">
        <v>0</v>
      </c>
      <c r="T22" s="56">
        <v>165.64999999999998</v>
      </c>
      <c r="U22" s="30">
        <f t="shared" si="3"/>
        <v>165.64999999999998</v>
      </c>
      <c r="V22" s="60">
        <v>0</v>
      </c>
      <c r="W22" s="28">
        <v>452.09000000000003</v>
      </c>
      <c r="X22" s="29"/>
      <c r="Y22" s="56">
        <v>0</v>
      </c>
      <c r="Z22" s="56">
        <v>0</v>
      </c>
      <c r="AA22" s="56">
        <v>452.09000000000003</v>
      </c>
      <c r="AB22" s="30">
        <f t="shared" si="10"/>
        <v>452.09000000000003</v>
      </c>
      <c r="AC22" s="60">
        <v>0</v>
      </c>
      <c r="AD22" s="28">
        <v>0</v>
      </c>
      <c r="AE22" s="29"/>
      <c r="AF22" s="56">
        <v>0</v>
      </c>
      <c r="AG22" s="56">
        <v>0</v>
      </c>
      <c r="AH22" s="56">
        <v>0</v>
      </c>
      <c r="AI22" s="30">
        <f t="shared" si="4"/>
        <v>0</v>
      </c>
      <c r="AJ22" s="31">
        <v>0</v>
      </c>
      <c r="AK22" s="28">
        <v>1036.4900000000002</v>
      </c>
      <c r="AL22" s="29"/>
      <c r="AM22" s="49">
        <v>0</v>
      </c>
      <c r="AN22" s="56">
        <v>1036.4900000000002</v>
      </c>
      <c r="AO22" s="56">
        <v>0</v>
      </c>
      <c r="AP22" s="30">
        <f t="shared" si="5"/>
        <v>1036.4900000000002</v>
      </c>
      <c r="AQ22" s="60">
        <v>0</v>
      </c>
      <c r="AR22" s="28">
        <v>0</v>
      </c>
      <c r="AS22" s="29"/>
      <c r="AT22" s="56">
        <v>0</v>
      </c>
      <c r="AU22" s="56">
        <v>0</v>
      </c>
      <c r="AV22" s="55">
        <v>0</v>
      </c>
      <c r="AW22" s="30">
        <f t="shared" si="6"/>
        <v>0</v>
      </c>
      <c r="AX22" s="31">
        <v>0</v>
      </c>
      <c r="AY22" s="23">
        <f t="shared" si="7"/>
        <v>1036.4900000000002</v>
      </c>
      <c r="AZ22" s="29"/>
      <c r="BA22" s="55">
        <v>0</v>
      </c>
      <c r="BB22" s="55">
        <v>0</v>
      </c>
      <c r="BC22" s="55">
        <v>0</v>
      </c>
      <c r="BD22" s="25">
        <f t="shared" si="8"/>
        <v>1036.4900000000002</v>
      </c>
      <c r="BE22" s="26">
        <v>0</v>
      </c>
      <c r="BF22" s="28">
        <f t="shared" si="9"/>
        <v>2072.9800000000005</v>
      </c>
      <c r="BG22" s="29"/>
      <c r="BH22" s="30">
        <f t="shared" ref="BH22:BH37" si="11">SUM(AM22,AT22,BA22)</f>
        <v>0</v>
      </c>
      <c r="BI22" s="30">
        <f t="shared" ref="BI22:BI37" si="12">SUM(AN22,AU22,BB22)</f>
        <v>1036.4900000000002</v>
      </c>
      <c r="BJ22" s="30">
        <f t="shared" ref="BJ22:BJ37" si="13">SUM(AO22,AV22,BC22)</f>
        <v>0</v>
      </c>
      <c r="BK22" s="30">
        <f t="shared" ref="BK22:BK37" si="14">SUM(AP22,AW22,BD22)</f>
        <v>2072.9800000000005</v>
      </c>
      <c r="BL22" s="31">
        <f t="shared" ref="BL22:BL36" si="15">SUM(AQ22,AX22,BE22)</f>
        <v>0</v>
      </c>
    </row>
    <row r="23" spans="1:64" ht="19.5" customHeight="1">
      <c r="A23" s="27" t="s">
        <v>63</v>
      </c>
      <c r="B23" s="28">
        <v>167.01</v>
      </c>
      <c r="C23" s="29"/>
      <c r="D23" s="56">
        <v>0</v>
      </c>
      <c r="E23" s="56">
        <v>0</v>
      </c>
      <c r="F23" s="56">
        <v>166.01</v>
      </c>
      <c r="G23" s="30">
        <f t="shared" si="1"/>
        <v>166.01</v>
      </c>
      <c r="H23" s="60">
        <v>0</v>
      </c>
      <c r="I23" s="28">
        <v>99.47</v>
      </c>
      <c r="J23" s="29"/>
      <c r="K23" s="56">
        <v>0</v>
      </c>
      <c r="L23" s="56">
        <v>0</v>
      </c>
      <c r="M23" s="56">
        <v>99.47</v>
      </c>
      <c r="N23" s="30">
        <f t="shared" si="2"/>
        <v>99.47</v>
      </c>
      <c r="O23" s="60">
        <v>0</v>
      </c>
      <c r="P23" s="28">
        <v>49.61</v>
      </c>
      <c r="Q23" s="29"/>
      <c r="R23" s="67">
        <v>0</v>
      </c>
      <c r="S23" s="56">
        <v>0</v>
      </c>
      <c r="T23" s="56">
        <v>49.409999999999989</v>
      </c>
      <c r="U23" s="30">
        <f t="shared" si="3"/>
        <v>49.409999999999989</v>
      </c>
      <c r="V23" s="60">
        <v>0</v>
      </c>
      <c r="W23" s="28">
        <v>128</v>
      </c>
      <c r="X23" s="29"/>
      <c r="Y23" s="56">
        <v>127.71999999999997</v>
      </c>
      <c r="Z23" s="56">
        <v>0</v>
      </c>
      <c r="AA23" s="56">
        <v>0</v>
      </c>
      <c r="AB23" s="30">
        <f t="shared" si="10"/>
        <v>127.71999999999997</v>
      </c>
      <c r="AC23" s="60">
        <v>0</v>
      </c>
      <c r="AD23" s="28">
        <v>0</v>
      </c>
      <c r="AE23" s="29"/>
      <c r="AF23" s="56">
        <v>0</v>
      </c>
      <c r="AG23" s="56">
        <v>0</v>
      </c>
      <c r="AH23" s="56">
        <v>0</v>
      </c>
      <c r="AI23" s="30">
        <f t="shared" si="4"/>
        <v>0</v>
      </c>
      <c r="AJ23" s="31">
        <v>0</v>
      </c>
      <c r="AK23" s="28">
        <v>429.58000000000004</v>
      </c>
      <c r="AL23" s="29"/>
      <c r="AM23" s="49">
        <v>410.23619999999994</v>
      </c>
      <c r="AN23" s="56">
        <v>4.1437999999999997</v>
      </c>
      <c r="AO23" s="56">
        <v>0</v>
      </c>
      <c r="AP23" s="30">
        <f t="shared" si="5"/>
        <v>414.37999999999994</v>
      </c>
      <c r="AQ23" s="60">
        <v>0</v>
      </c>
      <c r="AR23" s="28">
        <v>0</v>
      </c>
      <c r="AS23" s="29"/>
      <c r="AT23" s="56">
        <v>0</v>
      </c>
      <c r="AU23" s="56">
        <v>0</v>
      </c>
      <c r="AV23" s="55">
        <v>0</v>
      </c>
      <c r="AW23" s="30">
        <f t="shared" si="6"/>
        <v>0</v>
      </c>
      <c r="AX23" s="31">
        <v>0</v>
      </c>
      <c r="AY23" s="23">
        <f t="shared" si="7"/>
        <v>429.58000000000004</v>
      </c>
      <c r="AZ23" s="29"/>
      <c r="BA23" s="55">
        <v>0</v>
      </c>
      <c r="BB23" s="55">
        <v>0</v>
      </c>
      <c r="BC23" s="55">
        <v>0</v>
      </c>
      <c r="BD23" s="25">
        <f t="shared" si="8"/>
        <v>414.37999999999994</v>
      </c>
      <c r="BE23" s="26">
        <v>0</v>
      </c>
      <c r="BF23" s="28">
        <f t="shared" si="9"/>
        <v>859.16000000000008</v>
      </c>
      <c r="BG23" s="29"/>
      <c r="BH23" s="30">
        <f t="shared" si="11"/>
        <v>410.23619999999994</v>
      </c>
      <c r="BI23" s="30">
        <f t="shared" si="12"/>
        <v>4.1437999999999997</v>
      </c>
      <c r="BJ23" s="30">
        <f t="shared" si="13"/>
        <v>0</v>
      </c>
      <c r="BK23" s="30">
        <f t="shared" si="14"/>
        <v>828.75999999999988</v>
      </c>
      <c r="BL23" s="31">
        <f t="shared" si="15"/>
        <v>0</v>
      </c>
    </row>
    <row r="24" spans="1:64" ht="19.5" customHeight="1">
      <c r="A24" s="27" t="s">
        <v>24</v>
      </c>
      <c r="B24" s="28">
        <v>285.63</v>
      </c>
      <c r="C24" s="29"/>
      <c r="D24" s="56">
        <v>0</v>
      </c>
      <c r="E24" s="56">
        <v>0</v>
      </c>
      <c r="F24" s="56">
        <v>285.63</v>
      </c>
      <c r="G24" s="30">
        <f t="shared" si="1"/>
        <v>285.63</v>
      </c>
      <c r="H24" s="60">
        <v>0</v>
      </c>
      <c r="I24" s="28">
        <v>171.34</v>
      </c>
      <c r="J24" s="29"/>
      <c r="K24" s="56">
        <v>0</v>
      </c>
      <c r="L24" s="56">
        <v>0</v>
      </c>
      <c r="M24" s="56">
        <v>171.33999999999997</v>
      </c>
      <c r="N24" s="30">
        <f t="shared" si="2"/>
        <v>171.33999999999997</v>
      </c>
      <c r="O24" s="60">
        <v>0</v>
      </c>
      <c r="P24" s="28">
        <v>114.38</v>
      </c>
      <c r="Q24" s="29"/>
      <c r="R24" s="67">
        <v>0</v>
      </c>
      <c r="S24" s="56">
        <v>0</v>
      </c>
      <c r="T24" s="56">
        <v>114.38</v>
      </c>
      <c r="U24" s="30">
        <f t="shared" si="3"/>
        <v>114.38</v>
      </c>
      <c r="V24" s="60">
        <v>0</v>
      </c>
      <c r="W24" s="28">
        <v>246.89000000000001</v>
      </c>
      <c r="X24" s="29"/>
      <c r="Y24" s="56">
        <v>246.89</v>
      </c>
      <c r="Z24" s="56">
        <v>0</v>
      </c>
      <c r="AA24" s="56">
        <v>0</v>
      </c>
      <c r="AB24" s="30">
        <f t="shared" si="10"/>
        <v>246.89</v>
      </c>
      <c r="AC24" s="60">
        <v>0</v>
      </c>
      <c r="AD24" s="28">
        <v>0</v>
      </c>
      <c r="AE24" s="29"/>
      <c r="AF24" s="56">
        <v>0</v>
      </c>
      <c r="AG24" s="56">
        <v>0</v>
      </c>
      <c r="AH24" s="56">
        <v>0</v>
      </c>
      <c r="AI24" s="30">
        <f t="shared" si="4"/>
        <v>0</v>
      </c>
      <c r="AJ24" s="31">
        <v>0</v>
      </c>
      <c r="AK24" s="28">
        <v>666.27</v>
      </c>
      <c r="AL24" s="29"/>
      <c r="AM24" s="49">
        <v>659.60730000000012</v>
      </c>
      <c r="AN24" s="56">
        <v>6.662700000000001</v>
      </c>
      <c r="AO24" s="56">
        <v>0</v>
      </c>
      <c r="AP24" s="30">
        <f t="shared" si="5"/>
        <v>666.2700000000001</v>
      </c>
      <c r="AQ24" s="60">
        <v>0</v>
      </c>
      <c r="AR24" s="28">
        <v>0</v>
      </c>
      <c r="AS24" s="29"/>
      <c r="AT24" s="56">
        <v>0</v>
      </c>
      <c r="AU24" s="56">
        <v>0</v>
      </c>
      <c r="AV24" s="55">
        <v>0</v>
      </c>
      <c r="AW24" s="30">
        <f t="shared" si="6"/>
        <v>0</v>
      </c>
      <c r="AX24" s="31">
        <v>0</v>
      </c>
      <c r="AY24" s="23">
        <f t="shared" si="7"/>
        <v>666.27</v>
      </c>
      <c r="AZ24" s="29"/>
      <c r="BA24" s="55">
        <v>0</v>
      </c>
      <c r="BB24" s="55">
        <v>0</v>
      </c>
      <c r="BC24" s="55">
        <v>0</v>
      </c>
      <c r="BD24" s="25">
        <f t="shared" si="8"/>
        <v>666.2700000000001</v>
      </c>
      <c r="BE24" s="26">
        <v>0</v>
      </c>
      <c r="BF24" s="28">
        <f t="shared" si="9"/>
        <v>1332.54</v>
      </c>
      <c r="BG24" s="29"/>
      <c r="BH24" s="30">
        <f t="shared" si="11"/>
        <v>659.60730000000012</v>
      </c>
      <c r="BI24" s="30">
        <f t="shared" si="12"/>
        <v>6.662700000000001</v>
      </c>
      <c r="BJ24" s="30">
        <f t="shared" si="13"/>
        <v>0</v>
      </c>
      <c r="BK24" s="30">
        <f t="shared" si="14"/>
        <v>1332.5400000000002</v>
      </c>
      <c r="BL24" s="31">
        <f t="shared" si="15"/>
        <v>0</v>
      </c>
    </row>
    <row r="25" spans="1:64" ht="19.5" customHeight="1">
      <c r="A25" s="27" t="s">
        <v>64</v>
      </c>
      <c r="B25" s="28">
        <v>96.37</v>
      </c>
      <c r="C25" s="29"/>
      <c r="D25" s="56">
        <v>82.15</v>
      </c>
      <c r="E25" s="56">
        <v>2.54</v>
      </c>
      <c r="F25" s="56">
        <v>0</v>
      </c>
      <c r="G25" s="30">
        <f t="shared" si="1"/>
        <v>84.690000000000012</v>
      </c>
      <c r="H25" s="60">
        <v>0</v>
      </c>
      <c r="I25" s="28">
        <v>36.47</v>
      </c>
      <c r="J25" s="29"/>
      <c r="K25" s="56">
        <v>42.78</v>
      </c>
      <c r="L25" s="56">
        <v>7.2299999999999995</v>
      </c>
      <c r="M25" s="56">
        <v>0</v>
      </c>
      <c r="N25" s="30">
        <f t="shared" si="2"/>
        <v>50.01</v>
      </c>
      <c r="O25" s="60">
        <v>0</v>
      </c>
      <c r="P25" s="28">
        <v>69.400000000000006</v>
      </c>
      <c r="Q25" s="29"/>
      <c r="R25" s="67">
        <v>38.860000000000007</v>
      </c>
      <c r="S25" s="56">
        <v>3.85</v>
      </c>
      <c r="T25" s="56">
        <v>0</v>
      </c>
      <c r="U25" s="30">
        <f t="shared" si="3"/>
        <v>42.710000000000008</v>
      </c>
      <c r="V25" s="60">
        <v>0</v>
      </c>
      <c r="W25" s="28">
        <v>88.83</v>
      </c>
      <c r="X25" s="29"/>
      <c r="Y25" s="56">
        <v>85.94</v>
      </c>
      <c r="Z25" s="56">
        <v>0</v>
      </c>
      <c r="AA25" s="56">
        <v>0</v>
      </c>
      <c r="AB25" s="30">
        <f t="shared" si="10"/>
        <v>85.94</v>
      </c>
      <c r="AC25" s="60">
        <v>0</v>
      </c>
      <c r="AD25" s="28">
        <v>0</v>
      </c>
      <c r="AE25" s="29"/>
      <c r="AF25" s="56">
        <v>0</v>
      </c>
      <c r="AG25" s="56">
        <v>0</v>
      </c>
      <c r="AH25" s="56">
        <v>0</v>
      </c>
      <c r="AI25" s="30">
        <f t="shared" si="4"/>
        <v>0</v>
      </c>
      <c r="AJ25" s="31">
        <v>0</v>
      </c>
      <c r="AK25" s="28">
        <v>0</v>
      </c>
      <c r="AL25" s="29"/>
      <c r="AM25" s="49">
        <v>0</v>
      </c>
      <c r="AN25" s="56">
        <v>0</v>
      </c>
      <c r="AO25" s="56">
        <v>0</v>
      </c>
      <c r="AP25" s="30">
        <f t="shared" si="5"/>
        <v>0</v>
      </c>
      <c r="AQ25" s="60">
        <v>0</v>
      </c>
      <c r="AR25" s="62" t="s">
        <v>83</v>
      </c>
      <c r="AS25" s="63"/>
      <c r="AT25" s="64" t="s">
        <v>84</v>
      </c>
      <c r="AU25" s="64" t="s">
        <v>84</v>
      </c>
      <c r="AV25" s="65">
        <v>0</v>
      </c>
      <c r="AW25" s="64" t="s">
        <v>83</v>
      </c>
      <c r="AX25" s="66" t="s">
        <v>83</v>
      </c>
      <c r="AY25" s="23">
        <f t="shared" si="7"/>
        <v>0</v>
      </c>
      <c r="AZ25" s="29"/>
      <c r="BA25" s="55">
        <v>502.25</v>
      </c>
      <c r="BB25" s="55">
        <v>5.07</v>
      </c>
      <c r="BC25" s="55">
        <v>3.94</v>
      </c>
      <c r="BD25" s="25">
        <f>AP25-AW25</f>
        <v>0</v>
      </c>
      <c r="BE25" s="26">
        <v>0</v>
      </c>
      <c r="BF25" s="28">
        <f t="shared" si="9"/>
        <v>0</v>
      </c>
      <c r="BG25" s="29"/>
      <c r="BH25" s="30">
        <f t="shared" si="11"/>
        <v>502.25</v>
      </c>
      <c r="BI25" s="30">
        <f t="shared" si="12"/>
        <v>5.07</v>
      </c>
      <c r="BJ25" s="30">
        <f t="shared" si="13"/>
        <v>3.94</v>
      </c>
      <c r="BK25" s="30">
        <f t="shared" si="14"/>
        <v>0</v>
      </c>
      <c r="BL25" s="31">
        <f t="shared" si="15"/>
        <v>0</v>
      </c>
    </row>
    <row r="26" spans="1:64" ht="19.5" customHeight="1">
      <c r="A26" s="27" t="s">
        <v>26</v>
      </c>
      <c r="B26" s="28">
        <v>133.05000000000001</v>
      </c>
      <c r="C26" s="29"/>
      <c r="D26" s="56">
        <v>129.06</v>
      </c>
      <c r="E26" s="56">
        <v>3.99</v>
      </c>
      <c r="F26" s="56">
        <v>0</v>
      </c>
      <c r="G26" s="30">
        <f t="shared" si="1"/>
        <v>133.05000000000001</v>
      </c>
      <c r="H26" s="60">
        <v>0</v>
      </c>
      <c r="I26" s="28">
        <v>79.009999999999991</v>
      </c>
      <c r="J26" s="29"/>
      <c r="K26" s="56">
        <v>63.339999999999989</v>
      </c>
      <c r="L26" s="56">
        <v>11.190000000000001</v>
      </c>
      <c r="M26" s="56">
        <v>4.4800000000000004</v>
      </c>
      <c r="N26" s="30">
        <f t="shared" si="2"/>
        <v>79.009999999999991</v>
      </c>
      <c r="O26" s="60">
        <v>0</v>
      </c>
      <c r="P26" s="28">
        <v>66.64</v>
      </c>
      <c r="Q26" s="29"/>
      <c r="R26" s="67">
        <v>60.64</v>
      </c>
      <c r="S26" s="56">
        <v>6.0000000000000009</v>
      </c>
      <c r="T26" s="56">
        <v>0</v>
      </c>
      <c r="U26" s="30">
        <f t="shared" si="3"/>
        <v>66.64</v>
      </c>
      <c r="V26" s="60">
        <v>0</v>
      </c>
      <c r="W26" s="28">
        <v>103.07000000000001</v>
      </c>
      <c r="X26" s="29"/>
      <c r="Y26" s="56">
        <v>103.07000000000001</v>
      </c>
      <c r="Z26" s="56">
        <v>0</v>
      </c>
      <c r="AA26" s="56">
        <v>0</v>
      </c>
      <c r="AB26" s="30">
        <f t="shared" si="10"/>
        <v>103.07000000000001</v>
      </c>
      <c r="AC26" s="60">
        <v>0</v>
      </c>
      <c r="AD26" s="28">
        <v>0</v>
      </c>
      <c r="AE26" s="29"/>
      <c r="AF26" s="56">
        <v>0</v>
      </c>
      <c r="AG26" s="56">
        <v>0</v>
      </c>
      <c r="AH26" s="56">
        <v>0</v>
      </c>
      <c r="AI26" s="30">
        <f t="shared" si="4"/>
        <v>0</v>
      </c>
      <c r="AJ26" s="31">
        <v>0</v>
      </c>
      <c r="AK26" s="28">
        <v>512.6400000000001</v>
      </c>
      <c r="AL26" s="29"/>
      <c r="AM26" s="49">
        <v>507.50999999999993</v>
      </c>
      <c r="AN26" s="56">
        <v>5.13</v>
      </c>
      <c r="AO26" s="56">
        <v>0</v>
      </c>
      <c r="AP26" s="30">
        <f t="shared" si="5"/>
        <v>512.64</v>
      </c>
      <c r="AQ26" s="60">
        <v>0</v>
      </c>
      <c r="AR26" s="28">
        <v>0</v>
      </c>
      <c r="AS26" s="29"/>
      <c r="AT26" s="56">
        <v>0</v>
      </c>
      <c r="AU26" s="56">
        <v>0</v>
      </c>
      <c r="AV26" s="55">
        <v>0</v>
      </c>
      <c r="AW26" s="30">
        <f t="shared" si="6"/>
        <v>0</v>
      </c>
      <c r="AX26" s="31">
        <v>0</v>
      </c>
      <c r="AY26" s="23">
        <f t="shared" si="7"/>
        <v>512.6400000000001</v>
      </c>
      <c r="AZ26" s="29"/>
      <c r="BA26" s="55">
        <v>0</v>
      </c>
      <c r="BB26" s="55">
        <v>0</v>
      </c>
      <c r="BC26" s="55">
        <v>0</v>
      </c>
      <c r="BD26" s="25">
        <f t="shared" si="8"/>
        <v>512.64</v>
      </c>
      <c r="BE26" s="26">
        <v>0</v>
      </c>
      <c r="BF26" s="28">
        <f t="shared" si="9"/>
        <v>1025.2800000000002</v>
      </c>
      <c r="BG26" s="29"/>
      <c r="BH26" s="30">
        <f t="shared" si="11"/>
        <v>507.50999999999993</v>
      </c>
      <c r="BI26" s="30">
        <f t="shared" si="12"/>
        <v>5.13</v>
      </c>
      <c r="BJ26" s="30">
        <f t="shared" si="13"/>
        <v>0</v>
      </c>
      <c r="BK26" s="30">
        <f t="shared" si="14"/>
        <v>1025.28</v>
      </c>
      <c r="BL26" s="31">
        <f t="shared" si="15"/>
        <v>0</v>
      </c>
    </row>
    <row r="27" spans="1:64" ht="19.5" customHeight="1">
      <c r="A27" s="27" t="s">
        <v>27</v>
      </c>
      <c r="B27" s="28">
        <v>122.67000000000002</v>
      </c>
      <c r="C27" s="29"/>
      <c r="D27" s="56">
        <v>118.99999999999999</v>
      </c>
      <c r="E27" s="56">
        <v>3.67</v>
      </c>
      <c r="F27" s="56">
        <v>0</v>
      </c>
      <c r="G27" s="30">
        <f t="shared" si="1"/>
        <v>122.66999999999999</v>
      </c>
      <c r="H27" s="60">
        <v>0</v>
      </c>
      <c r="I27" s="28">
        <v>72.900000000000006</v>
      </c>
      <c r="J27" s="29"/>
      <c r="K27" s="56">
        <v>61.94</v>
      </c>
      <c r="L27" s="56">
        <v>10.96</v>
      </c>
      <c r="M27" s="56">
        <v>0</v>
      </c>
      <c r="N27" s="30">
        <f t="shared" si="2"/>
        <v>72.900000000000006</v>
      </c>
      <c r="O27" s="60">
        <v>0</v>
      </c>
      <c r="P27" s="28">
        <v>52.839999999999989</v>
      </c>
      <c r="Q27" s="29"/>
      <c r="R27" s="67">
        <v>48.09</v>
      </c>
      <c r="S27" s="56">
        <v>4.75</v>
      </c>
      <c r="T27" s="56">
        <v>0</v>
      </c>
      <c r="U27" s="30">
        <f t="shared" si="3"/>
        <v>52.84</v>
      </c>
      <c r="V27" s="60">
        <v>0</v>
      </c>
      <c r="W27" s="28">
        <v>83.05</v>
      </c>
      <c r="X27" s="29"/>
      <c r="Y27" s="56">
        <v>83.050000000000011</v>
      </c>
      <c r="Z27" s="56">
        <v>0</v>
      </c>
      <c r="AA27" s="56">
        <v>0</v>
      </c>
      <c r="AB27" s="30">
        <f t="shared" si="10"/>
        <v>83.050000000000011</v>
      </c>
      <c r="AC27" s="60">
        <v>0</v>
      </c>
      <c r="AD27" s="28">
        <v>0</v>
      </c>
      <c r="AE27" s="29"/>
      <c r="AF27" s="56">
        <v>0</v>
      </c>
      <c r="AG27" s="56">
        <v>0</v>
      </c>
      <c r="AH27" s="56">
        <v>0</v>
      </c>
      <c r="AI27" s="30">
        <f t="shared" si="4"/>
        <v>0</v>
      </c>
      <c r="AJ27" s="31">
        <v>0</v>
      </c>
      <c r="AK27" s="28">
        <v>456.53999999999996</v>
      </c>
      <c r="AL27" s="29"/>
      <c r="AM27" s="49">
        <v>451.98</v>
      </c>
      <c r="AN27" s="56">
        <v>4.5599999999999996</v>
      </c>
      <c r="AO27" s="56">
        <v>0</v>
      </c>
      <c r="AP27" s="30">
        <f t="shared" si="5"/>
        <v>456.54</v>
      </c>
      <c r="AQ27" s="60">
        <v>0</v>
      </c>
      <c r="AR27" s="28">
        <v>0</v>
      </c>
      <c r="AS27" s="29"/>
      <c r="AT27" s="56">
        <v>0</v>
      </c>
      <c r="AU27" s="56">
        <v>0</v>
      </c>
      <c r="AV27" s="55">
        <v>0</v>
      </c>
      <c r="AW27" s="30">
        <f t="shared" si="6"/>
        <v>0</v>
      </c>
      <c r="AX27" s="31">
        <v>0</v>
      </c>
      <c r="AY27" s="23">
        <f t="shared" si="7"/>
        <v>456.53999999999996</v>
      </c>
      <c r="AZ27" s="29"/>
      <c r="BA27" s="55">
        <v>0</v>
      </c>
      <c r="BB27" s="55">
        <v>0</v>
      </c>
      <c r="BC27" s="55">
        <v>0</v>
      </c>
      <c r="BD27" s="25">
        <f t="shared" si="8"/>
        <v>456.54</v>
      </c>
      <c r="BE27" s="26">
        <v>0</v>
      </c>
      <c r="BF27" s="28">
        <f t="shared" si="9"/>
        <v>913.07999999999993</v>
      </c>
      <c r="BG27" s="29"/>
      <c r="BH27" s="30">
        <f t="shared" si="11"/>
        <v>451.98</v>
      </c>
      <c r="BI27" s="30">
        <f t="shared" si="12"/>
        <v>4.5599999999999996</v>
      </c>
      <c r="BJ27" s="30">
        <f t="shared" si="13"/>
        <v>0</v>
      </c>
      <c r="BK27" s="30">
        <f t="shared" si="14"/>
        <v>913.08</v>
      </c>
      <c r="BL27" s="31">
        <f t="shared" si="15"/>
        <v>0</v>
      </c>
    </row>
    <row r="28" spans="1:64" ht="19.5" customHeight="1">
      <c r="A28" s="27" t="s">
        <v>65</v>
      </c>
      <c r="B28" s="28">
        <v>113.22</v>
      </c>
      <c r="C28" s="29"/>
      <c r="D28" s="56">
        <v>0</v>
      </c>
      <c r="E28" s="56">
        <v>0</v>
      </c>
      <c r="F28" s="56">
        <v>113.22</v>
      </c>
      <c r="G28" s="30">
        <f t="shared" si="1"/>
        <v>113.22</v>
      </c>
      <c r="H28" s="60">
        <v>0</v>
      </c>
      <c r="I28" s="28">
        <v>59.319999999999993</v>
      </c>
      <c r="J28" s="29"/>
      <c r="K28" s="56">
        <v>0</v>
      </c>
      <c r="L28" s="56">
        <v>0</v>
      </c>
      <c r="M28" s="56">
        <v>59.319999999999993</v>
      </c>
      <c r="N28" s="30">
        <f t="shared" si="2"/>
        <v>59.319999999999993</v>
      </c>
      <c r="O28" s="60">
        <v>0</v>
      </c>
      <c r="P28" s="28">
        <v>46.59</v>
      </c>
      <c r="Q28" s="29"/>
      <c r="R28" s="67"/>
      <c r="S28" s="56">
        <v>0</v>
      </c>
      <c r="T28" s="56">
        <v>46.59</v>
      </c>
      <c r="U28" s="30">
        <f t="shared" si="3"/>
        <v>46.59</v>
      </c>
      <c r="V28" s="60">
        <v>0</v>
      </c>
      <c r="W28" s="28">
        <v>81.96</v>
      </c>
      <c r="X28" s="29"/>
      <c r="Y28" s="56">
        <v>0</v>
      </c>
      <c r="Z28" s="56">
        <v>0</v>
      </c>
      <c r="AA28" s="56">
        <v>74.149999999999991</v>
      </c>
      <c r="AB28" s="30">
        <f t="shared" si="10"/>
        <v>74.149999999999991</v>
      </c>
      <c r="AC28" s="60">
        <v>6.67</v>
      </c>
      <c r="AD28" s="28">
        <v>0</v>
      </c>
      <c r="AE28" s="29"/>
      <c r="AF28" s="56">
        <v>0</v>
      </c>
      <c r="AG28" s="56">
        <v>0</v>
      </c>
      <c r="AH28" s="56">
        <v>0</v>
      </c>
      <c r="AI28" s="30">
        <f t="shared" si="4"/>
        <v>0</v>
      </c>
      <c r="AJ28" s="31">
        <v>0</v>
      </c>
      <c r="AK28" s="28">
        <v>19.82</v>
      </c>
      <c r="AL28" s="29"/>
      <c r="AM28" s="49">
        <v>0</v>
      </c>
      <c r="AN28" s="56">
        <v>0</v>
      </c>
      <c r="AO28" s="56">
        <v>14.610000000000001</v>
      </c>
      <c r="AP28" s="30">
        <f t="shared" si="5"/>
        <v>14.610000000000001</v>
      </c>
      <c r="AQ28" s="60">
        <v>5.98</v>
      </c>
      <c r="AR28" s="28">
        <v>0</v>
      </c>
      <c r="AS28" s="29"/>
      <c r="AT28" s="56">
        <v>0</v>
      </c>
      <c r="AU28" s="56">
        <v>0</v>
      </c>
      <c r="AV28" s="55">
        <v>0</v>
      </c>
      <c r="AW28" s="30">
        <f t="shared" si="6"/>
        <v>0</v>
      </c>
      <c r="AX28" s="31">
        <v>0</v>
      </c>
      <c r="AY28" s="23">
        <f t="shared" si="7"/>
        <v>19.82</v>
      </c>
      <c r="AZ28" s="29"/>
      <c r="BA28" s="55">
        <v>0</v>
      </c>
      <c r="BB28" s="55">
        <v>0</v>
      </c>
      <c r="BC28" s="55">
        <v>0</v>
      </c>
      <c r="BD28" s="25">
        <f t="shared" si="8"/>
        <v>14.610000000000001</v>
      </c>
      <c r="BE28" s="26">
        <v>0</v>
      </c>
      <c r="BF28" s="28">
        <f t="shared" si="9"/>
        <v>39.64</v>
      </c>
      <c r="BG28" s="29"/>
      <c r="BH28" s="30">
        <f t="shared" si="11"/>
        <v>0</v>
      </c>
      <c r="BI28" s="30">
        <f t="shared" si="12"/>
        <v>0</v>
      </c>
      <c r="BJ28" s="30">
        <f t="shared" si="13"/>
        <v>14.610000000000001</v>
      </c>
      <c r="BK28" s="30">
        <f t="shared" si="14"/>
        <v>29.220000000000002</v>
      </c>
      <c r="BL28" s="31">
        <f>SUM(AQ28,AX28,BE28)</f>
        <v>5.98</v>
      </c>
    </row>
    <row r="29" spans="1:64" ht="19.5" customHeight="1">
      <c r="A29" s="27" t="s">
        <v>66</v>
      </c>
      <c r="B29" s="28">
        <v>33.67</v>
      </c>
      <c r="C29" s="29"/>
      <c r="D29" s="56">
        <v>32.6</v>
      </c>
      <c r="E29" s="56">
        <v>1</v>
      </c>
      <c r="F29" s="56">
        <v>0</v>
      </c>
      <c r="G29" s="30">
        <f t="shared" si="1"/>
        <v>33.6</v>
      </c>
      <c r="H29" s="60">
        <v>0</v>
      </c>
      <c r="I29" s="28">
        <v>26.95</v>
      </c>
      <c r="J29" s="29"/>
      <c r="K29" s="56">
        <v>19.310000000000002</v>
      </c>
      <c r="L29" s="56">
        <v>3.3899999999999997</v>
      </c>
      <c r="M29" s="56">
        <v>4.1500000000000004</v>
      </c>
      <c r="N29" s="30">
        <f t="shared" si="2"/>
        <v>26.85</v>
      </c>
      <c r="O29" s="60">
        <v>0</v>
      </c>
      <c r="P29" s="28">
        <v>9.59</v>
      </c>
      <c r="Q29" s="29"/>
      <c r="R29" s="67">
        <v>8.18</v>
      </c>
      <c r="S29" s="56">
        <v>0.82</v>
      </c>
      <c r="T29" s="56">
        <v>0.37</v>
      </c>
      <c r="U29" s="30">
        <f t="shared" si="3"/>
        <v>9.3699999999999992</v>
      </c>
      <c r="V29" s="60">
        <v>0</v>
      </c>
      <c r="W29" s="28">
        <v>23.390000000000004</v>
      </c>
      <c r="X29" s="29"/>
      <c r="Y29" s="56">
        <v>21.6</v>
      </c>
      <c r="Z29" s="56">
        <v>0</v>
      </c>
      <c r="AA29" s="56">
        <v>0</v>
      </c>
      <c r="AB29" s="30">
        <f t="shared" si="10"/>
        <v>21.6</v>
      </c>
      <c r="AC29" s="60">
        <v>0</v>
      </c>
      <c r="AD29" s="28">
        <v>10.620000000000001</v>
      </c>
      <c r="AE29" s="29"/>
      <c r="AF29" s="56">
        <v>0</v>
      </c>
      <c r="AG29" s="56">
        <v>0</v>
      </c>
      <c r="AH29" s="56">
        <v>10.620000000000001</v>
      </c>
      <c r="AI29" s="30">
        <f t="shared" si="4"/>
        <v>10.620000000000001</v>
      </c>
      <c r="AJ29" s="31">
        <v>0</v>
      </c>
      <c r="AK29" s="28">
        <v>61.99</v>
      </c>
      <c r="AL29" s="29"/>
      <c r="AM29" s="49">
        <v>59.930000000000007</v>
      </c>
      <c r="AN29" s="56">
        <v>0.60000000000000009</v>
      </c>
      <c r="AO29" s="56">
        <v>0</v>
      </c>
      <c r="AP29" s="30">
        <f t="shared" si="5"/>
        <v>60.530000000000008</v>
      </c>
      <c r="AQ29" s="60">
        <v>0.21</v>
      </c>
      <c r="AR29" s="28">
        <v>0</v>
      </c>
      <c r="AS29" s="29"/>
      <c r="AT29" s="56">
        <v>0</v>
      </c>
      <c r="AU29" s="56">
        <v>0</v>
      </c>
      <c r="AV29" s="55">
        <v>0</v>
      </c>
      <c r="AW29" s="30">
        <f t="shared" si="6"/>
        <v>0</v>
      </c>
      <c r="AX29" s="31">
        <v>0</v>
      </c>
      <c r="AY29" s="23">
        <f t="shared" si="7"/>
        <v>61.99</v>
      </c>
      <c r="AZ29" s="29"/>
      <c r="BA29" s="55">
        <v>0</v>
      </c>
      <c r="BB29" s="55">
        <v>0</v>
      </c>
      <c r="BC29" s="55">
        <v>0</v>
      </c>
      <c r="BD29" s="25">
        <f t="shared" si="8"/>
        <v>60.530000000000008</v>
      </c>
      <c r="BE29" s="26">
        <v>0</v>
      </c>
      <c r="BF29" s="28">
        <f t="shared" si="9"/>
        <v>123.98</v>
      </c>
      <c r="BG29" s="29"/>
      <c r="BH29" s="30">
        <f t="shared" si="11"/>
        <v>59.930000000000007</v>
      </c>
      <c r="BI29" s="30">
        <f t="shared" si="12"/>
        <v>0.60000000000000009</v>
      </c>
      <c r="BJ29" s="30">
        <f t="shared" si="13"/>
        <v>0</v>
      </c>
      <c r="BK29" s="30">
        <f t="shared" si="14"/>
        <v>121.06000000000002</v>
      </c>
      <c r="BL29" s="31">
        <f t="shared" si="15"/>
        <v>0.21</v>
      </c>
    </row>
    <row r="30" spans="1:64" ht="19.5" customHeight="1">
      <c r="A30" s="27" t="s">
        <v>67</v>
      </c>
      <c r="B30" s="28">
        <v>61.71</v>
      </c>
      <c r="C30" s="29"/>
      <c r="D30" s="56">
        <v>59.749999999999993</v>
      </c>
      <c r="E30" s="56">
        <v>1.8500000000000003</v>
      </c>
      <c r="F30" s="56">
        <v>0</v>
      </c>
      <c r="G30" s="30">
        <f t="shared" si="1"/>
        <v>61.599999999999994</v>
      </c>
      <c r="H30" s="60">
        <v>0</v>
      </c>
      <c r="I30" s="28">
        <v>45.61</v>
      </c>
      <c r="J30" s="29"/>
      <c r="K30" s="56">
        <v>32.65</v>
      </c>
      <c r="L30" s="56">
        <v>5.76</v>
      </c>
      <c r="M30" s="56">
        <v>7.0299999999999994</v>
      </c>
      <c r="N30" s="30">
        <f t="shared" si="2"/>
        <v>45.44</v>
      </c>
      <c r="O30" s="60">
        <v>0</v>
      </c>
      <c r="P30" s="28">
        <v>19.68</v>
      </c>
      <c r="Q30" s="29"/>
      <c r="R30" s="67">
        <v>16.84</v>
      </c>
      <c r="S30" s="56">
        <v>1.66</v>
      </c>
      <c r="T30" s="56">
        <v>0.75000000000000022</v>
      </c>
      <c r="U30" s="30">
        <f t="shared" si="3"/>
        <v>19.25</v>
      </c>
      <c r="V30" s="60">
        <v>0</v>
      </c>
      <c r="W30" s="28">
        <v>54.629999999999995</v>
      </c>
      <c r="X30" s="29"/>
      <c r="Y30" s="56">
        <v>50.45</v>
      </c>
      <c r="Z30" s="56">
        <v>0</v>
      </c>
      <c r="AA30" s="56">
        <v>0</v>
      </c>
      <c r="AB30" s="30">
        <f t="shared" si="10"/>
        <v>50.45</v>
      </c>
      <c r="AC30" s="60">
        <v>0</v>
      </c>
      <c r="AD30" s="28">
        <v>0</v>
      </c>
      <c r="AE30" s="29"/>
      <c r="AF30" s="56">
        <v>0</v>
      </c>
      <c r="AG30" s="56">
        <v>0</v>
      </c>
      <c r="AH30" s="56">
        <v>0</v>
      </c>
      <c r="AI30" s="30">
        <f t="shared" si="4"/>
        <v>0</v>
      </c>
      <c r="AJ30" s="31">
        <v>0</v>
      </c>
      <c r="AK30" s="28">
        <v>113.10999999999999</v>
      </c>
      <c r="AL30" s="29"/>
      <c r="AM30" s="49">
        <v>109.36</v>
      </c>
      <c r="AN30" s="56">
        <v>1.1000000000000001</v>
      </c>
      <c r="AO30" s="56">
        <v>0</v>
      </c>
      <c r="AP30" s="30">
        <f t="shared" si="5"/>
        <v>110.46</v>
      </c>
      <c r="AQ30" s="60">
        <v>0.39</v>
      </c>
      <c r="AR30" s="28">
        <v>0</v>
      </c>
      <c r="AS30" s="29"/>
      <c r="AT30" s="56">
        <v>0</v>
      </c>
      <c r="AU30" s="56">
        <v>0</v>
      </c>
      <c r="AV30" s="55">
        <v>0</v>
      </c>
      <c r="AW30" s="30">
        <f t="shared" si="6"/>
        <v>0</v>
      </c>
      <c r="AX30" s="31">
        <v>0</v>
      </c>
      <c r="AY30" s="23">
        <f t="shared" si="7"/>
        <v>113.10999999999999</v>
      </c>
      <c r="AZ30" s="29"/>
      <c r="BA30" s="55">
        <v>0</v>
      </c>
      <c r="BB30" s="55">
        <v>0</v>
      </c>
      <c r="BC30" s="55">
        <v>0</v>
      </c>
      <c r="BD30" s="25">
        <f t="shared" si="8"/>
        <v>110.46</v>
      </c>
      <c r="BE30" s="26">
        <v>0</v>
      </c>
      <c r="BF30" s="28">
        <f t="shared" si="9"/>
        <v>226.21999999999997</v>
      </c>
      <c r="BG30" s="29"/>
      <c r="BH30" s="30">
        <f t="shared" si="11"/>
        <v>109.36</v>
      </c>
      <c r="BI30" s="30">
        <f t="shared" si="12"/>
        <v>1.1000000000000001</v>
      </c>
      <c r="BJ30" s="30">
        <f t="shared" si="13"/>
        <v>0</v>
      </c>
      <c r="BK30" s="30">
        <f t="shared" si="14"/>
        <v>220.92</v>
      </c>
      <c r="BL30" s="31">
        <f t="shared" si="15"/>
        <v>0.39</v>
      </c>
    </row>
    <row r="31" spans="1:64" ht="19.5" customHeight="1">
      <c r="A31" s="27" t="s">
        <v>31</v>
      </c>
      <c r="B31" s="28">
        <v>45.96</v>
      </c>
      <c r="C31" s="29"/>
      <c r="D31" s="56">
        <v>44.5</v>
      </c>
      <c r="E31" s="56">
        <v>1.38</v>
      </c>
      <c r="F31" s="56">
        <v>0</v>
      </c>
      <c r="G31" s="30">
        <f t="shared" si="1"/>
        <v>45.88</v>
      </c>
      <c r="H31" s="60">
        <v>0</v>
      </c>
      <c r="I31" s="28">
        <v>33.680000000000007</v>
      </c>
      <c r="J31" s="29"/>
      <c r="K31" s="56">
        <v>24.099999999999998</v>
      </c>
      <c r="L31" s="56">
        <v>4.26</v>
      </c>
      <c r="M31" s="56">
        <v>5.1899999999999995</v>
      </c>
      <c r="N31" s="30">
        <f t="shared" si="2"/>
        <v>33.549999999999997</v>
      </c>
      <c r="O31" s="60">
        <v>0</v>
      </c>
      <c r="P31" s="28">
        <v>18.259999999999998</v>
      </c>
      <c r="Q31" s="29"/>
      <c r="R31" s="67">
        <v>15.61</v>
      </c>
      <c r="S31" s="56">
        <v>1.54</v>
      </c>
      <c r="T31" s="56">
        <v>0.70000000000000018</v>
      </c>
      <c r="U31" s="30">
        <f t="shared" si="3"/>
        <v>17.849999999999998</v>
      </c>
      <c r="V31" s="60">
        <v>0</v>
      </c>
      <c r="W31" s="28">
        <v>34.49</v>
      </c>
      <c r="X31" s="29"/>
      <c r="Y31" s="56">
        <v>31.849999999999998</v>
      </c>
      <c r="Z31" s="56">
        <v>0</v>
      </c>
      <c r="AA31" s="56">
        <v>0</v>
      </c>
      <c r="AB31" s="30">
        <f t="shared" si="10"/>
        <v>31.849999999999998</v>
      </c>
      <c r="AC31" s="60">
        <v>0</v>
      </c>
      <c r="AD31" s="28">
        <v>0</v>
      </c>
      <c r="AE31" s="29"/>
      <c r="AF31" s="56">
        <v>0</v>
      </c>
      <c r="AG31" s="56">
        <v>0</v>
      </c>
      <c r="AH31" s="56">
        <v>0</v>
      </c>
      <c r="AI31" s="30">
        <f t="shared" si="4"/>
        <v>0</v>
      </c>
      <c r="AJ31" s="31">
        <v>0</v>
      </c>
      <c r="AK31" s="28">
        <v>81.680000000000007</v>
      </c>
      <c r="AL31" s="29"/>
      <c r="AM31" s="49">
        <v>78.959999999999994</v>
      </c>
      <c r="AN31" s="56">
        <v>0.8</v>
      </c>
      <c r="AO31" s="56">
        <v>0</v>
      </c>
      <c r="AP31" s="30">
        <f t="shared" si="5"/>
        <v>79.759999999999991</v>
      </c>
      <c r="AQ31" s="60">
        <v>0.27999999999999997</v>
      </c>
      <c r="AR31" s="28">
        <v>0</v>
      </c>
      <c r="AS31" s="29"/>
      <c r="AT31" s="56">
        <v>0</v>
      </c>
      <c r="AU31" s="56">
        <v>0</v>
      </c>
      <c r="AV31" s="55">
        <v>0</v>
      </c>
      <c r="AW31" s="30">
        <f t="shared" si="6"/>
        <v>0</v>
      </c>
      <c r="AX31" s="31">
        <v>0</v>
      </c>
      <c r="AY31" s="23">
        <f t="shared" si="7"/>
        <v>81.680000000000007</v>
      </c>
      <c r="AZ31" s="29"/>
      <c r="BA31" s="55">
        <v>0</v>
      </c>
      <c r="BB31" s="55">
        <v>0</v>
      </c>
      <c r="BC31" s="55">
        <v>0</v>
      </c>
      <c r="BD31" s="25">
        <f t="shared" si="8"/>
        <v>79.759999999999991</v>
      </c>
      <c r="BE31" s="26">
        <v>0</v>
      </c>
      <c r="BF31" s="28">
        <f t="shared" si="9"/>
        <v>163.36000000000001</v>
      </c>
      <c r="BG31" s="29"/>
      <c r="BH31" s="30">
        <f t="shared" si="11"/>
        <v>78.959999999999994</v>
      </c>
      <c r="BI31" s="30">
        <f t="shared" si="12"/>
        <v>0.8</v>
      </c>
      <c r="BJ31" s="30">
        <f t="shared" si="13"/>
        <v>0</v>
      </c>
      <c r="BK31" s="30">
        <f t="shared" si="14"/>
        <v>159.51999999999998</v>
      </c>
      <c r="BL31" s="31">
        <f t="shared" si="15"/>
        <v>0.27999999999999997</v>
      </c>
    </row>
    <row r="32" spans="1:64" ht="19.5" customHeight="1">
      <c r="A32" s="27" t="s">
        <v>32</v>
      </c>
      <c r="B32" s="28">
        <v>27.79</v>
      </c>
      <c r="C32" s="29"/>
      <c r="D32" s="56">
        <v>0</v>
      </c>
      <c r="E32" s="56">
        <v>0</v>
      </c>
      <c r="F32" s="56">
        <v>27.79</v>
      </c>
      <c r="G32" s="30">
        <f t="shared" si="1"/>
        <v>27.79</v>
      </c>
      <c r="H32" s="60">
        <v>0</v>
      </c>
      <c r="I32" s="28">
        <v>37.81</v>
      </c>
      <c r="J32" s="29"/>
      <c r="K32" s="56">
        <v>0</v>
      </c>
      <c r="L32" s="56">
        <v>0</v>
      </c>
      <c r="M32" s="56">
        <v>37.809999999999995</v>
      </c>
      <c r="N32" s="30">
        <f t="shared" si="2"/>
        <v>37.809999999999995</v>
      </c>
      <c r="O32" s="60">
        <v>0</v>
      </c>
      <c r="P32" s="28">
        <v>12.34</v>
      </c>
      <c r="Q32" s="29"/>
      <c r="R32" s="67">
        <v>0</v>
      </c>
      <c r="S32" s="56">
        <v>0</v>
      </c>
      <c r="T32" s="56">
        <v>12.340000000000002</v>
      </c>
      <c r="U32" s="30">
        <f t="shared" si="3"/>
        <v>12.340000000000002</v>
      </c>
      <c r="V32" s="60">
        <v>0</v>
      </c>
      <c r="W32" s="28">
        <v>33.459999999999994</v>
      </c>
      <c r="X32" s="29"/>
      <c r="Y32" s="56">
        <v>25.05</v>
      </c>
      <c r="Z32" s="56">
        <v>0</v>
      </c>
      <c r="AA32" s="56">
        <v>9.0400000000000009</v>
      </c>
      <c r="AB32" s="30">
        <f t="shared" si="10"/>
        <v>34.090000000000003</v>
      </c>
      <c r="AC32" s="60">
        <v>0</v>
      </c>
      <c r="AD32" s="28">
        <v>2.42</v>
      </c>
      <c r="AE32" s="29"/>
      <c r="AF32" s="56">
        <v>0</v>
      </c>
      <c r="AG32" s="56">
        <v>0</v>
      </c>
      <c r="AH32" s="56">
        <v>2.42</v>
      </c>
      <c r="AI32" s="30">
        <f t="shared" si="4"/>
        <v>2.42</v>
      </c>
      <c r="AJ32" s="31">
        <v>0</v>
      </c>
      <c r="AK32" s="28">
        <v>79.13</v>
      </c>
      <c r="AL32" s="29"/>
      <c r="AM32" s="49">
        <v>74.61999999999999</v>
      </c>
      <c r="AN32" s="56">
        <v>0</v>
      </c>
      <c r="AO32" s="56">
        <v>6.8600000000000012</v>
      </c>
      <c r="AP32" s="30">
        <f t="shared" si="5"/>
        <v>81.47999999999999</v>
      </c>
      <c r="AQ32" s="60">
        <v>0</v>
      </c>
      <c r="AR32" s="28">
        <v>0</v>
      </c>
      <c r="AS32" s="29"/>
      <c r="AT32" s="56">
        <v>0</v>
      </c>
      <c r="AU32" s="56">
        <v>0</v>
      </c>
      <c r="AV32" s="55">
        <v>0</v>
      </c>
      <c r="AW32" s="30">
        <f t="shared" si="6"/>
        <v>0</v>
      </c>
      <c r="AX32" s="31">
        <v>0</v>
      </c>
      <c r="AY32" s="23">
        <f t="shared" si="7"/>
        <v>79.13</v>
      </c>
      <c r="AZ32" s="29"/>
      <c r="BA32" s="55">
        <v>0</v>
      </c>
      <c r="BB32" s="55">
        <v>0</v>
      </c>
      <c r="BC32" s="55">
        <v>0</v>
      </c>
      <c r="BD32" s="25">
        <f>AP32-AW32</f>
        <v>81.47999999999999</v>
      </c>
      <c r="BE32" s="26">
        <v>0</v>
      </c>
      <c r="BF32" s="28">
        <f t="shared" si="9"/>
        <v>158.26</v>
      </c>
      <c r="BG32" s="29"/>
      <c r="BH32" s="30">
        <f t="shared" si="11"/>
        <v>74.61999999999999</v>
      </c>
      <c r="BI32" s="30">
        <f t="shared" si="12"/>
        <v>0</v>
      </c>
      <c r="BJ32" s="30">
        <f t="shared" si="13"/>
        <v>6.8600000000000012</v>
      </c>
      <c r="BK32" s="30">
        <f t="shared" si="14"/>
        <v>162.95999999999998</v>
      </c>
      <c r="BL32" s="31">
        <f t="shared" si="15"/>
        <v>0</v>
      </c>
    </row>
    <row r="33" spans="1:64" ht="19.5" customHeight="1">
      <c r="A33" s="27" t="s">
        <v>33</v>
      </c>
      <c r="B33" s="28">
        <v>52.58</v>
      </c>
      <c r="C33" s="29"/>
      <c r="D33" s="56">
        <v>47.6</v>
      </c>
      <c r="E33" s="56">
        <v>1.48</v>
      </c>
      <c r="F33" s="56">
        <v>0</v>
      </c>
      <c r="G33" s="30">
        <f t="shared" si="1"/>
        <v>49.08</v>
      </c>
      <c r="H33" s="60">
        <v>0</v>
      </c>
      <c r="I33" s="28">
        <v>32.950000000000003</v>
      </c>
      <c r="J33" s="29"/>
      <c r="K33" s="56">
        <v>25.38</v>
      </c>
      <c r="L33" s="56">
        <v>5.57</v>
      </c>
      <c r="M33" s="56">
        <v>0</v>
      </c>
      <c r="N33" s="30">
        <f t="shared" si="2"/>
        <v>30.95</v>
      </c>
      <c r="O33" s="60">
        <v>0</v>
      </c>
      <c r="P33" s="28">
        <v>22.23</v>
      </c>
      <c r="Q33" s="29"/>
      <c r="R33" s="67">
        <v>20.11</v>
      </c>
      <c r="S33" s="56">
        <v>1.52</v>
      </c>
      <c r="T33" s="56">
        <v>0</v>
      </c>
      <c r="U33" s="30">
        <f t="shared" si="3"/>
        <v>21.63</v>
      </c>
      <c r="V33" s="60">
        <v>0</v>
      </c>
      <c r="W33" s="28">
        <v>34.56</v>
      </c>
      <c r="X33" s="29"/>
      <c r="Y33" s="56">
        <v>34.57</v>
      </c>
      <c r="Z33" s="56">
        <v>0</v>
      </c>
      <c r="AA33" s="56">
        <v>0</v>
      </c>
      <c r="AB33" s="30">
        <f t="shared" si="10"/>
        <v>34.57</v>
      </c>
      <c r="AC33" s="60">
        <v>0</v>
      </c>
      <c r="AD33" s="28">
        <v>0</v>
      </c>
      <c r="AE33" s="29"/>
      <c r="AF33" s="56">
        <v>0</v>
      </c>
      <c r="AG33" s="56">
        <v>0</v>
      </c>
      <c r="AH33" s="56">
        <v>0</v>
      </c>
      <c r="AI33" s="30">
        <f t="shared" si="4"/>
        <v>0</v>
      </c>
      <c r="AJ33" s="31">
        <v>0</v>
      </c>
      <c r="AK33" s="28">
        <v>0</v>
      </c>
      <c r="AL33" s="29"/>
      <c r="AM33" s="49">
        <v>0</v>
      </c>
      <c r="AN33" s="56">
        <v>0</v>
      </c>
      <c r="AO33" s="56">
        <v>0</v>
      </c>
      <c r="AP33" s="30">
        <f t="shared" si="5"/>
        <v>0</v>
      </c>
      <c r="AQ33" s="60">
        <v>0</v>
      </c>
      <c r="AR33" s="28">
        <v>3.65</v>
      </c>
      <c r="AS33" s="29"/>
      <c r="AT33" s="56">
        <v>0</v>
      </c>
      <c r="AU33" s="56">
        <v>0</v>
      </c>
      <c r="AV33" s="56">
        <v>3.8100000000000005</v>
      </c>
      <c r="AW33" s="30">
        <f t="shared" si="6"/>
        <v>3.8100000000000005</v>
      </c>
      <c r="AX33" s="31">
        <v>0</v>
      </c>
      <c r="AY33" s="23">
        <f t="shared" si="7"/>
        <v>-3.65</v>
      </c>
      <c r="AZ33" s="29"/>
      <c r="BA33" s="55">
        <v>114.54</v>
      </c>
      <c r="BB33" s="55">
        <v>1.1500000000000001</v>
      </c>
      <c r="BC33" s="55">
        <v>0</v>
      </c>
      <c r="BD33" s="25">
        <f t="shared" si="8"/>
        <v>-3.8100000000000005</v>
      </c>
      <c r="BE33" s="26">
        <v>0</v>
      </c>
      <c r="BF33" s="28">
        <f t="shared" si="9"/>
        <v>0</v>
      </c>
      <c r="BG33" s="29"/>
      <c r="BH33" s="30">
        <f t="shared" si="11"/>
        <v>114.54</v>
      </c>
      <c r="BI33" s="30">
        <f t="shared" si="12"/>
        <v>1.1500000000000001</v>
      </c>
      <c r="BJ33" s="30">
        <f t="shared" si="13"/>
        <v>3.8100000000000005</v>
      </c>
      <c r="BK33" s="30">
        <f t="shared" si="14"/>
        <v>0</v>
      </c>
      <c r="BL33" s="31">
        <f t="shared" si="15"/>
        <v>0</v>
      </c>
    </row>
    <row r="34" spans="1:64" ht="19.5" customHeight="1">
      <c r="A34" s="27" t="s">
        <v>68</v>
      </c>
      <c r="B34" s="28">
        <v>138.83000000000001</v>
      </c>
      <c r="C34" s="29"/>
      <c r="D34" s="56">
        <v>87.109999999999985</v>
      </c>
      <c r="E34" s="56">
        <v>2.7</v>
      </c>
      <c r="F34" s="56">
        <v>0</v>
      </c>
      <c r="G34" s="30">
        <f t="shared" si="1"/>
        <v>89.809999999999988</v>
      </c>
      <c r="H34" s="60">
        <v>37.630000000000003</v>
      </c>
      <c r="I34" s="28">
        <v>138.21</v>
      </c>
      <c r="J34" s="29"/>
      <c r="K34" s="56">
        <v>70.87</v>
      </c>
      <c r="L34" s="56">
        <v>15.55</v>
      </c>
      <c r="M34" s="56">
        <v>0</v>
      </c>
      <c r="N34" s="30">
        <f t="shared" si="2"/>
        <v>86.42</v>
      </c>
      <c r="O34" s="60">
        <v>37.85</v>
      </c>
      <c r="P34" s="28">
        <v>266.80999999999995</v>
      </c>
      <c r="Q34" s="29"/>
      <c r="R34" s="67">
        <v>123.47999999999999</v>
      </c>
      <c r="S34" s="56">
        <v>9.31</v>
      </c>
      <c r="T34" s="56">
        <v>0</v>
      </c>
      <c r="U34" s="30">
        <f t="shared" si="3"/>
        <v>132.79</v>
      </c>
      <c r="V34" s="60">
        <v>68.610000000000014</v>
      </c>
      <c r="W34" s="28">
        <v>37.67</v>
      </c>
      <c r="X34" s="29"/>
      <c r="Y34" s="56">
        <v>22.74</v>
      </c>
      <c r="Z34" s="56">
        <v>0</v>
      </c>
      <c r="AA34" s="56">
        <v>0</v>
      </c>
      <c r="AB34" s="30">
        <f t="shared" si="10"/>
        <v>22.74</v>
      </c>
      <c r="AC34" s="60">
        <v>9.98</v>
      </c>
      <c r="AD34" s="28">
        <v>0</v>
      </c>
      <c r="AE34" s="29"/>
      <c r="AF34" s="56">
        <v>0</v>
      </c>
      <c r="AG34" s="56">
        <v>0</v>
      </c>
      <c r="AH34" s="56">
        <v>0</v>
      </c>
      <c r="AI34" s="30">
        <f t="shared" si="4"/>
        <v>0</v>
      </c>
      <c r="AJ34" s="31">
        <v>0</v>
      </c>
      <c r="AK34" s="28">
        <v>59.58</v>
      </c>
      <c r="AL34" s="29"/>
      <c r="AM34" s="49">
        <v>55.910000000000004</v>
      </c>
      <c r="AN34" s="56">
        <v>0.58000000000000007</v>
      </c>
      <c r="AO34" s="56">
        <v>0</v>
      </c>
      <c r="AP34" s="30">
        <f t="shared" si="5"/>
        <v>56.49</v>
      </c>
      <c r="AQ34" s="60">
        <v>0.43</v>
      </c>
      <c r="AR34" s="28">
        <v>0</v>
      </c>
      <c r="AS34" s="29"/>
      <c r="AT34" s="56">
        <v>0</v>
      </c>
      <c r="AU34" s="56">
        <v>0</v>
      </c>
      <c r="AV34" s="56">
        <v>0</v>
      </c>
      <c r="AW34" s="30">
        <f t="shared" si="6"/>
        <v>0</v>
      </c>
      <c r="AX34" s="31">
        <v>0</v>
      </c>
      <c r="AY34" s="23">
        <f t="shared" si="7"/>
        <v>59.58</v>
      </c>
      <c r="AZ34" s="29"/>
      <c r="BA34" s="55">
        <v>0</v>
      </c>
      <c r="BB34" s="55">
        <v>0</v>
      </c>
      <c r="BC34" s="55">
        <v>0</v>
      </c>
      <c r="BD34" s="25">
        <f t="shared" si="8"/>
        <v>56.49</v>
      </c>
      <c r="BE34" s="26">
        <v>0</v>
      </c>
      <c r="BF34" s="28">
        <f t="shared" si="9"/>
        <v>119.16</v>
      </c>
      <c r="BG34" s="29"/>
      <c r="BH34" s="30">
        <f t="shared" si="11"/>
        <v>55.910000000000004</v>
      </c>
      <c r="BI34" s="30">
        <f t="shared" si="12"/>
        <v>0.58000000000000007</v>
      </c>
      <c r="BJ34" s="30">
        <f t="shared" si="13"/>
        <v>0</v>
      </c>
      <c r="BK34" s="30">
        <f t="shared" si="14"/>
        <v>112.98</v>
      </c>
      <c r="BL34" s="31">
        <f>SUM(AQ34,AX34,BE34)</f>
        <v>0.43</v>
      </c>
    </row>
    <row r="35" spans="1:64" ht="19.5" customHeight="1">
      <c r="A35" s="27" t="s">
        <v>69</v>
      </c>
      <c r="B35" s="28">
        <v>135.35</v>
      </c>
      <c r="C35" s="29"/>
      <c r="D35" s="56">
        <v>135.35</v>
      </c>
      <c r="E35" s="56">
        <v>0</v>
      </c>
      <c r="F35" s="56">
        <v>0</v>
      </c>
      <c r="G35" s="30">
        <f t="shared" si="1"/>
        <v>135.35</v>
      </c>
      <c r="H35" s="60">
        <v>0</v>
      </c>
      <c r="I35" s="28">
        <v>107.67999999999999</v>
      </c>
      <c r="J35" s="29"/>
      <c r="K35" s="56">
        <v>107.67999999999999</v>
      </c>
      <c r="L35" s="56">
        <v>0</v>
      </c>
      <c r="M35" s="56">
        <v>0</v>
      </c>
      <c r="N35" s="30">
        <f t="shared" si="2"/>
        <v>107.67999999999999</v>
      </c>
      <c r="O35" s="60">
        <v>0</v>
      </c>
      <c r="P35" s="28">
        <v>39</v>
      </c>
      <c r="Q35" s="29"/>
      <c r="R35" s="67">
        <v>39.000000000000007</v>
      </c>
      <c r="S35" s="56">
        <v>0</v>
      </c>
      <c r="T35" s="56">
        <v>0</v>
      </c>
      <c r="U35" s="30">
        <f t="shared" si="3"/>
        <v>39.000000000000007</v>
      </c>
      <c r="V35" s="60">
        <v>0</v>
      </c>
      <c r="W35" s="28">
        <v>154.77999999999997</v>
      </c>
      <c r="X35" s="29"/>
      <c r="Y35" s="56">
        <v>0</v>
      </c>
      <c r="Z35" s="56">
        <v>0</v>
      </c>
      <c r="AA35" s="56">
        <v>154.78</v>
      </c>
      <c r="AB35" s="30">
        <f t="shared" si="10"/>
        <v>154.78</v>
      </c>
      <c r="AC35" s="60">
        <v>0</v>
      </c>
      <c r="AD35" s="28">
        <v>0</v>
      </c>
      <c r="AE35" s="29"/>
      <c r="AF35" s="56">
        <v>0</v>
      </c>
      <c r="AG35" s="56">
        <v>0</v>
      </c>
      <c r="AH35" s="56">
        <v>0</v>
      </c>
      <c r="AI35" s="30">
        <f t="shared" si="4"/>
        <v>0</v>
      </c>
      <c r="AJ35" s="31">
        <v>0</v>
      </c>
      <c r="AK35" s="28">
        <v>331.96000000000004</v>
      </c>
      <c r="AL35" s="29"/>
      <c r="AM35" s="49">
        <v>331.96000000000004</v>
      </c>
      <c r="AN35" s="56">
        <v>0</v>
      </c>
      <c r="AO35" s="56">
        <v>0</v>
      </c>
      <c r="AP35" s="30">
        <f t="shared" si="5"/>
        <v>331.96000000000004</v>
      </c>
      <c r="AQ35" s="60">
        <v>0</v>
      </c>
      <c r="AR35" s="28">
        <v>0</v>
      </c>
      <c r="AS35" s="29"/>
      <c r="AT35" s="56">
        <v>0</v>
      </c>
      <c r="AU35" s="56">
        <v>0</v>
      </c>
      <c r="AV35" s="56">
        <v>0</v>
      </c>
      <c r="AW35" s="30">
        <f t="shared" si="6"/>
        <v>0</v>
      </c>
      <c r="AX35" s="31">
        <v>0</v>
      </c>
      <c r="AY35" s="23">
        <f t="shared" si="7"/>
        <v>331.96000000000004</v>
      </c>
      <c r="AZ35" s="29"/>
      <c r="BA35" s="55">
        <v>0</v>
      </c>
      <c r="BB35" s="55">
        <v>0</v>
      </c>
      <c r="BC35" s="55">
        <v>0</v>
      </c>
      <c r="BD35" s="25">
        <f t="shared" si="8"/>
        <v>331.96000000000004</v>
      </c>
      <c r="BE35" s="26">
        <v>0</v>
      </c>
      <c r="BF35" s="28">
        <f t="shared" si="9"/>
        <v>663.92000000000007</v>
      </c>
      <c r="BG35" s="29"/>
      <c r="BH35" s="30">
        <f t="shared" si="11"/>
        <v>331.96000000000004</v>
      </c>
      <c r="BI35" s="30">
        <f t="shared" si="12"/>
        <v>0</v>
      </c>
      <c r="BJ35" s="30">
        <f t="shared" si="13"/>
        <v>0</v>
      </c>
      <c r="BK35" s="30">
        <f t="shared" si="14"/>
        <v>663.92000000000007</v>
      </c>
      <c r="BL35" s="31">
        <f t="shared" si="15"/>
        <v>0</v>
      </c>
    </row>
    <row r="36" spans="1:64" ht="19.5" customHeight="1">
      <c r="A36" s="27" t="s">
        <v>70</v>
      </c>
      <c r="B36" s="28">
        <v>12.8</v>
      </c>
      <c r="C36" s="29"/>
      <c r="D36" s="56">
        <v>12.419999999999998</v>
      </c>
      <c r="E36" s="56">
        <v>0.38</v>
      </c>
      <c r="F36" s="56">
        <v>0</v>
      </c>
      <c r="G36" s="30">
        <f t="shared" si="1"/>
        <v>12.799999999999999</v>
      </c>
      <c r="H36" s="60">
        <v>0</v>
      </c>
      <c r="I36" s="28">
        <v>9.4600000000000009</v>
      </c>
      <c r="J36" s="29"/>
      <c r="K36" s="56">
        <v>8.0299999999999994</v>
      </c>
      <c r="L36" s="56">
        <v>1.4300000000000002</v>
      </c>
      <c r="M36" s="56">
        <v>0</v>
      </c>
      <c r="N36" s="30">
        <f t="shared" si="2"/>
        <v>9.4599999999999991</v>
      </c>
      <c r="O36" s="60">
        <v>0</v>
      </c>
      <c r="P36" s="28">
        <v>5.3</v>
      </c>
      <c r="Q36" s="29"/>
      <c r="R36" s="67">
        <v>4.8199999999999994</v>
      </c>
      <c r="S36" s="56">
        <v>0.48</v>
      </c>
      <c r="T36" s="56">
        <v>0</v>
      </c>
      <c r="U36" s="30">
        <f t="shared" si="3"/>
        <v>5.2999999999999989</v>
      </c>
      <c r="V36" s="60">
        <v>0</v>
      </c>
      <c r="W36" s="28">
        <v>10.209999999999999</v>
      </c>
      <c r="X36" s="29"/>
      <c r="Y36" s="56">
        <v>0</v>
      </c>
      <c r="Z36" s="56">
        <v>0</v>
      </c>
      <c r="AA36" s="56">
        <v>10.209999999999999</v>
      </c>
      <c r="AB36" s="30">
        <f t="shared" si="10"/>
        <v>10.209999999999999</v>
      </c>
      <c r="AC36" s="60">
        <v>0</v>
      </c>
      <c r="AD36" s="28">
        <v>0</v>
      </c>
      <c r="AE36" s="29"/>
      <c r="AF36" s="56">
        <v>0</v>
      </c>
      <c r="AG36" s="56">
        <v>0</v>
      </c>
      <c r="AH36" s="56">
        <v>0</v>
      </c>
      <c r="AI36" s="30">
        <f t="shared" si="4"/>
        <v>0</v>
      </c>
      <c r="AJ36" s="31">
        <v>0</v>
      </c>
      <c r="AK36" s="28">
        <v>29.759999999999998</v>
      </c>
      <c r="AL36" s="29"/>
      <c r="AM36" s="49">
        <v>23.990000000000002</v>
      </c>
      <c r="AN36" s="56">
        <v>1.65</v>
      </c>
      <c r="AO36" s="56">
        <v>0</v>
      </c>
      <c r="AP36" s="30">
        <f t="shared" si="5"/>
        <v>25.64</v>
      </c>
      <c r="AQ36" s="60">
        <v>4.12</v>
      </c>
      <c r="AR36" s="28">
        <v>0</v>
      </c>
      <c r="AS36" s="29"/>
      <c r="AT36" s="56">
        <v>0</v>
      </c>
      <c r="AU36" s="56">
        <v>0</v>
      </c>
      <c r="AV36" s="56">
        <v>0</v>
      </c>
      <c r="AW36" s="30">
        <f t="shared" si="6"/>
        <v>0</v>
      </c>
      <c r="AX36" s="31">
        <v>0</v>
      </c>
      <c r="AY36" s="23">
        <f t="shared" si="7"/>
        <v>29.759999999999998</v>
      </c>
      <c r="AZ36" s="29"/>
      <c r="BA36" s="55">
        <v>0</v>
      </c>
      <c r="BB36" s="55">
        <v>0</v>
      </c>
      <c r="BC36" s="55">
        <v>0</v>
      </c>
      <c r="BD36" s="25">
        <f t="shared" si="8"/>
        <v>25.64</v>
      </c>
      <c r="BE36" s="26">
        <v>0</v>
      </c>
      <c r="BF36" s="28">
        <f t="shared" si="9"/>
        <v>59.519999999999996</v>
      </c>
      <c r="BG36" s="29"/>
      <c r="BH36" s="30">
        <f>SUM(AM36,AT36,BA36)</f>
        <v>23.990000000000002</v>
      </c>
      <c r="BI36" s="30">
        <f t="shared" si="12"/>
        <v>1.65</v>
      </c>
      <c r="BJ36" s="30">
        <f t="shared" si="13"/>
        <v>0</v>
      </c>
      <c r="BK36" s="30">
        <f t="shared" si="14"/>
        <v>51.28</v>
      </c>
      <c r="BL36" s="31">
        <f t="shared" si="15"/>
        <v>4.12</v>
      </c>
    </row>
    <row r="37" spans="1:64" s="37" customFormat="1" ht="51.75" customHeight="1" thickBot="1">
      <c r="A37" s="32" t="s">
        <v>49</v>
      </c>
      <c r="B37" s="33">
        <v>189.38919999999999</v>
      </c>
      <c r="C37" s="34"/>
      <c r="D37" s="57">
        <v>130.84</v>
      </c>
      <c r="E37" s="57">
        <v>3.9252000000000002</v>
      </c>
      <c r="F37" s="57">
        <v>0</v>
      </c>
      <c r="G37" s="35">
        <f t="shared" si="1"/>
        <v>134.76519999999999</v>
      </c>
      <c r="H37" s="61">
        <v>54.623999999999988</v>
      </c>
      <c r="I37" s="33">
        <v>132.13199999999998</v>
      </c>
      <c r="J37" s="34"/>
      <c r="K37" s="57">
        <v>82.06</v>
      </c>
      <c r="L37" s="57">
        <v>12.308999999999999</v>
      </c>
      <c r="M37" s="57">
        <v>9.57</v>
      </c>
      <c r="N37" s="35">
        <f t="shared" si="2"/>
        <v>103.93899999999999</v>
      </c>
      <c r="O37" s="61">
        <v>28.192999999999998</v>
      </c>
      <c r="P37" s="33">
        <v>118.9188</v>
      </c>
      <c r="Q37" s="34"/>
      <c r="R37" s="68">
        <v>82.25</v>
      </c>
      <c r="S37" s="57">
        <v>7.4024999999999999</v>
      </c>
      <c r="T37" s="57">
        <v>0</v>
      </c>
      <c r="U37" s="35">
        <f t="shared" si="3"/>
        <v>89.652500000000003</v>
      </c>
      <c r="V37" s="61">
        <v>32.556300000000007</v>
      </c>
      <c r="W37" s="33">
        <v>107.70999999999998</v>
      </c>
      <c r="X37" s="34"/>
      <c r="Y37" s="57">
        <v>66.400000000000006</v>
      </c>
      <c r="Z37" s="57">
        <v>0</v>
      </c>
      <c r="AA37" s="57">
        <v>0</v>
      </c>
      <c r="AB37" s="35">
        <f t="shared" si="10"/>
        <v>66.400000000000006</v>
      </c>
      <c r="AC37" s="61">
        <v>41.309999999999995</v>
      </c>
      <c r="AD37" s="109">
        <v>0</v>
      </c>
      <c r="AE37" s="110"/>
      <c r="AF37" s="111">
        <v>0</v>
      </c>
      <c r="AG37" s="111">
        <v>0</v>
      </c>
      <c r="AH37" s="111">
        <v>0</v>
      </c>
      <c r="AI37" s="112">
        <f t="shared" si="4"/>
        <v>0</v>
      </c>
      <c r="AJ37" s="113">
        <v>0</v>
      </c>
      <c r="AK37" s="33">
        <v>0</v>
      </c>
      <c r="AL37" s="34"/>
      <c r="AM37" s="49">
        <v>0</v>
      </c>
      <c r="AN37" s="57">
        <v>0</v>
      </c>
      <c r="AO37" s="57">
        <v>0</v>
      </c>
      <c r="AP37" s="35">
        <f t="shared" si="5"/>
        <v>0</v>
      </c>
      <c r="AQ37" s="61">
        <v>0</v>
      </c>
      <c r="AR37" s="109">
        <v>0</v>
      </c>
      <c r="AS37" s="110"/>
      <c r="AT37" s="111">
        <v>0</v>
      </c>
      <c r="AU37" s="111">
        <v>0</v>
      </c>
      <c r="AV37" s="111">
        <v>0</v>
      </c>
      <c r="AW37" s="112">
        <f t="shared" si="6"/>
        <v>0</v>
      </c>
      <c r="AX37" s="113">
        <v>0</v>
      </c>
      <c r="AY37" s="33">
        <f t="shared" si="7"/>
        <v>0</v>
      </c>
      <c r="AZ37" s="34"/>
      <c r="BA37" s="57">
        <v>0</v>
      </c>
      <c r="BB37" s="57">
        <v>0</v>
      </c>
      <c r="BC37" s="57">
        <v>0</v>
      </c>
      <c r="BD37" s="35">
        <f t="shared" si="8"/>
        <v>0</v>
      </c>
      <c r="BE37" s="36">
        <v>0</v>
      </c>
      <c r="BF37" s="33">
        <f t="shared" si="9"/>
        <v>0</v>
      </c>
      <c r="BG37" s="34"/>
      <c r="BH37" s="35">
        <f t="shared" si="11"/>
        <v>0</v>
      </c>
      <c r="BI37" s="35">
        <f t="shared" si="12"/>
        <v>0</v>
      </c>
      <c r="BJ37" s="35">
        <f t="shared" si="13"/>
        <v>0</v>
      </c>
      <c r="BK37" s="35">
        <f t="shared" si="14"/>
        <v>0</v>
      </c>
      <c r="BL37" s="36">
        <f>SUM(AQ37,AX37,BE37)</f>
        <v>0</v>
      </c>
    </row>
    <row r="38" spans="1:64" ht="19.5" customHeight="1" thickTop="1" thickBot="1">
      <c r="A38" s="38" t="s">
        <v>45</v>
      </c>
      <c r="B38" s="39">
        <f>SUM(B6:B37)</f>
        <v>39454.119200000008</v>
      </c>
      <c r="C38" s="40" t="s">
        <v>50</v>
      </c>
      <c r="D38" s="41">
        <f>SUM(D6:D37)</f>
        <v>8598.7900000000027</v>
      </c>
      <c r="E38" s="41">
        <f>SUM(E6:E37)</f>
        <v>261.47519999999992</v>
      </c>
      <c r="F38" s="41">
        <f>SUM(F6:F37)</f>
        <v>18258.23</v>
      </c>
      <c r="G38" s="41">
        <f t="shared" ref="G38" si="16">SUM(G6:G37)</f>
        <v>27118.495199999998</v>
      </c>
      <c r="H38" s="42">
        <f>SUM(H6:H37)</f>
        <v>12295.903999999999</v>
      </c>
      <c r="I38" s="39">
        <f>SUM(I6:I37)</f>
        <v>17090.482000000004</v>
      </c>
      <c r="J38" s="40" t="s">
        <v>46</v>
      </c>
      <c r="K38" s="41">
        <f>SUM(K6:K37)</f>
        <v>5929.79</v>
      </c>
      <c r="L38" s="41">
        <f>SUM(L6:L37)</f>
        <v>919.92899999999997</v>
      </c>
      <c r="M38" s="41">
        <f>SUM(M6:M37)</f>
        <v>10029.530000000001</v>
      </c>
      <c r="N38" s="41">
        <f t="shared" ref="N38" si="17">SUM(N6:N37)</f>
        <v>16879.248999999996</v>
      </c>
      <c r="O38" s="42">
        <f>SUM(O6:O37)</f>
        <v>192.58300000000003</v>
      </c>
      <c r="P38" s="39">
        <f>SUM(P6:P37)</f>
        <v>14855.9388</v>
      </c>
      <c r="Q38" s="40" t="s">
        <v>46</v>
      </c>
      <c r="R38" s="41">
        <f>SUM(R6:R37)</f>
        <v>10291.650000000001</v>
      </c>
      <c r="S38" s="41">
        <f>SUM(S6:S37)</f>
        <v>515.92250000000001</v>
      </c>
      <c r="T38" s="41">
        <f>SUM(T6:T37)</f>
        <v>3756.8500000000004</v>
      </c>
      <c r="U38" s="41">
        <f t="shared" ref="U38" si="18">SUM(U6:U37)</f>
        <v>14564.422499999999</v>
      </c>
      <c r="V38" s="42">
        <f>SUM(V6:V37)</f>
        <v>199.10630000000003</v>
      </c>
      <c r="W38" s="39">
        <f>SUM(W6:W37)</f>
        <v>27745.209999999992</v>
      </c>
      <c r="X38" s="40" t="s">
        <v>46</v>
      </c>
      <c r="Y38" s="41">
        <f>SUM(Y6:Y37)</f>
        <v>20645.359999999993</v>
      </c>
      <c r="Z38" s="41">
        <f t="shared" ref="Z38" si="19">SUM(Z6:Z37)</f>
        <v>0</v>
      </c>
      <c r="AA38" s="41">
        <f>SUM(AA6:AA37)</f>
        <v>6867.0199999999995</v>
      </c>
      <c r="AB38" s="41">
        <f>SUM(AB6:AB37)</f>
        <v>27512.379999999994</v>
      </c>
      <c r="AC38" s="42">
        <f>SUM(AC6:AC37)</f>
        <v>173.49</v>
      </c>
      <c r="AD38" s="114">
        <f>SUM(AD6:AD37)</f>
        <v>4892.51</v>
      </c>
      <c r="AE38" s="115" t="s">
        <v>46</v>
      </c>
      <c r="AF38" s="58">
        <f>SUM(AF6:AF37)</f>
        <v>4059.2099999999991</v>
      </c>
      <c r="AG38" s="58">
        <f>SUM(AG6:AG37)</f>
        <v>125.56</v>
      </c>
      <c r="AH38" s="58">
        <f>SUM(AH6:AH37)</f>
        <v>707.74</v>
      </c>
      <c r="AI38" s="58">
        <f t="shared" ref="AI38" si="20">SUM(AI6:AI37)</f>
        <v>4892.5099999999993</v>
      </c>
      <c r="AJ38" s="116">
        <f t="shared" ref="AJ38" si="21">SUM(AJ6:AJ37)</f>
        <v>0</v>
      </c>
      <c r="AK38" s="39">
        <f>SUM(AK6:AK37)</f>
        <v>102939.49000000003</v>
      </c>
      <c r="AL38" s="40" t="s">
        <v>46</v>
      </c>
      <c r="AM38" s="58">
        <f t="shared" ref="AM38:AR38" si="22">SUM(AM6:AM37)</f>
        <v>96835.510000000009</v>
      </c>
      <c r="AN38" s="41">
        <f t="shared" si="22"/>
        <v>1378.4800000000002</v>
      </c>
      <c r="AO38" s="41">
        <f t="shared" si="22"/>
        <v>976.34999999999991</v>
      </c>
      <c r="AP38" s="41">
        <f t="shared" si="22"/>
        <v>99190.340000000026</v>
      </c>
      <c r="AQ38" s="42">
        <f t="shared" si="22"/>
        <v>3667.23</v>
      </c>
      <c r="AR38" s="114">
        <f t="shared" si="22"/>
        <v>22.46</v>
      </c>
      <c r="AS38" s="115" t="s">
        <v>46</v>
      </c>
      <c r="AT38" s="58">
        <f>SUM(AT6:AT37)</f>
        <v>18.64</v>
      </c>
      <c r="AU38" s="58">
        <f>SUM(AU6:AU37)</f>
        <v>0.16999999999999998</v>
      </c>
      <c r="AV38" s="58">
        <f>SUM(AV6:AV37)</f>
        <v>3.8100000000000005</v>
      </c>
      <c r="AW38" s="58">
        <f t="shared" ref="AW38:AX38" si="23">SUM(AW6:AW37)</f>
        <v>22.620000000000005</v>
      </c>
      <c r="AX38" s="116">
        <f t="shared" si="23"/>
        <v>0</v>
      </c>
      <c r="AY38" s="39">
        <f>SUM(AY6:AY37)</f>
        <v>102917.03000000004</v>
      </c>
      <c r="AZ38" s="40" t="s">
        <v>46</v>
      </c>
      <c r="BA38" s="41">
        <f t="shared" ref="BA38:BF38" si="24">SUM(BA6:BA37)</f>
        <v>1066.4099999999999</v>
      </c>
      <c r="BB38" s="41">
        <f t="shared" si="24"/>
        <v>10.770000000000001</v>
      </c>
      <c r="BC38" s="41">
        <f t="shared" si="24"/>
        <v>2664.5600000000004</v>
      </c>
      <c r="BD38" s="41">
        <f t="shared" si="24"/>
        <v>99167.72000000003</v>
      </c>
      <c r="BE38" s="42">
        <f t="shared" si="24"/>
        <v>0</v>
      </c>
      <c r="BF38" s="39">
        <f t="shared" si="24"/>
        <v>205878.98000000007</v>
      </c>
      <c r="BG38" s="40" t="s">
        <v>46</v>
      </c>
      <c r="BH38" s="41">
        <f>SUM(BH6:BH37)</f>
        <v>97920.56</v>
      </c>
      <c r="BI38" s="41">
        <f>SUM(BI6:BI37)</f>
        <v>1389.4200000000003</v>
      </c>
      <c r="BJ38" s="41">
        <f t="shared" ref="BJ38" si="25">SUM(BJ6:BJ37)</f>
        <v>3644.7200000000003</v>
      </c>
      <c r="BK38" s="41">
        <f>SUM(BK6:BK37)</f>
        <v>198380.68000000005</v>
      </c>
      <c r="BL38" s="42">
        <f>SUM(BL6:BL37)</f>
        <v>3667.23</v>
      </c>
    </row>
    <row r="39" spans="1:64">
      <c r="B39" s="105" t="s">
        <v>78</v>
      </c>
      <c r="C39" s="105"/>
      <c r="D39" s="105"/>
      <c r="E39" s="105"/>
      <c r="F39" s="105"/>
      <c r="G39" s="105"/>
      <c r="H39" s="105"/>
      <c r="I39" s="107" t="s">
        <v>79</v>
      </c>
      <c r="J39" s="107"/>
      <c r="K39" s="107"/>
      <c r="L39" s="107"/>
      <c r="M39" s="107"/>
      <c r="N39" s="107"/>
      <c r="O39" s="107"/>
      <c r="P39" s="107" t="s">
        <v>79</v>
      </c>
      <c r="Q39" s="107"/>
      <c r="R39" s="107"/>
      <c r="S39" s="107"/>
      <c r="T39" s="107"/>
      <c r="U39" s="107"/>
      <c r="V39" s="107"/>
      <c r="W39" s="107" t="s">
        <v>79</v>
      </c>
      <c r="X39" s="107"/>
      <c r="Y39" s="107"/>
      <c r="Z39" s="107"/>
      <c r="AA39" s="107"/>
      <c r="AB39" s="107"/>
      <c r="AC39" s="107"/>
    </row>
    <row r="40" spans="1:64" ht="14.25" customHeight="1">
      <c r="B40" s="106"/>
      <c r="C40" s="106"/>
      <c r="D40" s="106"/>
      <c r="E40" s="106"/>
      <c r="F40" s="106"/>
      <c r="G40" s="106"/>
      <c r="H40" s="106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R40" s="17" t="s">
        <v>73</v>
      </c>
    </row>
    <row r="41" spans="1:64">
      <c r="B41" s="106"/>
      <c r="C41" s="106"/>
      <c r="D41" s="106"/>
      <c r="E41" s="106"/>
      <c r="F41" s="106"/>
      <c r="G41" s="106"/>
      <c r="H41" s="106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</row>
  </sheetData>
  <mergeCells count="68">
    <mergeCell ref="B39:H41"/>
    <mergeCell ref="I39:O41"/>
    <mergeCell ref="P39:V41"/>
    <mergeCell ref="W39:AC41"/>
    <mergeCell ref="AY3:BE3"/>
    <mergeCell ref="AR3:AX3"/>
    <mergeCell ref="AK3:AQ3"/>
    <mergeCell ref="W3:AC3"/>
    <mergeCell ref="BE4:BE5"/>
    <mergeCell ref="AA4:AA5"/>
    <mergeCell ref="AM4:AN4"/>
    <mergeCell ref="BA4:BB4"/>
    <mergeCell ref="BC4:BC5"/>
    <mergeCell ref="AZ4:AZ5"/>
    <mergeCell ref="AY4:AY5"/>
    <mergeCell ref="AF4:AG4"/>
    <mergeCell ref="AD3:AJ3"/>
    <mergeCell ref="AW4:AW5"/>
    <mergeCell ref="BD4:BD5"/>
    <mergeCell ref="AT4:AU4"/>
    <mergeCell ref="AV4:AV5"/>
    <mergeCell ref="AS4:AS5"/>
    <mergeCell ref="AI4:AI5"/>
    <mergeCell ref="AP4:AP5"/>
    <mergeCell ref="AK4:AK5"/>
    <mergeCell ref="AR4:AR5"/>
    <mergeCell ref="AO4:AO5"/>
    <mergeCell ref="AX4:AX5"/>
    <mergeCell ref="AQ4:AQ5"/>
    <mergeCell ref="AH4:AH5"/>
    <mergeCell ref="AL4:AL5"/>
    <mergeCell ref="AJ4:AJ5"/>
    <mergeCell ref="BF3:BL3"/>
    <mergeCell ref="BF4:BF5"/>
    <mergeCell ref="BG4:BG5"/>
    <mergeCell ref="BH4:BI4"/>
    <mergeCell ref="BJ4:BJ5"/>
    <mergeCell ref="BK4:BK5"/>
    <mergeCell ref="BL4:BL5"/>
    <mergeCell ref="J4:J5"/>
    <mergeCell ref="Q4:Q5"/>
    <mergeCell ref="AE4:AE5"/>
    <mergeCell ref="U4:U5"/>
    <mergeCell ref="P4:P5"/>
    <mergeCell ref="N4:N5"/>
    <mergeCell ref="O4:O5"/>
    <mergeCell ref="V4:V5"/>
    <mergeCell ref="X4:X5"/>
    <mergeCell ref="AB4:AB5"/>
    <mergeCell ref="R4:S4"/>
    <mergeCell ref="T4:T5"/>
    <mergeCell ref="Y4:Z4"/>
    <mergeCell ref="I4:I5"/>
    <mergeCell ref="AD4:AD5"/>
    <mergeCell ref="W4:W5"/>
    <mergeCell ref="AC4:AC5"/>
    <mergeCell ref="A3:A5"/>
    <mergeCell ref="D4:E4"/>
    <mergeCell ref="F4:F5"/>
    <mergeCell ref="K4:L4"/>
    <mergeCell ref="M4:M5"/>
    <mergeCell ref="B3:H3"/>
    <mergeCell ref="I3:O3"/>
    <mergeCell ref="C4:C5"/>
    <mergeCell ref="G4:G5"/>
    <mergeCell ref="B4:B5"/>
    <mergeCell ref="P3:V3"/>
    <mergeCell ref="H4:H5"/>
  </mergeCells>
  <phoneticPr fontId="2"/>
  <conditionalFormatting sqref="AZ4 AS4 AZ1:BE2 AL4 AS1:AX2 AL1:AQ2 AN5:AN1048576 BC4:BE4 AV4:AX4 AO4:AQ4 AM4:AM1048576 X4 X1:AC2 Y4:Y1048576 AA4:AC4 C4 A1:B3 Q4 J4 AE4 AE1:AJ2 J1:O2 C1:H2 AH4:AJ4 M4:O4 F4:H4 T4:V4 R4:R1048576 S5:S1048576 Q1:V2 I1:I3 P1:P3 W1:W3 AD1:AD3 AK1:AK3 AR1:AR3 AY1:AY3 BF1:XFD1048576 D38:H38 K38:O38 R38:V38 Y38:AC38 AF38:AJ38 AM38:AQ38 AV6:AX24 AT26:AX1048576 D4:D38 E5:E38 B6:C38 A6:A1048576 J6:J38 K4:K38 L5:L38 I6:I39 B42:O1048576 P6:Q1048576 F6:H38 M6:O38 T6:X1048576 Z5:Z1048576 AA6:AE1048576 AF4:AF1048576 AG5:AG1048576 AH6:AL1048576 AO6:AS1048576 AT4:AT37 AU5:AU37 AV7:AV32 AW25:AX25 BB6:BC18 BB5:BB1048576 BA4:BA1048576 AY6:AZ1048576 BC6:BE1048576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Width="9" orientation="portrait" r:id="rId1"/>
  <colBreaks count="8" manualBreakCount="8">
    <brk id="8" max="40" man="1"/>
    <brk id="15" max="40" man="1"/>
    <brk id="22" max="40" man="1"/>
    <brk id="29" max="40" man="1"/>
    <brk id="36" max="40" man="1"/>
    <brk id="43" max="40" man="1"/>
    <brk id="50" max="40" man="1"/>
    <brk id="57" max="40" man="1"/>
  </colBreaks>
  <ignoredErrors>
    <ignoredError sqref="AR25 AT25:AU25 AW25:AX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２条６項物</vt:lpstr>
      <vt:lpstr>特定分別基準適合物</vt:lpstr>
      <vt:lpstr>'２条６項物'!Print_Area</vt:lpstr>
      <vt:lpstr>特定分別基準適合物!Print_Area</vt:lpstr>
      <vt:lpstr>特定分別基準適合物!Print_Titles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2015-09-15T04:29:38Z</cp:lastPrinted>
  <dcterms:created xsi:type="dcterms:W3CDTF">2013-06-25T07:43:44Z</dcterms:created>
  <dcterms:modified xsi:type="dcterms:W3CDTF">2015-09-15T06:40:18Z</dcterms:modified>
</cp:coreProperties>
</file>