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BE35" i="9"/>
  <c r="AM35" i="9"/>
  <c r="C35" i="9"/>
  <c r="CO34" i="9"/>
  <c r="CO35" i="9" s="1"/>
  <c r="BW34" i="9"/>
  <c r="BW35" i="9" s="1"/>
  <c r="BW36" i="9" s="1"/>
  <c r="BW37"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<sst xmlns="http://schemas.openxmlformats.org/spreadsheetml/2006/main" count="1126" uniqueCount="554">
  <si>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</si>
  <si>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</si>
  <si>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</si>
  <si>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</si>
  <si>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</si>
  <si>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</si>
  <si>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</si>
  <si>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</si>
  <si>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</si>
  <si>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</si>
  <si>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</si>
  <si>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</si>
  <si>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</si>
  <si>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</si>
  <si>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</si>
  <si>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</si>
  <si>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</si>
  <si>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</si>
  <si>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</si>
  <si>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</si>
  <si>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</si>
  <si>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</si>
  <si>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</si>
  <si>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</si>
  <si>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</si>
  <si>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</si>
  <si>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</si>
  <si>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</si>
  <si>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</si>
  <si>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</si>
  <si>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</si>
  <si>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</si>
  <si>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</si>
  <si>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</si>
  <si>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</si>
  <si>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</si>
  <si>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</si>
  <si>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</si>
  <si>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</si>
  <si>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</si>
  <si>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</si>
  <si>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</si>
  <si>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</si>
  <si>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</si>
  <si>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</si>
  <si>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</si>
  <si>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</si>
  <si>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</si>
  <si>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</si>
  <si>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</si>
  <si>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</si>
  <si>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</si>
  <si>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</si>
  <si>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</si>
  <si>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</si>
  <si>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</si>
  <si>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</si>
  <si>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</si>
  <si>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</si>
  <si>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</si>
  <si>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</si>
  <si>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</si>
  <si>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</si>
  <si>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</si>
  <si>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</si>
  <si>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</si>
  <si>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</si>
  <si>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</si>
  <si>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</si>
  <si>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</si>
  <si>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</si>
  <si>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</si>
  <si>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</si>
  <si>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</si>
  <si>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</si>
  <si>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</si>
  <si>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</si>
  <si>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</si>
  <si>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</si>
  <si>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</si>
  <si>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</si>
  <si>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二宮町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</si>
  <si>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</si>
  <si>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</si>
  <si>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</si>
  <si>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</si>
  <si>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</si>
  <si>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</si>
  <si>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</si>
  <si>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</si>
  <si>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</si>
  <si>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</si>
  <si>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</si>
  <si>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</si>
  <si>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</si>
  <si>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</si>
  <si>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</si>
  <si>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</si>
  <si>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</si>
  <si>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</si>
  <si>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</si>
  <si>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</si>
  <si>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</si>
  <si>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</si>
  <si>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</si>
  <si>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</si>
  <si>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</si>
  <si>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</si>
  <si>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</si>
  <si>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</si>
  <si>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</si>
  <si>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</si>
  <si>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</si>
  <si>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</si>
  <si>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</si>
  <si>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</si>
  <si>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</si>
  <si>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</si>
  <si>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</si>
  <si>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</si>
  <si>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</si>
  <si>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</si>
  <si>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</si>
  <si>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</si>
  <si>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</si>
  <si>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</si>
  <si>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</si>
  <si>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</si>
  <si>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</si>
  <si>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</si>
  <si>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</si>
  <si>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</si>
  <si>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</si>
  <si>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</si>
  <si>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</si>
  <si>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</si>
  <si>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</si>
  <si>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</si>
  <si>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</si>
  <si>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</si>
  <si>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</si>
  <si>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</si>
  <si>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</si>
  <si>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</si>
  <si>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</si>
  <si>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</si>
  <si>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</si>
  <si>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</si>
  <si>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</si>
  <si>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</si>
  <si>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</si>
  <si>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</si>
  <si>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</si>
  <si>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</si>
  <si>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</si>
  <si>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</si>
  <si>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</si>
  <si>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</si>
  <si>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</si>
  <si>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</si>
  <si>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</si>
  <si>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</si>
  <si>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</si>
  <si>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</si>
  <si>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</si>
  <si>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</si>
  <si>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</si>
  <si>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</si>
  <si>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</si>
  <si>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</si>
  <si>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</si>
  <si>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</si>
  <si>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</si>
  <si>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</si>
  <si>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</si>
  <si>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</si>
  <si>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</si>
  <si>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</si>
  <si>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</si>
  <si>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</si>
  <si>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</si>
  <si>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</si>
  <si>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</si>
  <si>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</si>
  <si>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</si>
  <si>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</si>
  <si>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</si>
  <si>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</si>
  <si>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</si>
  <si>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</si>
  <si>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</si>
  <si>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</si>
  <si>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</si>
  <si>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神奈川県二宮町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</si>
  <si>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</si>
  <si>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</si>
  <si>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</si>
  <si>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</si>
  <si>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</si>
  <si>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</si>
  <si>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</si>
  <si>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</si>
  <si>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</si>
  <si>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</si>
  <si>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</si>
  <si>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</si>
  <si>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</si>
  <si>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</si>
  <si>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</si>
  <si>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</si>
  <si>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</si>
  <si>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</si>
  <si>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</si>
  <si>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</si>
  <si>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</si>
  <si>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</si>
  <si>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</si>
  <si>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</si>
  <si>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</si>
  <si>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</si>
  <si>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</si>
  <si>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</si>
  <si>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</si>
  <si>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</si>
  <si>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</si>
  <si>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</si>
  <si>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</si>
  <si>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</si>
  <si>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</si>
  <si>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</si>
  <si>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</si>
  <si>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</si>
  <si>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</si>
  <si>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</si>
  <si>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</si>
  <si>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</si>
  <si>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</si>
  <si>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</si>
  <si>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</si>
  <si>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</si>
  <si>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</si>
  <si>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</si>
  <si>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</si>
  <si>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</si>
  <si>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</si>
  <si>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</si>
  <si>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</si>
  <si>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</si>
  <si>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</si>
  <si>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</si>
  <si>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</si>
  <si>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</si>
  <si>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</si>
  <si>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</si>
  <si>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</si>
  <si>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</si>
  <si>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</si>
  <si>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</si>
  <si>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</si>
  <si>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</si>
  <si>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</si>
  <si>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</si>
  <si>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</si>
  <si>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</si>
  <si>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</si>
  <si>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</si>
  <si>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</si>
  <si>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</si>
  <si>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</si>
  <si>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</si>
  <si>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</si>
  <si>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</si>
  <si>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</si>
  <si>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</si>
  <si>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</si>
  <si>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</si>
  <si>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</si>
  <si>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</si>
  <si>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</si>
  <si>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</si>
  <si>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</si>
  <si>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</si>
  <si>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</si>
  <si>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</si>
  <si>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</si>
  <si>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</si>
  <si>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</si>
  <si>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</si>
  <si>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</si>
  <si>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</si>
  <si>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</si>
  <si>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</si>
  <si>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</si>
  <si>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</si>
  <si>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</si>
  <si>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</si>
  <si>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</si>
  <si>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</si>
  <si>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</si>
  <si>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</si>
  <si>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</si>
  <si>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</si>
  <si>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</si>
  <si>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</si>
  <si>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</si>
  <si>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</si>
  <si>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</si>
  <si>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</si>
  <si>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</si>
  <si>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</si>
  <si>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</si>
  <si>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</si>
  <si>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</si>
  <si>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</si>
  <si>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</si>
  <si>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</si>
  <si>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</si>
  <si>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</si>
  <si>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</si>
  <si>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</si>
  <si>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</si>
  <si>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</si>
  <si>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</si>
  <si>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</si>
  <si>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</si>
  <si>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</si>
  <si>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</si>
  <si>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</si>
  <si>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</si>
  <si>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</si>
  <si>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</si>
  <si>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</si>
  <si>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</si>
  <si>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</si>
  <si>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</si>
  <si>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</si>
  <si>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</si>
  <si>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</si>
  <si>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</si>
  <si>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</si>
  <si>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</si>
  <si>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神奈川県二宮町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</si>
  <si>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</si>
  <si>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</si>
  <si>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</si>
  <si>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</si>
  <si>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</si>
  <si>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</si>
  <si>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</si>
  <si>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</si>
  <si>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</si>
  <si>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</si>
  <si>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</si>
  <si>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</si>
  <si>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</si>
  <si>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</si>
  <si>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</si>
  <si>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</si>
  <si>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</si>
  <si>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</si>
  <si>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</si>
  <si>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</si>
  <si>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</si>
  <si>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</si>
  <si>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</si>
  <si>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</si>
  <si>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</si>
  <si>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</si>
  <si>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</si>
  <si>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</si>
  <si>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</si>
  <si>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</si>
  <si>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</si>
  <si>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</si>
  <si>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</si>
  <si>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</si>
  <si>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</si>
  <si>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</si>
  <si>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</si>
  <si>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</si>
  <si>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</si>
  <si>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</si>
  <si>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</si>
  <si>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</si>
  <si>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</si>
  <si>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</si>
  <si>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</si>
  <si>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</si>
  <si>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</si>
  <si>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</si>
  <si>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</si>
  <si>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</si>
  <si>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</si>
  <si>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</si>
  <si>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</si>
  <si>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</si>
  <si>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</si>
  <si>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</si>
  <si>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</si>
  <si>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</si>
  <si>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</si>
  <si>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</si>
  <si>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</si>
  <si>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</si>
  <si>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</si>
  <si>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</si>
  <si>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</si>
  <si>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</si>
  <si>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</si>
  <si>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</si>
  <si>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</si>
  <si>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</si>
  <si>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</si>
  <si>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</si>
  <si>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</si>
  <si>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</si>
  <si>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</si>
  <si>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</si>
  <si>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</si>
  <si>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</si>
  <si>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</si>
  <si>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</si>
  <si>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</si>
  <si>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</si>
  <si>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</si>
  <si>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</si>
  <si>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</si>
  <si>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</si>
  <si>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</si>
  <si>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</si>
  <si>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</si>
  <si>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</si>
  <si>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</si>
  <si>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</si>
  <si>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</si>
  <si>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</si>
  <si>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</si>
  <si>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</si>
  <si>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</si>
  <si>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</si>
  <si>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</si>
  <si>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</si>
  <si>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</si>
  <si>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</si>
  <si>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</si>
  <si>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</si>
  <si>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</si>
  <si>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</si>
  <si>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</si>
  <si>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</si>
  <si>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</si>
  <si>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</si>
  <si>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</si>
  <si>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</si>
  <si>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</si>
  <si>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</si>
  <si>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</si>
  <si>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</si>
  <si>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</si>
  <si>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</si>
  <si>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</si>
  <si>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</si>
  <si>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</si>
  <si>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</si>
  <si>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</si>
  <si>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</si>
  <si>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</si>
  <si>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</si>
  <si>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</si>
  <si>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</si>
  <si>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</si>
  <si>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</si>
  <si>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</si>
  <si>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</si>
  <si>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</si>
  <si>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</si>
  <si>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</si>
  <si>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</si>
  <si>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</si>
  <si>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</si>
  <si>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</si>
  <si>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</si>
  <si>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</si>
  <si>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</si>
  <si>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</si>
  <si>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</si>
  <si>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</si>
  <si>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</si>
  <si>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</si>
  <si>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</si>
  <si>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</si>
  <si>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</si>
  <si>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</si>
  <si>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</si>
  <si>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</si>
  <si>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</si>
  <si>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</si>
  <si>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</si>
  <si>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</si>
  <si>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</si>
  <si>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</si>
  <si>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</si>
  <si>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</si>
  <si>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</si>
  <si>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</si>
  <si>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</si>
  <si>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</si>
  <si>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</si>
  <si>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</si>
  <si>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</si>
  <si>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</si>
  <si>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</si>
  <si>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</si>
  <si>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</si>
  <si>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</si>
  <si>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</si>
  <si>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</si>
  <si>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</si>
  <si>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</si>
  <si>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</si>
  <si>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</si>
  <si>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</si>
  <si>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2.47</t>
  </si>
  <si>
    <t>▲ 0.06</t>
  </si>
  <si>
    <t>▲ 0.85</t>
  </si>
  <si>
    <t>一般会計</t>
  </si>
  <si>
    <t>介護保険特別会計</t>
  </si>
  <si>
    <t>国民健康保険特別会計</t>
  </si>
  <si>
    <t>後期高齢者医療特別会計</t>
  </si>
  <si>
    <t>下水道事業特別会計</t>
  </si>
  <si>
    <t>その他会計（赤字）</t>
  </si>
  <si>
    <t>その他会計（黒字）</t>
  </si>
  <si>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</si>
  <si>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</si>
  <si>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</si>
  <si>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</si>
  <si>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</si>
  <si>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二宮町土地開発公社</t>
    <rPh sb="0" eb="3">
      <t>ニノミヤマチ</t>
    </rPh>
    <rPh sb="3" eb="5">
      <t>トチ</t>
    </rPh>
    <rPh sb="5" eb="7">
      <t>カイハツ</t>
    </rPh>
    <rPh sb="7" eb="9">
      <t>コウシャ</t>
    </rPh>
    <phoneticPr fontId="2"/>
  </si>
  <si>
    <t>（公財）かながわ海岸美化財団</t>
    <rPh sb="1" eb="2">
      <t>オオヤケ</t>
    </rPh>
    <rPh sb="2" eb="3">
      <t>ザイ</t>
    </rPh>
    <rPh sb="8" eb="10">
      <t>カイガン</t>
    </rPh>
    <rPh sb="10" eb="12">
      <t>ビカ</t>
    </rPh>
    <rPh sb="12" eb="14">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</si>
  <si>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</si>
  <si>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</si>
  <si>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</si>
  <si>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</si>
  <si>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</si>
  <si>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</si>
  <si>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</si>
  <si>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</si>
  <si>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</si>
  <si>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</si>
  <si>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</si>
  <si>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</si>
  <si>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</si>
  <si>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将来負担比率については減少傾向にあるものの依然として高い値となっている。
　有形固定資産減価償却率についても類似団体内平均値を上回っており、主な要因としては有形固定資産額の多くを占める道路と学校施設の有形固定資産減価償却率が高くなっていることなどが挙げられる。
　今後は、優先順位をつけた事業の執行や起債抑制により将来負担比率の改善に努め、また、公共施設等総合管理計画に基づき、老朽化対策に取り組んでいく。</t>
    <rPh sb="1" eb="3">
      <t>ショウライ</t>
    </rPh>
    <rPh sb="3" eb="5">
      <t>フタン</t>
    </rPh>
    <rPh sb="5" eb="7">
      <t>ヒリツ</t>
    </rPh>
    <rPh sb="12" eb="14">
      <t>ゲンショウ</t>
    </rPh>
    <rPh sb="14" eb="16">
      <t>ケイコウ</t>
    </rPh>
    <rPh sb="22" eb="24">
      <t>イゼン</t>
    </rPh>
    <rPh sb="27" eb="28">
      <t>タカ</t>
    </rPh>
    <rPh sb="29" eb="30">
      <t>アタイ</t>
    </rPh>
    <rPh sb="39" eb="41">
      <t>ユウケイ</t>
    </rPh>
    <rPh sb="41" eb="43">
      <t>コテイ</t>
    </rPh>
    <rPh sb="43" eb="45">
      <t>シサン</t>
    </rPh>
    <rPh sb="45" eb="47">
      <t>ゲンカ</t>
    </rPh>
    <rPh sb="47" eb="49">
      <t>ショウキャク</t>
    </rPh>
    <rPh sb="49" eb="50">
      <t>リツ</t>
    </rPh>
    <rPh sb="55" eb="57">
      <t>ルイジ</t>
    </rPh>
    <rPh sb="57" eb="59">
      <t>ダンタイ</t>
    </rPh>
    <rPh sb="59" eb="60">
      <t>ナイ</t>
    </rPh>
    <rPh sb="60" eb="63">
      <t>ヘイキンチ</t>
    </rPh>
    <rPh sb="64" eb="66">
      <t>ウワマワ</t>
    </rPh>
    <rPh sb="71" eb="72">
      <t>オモ</t>
    </rPh>
    <rPh sb="73" eb="75">
      <t>ヨウイン</t>
    </rPh>
    <rPh sb="125" eb="126">
      <t>ア</t>
    </rPh>
    <rPh sb="133" eb="135">
      <t>コンゴ</t>
    </rPh>
    <rPh sb="174" eb="176">
      <t>コウキョウ</t>
    </rPh>
    <rPh sb="176" eb="178">
      <t>シセツ</t>
    </rPh>
    <rPh sb="178" eb="179">
      <t>トウ</t>
    </rPh>
    <rPh sb="179" eb="181">
      <t>ソウゴウ</t>
    </rPh>
    <rPh sb="181" eb="183">
      <t>カンリ</t>
    </rPh>
    <rPh sb="183" eb="185">
      <t>ケイカク</t>
    </rPh>
    <rPh sb="186" eb="187">
      <t>モト</t>
    </rPh>
    <rPh sb="190" eb="193">
      <t>ロウキュウカ</t>
    </rPh>
    <rPh sb="193" eb="195">
      <t>タイサク</t>
    </rPh>
    <rPh sb="196" eb="197">
      <t>ト</t>
    </rPh>
    <rPh sb="198" eb="199">
      <t>ク</t>
    </rPh>
    <phoneticPr fontId="5"/>
  </si>
  <si>
    <t xml:space="preserve">　将来負担比率については減少傾向にあるものの依然として高い値となっており、実質公債費比率については類似団体内平均値を下回っているものの上昇傾向にある。
　実質公債費比率が上昇傾向にある主な要因としては下水道事業特別会計の元利償還金に対する繰出金の増加傾向が挙げられる。
　引き続き事業の執行については重要性や緊急性を考慮して優先順位をつけて行い、起債を抑制することで将来負担比率及び実質公債費比率の改善に努める。
</t>
    <rPh sb="37" eb="39">
      <t>ジッシツ</t>
    </rPh>
    <rPh sb="39" eb="42">
      <t>コウサイヒ</t>
    </rPh>
    <rPh sb="42" eb="44">
      <t>ヒリツ</t>
    </rPh>
    <rPh sb="49" eb="57">
      <t>ルイジダンタイナイヘイキンチ</t>
    </rPh>
    <rPh sb="58" eb="60">
      <t>シタマワ</t>
    </rPh>
    <rPh sb="67" eb="69">
      <t>ジョウショウ</t>
    </rPh>
    <rPh sb="69" eb="71">
      <t>ケイコウ</t>
    </rPh>
    <rPh sb="77" eb="79">
      <t>ジッシツ</t>
    </rPh>
    <rPh sb="79" eb="82">
      <t>コウサイヒ</t>
    </rPh>
    <rPh sb="82" eb="84">
      <t>ヒリツ</t>
    </rPh>
    <rPh sb="85" eb="87">
      <t>ジョウショウ</t>
    </rPh>
    <rPh sb="87" eb="89">
      <t>ケイコウ</t>
    </rPh>
    <rPh sb="92" eb="93">
      <t>オモ</t>
    </rPh>
    <rPh sb="94" eb="96">
      <t>ヨウイン</t>
    </rPh>
    <rPh sb="100" eb="103">
      <t>ゲスイドウ</t>
    </rPh>
    <rPh sb="103" eb="105">
      <t>ジギョウ</t>
    </rPh>
    <rPh sb="105" eb="107">
      <t>トクベツ</t>
    </rPh>
    <rPh sb="107" eb="109">
      <t>カイケイ</t>
    </rPh>
    <rPh sb="110" eb="112">
      <t>ガンリ</t>
    </rPh>
    <rPh sb="112" eb="115">
      <t>ショウカンキン</t>
    </rPh>
    <rPh sb="116" eb="117">
      <t>タイ</t>
    </rPh>
    <rPh sb="119" eb="121">
      <t>クリダ</t>
    </rPh>
    <rPh sb="121" eb="122">
      <t>キン</t>
    </rPh>
    <rPh sb="123" eb="125">
      <t>ゾウカ</t>
    </rPh>
    <rPh sb="125" eb="127">
      <t>ケイコウ</t>
    </rPh>
    <rPh sb="128" eb="129">
      <t>ア</t>
    </rPh>
    <rPh sb="143" eb="145">
      <t>シッコウ</t>
    </rPh>
    <rPh sb="183" eb="185">
      <t>ショウライ</t>
    </rPh>
    <rPh sb="185" eb="187">
      <t>フタン</t>
    </rPh>
    <rPh sb="187" eb="189">
      <t>ヒリツ</t>
    </rPh>
    <rPh sb="189" eb="190">
      <t>オヨ</t>
    </rPh>
    <rPh sb="191" eb="193">
      <t>ジッシツ</t>
    </rPh>
    <rPh sb="193" eb="196">
      <t>コウサイヒ</t>
    </rPh>
    <rPh sb="196" eb="198">
      <t>ヒリツ</t>
    </rPh>
    <rPh sb="199" eb="201">
      <t>カイゼン</t>
    </rPh>
    <rPh sb="202" eb="20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</si>
</sst>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1"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22084</c:v>
                </c:pt>
                <c:pt idx="1">
                  <c:v>33129</c:v>
                </c:pt>
                <c:pt idx="2">
                  <c:v>38713</c:v>
                </c:pt>
                <c:pt idx="3">
                  <c:v>19053</c:v>
                </c:pt>
                <c:pt idx="4">
                  <c:v>17502</c:v>
                </c:pt>
              </c:numCache>
            </c:numRef>
          </c:val>
          <c:smooth val="0"/>
        </c:ser>
        <c:dLbls>
          <c:showLegendKey val="0"/>
          <c:showVal val="0"/>
          <c:showCatName val="0"/>
          <c:showSerName val="0"/>
          <c:showPercent val="0"/>
          <c:showBubbleSize val="0"/>
        </c:dLbls>
        <c:marker val="1"/>
        <c:smooth val="0"/>
        <c:axId val="492991216"/>
        <c:axId val="492991608"/>
      </c:lineChart>
      <c:catAx>
        <c:axId val="492991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991608"/>
        <c:crosses val="autoZero"/>
        <c:auto val="1"/>
        <c:lblAlgn val="ctr"/>
        <c:lblOffset val="100"/>
        <c:tickLblSkip val="1"/>
        <c:tickMarkSkip val="1"/>
        <c:noMultiLvlLbl val="0"/>
      </c:catAx>
      <c:valAx>
        <c:axId val="4929916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99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4.9000000000000004</c:v>
                </c:pt>
                <c:pt idx="1">
                  <c:v>3.22</c:v>
                </c:pt>
                <c:pt idx="2">
                  <c:v>4.99</c:v>
                </c:pt>
                <c:pt idx="3">
                  <c:v>4.71</c:v>
                </c:pt>
                <c:pt idx="4">
                  <c:v>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1.66</c:v>
                </c:pt>
                <c:pt idx="1">
                  <c:v>3.3</c:v>
                </c:pt>
                <c:pt idx="2">
                  <c:v>4.22</c:v>
                </c:pt>
                <c:pt idx="3">
                  <c:v>3.75</c:v>
                </c:pt>
                <c:pt idx="4">
                  <c:v>5.08</c:v>
                </c:pt>
              </c:numCache>
            </c:numRef>
          </c:val>
        </c:ser>
        <c:dLbls>
          <c:showLegendKey val="0"/>
          <c:showVal val="0"/>
          <c:showCatName val="0"/>
          <c:showSerName val="0"/>
          <c:showPercent val="0"/>
          <c:showBubbleSize val="0"/>
        </c:dLbls>
        <c:gapWidth val="250"/>
        <c:overlap val="100"/>
        <c:axId val="492993176"/>
        <c:axId val="492993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-2.4700000000000002</c:v>
                </c:pt>
                <c:pt idx="1">
                  <c:v>-0.06</c:v>
                </c:pt>
                <c:pt idx="2">
                  <c:v>2.81</c:v>
                </c:pt>
                <c:pt idx="3">
                  <c:v>-0.85</c:v>
                </c:pt>
                <c:pt idx="4">
                  <c:v>0.71</c:v>
                </c:pt>
              </c:numCache>
            </c:numRef>
          </c:val>
          <c:smooth val="0"/>
        </c:ser>
        <c:dLbls>
          <c:showLegendKey val="0"/>
          <c:showVal val="0"/>
          <c:showCatName val="0"/>
          <c:showSerName val="0"/>
          <c:showPercent val="0"/>
          <c:showBubbleSize val="0"/>
        </c:dLbls>
        <c:marker val="1"/>
        <c:smooth val="0"/>
        <c:axId val="492993176"/>
        <c:axId val="492993568"/>
      </c:lineChart>
      <c:catAx>
        <c:axId val="49299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993568"/>
        <c:crosses val="autoZero"/>
        <c:auto val="1"/>
        <c:lblAlgn val="ctr"/>
        <c:lblOffset val="100"/>
        <c:tickLblSkip val="1"/>
        <c:tickMarkSkip val="1"/>
        <c:noMultiLvlLbl val="0"/>
      </c:catAx>
      <c:valAx>
        <c:axId val="49299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99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0.34</c:v>
                </c:pt>
                <c:pt idx="4">
                  <c:v>#N/A</c:v>
                </c:pt>
                <c:pt idx="5">
                  <c:v>0.26</c:v>
                </c:pt>
                <c:pt idx="6">
                  <c:v>#N/A</c:v>
                </c:pt>
                <c:pt idx="7">
                  <c:v>0.27</c:v>
                </c:pt>
                <c:pt idx="8">
                  <c:v>#N/A</c:v>
                </c:pt>
                <c:pt idx="9">
                  <c:v>0.14000000000000001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0.25</c:v>
                </c:pt>
                <c:pt idx="2">
                  <c:v>#N/A</c:v>
                </c:pt>
                <c:pt idx="3">
                  <c:v>0.46</c:v>
                </c:pt>
                <c:pt idx="4">
                  <c:v>#N/A</c:v>
                </c:pt>
                <c:pt idx="5">
                  <c:v>0.46</c:v>
                </c:pt>
                <c:pt idx="6">
                  <c:v>#N/A</c:v>
                </c:pt>
                <c:pt idx="7">
                  <c:v>0.53</c:v>
                </c:pt>
                <c:pt idx="8">
                  <c:v>#N/A</c:v>
                </c:pt>
                <c:pt idx="9">
                  <c:v>0.53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4.5999999999999996</c:v>
                </c:pt>
                <c:pt idx="2">
                  <c:v>#N/A</c:v>
                </c:pt>
                <c:pt idx="3">
                  <c:v>4.01</c:v>
                </c:pt>
                <c:pt idx="4">
                  <c:v>#N/A</c:v>
                </c:pt>
                <c:pt idx="5">
                  <c:v>1.61</c:v>
                </c:pt>
                <c:pt idx="6">
                  <c:v>#N/A</c:v>
                </c:pt>
                <c:pt idx="7">
                  <c:v>3.04</c:v>
                </c:pt>
                <c:pt idx="8">
                  <c:v>#N/A</c:v>
                </c:pt>
                <c:pt idx="9">
                  <c:v>1.1499999999999999</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1.29</c:v>
                </c:pt>
                <c:pt idx="2">
                  <c:v>#N/A</c:v>
                </c:pt>
                <c:pt idx="3">
                  <c:v>0.8</c:v>
                </c:pt>
                <c:pt idx="4">
                  <c:v>#N/A</c:v>
                </c:pt>
                <c:pt idx="5">
                  <c:v>1.46</c:v>
                </c:pt>
                <c:pt idx="6">
                  <c:v>#N/A</c:v>
                </c:pt>
                <c:pt idx="7">
                  <c:v>0.55000000000000004</c:v>
                </c:pt>
                <c:pt idx="8">
                  <c:v>#N/A</c:v>
                </c:pt>
                <c:pt idx="9">
                  <c:v>1.53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4.8899999999999997</c:v>
                </c:pt>
                <c:pt idx="2">
                  <c:v>#N/A</c:v>
                </c:pt>
                <c:pt idx="3">
                  <c:v>3.22</c:v>
                </c:pt>
                <c:pt idx="4">
                  <c:v>#N/A</c:v>
                </c:pt>
                <c:pt idx="5">
                  <c:v>4.9800000000000004</c:v>
                </c:pt>
                <c:pt idx="6">
                  <c:v>#N/A</c:v>
                </c:pt>
                <c:pt idx="7">
                  <c:v>4.7</c:v>
                </c:pt>
                <c:pt idx="8">
                  <c:v>#N/A</c:v>
                </c:pt>
                <c:pt idx="9">
                  <c:v>3.9</c:v>
                </c:pt>
              </c:numCache>
            </c:numRef>
          </c:val>
        </c:ser>
        <c:dLbls>
          <c:showLegendKey val="0"/>
          <c:showVal val="0"/>
          <c:showCatName val="0"/>
          <c:showSerName val="0"/>
          <c:showPercent val="0"/>
          <c:showBubbleSize val="0"/>
        </c:dLbls>
        <c:gapWidth val="150"/>
        <c:overlap val="100"/>
        <c:axId val="498513120"/>
        <c:axId val="498513512"/>
      </c:barChart>
      <c:catAx>
        <c:axId val="49851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513512"/>
        <c:crosses val="autoZero"/>
        <c:auto val="1"/>
        <c:lblAlgn val="ctr"/>
        <c:lblOffset val="100"/>
        <c:tickLblSkip val="1"/>
        <c:tickMarkSkip val="1"/>
        <c:noMultiLvlLbl val="0"/>
      </c:catAx>
      <c:valAx>
        <c:axId val="498513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51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629</c:v>
                </c:pt>
                <c:pt idx="5">
                  <c:v>632</c:v>
                </c:pt>
                <c:pt idx="8">
                  <c:v>644</c:v>
                </c:pt>
                <c:pt idx="11">
                  <c:v>705</c:v>
                </c:pt>
                <c:pt idx="14">
                  <c:v>645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289</c:v>
                </c:pt>
                <c:pt idx="3">
                  <c:v>298</c:v>
                </c:pt>
                <c:pt idx="6">
                  <c:v>321</c:v>
                </c:pt>
                <c:pt idx="9">
                  <c:v>336</c:v>
                </c:pt>
                <c:pt idx="12">
                  <c:v>362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604</c:v>
                </c:pt>
                <c:pt idx="3">
                  <c:v>574</c:v>
                </c:pt>
                <c:pt idx="6">
                  <c:v>667</c:v>
                </c:pt>
                <c:pt idx="9">
                  <c:v>636</c:v>
                </c:pt>
                <c:pt idx="12">
                  <c:v>623</c:v>
                </c:pt>
              </c:numCache>
            </c:numRef>
          </c:val>
        </c:ser>
        <c:dLbls>
          <c:showLegendKey val="0"/>
          <c:showVal val="0"/>
          <c:showCatName val="0"/>
          <c:showSerName val="0"/>
          <c:showPercent val="0"/>
          <c:showBubbleSize val="0"/>
        </c:dLbls>
        <c:gapWidth val="100"/>
        <c:overlap val="100"/>
        <c:axId val="498514296"/>
        <c:axId val="49851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264</c:v>
                </c:pt>
                <c:pt idx="2">
                  <c:v>#N/A</c:v>
                </c:pt>
                <c:pt idx="3">
                  <c:v>#N/A</c:v>
                </c:pt>
                <c:pt idx="4">
                  <c:v>240</c:v>
                </c:pt>
                <c:pt idx="5">
                  <c:v>#N/A</c:v>
                </c:pt>
                <c:pt idx="6">
                  <c:v>#N/A</c:v>
                </c:pt>
                <c:pt idx="7">
                  <c:v>344</c:v>
                </c:pt>
                <c:pt idx="8">
                  <c:v>#N/A</c:v>
                </c:pt>
                <c:pt idx="9">
                  <c:v>#N/A</c:v>
                </c:pt>
                <c:pt idx="10">
                  <c:v>267</c:v>
                </c:pt>
                <c:pt idx="11">
                  <c:v>#N/A</c:v>
                </c:pt>
                <c:pt idx="12">
                  <c:v>#N/A</c:v>
                </c:pt>
                <c:pt idx="13">
                  <c:v>340</c:v>
                </c:pt>
                <c:pt idx="14">
                  <c:v>#N/A</c:v>
                </c:pt>
              </c:numCache>
            </c:numRef>
          </c:val>
          <c:smooth val="0"/>
        </c:ser>
        <c:dLbls>
          <c:showLegendKey val="0"/>
          <c:showVal val="0"/>
          <c:showCatName val="0"/>
          <c:showSerName val="0"/>
          <c:showPercent val="0"/>
          <c:showBubbleSize val="0"/>
        </c:dLbls>
        <c:marker val="1"/>
        <c:smooth val="0"/>
        <c:axId val="498514296"/>
        <c:axId val="498514688"/>
      </c:lineChart>
      <c:catAx>
        <c:axId val="49851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514688"/>
        <c:crosses val="autoZero"/>
        <c:auto val="1"/>
        <c:lblAlgn val="ctr"/>
        <c:lblOffset val="100"/>
        <c:tickLblSkip val="1"/>
        <c:tickMarkSkip val="1"/>
        <c:noMultiLvlLbl val="0"/>
      </c:catAx>
      <c:valAx>
        <c:axId val="49851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51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8612</c:v>
                </c:pt>
                <c:pt idx="5">
                  <c:v>8768</c:v>
                </c:pt>
                <c:pt idx="8">
                  <c:v>9083</c:v>
                </c:pt>
                <c:pt idx="11">
                  <c:v>9123</c:v>
                </c:pt>
                <c:pt idx="14">
                  <c:v>9166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629</c:v>
                </c:pt>
                <c:pt idx="5">
                  <c:v>814</c:v>
                </c:pt>
                <c:pt idx="8">
                  <c:v>771</c:v>
                </c:pt>
                <c:pt idx="11">
                  <c:v>720</c:v>
                </c:pt>
                <c:pt idx="14">
                  <c:v>891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1</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1609</c:v>
                </c:pt>
                <c:pt idx="3">
                  <c:v>1631</c:v>
                </c:pt>
                <c:pt idx="6">
                  <c:v>1545</c:v>
                </c:pt>
                <c:pt idx="9">
                  <c:v>1442</c:v>
                </c:pt>
                <c:pt idx="12">
                  <c:v>1307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4620</c:v>
                </c:pt>
                <c:pt idx="3">
                  <c:v>4445</c:v>
                </c:pt>
                <c:pt idx="6">
                  <c:v>4368</c:v>
                </c:pt>
                <c:pt idx="9">
                  <c:v>4325</c:v>
                </c:pt>
                <c:pt idx="12">
                  <c:v>4326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236</c:v>
                </c:pt>
                <c:pt idx="3">
                  <c:v>222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7229</c:v>
                </c:pt>
                <c:pt idx="3">
                  <c:v>7314</c:v>
                </c:pt>
                <c:pt idx="6">
                  <c:v>7429</c:v>
                </c:pt>
                <c:pt idx="9">
                  <c:v>7400</c:v>
                </c:pt>
                <c:pt idx="12">
                  <c:v>7304</c:v>
                </c:pt>
              </c:numCache>
            </c:numRef>
          </c:val>
        </c:ser>
        <c:dLbls>
          <c:showLegendKey val="0"/>
          <c:showVal val="0"/>
          <c:showCatName val="0"/>
          <c:showSerName val="0"/>
          <c:showPercent val="0"/>
          <c:showBubbleSize val="0"/>
        </c:dLbls>
        <c:gapWidth val="100"/>
        <c:overlap val="100"/>
        <c:axId val="494828208"/>
        <c:axId val="494828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4452</c:v>
                </c:pt>
                <c:pt idx="2">
                  <c:v>#N/A</c:v>
                </c:pt>
                <c:pt idx="3">
                  <c:v>#N/A</c:v>
                </c:pt>
                <c:pt idx="4">
                  <c:v>4030</c:v>
                </c:pt>
                <c:pt idx="5">
                  <c:v>#N/A</c:v>
                </c:pt>
                <c:pt idx="6">
                  <c:v>#N/A</c:v>
                </c:pt>
                <c:pt idx="7">
                  <c:v>3488</c:v>
                </c:pt>
                <c:pt idx="8">
                  <c:v>#N/A</c:v>
                </c:pt>
                <c:pt idx="9">
                  <c:v>#N/A</c:v>
                </c:pt>
                <c:pt idx="10">
                  <c:v>3325</c:v>
                </c:pt>
                <c:pt idx="11">
                  <c:v>#N/A</c:v>
                </c:pt>
                <c:pt idx="12">
                  <c:v>#N/A</c:v>
                </c:pt>
                <c:pt idx="13">
                  <c:v>2879</c:v>
                </c:pt>
                <c:pt idx="14">
                  <c:v>#N/A</c:v>
                </c:pt>
              </c:numCache>
            </c:numRef>
          </c:val>
          <c:smooth val="0"/>
        </c:ser>
        <c:dLbls>
          <c:showLegendKey val="0"/>
          <c:showVal val="0"/>
          <c:showCatName val="0"/>
          <c:showSerName val="0"/>
          <c:showPercent val="0"/>
          <c:showBubbleSize val="0"/>
        </c:dLbls>
        <c:marker val="1"/>
        <c:smooth val="0"/>
        <c:axId val="494828208"/>
        <c:axId val="494828600"/>
      </c:lineChart>
      <c:catAx>
        <c:axId val="49482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828600"/>
        <c:crosses val="autoZero"/>
        <c:auto val="1"/>
        <c:lblAlgn val="ctr"/>
        <c:lblOffset val="100"/>
        <c:tickLblSkip val="1"/>
        <c:tickMarkSkip val="1"/>
        <c:noMultiLvlLbl val="0"/>
      </c:catAx>
      <c:valAx>
        <c:axId val="494828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2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{61B2825C-290F-4FA8-9228-392329E506D8}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{3320AC37-A31D-4A1C-A4FA-B509CF36CB71}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{03CD374D-FAD1-42C1-989D-496D6F60527F}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{180CBAF9-A844-4EE2-85AB-5C537CA6BBE6}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{82A0CDDA-8718-4BB3-9675-ED7D2AD910B8}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76.7</c:v>
                </c:pt>
              </c:numCache>
            </c:numRef>
          </c:xVal>
          <c:yVal>
            <c:numRef>
              <c:f>公会計指標分析・財政指標組合せ分析表!$K$51:$O$51</c:f>
              <c:numCache>
                <c:formatCode>#,##0.0;"▲ "#,##0.0</c:formatCode>
                <c:ptCount val="5"/>
                <c:pt idx="4">
                  <c:v>57.2</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{8B14A0FA-83E9-4B80-BA77-D2D6FDC84C59}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{3BC77A21-F8EC-4B44-8759-36A4A740892B}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{E1045421-DEC1-4139-9603-330D77BE75E1}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{9B8A42EB-C149-4305-AEE3-BF4F96B05F84}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{4CA6A28B-84D9-4EFC-A47E-DBB2DD167064}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494829776"/>
        <c:axId val="494830168"/>
      </c:scatterChart>
      <c:valAx>
        <c:axId val="494829776"/>
        <c:scaling>
          <c:orientation val="minMax"/>
          <c:max val="79"/>
          <c:min val="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830168"/>
        <c:crosses val="autoZero"/>
        <c:crossBetween val="midCat"/>
      </c:valAx>
      <c:valAx>
        <c:axId val="494830168"/>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829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{9C2C2F10-B4CA-48C5-9466-31F17908EAFD}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{EB387474-6833-451C-B0F7-D0E65B4833A0}</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{B744F573-FB78-4B85-BA4E-C75FC7C241FD}</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{CA3B23AA-2090-4599-A68B-2FAA32214075}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{1D960615-8E02-4C73-AABB-7BDD71525159}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5.4</c:v>
                </c:pt>
                <c:pt idx="1">
                  <c:v>5.0999999999999996</c:v>
                </c:pt>
                <c:pt idx="2">
                  <c:v>5.7</c:v>
                </c:pt>
                <c:pt idx="3">
                  <c:v>5.7</c:v>
                </c:pt>
                <c:pt idx="4">
                  <c:v>6.3</c:v>
                </c:pt>
              </c:numCache>
            </c:numRef>
          </c:xVal>
          <c:yVal>
            <c:numRef>
              <c:f>公会計指標分析・財政指標組合せ分析表!$K$73:$O$73</c:f>
              <c:numCache>
                <c:formatCode>#,##0.0;"▲ "#,##0.0</c:formatCode>
                <c:ptCount val="5"/>
                <c:pt idx="0">
                  <c:v>90.9</c:v>
                </c:pt>
                <c:pt idx="1">
                  <c:v>82.7</c:v>
                </c:pt>
                <c:pt idx="2">
                  <c:v>70.2</c:v>
                </c:pt>
                <c:pt idx="3">
                  <c:v>68.5</c:v>
                </c:pt>
                <c:pt idx="4">
                  <c:v>57.2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{196BBC86-B96C-4FB5-BD6F-3EB5E4ACF18C}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{ABFAD06F-9D87-4973-9F3D-1EB7538FA526}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{BFB30DF5-5025-4871-BCC5-BF676099BB50}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{CED02D12-1A25-4B84-A7FF-DA0D3AF9B776}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{5F493477-02AA-42B7-8A5B-63F36196AD83}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494827816"/>
        <c:axId val="494827424"/>
      </c:scatterChart>
      <c:valAx>
        <c:axId val="494827816"/>
        <c:scaling>
          <c:orientation val="minMax"/>
          <c:max val="10.6"/>
          <c:min val="4.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827424"/>
        <c:crosses val="autoZero"/>
        <c:crossBetween val="midCat"/>
      </c:valAx>
      <c:valAx>
        <c:axId val="494827424"/>
        <c:scaling>
          <c:orientation val="minMax"/>
          <c:max val="10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827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一般会計における町債償還が進んでいるため、一般会計での元利償還金は減となったものの、下水道事業特別会計の元利償還金に対する繰出金の増により、全体としては前年度より増となった。</a:t>
          </a:r>
        </a:p>
        <a:p>
          <a:r>
            <a:rPr kumimoji="1" lang="ja-JP" altLang="en-US" sz="1400">
              <a:latin typeface="ＭＳ ゴシック" pitchFamily="49" charset="-128"/>
              <a:ea typeface="ＭＳ ゴシック" pitchFamily="49" charset="-128"/>
            </a:rPr>
            <a:t>　また、算入公債費等については、減税補てん債の償還完了などにより減となった。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今年度については、借入額よりも償還額が多かったことによる一般会計等に係る地方債及び退職手当負担見込額の減により、将来負担額全体の合計についても減となっている。</a:t>
          </a:r>
        </a:p>
        <a:p>
          <a:r>
            <a:rPr kumimoji="1" lang="ja-JP" altLang="en-US" sz="1400">
              <a:solidFill>
                <a:schemeClr val="tx1"/>
              </a:solidFill>
              <a:latin typeface="ＭＳ ゴシック" pitchFamily="49" charset="-128"/>
              <a:ea typeface="ＭＳ ゴシック" pitchFamily="49" charset="-128"/>
            </a:rPr>
            <a:t>　充当可能基金については、今年度は財政調整基金を始め複数の基金へ積立てを行ったことにより、充当可能基金が約</a:t>
          </a:r>
          <a:r>
            <a:rPr kumimoji="1" lang="en-US" altLang="ja-JP" sz="1400">
              <a:solidFill>
                <a:schemeClr val="tx1"/>
              </a:solidFill>
              <a:latin typeface="ＭＳ ゴシック" pitchFamily="49" charset="-128"/>
              <a:ea typeface="ＭＳ ゴシック" pitchFamily="49" charset="-128"/>
            </a:rPr>
            <a:t>1</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7,100</a:t>
          </a:r>
          <a:r>
            <a:rPr kumimoji="1" lang="ja-JP" altLang="en-US" sz="1400">
              <a:solidFill>
                <a:schemeClr val="tx1"/>
              </a:solidFill>
              <a:latin typeface="ＭＳ ゴシック" pitchFamily="49" charset="-128"/>
              <a:ea typeface="ＭＳ ゴシック" pitchFamily="49" charset="-128"/>
            </a:rPr>
            <a:t>万円の増となり、将来負担比率の分子の減少要因となっている。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[ 76.7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有形固定資産減価償却率については、全国平均及び神奈川県平均を大幅に上回っており、資産の老朽化が進んでいることを示している。</a:t>
          </a:r>
          <a:endParaRPr kumimoji="1" lang="en-US" altLang="ja-JP" sz="1100" baseline="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a:rPr>
            <a:t>　当町では、</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a:t>
          </a:r>
          <a:r>
            <a:rPr kumimoji="1" lang="ja-JP" altLang="en-US" sz="1100" baseline="0">
              <a:solidFill>
                <a:schemeClr val="dk1"/>
              </a:solidFill>
              <a:effectLst/>
              <a:latin typeface="+mn-lt"/>
              <a:ea typeface="+mn-ea"/>
              <a:cs typeface="+mn-cs"/>
            </a:rPr>
            <a:t>策定した</a:t>
          </a:r>
          <a:r>
            <a:rPr kumimoji="1" lang="ja-JP" altLang="ja-JP" sz="1100" baseline="0">
              <a:solidFill>
                <a:schemeClr val="dk1"/>
              </a:solidFill>
              <a:effectLst/>
              <a:latin typeface="+mn-lt"/>
              <a:ea typeface="+mn-ea"/>
              <a:cs typeface="+mn-cs"/>
            </a:rPr>
            <a:t>公共施設等総合管理計画</a:t>
          </a:r>
          <a:r>
            <a:rPr kumimoji="1" lang="ja-JP" altLang="en-US" sz="1100" baseline="0">
              <a:solidFill>
                <a:schemeClr val="dk1"/>
              </a:solidFill>
              <a:effectLst/>
              <a:latin typeface="+mn-lt"/>
              <a:ea typeface="+mn-ea"/>
              <a:cs typeface="+mn-cs"/>
            </a:rPr>
            <a:t>に基づき、公共施設の適正な管理を行い、有形固定資産減価償却率の改善に努める。</a:t>
          </a:r>
          <a:endParaRPr lang="ja-JP" altLang="ja-JP">
            <a:effectLst/>
          </a:endParaRPr>
        </a:p>
        <a:p>
          <a:endParaRPr kumimoji="1" lang="en-US" altLang="ja-JP" sz="1100" baseline="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1"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73660</xdr:rowOff>
    </xdr:from>
    <xdr:to>
      <xdr:col>3</xdr:col>
      <xdr:colOff>1222375</xdr:colOff>
      <xdr:row>27</xdr:row>
      <xdr:rowOff>3810</xdr:rowOff>
    </xdr:to>
    <xdr:sp macro="" textlink="">
      <xdr:nvSpPr>
        <xdr:cNvPr id="78" name="円/楕円 77"/>
        <xdr:cNvSpPr/>
      </xdr:nvSpPr>
      <xdr:spPr>
        <a:xfrm>
          <a:off x="47117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26687</xdr:rowOff>
    </xdr:from>
    <xdr:ext cx="405111" cy="259045"/>
    <xdr:sp macro="" textlink="">
      <xdr:nvSpPr>
        <xdr:cNvPr id="79" name="有形固定資産減価償却率該当値テキスト"/>
        <xdr:cNvSpPr txBox="1"/>
      </xdr:nvSpPr>
      <xdr:spPr>
        <a:xfrm>
          <a:off x="4813300" y="526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31115</xdr:rowOff>
    </xdr:from>
    <xdr:to>
      <xdr:col>6</xdr:col>
      <xdr:colOff>561975</xdr:colOff>
      <xdr:row>35</xdr:row>
      <xdr:rowOff>132715</xdr:rowOff>
    </xdr:to>
    <xdr:sp macro="" textlink="">
      <xdr:nvSpPr>
        <xdr:cNvPr id="69" name="円/楕円 68"/>
        <xdr:cNvSpPr/>
      </xdr:nvSpPr>
      <xdr:spPr>
        <a:xfrm>
          <a:off x="45847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53992</xdr:rowOff>
    </xdr:from>
    <xdr:ext cx="405111" cy="259045"/>
    <xdr:sp macro="" textlink="">
      <xdr:nvSpPr>
        <xdr:cNvPr id="70" name="【道路】&#10;有形固定資産減価償却率該当値テキスト"/>
        <xdr:cNvSpPr txBox="1"/>
      </xdr:nvSpPr>
      <xdr:spPr>
        <a:xfrm>
          <a:off x="4724400"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83831</xdr:rowOff>
    </xdr:from>
    <xdr:to>
      <xdr:col>15</xdr:col>
      <xdr:colOff>231775</xdr:colOff>
      <xdr:row>41</xdr:row>
      <xdr:rowOff>13981</xdr:rowOff>
    </xdr:to>
    <xdr:sp macro="" textlink="">
      <xdr:nvSpPr>
        <xdr:cNvPr id="104" name="円/楕円 103"/>
        <xdr:cNvSpPr/>
      </xdr:nvSpPr>
      <xdr:spPr>
        <a:xfrm>
          <a:off x="10426700" y="69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170208</xdr:rowOff>
    </xdr:from>
    <xdr:ext cx="469744" cy="259045"/>
    <xdr:sp macro="" textlink="">
      <xdr:nvSpPr>
        <xdr:cNvPr id="105" name="【道路】&#10;一人当たり延長該当値テキスト"/>
        <xdr:cNvSpPr txBox="1"/>
      </xdr:nvSpPr>
      <xdr:spPr>
        <a:xfrm>
          <a:off x="10566400" y="685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4" name="【橋りょう・トンネ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133985</xdr:rowOff>
    </xdr:from>
    <xdr:to>
      <xdr:col>6</xdr:col>
      <xdr:colOff>561975</xdr:colOff>
      <xdr:row>57</xdr:row>
      <xdr:rowOff>64135</xdr:rowOff>
    </xdr:to>
    <xdr:sp macro="" textlink="">
      <xdr:nvSpPr>
        <xdr:cNvPr id="141" name="円/楕円 140"/>
        <xdr:cNvSpPr/>
      </xdr:nvSpPr>
      <xdr:spPr>
        <a:xfrm>
          <a:off x="4584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156862</xdr:rowOff>
    </xdr:from>
    <xdr:ext cx="405111" cy="259045"/>
    <xdr:sp macro="" textlink="">
      <xdr:nvSpPr>
        <xdr:cNvPr id="142" name="【橋りょう・トンネル】&#10;有形固定資産減価償却率該当値テキスト"/>
        <xdr:cNvSpPr txBox="1"/>
      </xdr:nvSpPr>
      <xdr:spPr>
        <a:xfrm>
          <a:off x="4724400"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65,668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40241</xdr:rowOff>
    </xdr:from>
    <xdr:ext cx="534377" cy="259045"/>
    <xdr:sp macro="" textlink="">
      <xdr:nvSpPr>
        <xdr:cNvPr id="169" name="【橋りょう・トンネル】&#10;一人当たり有形固定資産（償却資産）額平均値テキスト"/>
        <xdr:cNvSpPr txBox="1"/>
      </xdr:nvSpPr>
      <xdr:spPr>
        <a:xfrm>
          <a:off x="10566400" y="1032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22658</xdr:rowOff>
    </xdr:from>
    <xdr:to>
      <xdr:col>15</xdr:col>
      <xdr:colOff>231775</xdr:colOff>
      <xdr:row>61</xdr:row>
      <xdr:rowOff>124258</xdr:rowOff>
    </xdr:to>
    <xdr:sp macro="" textlink="">
      <xdr:nvSpPr>
        <xdr:cNvPr id="176" name="円/楕円 175"/>
        <xdr:cNvSpPr/>
      </xdr:nvSpPr>
      <xdr:spPr>
        <a:xfrm>
          <a:off x="10426700" y="104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1085</xdr:rowOff>
    </xdr:from>
    <xdr:ext cx="534377" cy="259045"/>
    <xdr:sp macro="" textlink="">
      <xdr:nvSpPr>
        <xdr:cNvPr id="177" name="【橋りょう・トンネル】&#10;一人当たり有形固定資産（償却資産）額該当値テキスト"/>
        <xdr:cNvSpPr txBox="1"/>
      </xdr:nvSpPr>
      <xdr:spPr>
        <a:xfrm>
          <a:off x="10566400" y="104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96,433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86" name="正方形/長方形 18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7" name="正方形/長方形 1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8" name="正方形/長方形 1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9" name="正方形/長方形 1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0" name="正方形/長方形 1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1" name="正方形/長方形 1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2" name="正方形/長方形 1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3" name="正方形/長方形 192"/>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4" name="正方形/長方形 193"/>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95" name="正方形/長方形 19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96" name="正方形/長方形 19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97" name="正方形/長方形 19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98" name="正方形/長方形 19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99" name="正方形/長方形 198"/>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0" name="正方形/長方形 19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01" name="正方形/長方形 20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02" name="正方形/長方形 20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03" name="正方形/長方形 20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04" name="正方形/長方形 20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05" name="正方形/長方形 20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06" name="正方形/長方形 20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07" name="正方形/長方形 2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08" name="正方形/長方形 2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09" name="正方形/長方形 2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0" name="正方形/長方形 2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1" name="正方形/長方形 2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2" name="正方形/長方形 2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3" name="正方形/長方形 212"/>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4" name="テキスト ボックス 2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15" name="直線コネクタ 2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16" name="テキスト ボックス 2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17" name="直線コネクタ 2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18" name="テキスト ボックス 2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19" name="直線コネクタ 2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20" name="テキスト ボックス 2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21" name="直線コネクタ 2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22" name="テキスト ボックス 2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23" name="直線コネクタ 2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24" name="テキスト ボックス 2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25" name="直線コネクタ 2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26" name="テキスト ボックス 22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27" name="直線コネクタ 2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28" name="テキスト ボックス 22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2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30" name="直線コネクタ 229"/>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31"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32" name="直線コネクタ 231"/>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3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34" name="直線コネクタ 23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35"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36" name="フローチャート : 判断 235"/>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37" name="テキスト ボックス 2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38" name="テキスト ボックス 2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39" name="テキスト ボックス 2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0" name="テキスト ボックス 2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1" name="テキスト ボックス 2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10160</xdr:rowOff>
    </xdr:from>
    <xdr:to>
      <xdr:col>23</xdr:col>
      <xdr:colOff>568325</xdr:colOff>
      <xdr:row>34</xdr:row>
      <xdr:rowOff>111760</xdr:rowOff>
    </xdr:to>
    <xdr:sp macro="" textlink="">
      <xdr:nvSpPr>
        <xdr:cNvPr id="242" name="円/楕円 241"/>
        <xdr:cNvSpPr/>
      </xdr:nvSpPr>
      <xdr:spPr>
        <a:xfrm>
          <a:off x="162687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33037</xdr:rowOff>
    </xdr:from>
    <xdr:ext cx="405111" cy="259045"/>
    <xdr:sp macro="" textlink="">
      <xdr:nvSpPr>
        <xdr:cNvPr id="243" name="【認定こども園・幼稚園・保育所】&#10;有形固定資産減価償却率該当値テキスト"/>
        <xdr:cNvSpPr txBox="1"/>
      </xdr:nvSpPr>
      <xdr:spPr>
        <a:xfrm>
          <a:off x="16408400"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44" name="正方形/長方形 24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5" name="正方形/長方形 2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6" name="正方形/長方形 2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7" name="正方形/長方形 2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8" name="正方形/長方形 2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9" name="正方形/長方形 2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0" name="正方形/長方形 2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1" name="正方形/長方形 25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2" name="テキスト ボックス 2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53" name="直線コネクタ 2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254" name="直線コネクタ 25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255" name="テキスト ボックス 254"/>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56" name="直線コネクタ 2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57" name="テキスト ボックス 2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258" name="直線コネクタ 25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259" name="テキスト ボックス 258"/>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60" name="直線コネクタ 2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61" name="テキスト ボックス 2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62"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263" name="直線コネクタ 262"/>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264"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265" name="直線コネクタ 264"/>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266"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267" name="直線コネクタ 266"/>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76852</xdr:rowOff>
    </xdr:from>
    <xdr:ext cx="469744" cy="259045"/>
    <xdr:sp macro="" textlink="">
      <xdr:nvSpPr>
        <xdr:cNvPr id="268" name="【認定こども園・幼稚園・保育所】&#10;一人当たり面積平均値テキスト"/>
        <xdr:cNvSpPr txBox="1"/>
      </xdr:nvSpPr>
      <xdr:spPr>
        <a:xfrm>
          <a:off x="22250400" y="6249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269" name="フローチャート : 判断 268"/>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70" name="テキスト ボックス 2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71" name="テキスト ボックス 2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72" name="テキスト ボックス 2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73" name="テキスト ボックス 2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74" name="テキスト ボックス 2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48260</xdr:rowOff>
    </xdr:from>
    <xdr:to>
      <xdr:col>32</xdr:col>
      <xdr:colOff>238125</xdr:colOff>
      <xdr:row>40</xdr:row>
      <xdr:rowOff>149860</xdr:rowOff>
    </xdr:to>
    <xdr:sp macro="" textlink="">
      <xdr:nvSpPr>
        <xdr:cNvPr id="275" name="円/楕円 274"/>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134637</xdr:rowOff>
    </xdr:from>
    <xdr:ext cx="469744" cy="259045"/>
    <xdr:sp macro="" textlink="">
      <xdr:nvSpPr>
        <xdr:cNvPr id="276" name="【認定こども園・幼稚園・保育所】&#10;一人当たり面積該当値テキスト"/>
        <xdr:cNvSpPr txBox="1"/>
      </xdr:nvSpPr>
      <xdr:spPr>
        <a:xfrm>
          <a:off x="222504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77" name="正方形/長方形 27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4" name="正方形/長方形 28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85" name="テキスト ボックス 2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86" name="直線コネクタ 2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87" name="テキスト ボックス 2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88" name="直線コネクタ 2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89" name="テキスト ボックス 2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90" name="直線コネクタ 2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91" name="テキスト ボックス 2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92" name="直線コネクタ 2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93" name="テキスト ボックス 2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94" name="直線コネクタ 2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95" name="テキスト ボックス 2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96" name="直線コネクタ 2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97" name="テキスト ボックス 2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98" name="直線コネクタ 2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99" name="テキスト ボックス 2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0" name="直線コネクタ 2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01" name="テキスト ボックス 3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02"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03" name="直線コネクタ 302"/>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04"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05" name="直線コネクタ 304"/>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06"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07" name="直線コネクタ 306"/>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08"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09" name="フローチャート : 判断 308"/>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0" name="テキスト ボックス 3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1" name="テキスト ボックス 3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12" name="テキスト ボックス 3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13" name="テキスト ボックス 3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14" name="テキスト ボックス 3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169635</xdr:rowOff>
    </xdr:from>
    <xdr:to>
      <xdr:col>23</xdr:col>
      <xdr:colOff>568325</xdr:colOff>
      <xdr:row>56</xdr:row>
      <xdr:rowOff>99785</xdr:rowOff>
    </xdr:to>
    <xdr:sp macro="" textlink="">
      <xdr:nvSpPr>
        <xdr:cNvPr id="315" name="円/楕円 314"/>
        <xdr:cNvSpPr/>
      </xdr:nvSpPr>
      <xdr:spPr>
        <a:xfrm>
          <a:off x="162687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21062</xdr:rowOff>
    </xdr:from>
    <xdr:ext cx="405111" cy="259045"/>
    <xdr:sp macro="" textlink="">
      <xdr:nvSpPr>
        <xdr:cNvPr id="316" name="【学校施設】&#10;有形固定資産減価償却率該当値テキスト"/>
        <xdr:cNvSpPr txBox="1"/>
      </xdr:nvSpPr>
      <xdr:spPr>
        <a:xfrm>
          <a:off x="16408400" y="945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17" name="正方形/長方形 31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24" name="正方形/長方形 32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25" name="テキスト ボックス 3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26" name="直線コネクタ 3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27" name="直線コネクタ 3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28" name="テキスト ボックス 3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29" name="直線コネクタ 3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30" name="テキスト ボックス 3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31" name="直線コネクタ 3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32" name="テキスト ボックス 3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33" name="直線コネクタ 3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34" name="テキスト ボックス 3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35" name="直線コネクタ 3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36" name="テキスト ボックス 3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37" name="直線コネクタ 3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38" name="テキスト ボックス 3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39" name="直線コネクタ 3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40" name="テキスト ボックス 3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1"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42" name="直線コネクタ 341"/>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43"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44" name="直線コネクタ 343"/>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345"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346" name="直線コネクタ 345"/>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347"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348" name="フローチャート : 判断 347"/>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49" name="テキスト ボックス 3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0" name="テキスト ボックス 3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1" name="テキスト ボックス 3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2" name="テキスト ボックス 3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53" name="テキスト ボックス 3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126855</xdr:rowOff>
    </xdr:from>
    <xdr:to>
      <xdr:col>32</xdr:col>
      <xdr:colOff>238125</xdr:colOff>
      <xdr:row>64</xdr:row>
      <xdr:rowOff>57005</xdr:rowOff>
    </xdr:to>
    <xdr:sp macro="" textlink="">
      <xdr:nvSpPr>
        <xdr:cNvPr id="354" name="円/楕円 353"/>
        <xdr:cNvSpPr/>
      </xdr:nvSpPr>
      <xdr:spPr>
        <a:xfrm>
          <a:off x="22110700" y="109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41782</xdr:rowOff>
    </xdr:from>
    <xdr:ext cx="469744" cy="259045"/>
    <xdr:sp macro="" textlink="">
      <xdr:nvSpPr>
        <xdr:cNvPr id="355" name="【学校施設】&#10;一人当たり面積該当値テキスト"/>
        <xdr:cNvSpPr txBox="1"/>
      </xdr:nvSpPr>
      <xdr:spPr>
        <a:xfrm>
          <a:off x="22250400" y="1084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56" name="正方形/長方形 35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7" name="正方形/長方形 3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8" name="正方形/長方形 3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9" name="正方形/長方形 3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0" name="正方形/長方形 3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1" name="正方形/長方形 3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2" name="正方形/長方形 3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63" name="正方形/長方形 362"/>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64" name="正方形/長方形 36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5" name="正方形/長方形 3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6" name="正方形/長方形 3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7" name="正方形/長方形 3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8" name="正方形/長方形 3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9" name="正方形/長方形 3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0" name="正方形/長方形 3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71" name="正方形/長方形 370"/>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72" name="正方形/長方形 37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3" name="正方形/長方形 3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4" name="正方形/長方形 3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5" name="正方形/長方形 3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6" name="正方形/長方形 3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7" name="正方形/長方形 3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8" name="正方形/長方形 3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79" name="正方形/長方形 37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0" name="テキスト ボックス 3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1" name="直線コネクタ 3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82" name="テキスト ボックス 38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83" name="直線コネクタ 38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84" name="テキスト ボックス 38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85" name="直線コネクタ 38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86" name="テキスト ボックス 38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87" name="直線コネクタ 38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88" name="テキスト ボックス 38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89" name="直線コネクタ 38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90" name="テキスト ボックス 38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1" name="直線コネクタ 3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2" name="テキスト ボックス 3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3"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394" name="直線コネクタ 393"/>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395"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396" name="直線コネクタ 395"/>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397"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398" name="直線コネクタ 397"/>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71138</xdr:rowOff>
    </xdr:from>
    <xdr:ext cx="405111" cy="259045"/>
    <xdr:sp macro="" textlink="">
      <xdr:nvSpPr>
        <xdr:cNvPr id="399" name="【公民館】&#10;有形固定資産減価償却率平均値テキスト"/>
        <xdr:cNvSpPr txBox="1"/>
      </xdr:nvSpPr>
      <xdr:spPr>
        <a:xfrm>
          <a:off x="16408400" y="1755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400" name="フローチャート : 判断 399"/>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1" name="テキスト ボックス 4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2" name="テキスト ボックス 4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3" name="テキスト ボックス 4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4" name="テキスト ボックス 4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5" name="テキスト ボックス 4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23113</xdr:rowOff>
    </xdr:from>
    <xdr:to>
      <xdr:col>23</xdr:col>
      <xdr:colOff>568325</xdr:colOff>
      <xdr:row>106</xdr:row>
      <xdr:rowOff>124713</xdr:rowOff>
    </xdr:to>
    <xdr:sp macro="" textlink="">
      <xdr:nvSpPr>
        <xdr:cNvPr id="406" name="円/楕円 405"/>
        <xdr:cNvSpPr/>
      </xdr:nvSpPr>
      <xdr:spPr>
        <a:xfrm>
          <a:off x="162687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1540</xdr:rowOff>
    </xdr:from>
    <xdr:ext cx="405111" cy="259045"/>
    <xdr:sp macro="" textlink="">
      <xdr:nvSpPr>
        <xdr:cNvPr id="407" name="【公民館】&#10;有形固定資産減価償却率該当値テキスト"/>
        <xdr:cNvSpPr txBox="1"/>
      </xdr:nvSpPr>
      <xdr:spPr>
        <a:xfrm>
          <a:off x="16408400" y="1817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08" name="正方形/長方形 40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9" name="正方形/長方形 4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0" name="正方形/長方形 4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1" name="正方形/長方形 4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2" name="正方形/長方形 4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3" name="正方形/長方形 4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4" name="正方形/長方形 4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15" name="正方形/長方形 41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6" name="テキスト ボックス 4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7" name="直線コネクタ 4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18" name="直線コネクタ 41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19" name="テキスト ボックス 41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20" name="直線コネクタ 41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21" name="テキスト ボックス 42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22" name="直線コネクタ 42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23" name="テキスト ボックス 42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24" name="直線コネクタ 42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25" name="テキスト ボックス 42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6" name="直線コネクタ 4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7" name="テキスト ボックス 4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28"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429" name="直線コネクタ 428"/>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430"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431" name="直線コネクタ 430"/>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432"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433" name="直線コネクタ 432"/>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434"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435" name="フローチャート : 判断 434"/>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36" name="テキスト ボックス 4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7" name="テキスト ボックス 4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8" name="テキスト ボックス 4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9" name="テキスト ボックス 4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0" name="テキスト ボックス 4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90779</xdr:rowOff>
    </xdr:from>
    <xdr:to>
      <xdr:col>32</xdr:col>
      <xdr:colOff>238125</xdr:colOff>
      <xdr:row>108</xdr:row>
      <xdr:rowOff>20929</xdr:rowOff>
    </xdr:to>
    <xdr:sp macro="" textlink="">
      <xdr:nvSpPr>
        <xdr:cNvPr id="441" name="円/楕円 440"/>
        <xdr:cNvSpPr/>
      </xdr:nvSpPr>
      <xdr:spPr>
        <a:xfrm>
          <a:off x="22110700" y="18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5706</xdr:rowOff>
    </xdr:from>
    <xdr:ext cx="469744" cy="259045"/>
    <xdr:sp macro="" textlink="">
      <xdr:nvSpPr>
        <xdr:cNvPr id="442" name="【公民館】&#10;一人当たり面積該当値テキスト"/>
        <xdr:cNvSpPr txBox="1"/>
      </xdr:nvSpPr>
      <xdr:spPr>
        <a:xfrm>
          <a:off x="22250400" y="183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43" name="正方形/長方形 44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4" name="正方形/長方形 4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45" name="テキスト ボックス 44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有形固定資産額の多くを占める道路と学校施設の有形固定資産減価償却率が高くなっている。</a:t>
          </a:r>
          <a:endParaRPr kumimoji="1" lang="en-US" altLang="ja-JP" sz="1300">
            <a:latin typeface="ＭＳ Ｐゴシック"/>
          </a:endParaRPr>
        </a:p>
        <a:p>
          <a:r>
            <a:rPr kumimoji="1" lang="ja-JP" altLang="en-US" sz="1300">
              <a:latin typeface="ＭＳ Ｐゴシック"/>
            </a:rPr>
            <a:t>　また、町内に</a:t>
          </a:r>
          <a:r>
            <a:rPr kumimoji="1" lang="en-US" altLang="ja-JP" sz="1300">
              <a:latin typeface="ＭＳ Ｐゴシック"/>
            </a:rPr>
            <a:t>1</a:t>
          </a:r>
          <a:r>
            <a:rPr kumimoji="1" lang="ja-JP" altLang="en-US" sz="1300">
              <a:latin typeface="ＭＳ Ｐゴシック"/>
            </a:rPr>
            <a:t>施設ある保育所についても非常に高い減価償却率となっており、更新時期が迫っていることを示している。</a:t>
          </a:r>
          <a:endParaRPr kumimoji="1" lang="en-US" altLang="ja-JP" sz="1300">
            <a:latin typeface="ＭＳ Ｐゴシック"/>
          </a:endParaRPr>
        </a:p>
        <a:p>
          <a:r>
            <a:rPr kumimoji="1" lang="ja-JP" altLang="en-US" sz="1300">
              <a:latin typeface="ＭＳ Ｐゴシック"/>
            </a:rPr>
            <a:t>　一人当たり数値については、橋りょう・トンネルを除いた全ての項目で類似団体平均を下回っている。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134002</xdr:rowOff>
    </xdr:from>
    <xdr:ext cx="405111" cy="259045"/>
    <xdr:sp macro="" textlink="">
      <xdr:nvSpPr>
        <xdr:cNvPr id="61" name="【図書館】&#10;有形固定資産減価償却率平均値テキスト"/>
        <xdr:cNvSpPr txBox="1"/>
      </xdr:nvSpPr>
      <xdr:spPr>
        <a:xfrm>
          <a:off x="47244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68" name="円/楕円 67"/>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154322</xdr:rowOff>
    </xdr:from>
    <xdr:ext cx="405111" cy="259045"/>
    <xdr:sp macro="" textlink="">
      <xdr:nvSpPr>
        <xdr:cNvPr id="69" name="【図書館】&#10;有形固定資産減価償却率該当値テキスト"/>
        <xdr:cNvSpPr txBox="1"/>
      </xdr:nvSpPr>
      <xdr:spPr>
        <a:xfrm>
          <a:off x="47244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82567</xdr:rowOff>
    </xdr:from>
    <xdr:ext cx="469744" cy="259045"/>
    <xdr:sp macro="" textlink="">
      <xdr:nvSpPr>
        <xdr:cNvPr id="94" name="【図書館】&#10;一人当たり面積平均値テキスト"/>
        <xdr:cNvSpPr txBox="1"/>
      </xdr:nvSpPr>
      <xdr:spPr>
        <a:xfrm>
          <a:off x="10566400" y="642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116840</xdr:rowOff>
    </xdr:from>
    <xdr:to>
      <xdr:col>15</xdr:col>
      <xdr:colOff>231775</xdr:colOff>
      <xdr:row>39</xdr:row>
      <xdr:rowOff>46990</xdr:rowOff>
    </xdr:to>
    <xdr:sp macro="" textlink="">
      <xdr:nvSpPr>
        <xdr:cNvPr id="101" name="円/楕円 100"/>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95267</xdr:rowOff>
    </xdr:from>
    <xdr:ext cx="469744" cy="259045"/>
    <xdr:sp macro="" textlink="">
      <xdr:nvSpPr>
        <xdr:cNvPr id="102" name="【図書館】&#10;一人当たり面積該当値テキスト"/>
        <xdr:cNvSpPr txBox="1"/>
      </xdr:nvSpPr>
      <xdr:spPr>
        <a:xfrm>
          <a:off x="105664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130"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61214</xdr:rowOff>
    </xdr:from>
    <xdr:to>
      <xdr:col>6</xdr:col>
      <xdr:colOff>561975</xdr:colOff>
      <xdr:row>61</xdr:row>
      <xdr:rowOff>162814</xdr:rowOff>
    </xdr:to>
    <xdr:sp macro="" textlink="">
      <xdr:nvSpPr>
        <xdr:cNvPr id="137" name="円/楕円 136"/>
        <xdr:cNvSpPr/>
      </xdr:nvSpPr>
      <xdr:spPr>
        <a:xfrm>
          <a:off x="45847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39641</xdr:rowOff>
    </xdr:from>
    <xdr:ext cx="405111" cy="259045"/>
    <xdr:sp macro="" textlink="">
      <xdr:nvSpPr>
        <xdr:cNvPr id="138" name="【体育館・プール】&#10;有形固定資産減価償却率該当値テキスト"/>
        <xdr:cNvSpPr txBox="1"/>
      </xdr:nvSpPr>
      <xdr:spPr>
        <a:xfrm>
          <a:off x="4724400"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67"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36830</xdr:rowOff>
    </xdr:from>
    <xdr:to>
      <xdr:col>15</xdr:col>
      <xdr:colOff>231775</xdr:colOff>
      <xdr:row>60</xdr:row>
      <xdr:rowOff>138430</xdr:rowOff>
    </xdr:to>
    <xdr:sp macro="" textlink="">
      <xdr:nvSpPr>
        <xdr:cNvPr id="174" name="円/楕円 173"/>
        <xdr:cNvSpPr/>
      </xdr:nvSpPr>
      <xdr:spPr>
        <a:xfrm>
          <a:off x="10426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59707</xdr:rowOff>
    </xdr:from>
    <xdr:ext cx="469744" cy="259045"/>
    <xdr:sp macro="" textlink="">
      <xdr:nvSpPr>
        <xdr:cNvPr id="175" name="【体育館・プール】&#10;一人当たり面積該当値テキスト"/>
        <xdr:cNvSpPr txBox="1"/>
      </xdr:nvSpPr>
      <xdr:spPr>
        <a:xfrm>
          <a:off x="10566400"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84" name="正方形/長方形 18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5" name="正方形/長方形 1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6" name="正方形/長方形 1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7" name="正方形/長方形 1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8" name="正方形/長方形 1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9" name="正方形/長方形 1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0" name="正方形/長方形 1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1" name="正方形/長方形 190"/>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2" name="正方形/長方形 191"/>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3" name="正方形/長方形 1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4" name="正方形/長方形 1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95" name="正方形/長方形 1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96" name="正方形/長方形 1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97" name="正方形/長方形 1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98" name="正方形/長方形 1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99" name="正方形/長方形 198"/>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0" name="テキスト ボックス 1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1" name="直線コネクタ 2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02" name="テキスト ボックス 2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03" name="直線コネクタ 2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04" name="テキスト ボックス 2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05" name="直線コネクタ 2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06" name="テキスト ボックス 2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07" name="直線コネクタ 2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08" name="テキスト ボックス 2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09" name="直線コネクタ 2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0" name="テキスト ボックス 2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11" name="直線コネクタ 2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12" name="テキスト ボックス 2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13" name="直線コネクタ 2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14" name="テキスト ボックス 2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15"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108586</xdr:rowOff>
    </xdr:from>
    <xdr:to>
      <xdr:col>6</xdr:col>
      <xdr:colOff>510540</xdr:colOff>
      <xdr:row>107</xdr:row>
      <xdr:rowOff>114300</xdr:rowOff>
    </xdr:to>
    <xdr:cxnSp macro="">
      <xdr:nvCxnSpPr>
        <xdr:cNvPr id="216" name="直線コネクタ 215"/>
        <xdr:cNvCxnSpPr/>
      </xdr:nvCxnSpPr>
      <xdr:spPr>
        <a:xfrm flipV="1">
          <a:off x="4634865" y="17253586"/>
          <a:ext cx="0" cy="120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17"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18" name="直線コネクタ 217"/>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55263</xdr:rowOff>
    </xdr:from>
    <xdr:ext cx="405111" cy="259045"/>
    <xdr:sp macro="" textlink="">
      <xdr:nvSpPr>
        <xdr:cNvPr id="219" name="【市民会館】&#10;有形固定資産減価償却率最大値テキスト"/>
        <xdr:cNvSpPr txBox="1"/>
      </xdr:nvSpPr>
      <xdr:spPr>
        <a:xfrm>
          <a:off x="47244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6</xdr:col>
      <xdr:colOff>422275</xdr:colOff>
      <xdr:row>100</xdr:row>
      <xdr:rowOff>108586</xdr:rowOff>
    </xdr:from>
    <xdr:to>
      <xdr:col>6</xdr:col>
      <xdr:colOff>600075</xdr:colOff>
      <xdr:row>100</xdr:row>
      <xdr:rowOff>108586</xdr:rowOff>
    </xdr:to>
    <xdr:cxnSp macro="">
      <xdr:nvCxnSpPr>
        <xdr:cNvPr id="220" name="直線コネクタ 219"/>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131463</xdr:rowOff>
    </xdr:from>
    <xdr:ext cx="405111" cy="259045"/>
    <xdr:sp macro="" textlink="">
      <xdr:nvSpPr>
        <xdr:cNvPr id="221" name="【市民会館】&#10;有形固定資産減価償却率平均値テキスト"/>
        <xdr:cNvSpPr txBox="1"/>
      </xdr:nvSpPr>
      <xdr:spPr>
        <a:xfrm>
          <a:off x="4724400" y="1796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153036</xdr:rowOff>
    </xdr:from>
    <xdr:to>
      <xdr:col>6</xdr:col>
      <xdr:colOff>561975</xdr:colOff>
      <xdr:row>105</xdr:row>
      <xdr:rowOff>83186</xdr:rowOff>
    </xdr:to>
    <xdr:sp macro="" textlink="">
      <xdr:nvSpPr>
        <xdr:cNvPr id="222" name="フローチャート : 判断 221"/>
        <xdr:cNvSpPr/>
      </xdr:nvSpPr>
      <xdr:spPr>
        <a:xfrm>
          <a:off x="45847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23" name="テキスト ボックス 2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24" name="テキスト ボックス 2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25" name="テキスト ボックス 2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26" name="テキスト ボックス 2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27" name="テキスト ボックス 2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57786</xdr:rowOff>
    </xdr:from>
    <xdr:to>
      <xdr:col>6</xdr:col>
      <xdr:colOff>561975</xdr:colOff>
      <xdr:row>100</xdr:row>
      <xdr:rowOff>159386</xdr:rowOff>
    </xdr:to>
    <xdr:sp macro="" textlink="">
      <xdr:nvSpPr>
        <xdr:cNvPr id="228" name="円/楕円 227"/>
        <xdr:cNvSpPr/>
      </xdr:nvSpPr>
      <xdr:spPr>
        <a:xfrm>
          <a:off x="4584700" y="17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10813</xdr:rowOff>
    </xdr:from>
    <xdr:ext cx="405111" cy="259045"/>
    <xdr:sp macro="" textlink="">
      <xdr:nvSpPr>
        <xdr:cNvPr id="229" name="【市民会館】&#10;有形固定資産減価償却率該当値テキスト"/>
        <xdr:cNvSpPr txBox="1"/>
      </xdr:nvSpPr>
      <xdr:spPr>
        <a:xfrm>
          <a:off x="4724400" y="1715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0" name="正方形/長方形 22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37" name="正方形/長方形 236"/>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38" name="テキスト ボックス 2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39" name="直線コネクタ 2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0" name="テキスト ボックス 23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41" name="直線コネクタ 2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2" name="テキスト ボックス 2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3" name="直線コネクタ 2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44" name="テキスト ボックス 2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45" name="直線コネクタ 2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46" name="テキスト ボックス 2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47" name="直線コネクタ 2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48" name="テキスト ボックス 2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49" name="直線コネクタ 2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0" name="テキスト ボックス 2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1" name="直線コネクタ 2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2" name="テキスト ボックス 2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3"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167639</xdr:rowOff>
    </xdr:from>
    <xdr:to>
      <xdr:col>15</xdr:col>
      <xdr:colOff>180340</xdr:colOff>
      <xdr:row>109</xdr:row>
      <xdr:rowOff>41911</xdr:rowOff>
    </xdr:to>
    <xdr:cxnSp macro="">
      <xdr:nvCxnSpPr>
        <xdr:cNvPr id="254" name="直線コネクタ 253"/>
        <xdr:cNvCxnSpPr/>
      </xdr:nvCxnSpPr>
      <xdr:spPr>
        <a:xfrm flipV="1">
          <a:off x="10476865" y="1714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45738</xdr:rowOff>
    </xdr:from>
    <xdr:ext cx="469744" cy="259045"/>
    <xdr:sp macro="" textlink="">
      <xdr:nvSpPr>
        <xdr:cNvPr id="255" name="【市民会館】&#10;一人当たり面積最小値テキスト"/>
        <xdr:cNvSpPr txBox="1"/>
      </xdr:nvSpPr>
      <xdr:spPr>
        <a:xfrm>
          <a:off x="10566400"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0.084</a:t>
          </a:r>
          <a:endParaRPr kumimoji="1" lang="ja-JP" altLang="en-US" sz="1000" b="1">
            <a:latin typeface="ＭＳ Ｐゴシック"/>
          </a:endParaRPr>
        </a:p>
      </xdr:txBody>
    </xdr:sp>
    <xdr:clientData/>
  </xdr:oneCellAnchor>
  <xdr:twoCellAnchor>
    <xdr:from>
      <xdr:col>15</xdr:col>
      <xdr:colOff>92075</xdr:colOff>
      <xdr:row>109</xdr:row>
      <xdr:rowOff>41911</xdr:rowOff>
    </xdr:from>
    <xdr:to>
      <xdr:col>15</xdr:col>
      <xdr:colOff>269875</xdr:colOff>
      <xdr:row>109</xdr:row>
      <xdr:rowOff>41911</xdr:rowOff>
    </xdr:to>
    <xdr:cxnSp macro="">
      <xdr:nvCxnSpPr>
        <xdr:cNvPr id="256" name="直線コネクタ 255"/>
        <xdr:cNvCxnSpPr/>
      </xdr:nvCxnSpPr>
      <xdr:spPr>
        <a:xfrm>
          <a:off x="10388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114316</xdr:rowOff>
    </xdr:from>
    <xdr:ext cx="469744" cy="259045"/>
    <xdr:sp macro="" textlink="">
      <xdr:nvSpPr>
        <xdr:cNvPr id="257" name="【市民会館】&#10;一人当たり面積最大値テキスト"/>
        <xdr:cNvSpPr txBox="1"/>
      </xdr:nvSpPr>
      <xdr:spPr>
        <a:xfrm>
          <a:off x="10566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0.501</a:t>
          </a:r>
          <a:endParaRPr kumimoji="1" lang="ja-JP" altLang="en-US" sz="1000" b="1">
            <a:latin typeface="ＭＳ Ｐゴシック"/>
          </a:endParaRPr>
        </a:p>
      </xdr:txBody>
    </xdr:sp>
    <xdr:clientData/>
  </xdr:oneCellAnchor>
  <xdr:twoCellAnchor>
    <xdr:from>
      <xdr:col>15</xdr:col>
      <xdr:colOff>92075</xdr:colOff>
      <xdr:row>99</xdr:row>
      <xdr:rowOff>167639</xdr:rowOff>
    </xdr:from>
    <xdr:to>
      <xdr:col>15</xdr:col>
      <xdr:colOff>269875</xdr:colOff>
      <xdr:row>99</xdr:row>
      <xdr:rowOff>167639</xdr:rowOff>
    </xdr:to>
    <xdr:cxnSp macro="">
      <xdr:nvCxnSpPr>
        <xdr:cNvPr id="258" name="直線コネクタ 257"/>
        <xdr:cNvCxnSpPr/>
      </xdr:nvCxnSpPr>
      <xdr:spPr>
        <a:xfrm>
          <a:off x="10388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44466</xdr:rowOff>
    </xdr:from>
    <xdr:ext cx="469744" cy="259045"/>
    <xdr:sp macro="" textlink="">
      <xdr:nvSpPr>
        <xdr:cNvPr id="259" name="【市民会館】&#10;一人当たり面積平均値テキスト"/>
        <xdr:cNvSpPr txBox="1"/>
      </xdr:nvSpPr>
      <xdr:spPr>
        <a:xfrm>
          <a:off x="10566400" y="1804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21589</xdr:rowOff>
    </xdr:from>
    <xdr:to>
      <xdr:col>15</xdr:col>
      <xdr:colOff>231775</xdr:colOff>
      <xdr:row>106</xdr:row>
      <xdr:rowOff>123189</xdr:rowOff>
    </xdr:to>
    <xdr:sp macro="" textlink="">
      <xdr:nvSpPr>
        <xdr:cNvPr id="260" name="フローチャート : 判断 259"/>
        <xdr:cNvSpPr/>
      </xdr:nvSpPr>
      <xdr:spPr>
        <a:xfrm>
          <a:off x="10426700" y="1819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1" name="テキスト ボックス 2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2" name="テキスト ボックス 2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3" name="テキスト ボックス 2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4" name="テキスト ボックス 2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5" name="テキスト ボックス 2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108</xdr:row>
      <xdr:rowOff>44450</xdr:rowOff>
    </xdr:from>
    <xdr:to>
      <xdr:col>15</xdr:col>
      <xdr:colOff>231775</xdr:colOff>
      <xdr:row>108</xdr:row>
      <xdr:rowOff>146050</xdr:rowOff>
    </xdr:to>
    <xdr:sp macro="" textlink="">
      <xdr:nvSpPr>
        <xdr:cNvPr id="266" name="円/楕円 265"/>
        <xdr:cNvSpPr/>
      </xdr:nvSpPr>
      <xdr:spPr>
        <a:xfrm>
          <a:off x="10426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130827</xdr:rowOff>
    </xdr:from>
    <xdr:ext cx="469744" cy="259045"/>
    <xdr:sp macro="" textlink="">
      <xdr:nvSpPr>
        <xdr:cNvPr id="267" name="【市民会館】&#10;一人当たり面積該当値テキスト"/>
        <xdr:cNvSpPr txBox="1"/>
      </xdr:nvSpPr>
      <xdr:spPr>
        <a:xfrm>
          <a:off x="10566400"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8" name="テキスト ボックス 27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9" name="直線コネクタ 27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0" name="テキスト ボックス 27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1" name="直線コネクタ 28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2" name="テキスト ボックス 28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3" name="直線コネクタ 28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4" name="テキスト ボックス 28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5" name="直線コネクタ 28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6" name="テキスト ボックス 28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7" name="直線コネクタ 2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8" name="テキスト ボックス 2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9"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110490</xdr:rowOff>
    </xdr:from>
    <xdr:to>
      <xdr:col>23</xdr:col>
      <xdr:colOff>516889</xdr:colOff>
      <xdr:row>41</xdr:row>
      <xdr:rowOff>133350</xdr:rowOff>
    </xdr:to>
    <xdr:cxnSp macro="">
      <xdr:nvCxnSpPr>
        <xdr:cNvPr id="290" name="直線コネクタ 289"/>
        <xdr:cNvCxnSpPr/>
      </xdr:nvCxnSpPr>
      <xdr:spPr>
        <a:xfrm flipV="1">
          <a:off x="16318864" y="57683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137177</xdr:rowOff>
    </xdr:from>
    <xdr:ext cx="405111" cy="259045"/>
    <xdr:sp macro="" textlink="">
      <xdr:nvSpPr>
        <xdr:cNvPr id="291" name="【一般廃棄物処理施設】&#10;有形固定資産減価償却率最小値テキスト"/>
        <xdr:cNvSpPr txBox="1"/>
      </xdr:nvSpPr>
      <xdr:spPr>
        <a:xfrm>
          <a:off x="16408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292" name="直線コネクタ 291"/>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57167</xdr:rowOff>
    </xdr:from>
    <xdr:ext cx="405111" cy="259045"/>
    <xdr:sp macro="" textlink="">
      <xdr:nvSpPr>
        <xdr:cNvPr id="293" name="【一般廃棄物処理施設】&#10;有形固定資産減価償却率最大値テキスト"/>
        <xdr:cNvSpPr txBox="1"/>
      </xdr:nvSpPr>
      <xdr:spPr>
        <a:xfrm>
          <a:off x="16408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428625</xdr:colOff>
      <xdr:row>33</xdr:row>
      <xdr:rowOff>110490</xdr:rowOff>
    </xdr:from>
    <xdr:to>
      <xdr:col>23</xdr:col>
      <xdr:colOff>606425</xdr:colOff>
      <xdr:row>33</xdr:row>
      <xdr:rowOff>110490</xdr:rowOff>
    </xdr:to>
    <xdr:cxnSp macro="">
      <xdr:nvCxnSpPr>
        <xdr:cNvPr id="294" name="直線コネクタ 29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138701</xdr:rowOff>
    </xdr:from>
    <xdr:ext cx="405111" cy="259045"/>
    <xdr:sp macro="" textlink="">
      <xdr:nvSpPr>
        <xdr:cNvPr id="295" name="【一般廃棄物処理施設】&#10;有形固定資産減価償却率平均値テキスト"/>
        <xdr:cNvSpPr txBox="1"/>
      </xdr:nvSpPr>
      <xdr:spPr>
        <a:xfrm>
          <a:off x="164084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160274</xdr:rowOff>
    </xdr:from>
    <xdr:to>
      <xdr:col>23</xdr:col>
      <xdr:colOff>568325</xdr:colOff>
      <xdr:row>37</xdr:row>
      <xdr:rowOff>90424</xdr:rowOff>
    </xdr:to>
    <xdr:sp macro="" textlink="">
      <xdr:nvSpPr>
        <xdr:cNvPr id="296" name="フローチャート : 判断 295"/>
        <xdr:cNvSpPr/>
      </xdr:nvSpPr>
      <xdr:spPr>
        <a:xfrm>
          <a:off x="16268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112268</xdr:rowOff>
    </xdr:from>
    <xdr:to>
      <xdr:col>23</xdr:col>
      <xdr:colOff>568325</xdr:colOff>
      <xdr:row>34</xdr:row>
      <xdr:rowOff>42418</xdr:rowOff>
    </xdr:to>
    <xdr:sp macro="" textlink="">
      <xdr:nvSpPr>
        <xdr:cNvPr id="302" name="円/楕円 301"/>
        <xdr:cNvSpPr/>
      </xdr:nvSpPr>
      <xdr:spPr>
        <a:xfrm>
          <a:off x="162687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27195</xdr:rowOff>
    </xdr:from>
    <xdr:ext cx="405111" cy="259045"/>
    <xdr:sp macro="" textlink="">
      <xdr:nvSpPr>
        <xdr:cNvPr id="303" name="【一般廃棄物処理施設】&#10;有形固定資産減価償却率該当値テキスト"/>
        <xdr:cNvSpPr txBox="1"/>
      </xdr:nvSpPr>
      <xdr:spPr>
        <a:xfrm>
          <a:off x="16408400" y="5685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4" name="正方形/長方形 30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1" name="正方形/長方形 31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14" name="テキスト ボックス 31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5" name="直線コネクタ 3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16" name="テキスト ボックス 31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7" name="直線コネクタ 3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18" name="テキスト ボックス 31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9" name="直線コネクタ 3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20" name="テキスト ボックス 31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1" name="直線コネクタ 3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22" name="テキスト ボックス 3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3" name="直線コネクタ 3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24" name="テキスト ボックス 3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5" name="直線コネクタ 3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26" name="テキスト ボックス 3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7"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160515</xdr:rowOff>
    </xdr:from>
    <xdr:to>
      <xdr:col>32</xdr:col>
      <xdr:colOff>186689</xdr:colOff>
      <xdr:row>42</xdr:row>
      <xdr:rowOff>119862</xdr:rowOff>
    </xdr:to>
    <xdr:cxnSp macro="">
      <xdr:nvCxnSpPr>
        <xdr:cNvPr id="328" name="直線コネクタ 327"/>
        <xdr:cNvCxnSpPr/>
      </xdr:nvCxnSpPr>
      <xdr:spPr>
        <a:xfrm flipV="1">
          <a:off x="22160864" y="5646915"/>
          <a:ext cx="0" cy="1673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123689</xdr:rowOff>
    </xdr:from>
    <xdr:ext cx="534377" cy="259045"/>
    <xdr:sp macro="" textlink="">
      <xdr:nvSpPr>
        <xdr:cNvPr id="329" name="【一般廃棄物処理施設】&#10;一人当たり有形固定資産（償却資産）額最小値テキスト"/>
        <xdr:cNvSpPr txBox="1"/>
      </xdr:nvSpPr>
      <xdr:spPr>
        <a:xfrm>
          <a:off x="22250400" y="7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35,708</a:t>
          </a:r>
          <a:endParaRPr kumimoji="1" lang="ja-JP" altLang="en-US" sz="1000" b="1">
            <a:latin typeface="ＭＳ Ｐゴシック"/>
          </a:endParaRPr>
        </a:p>
      </xdr:txBody>
    </xdr:sp>
    <xdr:clientData/>
  </xdr:oneCellAnchor>
  <xdr:twoCellAnchor>
    <xdr:from>
      <xdr:col>32</xdr:col>
      <xdr:colOff>98425</xdr:colOff>
      <xdr:row>42</xdr:row>
      <xdr:rowOff>119862</xdr:rowOff>
    </xdr:from>
    <xdr:to>
      <xdr:col>32</xdr:col>
      <xdr:colOff>276225</xdr:colOff>
      <xdr:row>42</xdr:row>
      <xdr:rowOff>119862</xdr:rowOff>
    </xdr:to>
    <xdr:cxnSp macro="">
      <xdr:nvCxnSpPr>
        <xdr:cNvPr id="330" name="直線コネクタ 329"/>
        <xdr:cNvCxnSpPr/>
      </xdr:nvCxnSpPr>
      <xdr:spPr>
        <a:xfrm>
          <a:off x="22072600" y="732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107192</xdr:rowOff>
    </xdr:from>
    <xdr:ext cx="599010" cy="259045"/>
    <xdr:sp macro="" textlink="">
      <xdr:nvSpPr>
        <xdr:cNvPr id="331" name="【一般廃棄物処理施設】&#10;一人当たり有形固定資産（償却資産）額最大値テキスト"/>
        <xdr:cNvSpPr txBox="1"/>
      </xdr:nvSpPr>
      <xdr:spPr>
        <a:xfrm>
          <a:off x="22250400" y="54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123,574</a:t>
          </a:r>
          <a:endParaRPr kumimoji="1" lang="ja-JP" altLang="en-US" sz="1000" b="1">
            <a:latin typeface="ＭＳ Ｐゴシック"/>
          </a:endParaRPr>
        </a:p>
      </xdr:txBody>
    </xdr:sp>
    <xdr:clientData/>
  </xdr:oneCellAnchor>
  <xdr:twoCellAnchor>
    <xdr:from>
      <xdr:col>32</xdr:col>
      <xdr:colOff>98425</xdr:colOff>
      <xdr:row>32</xdr:row>
      <xdr:rowOff>160515</xdr:rowOff>
    </xdr:from>
    <xdr:to>
      <xdr:col>32</xdr:col>
      <xdr:colOff>276225</xdr:colOff>
      <xdr:row>32</xdr:row>
      <xdr:rowOff>160515</xdr:rowOff>
    </xdr:to>
    <xdr:cxnSp macro="">
      <xdr:nvCxnSpPr>
        <xdr:cNvPr id="332" name="直線コネクタ 331"/>
        <xdr:cNvCxnSpPr/>
      </xdr:nvCxnSpPr>
      <xdr:spPr>
        <a:xfrm>
          <a:off x="22072600" y="564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75195</xdr:rowOff>
    </xdr:from>
    <xdr:ext cx="534377" cy="259045"/>
    <xdr:sp macro="" textlink="">
      <xdr:nvSpPr>
        <xdr:cNvPr id="333" name="【一般廃棄物処理施設】&#10;一人当たり有形固定資産（償却資産）額平均値テキスト"/>
        <xdr:cNvSpPr txBox="1"/>
      </xdr:nvSpPr>
      <xdr:spPr>
        <a:xfrm>
          <a:off x="22250400" y="6247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81,587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52318</xdr:rowOff>
    </xdr:from>
    <xdr:to>
      <xdr:col>32</xdr:col>
      <xdr:colOff>238125</xdr:colOff>
      <xdr:row>37</xdr:row>
      <xdr:rowOff>153918</xdr:rowOff>
    </xdr:to>
    <xdr:sp macro="" textlink="">
      <xdr:nvSpPr>
        <xdr:cNvPr id="334" name="フローチャート : 判断 333"/>
        <xdr:cNvSpPr/>
      </xdr:nvSpPr>
      <xdr:spPr>
        <a:xfrm>
          <a:off x="22110700" y="63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5" name="テキスト ボックス 3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6" name="テキスト ボックス 3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7" name="テキスト ボックス 3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8" name="テキスト ボックス 3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9" name="テキスト ボックス 3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55004</xdr:rowOff>
    </xdr:from>
    <xdr:to>
      <xdr:col>32</xdr:col>
      <xdr:colOff>238125</xdr:colOff>
      <xdr:row>40</xdr:row>
      <xdr:rowOff>156604</xdr:rowOff>
    </xdr:to>
    <xdr:sp macro="" textlink="">
      <xdr:nvSpPr>
        <xdr:cNvPr id="340" name="円/楕円 339"/>
        <xdr:cNvSpPr/>
      </xdr:nvSpPr>
      <xdr:spPr>
        <a:xfrm>
          <a:off x="22110700" y="69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33431</xdr:rowOff>
    </xdr:from>
    <xdr:ext cx="534377" cy="259045"/>
    <xdr:sp macro="" textlink="">
      <xdr:nvSpPr>
        <xdr:cNvPr id="341" name="【一般廃棄物処理施設】&#10;一人当たり有形固定資産（償却資産）額該当値テキスト"/>
        <xdr:cNvSpPr txBox="1"/>
      </xdr:nvSpPr>
      <xdr:spPr>
        <a:xfrm>
          <a:off x="22250400" y="689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2" name="正方形/長方形 34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3" name="正方形/長方形 3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4" name="正方形/長方形 3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5" name="正方形/長方形 3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6" name="正方形/長方形 3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7" name="正方形/長方形 3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8" name="正方形/長方形 3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9" name="正方形/長方形 34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0" name="テキスト ボックス 3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1" name="直線コネクタ 3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52" name="直線コネクタ 35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53" name="テキスト ボックス 35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4" name="直線コネクタ 35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5" name="テキスト ボックス 35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6" name="直線コネクタ 35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7" name="テキスト ボックス 35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58" name="直線コネクタ 35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59" name="テキスト ボックス 35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0" name="直線コネクタ 35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1" name="テキスト ボックス 36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2" name="直線コネクタ 3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3" name="テキスト ボックス 3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4"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365" name="直線コネクタ 364"/>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366"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367" name="直線コネクタ 366"/>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368"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369" name="直線コネクタ 368"/>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370" name="【保健センター・保健所】&#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371" name="フローチャート : 判断 370"/>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2" name="テキスト ボックス 3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3" name="テキスト ボックス 3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4" name="テキスト ボックス 3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5" name="テキスト ボックス 3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6" name="テキスト ボックス 3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128270</xdr:rowOff>
    </xdr:from>
    <xdr:to>
      <xdr:col>23</xdr:col>
      <xdr:colOff>568325</xdr:colOff>
      <xdr:row>56</xdr:row>
      <xdr:rowOff>58420</xdr:rowOff>
    </xdr:to>
    <xdr:sp macro="" textlink="">
      <xdr:nvSpPr>
        <xdr:cNvPr id="377" name="円/楕円 376"/>
        <xdr:cNvSpPr/>
      </xdr:nvSpPr>
      <xdr:spPr>
        <a:xfrm>
          <a:off x="16268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81297</xdr:rowOff>
    </xdr:from>
    <xdr:ext cx="405111" cy="259045"/>
    <xdr:sp macro="" textlink="">
      <xdr:nvSpPr>
        <xdr:cNvPr id="378" name="【保健センター・保健所】&#10;有形固定資産減価償却率該当値テキスト"/>
        <xdr:cNvSpPr txBox="1"/>
      </xdr:nvSpPr>
      <xdr:spPr>
        <a:xfrm>
          <a:off x="16408400" y="951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9" name="正方形/長方形 37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0" name="正方形/長方形 3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1" name="正方形/長方形 3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2" name="正方形/長方形 3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3" name="正方形/長方形 3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4" name="正方形/長方形 3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5" name="正方形/長方形 3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6" name="正方形/長方形 38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7" name="テキスト ボックス 3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8" name="直線コネクタ 3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89" name="直線コネクタ 3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0" name="テキスト ボックス 3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1" name="直線コネクタ 3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2" name="テキスト ボックス 3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3" name="直線コネクタ 3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4" name="テキスト ボックス 39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5" name="直線コネクタ 3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6" name="テキスト ボックス 39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7" name="直線コネクタ 3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8" name="テキスト ボックス 39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9" name="直線コネクタ 3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0" name="テキスト ボックス 3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1"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402" name="直線コネクタ 401"/>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403"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404" name="直線コネクタ 403"/>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05"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06" name="直線コネクタ 405"/>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407"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408" name="フローチャート : 判断 407"/>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9" name="テキスト ボックス 4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0" name="テキスト ボックス 4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1" name="テキスト ボックス 4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2" name="テキスト ボックス 4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3" name="テキスト ボックス 4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71120</xdr:rowOff>
    </xdr:from>
    <xdr:to>
      <xdr:col>32</xdr:col>
      <xdr:colOff>238125</xdr:colOff>
      <xdr:row>64</xdr:row>
      <xdr:rowOff>1270</xdr:rowOff>
    </xdr:to>
    <xdr:sp macro="" textlink="">
      <xdr:nvSpPr>
        <xdr:cNvPr id="414" name="円/楕円 413"/>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157497</xdr:rowOff>
    </xdr:from>
    <xdr:ext cx="469744" cy="259045"/>
    <xdr:sp macro="" textlink="">
      <xdr:nvSpPr>
        <xdr:cNvPr id="415" name="【保健センター・保健所】&#10;一人当たり面積該当値テキスト"/>
        <xdr:cNvSpPr txBox="1"/>
      </xdr:nvSpPr>
      <xdr:spPr>
        <a:xfrm>
          <a:off x="222504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6" name="正方形/長方形 415"/>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3" name="正方形/長方形 422"/>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4" name="テキスト ボックス 4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5" name="直線コネクタ 4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6" name="テキスト ボックス 4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7" name="直線コネクタ 4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8" name="テキスト ボックス 4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9" name="直線コネクタ 4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0" name="テキスト ボックス 4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1" name="直線コネクタ 4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2" name="テキスト ボックス 4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3" name="直線コネクタ 4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4" name="テキスト ボックス 4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5" name="直線コネクタ 4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6" name="テキスト ボックス 4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7" name="直線コネクタ 4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8" name="テキスト ボックス 4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9"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440" name="直線コネクタ 439"/>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41"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42" name="直線コネクタ 441"/>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443"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444" name="直線コネクタ 443"/>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445"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446" name="フローチャート : 判断 445"/>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7" name="テキスト ボックス 4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8" name="テキスト ボックス 4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9" name="テキスト ボックス 4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0" name="テキスト ボックス 4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1" name="テキスト ボックス 4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2539</xdr:rowOff>
    </xdr:from>
    <xdr:to>
      <xdr:col>23</xdr:col>
      <xdr:colOff>568325</xdr:colOff>
      <xdr:row>82</xdr:row>
      <xdr:rowOff>104139</xdr:rowOff>
    </xdr:to>
    <xdr:sp macro="" textlink="">
      <xdr:nvSpPr>
        <xdr:cNvPr id="452" name="円/楕円 451"/>
        <xdr:cNvSpPr/>
      </xdr:nvSpPr>
      <xdr:spPr>
        <a:xfrm>
          <a:off x="162687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25416</xdr:rowOff>
    </xdr:from>
    <xdr:ext cx="405111" cy="259045"/>
    <xdr:sp macro="" textlink="">
      <xdr:nvSpPr>
        <xdr:cNvPr id="453" name="【消防施設】&#10;有形固定資産減価償却率該当値テキスト"/>
        <xdr:cNvSpPr txBox="1"/>
      </xdr:nvSpPr>
      <xdr:spPr>
        <a:xfrm>
          <a:off x="1640840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4" name="正方形/長方形 453"/>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1" name="正方形/長方形 460"/>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2" name="テキスト ボックス 4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3" name="直線コネクタ 4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4" name="テキスト ボックス 46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65" name="直線コネクタ 46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6" name="テキスト ボックス 46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7" name="直線コネクタ 46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8" name="テキスト ボックス 46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9" name="直線コネクタ 46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0" name="テキスト ボックス 46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1" name="直線コネクタ 47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2" name="テキスト ボックス 47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3" name="直線コネクタ 47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74" name="テキスト ボックス 47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5" name="直線コネクタ 47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6" name="テキスト ボックス 47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7" name="直線コネクタ 4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8" name="テキスト ボックス 4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9"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480" name="直線コネクタ 479"/>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481"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482" name="直線コネクタ 481"/>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483"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484" name="直線コネクタ 48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165298</xdr:rowOff>
    </xdr:from>
    <xdr:ext cx="469744" cy="259045"/>
    <xdr:sp macro="" textlink="">
      <xdr:nvSpPr>
        <xdr:cNvPr id="485" name="【消防施設】&#10;一人当たり面積平均値テキスト"/>
        <xdr:cNvSpPr txBox="1"/>
      </xdr:nvSpPr>
      <xdr:spPr>
        <a:xfrm>
          <a:off x="22250400" y="14224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486" name="フローチャート : 判断 485"/>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7" name="テキスト ボックス 4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8" name="テキスト ボックス 4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9" name="テキスト ボックス 4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0" name="テキスト ボックス 4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1" name="テキスト ボックス 4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68943</xdr:rowOff>
    </xdr:from>
    <xdr:to>
      <xdr:col>32</xdr:col>
      <xdr:colOff>238125</xdr:colOff>
      <xdr:row>84</xdr:row>
      <xdr:rowOff>170543</xdr:rowOff>
    </xdr:to>
    <xdr:sp macro="" textlink="">
      <xdr:nvSpPr>
        <xdr:cNvPr id="492" name="円/楕円 491"/>
        <xdr:cNvSpPr/>
      </xdr:nvSpPr>
      <xdr:spPr>
        <a:xfrm>
          <a:off x="22110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47370</xdr:rowOff>
    </xdr:from>
    <xdr:ext cx="469744" cy="259045"/>
    <xdr:sp macro="" textlink="">
      <xdr:nvSpPr>
        <xdr:cNvPr id="493" name="【消防施設】&#10;一人当たり面積該当値テキスト"/>
        <xdr:cNvSpPr txBox="1"/>
      </xdr:nvSpPr>
      <xdr:spPr>
        <a:xfrm>
          <a:off x="222504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4" name="正方形/長方形 49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1" name="正方形/長方形 50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5" name="直線コネクタ 5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6" name="テキスト ボックス 5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7" name="直線コネクタ 5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8" name="テキスト ボックス 5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9" name="直線コネクタ 5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0" name="テキスト ボックス 5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1" name="直線コネクタ 5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2" name="テキスト ボックス 5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516" name="直線コネクタ 515"/>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17"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18" name="直線コネクタ 517"/>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519"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520" name="直線コネクタ 519"/>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521"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22" name="フローチャート : 判断 521"/>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16256</xdr:rowOff>
    </xdr:from>
    <xdr:to>
      <xdr:col>23</xdr:col>
      <xdr:colOff>568325</xdr:colOff>
      <xdr:row>104</xdr:row>
      <xdr:rowOff>117856</xdr:rowOff>
    </xdr:to>
    <xdr:sp macro="" textlink="">
      <xdr:nvSpPr>
        <xdr:cNvPr id="528" name="円/楕円 527"/>
        <xdr:cNvSpPr/>
      </xdr:nvSpPr>
      <xdr:spPr>
        <a:xfrm>
          <a:off x="162687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39133</xdr:rowOff>
    </xdr:from>
    <xdr:ext cx="405111" cy="259045"/>
    <xdr:sp macro="" textlink="">
      <xdr:nvSpPr>
        <xdr:cNvPr id="529" name="【庁舎】&#10;有形固定資産減価償却率該当値テキスト"/>
        <xdr:cNvSpPr txBox="1"/>
      </xdr:nvSpPr>
      <xdr:spPr>
        <a:xfrm>
          <a:off x="16408400" y="1769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0" name="正方形/長方形 52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7" name="正方形/長方形 53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0" name="テキスト ボックス 53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41" name="直線コネクタ 54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2" name="テキスト ボックス 54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3" name="直線コネクタ 54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4" name="テキスト ボックス 54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5" name="直線コネクタ 54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6" name="テキスト ボックス 54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7" name="直線コネクタ 54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8" name="テキスト ボックス 54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9" name="直線コネクタ 5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0" name="テキスト ボックス 5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552" name="直線コネクタ 551"/>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553"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554" name="直線コネクタ 553"/>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555"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556" name="直線コネクタ 555"/>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91712</xdr:rowOff>
    </xdr:from>
    <xdr:ext cx="469744" cy="259045"/>
    <xdr:sp macro="" textlink="">
      <xdr:nvSpPr>
        <xdr:cNvPr id="557" name="【庁舎】&#10;一人当たり面積平均値テキスト"/>
        <xdr:cNvSpPr txBox="1"/>
      </xdr:nvSpPr>
      <xdr:spPr>
        <a:xfrm>
          <a:off x="222504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558" name="フローチャート : 判断 557"/>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36830</xdr:rowOff>
    </xdr:from>
    <xdr:to>
      <xdr:col>32</xdr:col>
      <xdr:colOff>238125</xdr:colOff>
      <xdr:row>107</xdr:row>
      <xdr:rowOff>138430</xdr:rowOff>
    </xdr:to>
    <xdr:sp macro="" textlink="">
      <xdr:nvSpPr>
        <xdr:cNvPr id="564" name="円/楕円 563"/>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15257</xdr:rowOff>
    </xdr:from>
    <xdr:ext cx="469744" cy="259045"/>
    <xdr:sp macro="" textlink="">
      <xdr:nvSpPr>
        <xdr:cNvPr id="565" name="【庁舎】&#10;一人当たり面積該当値テキスト"/>
        <xdr:cNvSpPr txBox="1"/>
      </xdr:nvSpPr>
      <xdr:spPr>
        <a:xfrm>
          <a:off x="222504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6" name="正方形/長方形 56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8" name="テキスト ボックス 56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一般廃棄物処理施設、保健センター、市民会館、庁舎について有形固定資産減価償却率が高くなっており、更新時期が迫っていることを示している。</a:t>
          </a:r>
          <a:endParaRPr kumimoji="1" lang="en-US" altLang="ja-JP" sz="1300">
            <a:latin typeface="ＭＳ Ｐゴシック"/>
          </a:endParaRPr>
        </a:p>
        <a:p>
          <a:r>
            <a:rPr kumimoji="1" lang="ja-JP" altLang="en-US" sz="1300">
              <a:latin typeface="ＭＳ Ｐゴシック"/>
            </a:rPr>
            <a:t>　　一人当たり数値については、体育館・プールを除いた全ての項目で類似団体平均を下回っている。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類似団体平均を</a:t>
          </a:r>
          <a:r>
            <a:rPr kumimoji="1" lang="en-US" altLang="ja-JP" sz="1300" baseline="0">
              <a:latin typeface="ＭＳ Ｐゴシック"/>
            </a:rPr>
            <a:t>0.1</a:t>
          </a:r>
          <a:r>
            <a:rPr kumimoji="1" lang="ja-JP" altLang="en-US" sz="1300" baseline="0">
              <a:latin typeface="ＭＳ Ｐゴシック"/>
            </a:rPr>
            <a:t>ポイント上回っているものの、数値としては前年と同程度となっており、近年の傾向としてはほぼ横ばいとなっている。</a:t>
          </a:r>
          <a:endParaRPr kumimoji="1" lang="en-US" altLang="ja-JP" sz="1300" baseline="0">
            <a:latin typeface="ＭＳ Ｐゴシック"/>
          </a:endParaRPr>
        </a:p>
        <a:p>
          <a:r>
            <a:rPr kumimoji="1" lang="ja-JP" altLang="en-US" sz="1300" baseline="0">
              <a:latin typeface="ＭＳ Ｐゴシック"/>
            </a:rPr>
            <a:t>　事業の見直しや税外収入の確保により、町民サービスの低下等を招くことなく、最小のコストで最大の効果が得られるよう、効果的・効率的な財政運営に努める。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143228</xdr:rowOff>
    </xdr:to>
    <xdr:cxnSp macro="">
      <xdr:nvCxnSpPr>
        <xdr:cNvPr id="68" name="直線コネクタ 67"/>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143228</xdr:rowOff>
    </xdr:to>
    <xdr:cxnSp macro="">
      <xdr:nvCxnSpPr>
        <xdr:cNvPr id="71" name="直線コネクタ 70"/>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129822</xdr:rowOff>
    </xdr:from>
    <xdr:to>
      <xdr:col>4</xdr:col>
      <xdr:colOff>482600</xdr:colOff>
      <xdr:row>41</xdr:row>
      <xdr:rowOff>143228</xdr:rowOff>
    </xdr:to>
    <xdr:cxnSp macro="">
      <xdr:nvCxnSpPr>
        <xdr:cNvPr id="74" name="直線コネクタ 73"/>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129822</xdr:rowOff>
    </xdr:to>
    <xdr:cxnSp macro="">
      <xdr:nvCxnSpPr>
        <xdr:cNvPr id="77" name="直線コネクタ 76"/>
        <xdr:cNvCxnSpPr/>
      </xdr:nvCxnSpPr>
      <xdr:spPr>
        <a:xfrm>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79022</xdr:rowOff>
    </xdr:from>
    <xdr:to>
      <xdr:col>3</xdr:col>
      <xdr:colOff>330200</xdr:colOff>
      <xdr:row>42</xdr:row>
      <xdr:rowOff>9172</xdr:rowOff>
    </xdr:to>
    <xdr:sp macro="" textlink="">
      <xdr:nvSpPr>
        <xdr:cNvPr id="93" name="円/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5" name="円/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6" name="テキスト ボックス 95"/>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神奈川県平均及び類似団体平均を下回っている。</a:t>
          </a:r>
          <a:endParaRPr kumimoji="1" lang="en-US" altLang="ja-JP" sz="1300">
            <a:latin typeface="ＭＳ Ｐゴシック"/>
          </a:endParaRPr>
        </a:p>
        <a:p>
          <a:r>
            <a:rPr kumimoji="1" lang="ja-JP" altLang="en-US" sz="1300">
              <a:latin typeface="ＭＳ Ｐゴシック"/>
            </a:rPr>
            <a:t>　前年度より地方消費税交付金等が増となったことにより、経常収支比率は</a:t>
          </a:r>
          <a:r>
            <a:rPr kumimoji="1" lang="en-US" altLang="ja-JP" sz="1300">
              <a:latin typeface="ＭＳ Ｐゴシック"/>
            </a:rPr>
            <a:t>0.8</a:t>
          </a:r>
          <a:r>
            <a:rPr kumimoji="1" lang="ja-JP" altLang="en-US" sz="1300">
              <a:latin typeface="ＭＳ Ｐゴシック"/>
            </a:rPr>
            <a:t>ポイントの減となった。</a:t>
          </a:r>
          <a:endParaRPr kumimoji="1" lang="en-US" altLang="ja-JP" sz="1300">
            <a:latin typeface="ＭＳ Ｐゴシック"/>
          </a:endParaRPr>
        </a:p>
        <a:p>
          <a:r>
            <a:rPr kumimoji="1" lang="ja-JP" altLang="en-US" sz="1300">
              <a:latin typeface="ＭＳ Ｐゴシック"/>
            </a:rPr>
            <a:t>　歳出については、公共施設の統廃合や事業債の抑制による公債費の減など、事業全体の選択と集中化を引き続き検討し、経常経費の節減に努める。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24638</xdr:rowOff>
    </xdr:from>
    <xdr:to>
      <xdr:col>7</xdr:col>
      <xdr:colOff>152400</xdr:colOff>
      <xdr:row>66</xdr:row>
      <xdr:rowOff>63246</xdr:rowOff>
    </xdr:to>
    <xdr:cxnSp macro="">
      <xdr:nvCxnSpPr>
        <xdr:cNvPr id="129" name="直線コネクタ 128"/>
        <xdr:cNvCxnSpPr/>
      </xdr:nvCxnSpPr>
      <xdr:spPr>
        <a:xfrm flipV="1">
          <a:off x="4114800" y="1134033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36830</xdr:rowOff>
    </xdr:from>
    <xdr:to>
      <xdr:col>6</xdr:col>
      <xdr:colOff>0</xdr:colOff>
      <xdr:row>66</xdr:row>
      <xdr:rowOff>63246</xdr:rowOff>
    </xdr:to>
    <xdr:cxnSp macro="">
      <xdr:nvCxnSpPr>
        <xdr:cNvPr id="132" name="直線コネクタ 131"/>
        <xdr:cNvCxnSpPr/>
      </xdr:nvCxnSpPr>
      <xdr:spPr>
        <a:xfrm>
          <a:off x="3225800" y="1118108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36830</xdr:rowOff>
    </xdr:from>
    <xdr:to>
      <xdr:col>4</xdr:col>
      <xdr:colOff>482600</xdr:colOff>
      <xdr:row>65</xdr:row>
      <xdr:rowOff>94742</xdr:rowOff>
    </xdr:to>
    <xdr:cxnSp macro="">
      <xdr:nvCxnSpPr>
        <xdr:cNvPr id="135" name="直線コネクタ 134"/>
        <xdr:cNvCxnSpPr/>
      </xdr:nvCxnSpPr>
      <xdr:spPr>
        <a:xfrm flipV="1">
          <a:off x="2336800" y="111810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60960</xdr:rowOff>
    </xdr:from>
    <xdr:to>
      <xdr:col>3</xdr:col>
      <xdr:colOff>279400</xdr:colOff>
      <xdr:row>65</xdr:row>
      <xdr:rowOff>94742</xdr:rowOff>
    </xdr:to>
    <xdr:cxnSp macro="">
      <xdr:nvCxnSpPr>
        <xdr:cNvPr id="138" name="直線コネクタ 137"/>
        <xdr:cNvCxnSpPr/>
      </xdr:nvCxnSpPr>
      <xdr:spPr>
        <a:xfrm>
          <a:off x="1447800" y="112052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145288</xdr:rowOff>
    </xdr:from>
    <xdr:to>
      <xdr:col>7</xdr:col>
      <xdr:colOff>203200</xdr:colOff>
      <xdr:row>66</xdr:row>
      <xdr:rowOff>75438</xdr:rowOff>
    </xdr:to>
    <xdr:sp macro="" textlink="">
      <xdr:nvSpPr>
        <xdr:cNvPr id="148" name="円/楕円 147"/>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41165</xdr:rowOff>
    </xdr:from>
    <xdr:ext cx="762000" cy="259045"/>
    <xdr:sp macro="" textlink="">
      <xdr:nvSpPr>
        <xdr:cNvPr id="149" name="財政構造の弾力性該当値テキスト"/>
        <xdr:cNvSpPr txBox="1"/>
      </xdr:nvSpPr>
      <xdr:spPr>
        <a:xfrm>
          <a:off x="5041900" y="1118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12446</xdr:rowOff>
    </xdr:from>
    <xdr:to>
      <xdr:col>6</xdr:col>
      <xdr:colOff>50800</xdr:colOff>
      <xdr:row>66</xdr:row>
      <xdr:rowOff>114046</xdr:rowOff>
    </xdr:to>
    <xdr:sp macro="" textlink="">
      <xdr:nvSpPr>
        <xdr:cNvPr id="150" name="円/楕円 149"/>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98823</xdr:rowOff>
    </xdr:from>
    <xdr:ext cx="736600" cy="259045"/>
    <xdr:sp macro="" textlink="">
      <xdr:nvSpPr>
        <xdr:cNvPr id="151" name="テキスト ボックス 150"/>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157480</xdr:rowOff>
    </xdr:from>
    <xdr:to>
      <xdr:col>4</xdr:col>
      <xdr:colOff>533400</xdr:colOff>
      <xdr:row>65</xdr:row>
      <xdr:rowOff>87630</xdr:rowOff>
    </xdr:to>
    <xdr:sp macro="" textlink="">
      <xdr:nvSpPr>
        <xdr:cNvPr id="152" name="円/楕円 151"/>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72407</xdr:rowOff>
    </xdr:from>
    <xdr:ext cx="762000" cy="259045"/>
    <xdr:sp macro="" textlink="">
      <xdr:nvSpPr>
        <xdr:cNvPr id="153" name="テキスト ボックス 152"/>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43942</xdr:rowOff>
    </xdr:from>
    <xdr:to>
      <xdr:col>3</xdr:col>
      <xdr:colOff>330200</xdr:colOff>
      <xdr:row>65</xdr:row>
      <xdr:rowOff>145542</xdr:rowOff>
    </xdr:to>
    <xdr:sp macro="" textlink="">
      <xdr:nvSpPr>
        <xdr:cNvPr id="154" name="円/楕円 153"/>
        <xdr:cNvSpPr/>
      </xdr:nvSpPr>
      <xdr:spPr>
        <a:xfrm>
          <a:off x="2286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130319</xdr:rowOff>
    </xdr:from>
    <xdr:ext cx="762000" cy="259045"/>
    <xdr:sp macro="" textlink="">
      <xdr:nvSpPr>
        <xdr:cNvPr id="155" name="テキスト ボックス 154"/>
        <xdr:cNvSpPr txBox="1"/>
      </xdr:nvSpPr>
      <xdr:spPr>
        <a:xfrm>
          <a:off x="1955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56" name="円/楕円 155"/>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57" name="テキスト ボックス 156"/>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300" b="0" i="0" baseline="0">
              <a:solidFill>
                <a:schemeClr val="dk1"/>
              </a:solidFill>
              <a:effectLst/>
              <a:latin typeface="+mn-lt"/>
              <a:ea typeface="+mn-ea"/>
              <a:cs typeface="+mn-cs"/>
            </a:rPr>
            <a:t>今年度については前年度と比較して</a:t>
          </a:r>
          <a:r>
            <a:rPr lang="en-US" altLang="ja-JP" sz="1300" b="0" i="0" baseline="0">
              <a:solidFill>
                <a:schemeClr val="dk1"/>
              </a:solidFill>
              <a:effectLst/>
              <a:latin typeface="+mn-lt"/>
              <a:ea typeface="+mn-ea"/>
              <a:cs typeface="+mn-cs"/>
            </a:rPr>
            <a:t>1,785</a:t>
          </a:r>
          <a:r>
            <a:rPr lang="ja-JP" altLang="ja-JP" sz="1300" b="0" i="0" baseline="0">
              <a:solidFill>
                <a:schemeClr val="dk1"/>
              </a:solidFill>
              <a:effectLst/>
              <a:latin typeface="+mn-lt"/>
              <a:ea typeface="+mn-ea"/>
              <a:cs typeface="+mn-cs"/>
            </a:rPr>
            <a:t>円増している。これは、</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27</a:t>
          </a:r>
          <a:r>
            <a:rPr lang="ja-JP" altLang="en-US" sz="1300" b="0" i="0" baseline="0">
              <a:solidFill>
                <a:schemeClr val="dk1"/>
              </a:solidFill>
              <a:effectLst/>
              <a:latin typeface="+mn-lt"/>
              <a:ea typeface="+mn-ea"/>
              <a:cs typeface="+mn-cs"/>
            </a:rPr>
            <a:t>年度より稼働を開始したウッドチップセンターの運営委託料の</a:t>
          </a:r>
          <a:r>
            <a:rPr lang="ja-JP" altLang="ja-JP" sz="1300" b="0" i="0" baseline="0">
              <a:solidFill>
                <a:schemeClr val="dk1"/>
              </a:solidFill>
              <a:effectLst/>
              <a:latin typeface="+mn-lt"/>
              <a:ea typeface="+mn-ea"/>
              <a:cs typeface="+mn-cs"/>
            </a:rPr>
            <a:t>増</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が要因となっている。</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ja-JP" sz="1300" b="0" i="0">
              <a:solidFill>
                <a:schemeClr val="dk1"/>
              </a:solidFill>
              <a:effectLst/>
              <a:latin typeface="+mn-lt"/>
              <a:ea typeface="+mn-ea"/>
              <a:cs typeface="+mn-cs"/>
            </a:rPr>
            <a:t>類似団体平均を下回ってはいるものの、</a:t>
          </a:r>
          <a:r>
            <a:rPr lang="ja-JP" altLang="ja-JP" sz="1300" b="0" i="0" baseline="0">
              <a:solidFill>
                <a:schemeClr val="dk1"/>
              </a:solidFill>
              <a:effectLst/>
              <a:latin typeface="+mn-lt"/>
              <a:ea typeface="+mn-ea"/>
              <a:cs typeface="+mn-cs"/>
            </a:rPr>
            <a:t>引き続き事務事業の見直し、適正な人員配置等に努め、更なるコストの削減を図る。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27925</xdr:rowOff>
    </xdr:from>
    <xdr:to>
      <xdr:col>7</xdr:col>
      <xdr:colOff>152400</xdr:colOff>
      <xdr:row>83</xdr:row>
      <xdr:rowOff>48436</xdr:rowOff>
    </xdr:to>
    <xdr:cxnSp macro="">
      <xdr:nvCxnSpPr>
        <xdr:cNvPr id="194" name="直線コネクタ 193"/>
        <xdr:cNvCxnSpPr/>
      </xdr:nvCxnSpPr>
      <xdr:spPr>
        <a:xfrm>
          <a:off x="4114800" y="14258275"/>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159962</xdr:rowOff>
    </xdr:from>
    <xdr:to>
      <xdr:col>6</xdr:col>
      <xdr:colOff>0</xdr:colOff>
      <xdr:row>83</xdr:row>
      <xdr:rowOff>27925</xdr:rowOff>
    </xdr:to>
    <xdr:cxnSp macro="">
      <xdr:nvCxnSpPr>
        <xdr:cNvPr id="197" name="直線コネクタ 196"/>
        <xdr:cNvCxnSpPr/>
      </xdr:nvCxnSpPr>
      <xdr:spPr>
        <a:xfrm>
          <a:off x="3225800" y="14218862"/>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153586</xdr:rowOff>
    </xdr:from>
    <xdr:to>
      <xdr:col>4</xdr:col>
      <xdr:colOff>482600</xdr:colOff>
      <xdr:row>82</xdr:row>
      <xdr:rowOff>159962</xdr:rowOff>
    </xdr:to>
    <xdr:cxnSp macro="">
      <xdr:nvCxnSpPr>
        <xdr:cNvPr id="200" name="直線コネクタ 199"/>
        <xdr:cNvCxnSpPr/>
      </xdr:nvCxnSpPr>
      <xdr:spPr>
        <a:xfrm>
          <a:off x="2336800" y="14212486"/>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153586</xdr:rowOff>
    </xdr:from>
    <xdr:to>
      <xdr:col>3</xdr:col>
      <xdr:colOff>279400</xdr:colOff>
      <xdr:row>83</xdr:row>
      <xdr:rowOff>31038</xdr:rowOff>
    </xdr:to>
    <xdr:cxnSp macro="">
      <xdr:nvCxnSpPr>
        <xdr:cNvPr id="203" name="直線コネクタ 202"/>
        <xdr:cNvCxnSpPr/>
      </xdr:nvCxnSpPr>
      <xdr:spPr>
        <a:xfrm flipV="1">
          <a:off x="1447800" y="14212486"/>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169086</xdr:rowOff>
    </xdr:from>
    <xdr:to>
      <xdr:col>7</xdr:col>
      <xdr:colOff>203200</xdr:colOff>
      <xdr:row>83</xdr:row>
      <xdr:rowOff>99236</xdr:rowOff>
    </xdr:to>
    <xdr:sp macro="" textlink="">
      <xdr:nvSpPr>
        <xdr:cNvPr id="213" name="円/楕円 212"/>
        <xdr:cNvSpPr/>
      </xdr:nvSpPr>
      <xdr:spPr>
        <a:xfrm>
          <a:off x="4902200" y="142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14163</xdr:rowOff>
    </xdr:from>
    <xdr:ext cx="762000" cy="259045"/>
    <xdr:sp macro="" textlink="">
      <xdr:nvSpPr>
        <xdr:cNvPr id="214" name="人件費・物件費等の状況該当値テキスト"/>
        <xdr:cNvSpPr txBox="1"/>
      </xdr:nvSpPr>
      <xdr:spPr>
        <a:xfrm>
          <a:off x="5041900" y="1407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106,610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148575</xdr:rowOff>
    </xdr:from>
    <xdr:to>
      <xdr:col>6</xdr:col>
      <xdr:colOff>50800</xdr:colOff>
      <xdr:row>83</xdr:row>
      <xdr:rowOff>78725</xdr:rowOff>
    </xdr:to>
    <xdr:sp macro="" textlink="">
      <xdr:nvSpPr>
        <xdr:cNvPr id="215" name="円/楕円 214"/>
        <xdr:cNvSpPr/>
      </xdr:nvSpPr>
      <xdr:spPr>
        <a:xfrm>
          <a:off x="4064000" y="1420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88902</xdr:rowOff>
    </xdr:from>
    <xdr:ext cx="736600" cy="259045"/>
    <xdr:sp macro="" textlink="">
      <xdr:nvSpPr>
        <xdr:cNvPr id="216" name="テキスト ボックス 215"/>
        <xdr:cNvSpPr txBox="1"/>
      </xdr:nvSpPr>
      <xdr:spPr>
        <a:xfrm>
          <a:off x="3733800" y="1397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109162</xdr:rowOff>
    </xdr:from>
    <xdr:to>
      <xdr:col>4</xdr:col>
      <xdr:colOff>533400</xdr:colOff>
      <xdr:row>83</xdr:row>
      <xdr:rowOff>39312</xdr:rowOff>
    </xdr:to>
    <xdr:sp macro="" textlink="">
      <xdr:nvSpPr>
        <xdr:cNvPr id="217" name="円/楕円 216"/>
        <xdr:cNvSpPr/>
      </xdr:nvSpPr>
      <xdr:spPr>
        <a:xfrm>
          <a:off x="3175000" y="141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49489</xdr:rowOff>
    </xdr:from>
    <xdr:ext cx="762000" cy="259045"/>
    <xdr:sp macro="" textlink="">
      <xdr:nvSpPr>
        <xdr:cNvPr id="218" name="テキスト ボックス 217"/>
        <xdr:cNvSpPr txBox="1"/>
      </xdr:nvSpPr>
      <xdr:spPr>
        <a:xfrm>
          <a:off x="2844800" y="139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101,395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102786</xdr:rowOff>
    </xdr:from>
    <xdr:to>
      <xdr:col>3</xdr:col>
      <xdr:colOff>330200</xdr:colOff>
      <xdr:row>83</xdr:row>
      <xdr:rowOff>32936</xdr:rowOff>
    </xdr:to>
    <xdr:sp macro="" textlink="">
      <xdr:nvSpPr>
        <xdr:cNvPr id="219" name="円/楕円 218"/>
        <xdr:cNvSpPr/>
      </xdr:nvSpPr>
      <xdr:spPr>
        <a:xfrm>
          <a:off x="2286000" y="141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43113</xdr:rowOff>
    </xdr:from>
    <xdr:ext cx="762000" cy="259045"/>
    <xdr:sp macro="" textlink="">
      <xdr:nvSpPr>
        <xdr:cNvPr id="220" name="テキスト ボックス 219"/>
        <xdr:cNvSpPr txBox="1"/>
      </xdr:nvSpPr>
      <xdr:spPr>
        <a:xfrm>
          <a:off x="1955800" y="1393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151688</xdr:rowOff>
    </xdr:from>
    <xdr:to>
      <xdr:col>2</xdr:col>
      <xdr:colOff>127000</xdr:colOff>
      <xdr:row>83</xdr:row>
      <xdr:rowOff>81838</xdr:rowOff>
    </xdr:to>
    <xdr:sp macro="" textlink="">
      <xdr:nvSpPr>
        <xdr:cNvPr id="221" name="円/楕円 220"/>
        <xdr:cNvSpPr/>
      </xdr:nvSpPr>
      <xdr:spPr>
        <a:xfrm>
          <a:off x="1397000" y="142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92015</xdr:rowOff>
    </xdr:from>
    <xdr:ext cx="762000" cy="259045"/>
    <xdr:sp macro="" textlink="">
      <xdr:nvSpPr>
        <xdr:cNvPr id="222" name="テキスト ボックス 221"/>
        <xdr:cNvSpPr txBox="1"/>
      </xdr:nvSpPr>
      <xdr:spPr>
        <a:xfrm>
          <a:off x="1066800" y="1397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全国町村平均と同等であり、類似団体平均を下回っている。引き続き県下及び類似団体の給与水準等を分析し、職員の資質の向上を図りつつ、より一層の給与の適正化に努める。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76805</xdr:rowOff>
    </xdr:to>
    <xdr:cxnSp macro="">
      <xdr:nvCxnSpPr>
        <xdr:cNvPr id="258" name="直線コネクタ 257"/>
        <xdr:cNvCxnSpPr/>
      </xdr:nvCxnSpPr>
      <xdr:spPr>
        <a:xfrm flipV="1">
          <a:off x="16179800" y="144441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76805</xdr:rowOff>
    </xdr:to>
    <xdr:cxnSp macro="">
      <xdr:nvCxnSpPr>
        <xdr:cNvPr id="261" name="直線コネクタ 260"/>
        <xdr:cNvCxnSpPr/>
      </xdr:nvCxnSpPr>
      <xdr:spPr>
        <a:xfrm>
          <a:off x="15290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88</xdr:row>
      <xdr:rowOff>160866</xdr:rowOff>
    </xdr:to>
    <xdr:cxnSp macro="">
      <xdr:nvCxnSpPr>
        <xdr:cNvPr id="264" name="直線コネクタ 263"/>
        <xdr:cNvCxnSpPr/>
      </xdr:nvCxnSpPr>
      <xdr:spPr>
        <a:xfrm flipV="1">
          <a:off x="14401800" y="14421152"/>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35379</xdr:rowOff>
    </xdr:to>
    <xdr:cxnSp macro="">
      <xdr:nvCxnSpPr>
        <xdr:cNvPr id="267" name="直線コネクタ 266"/>
        <xdr:cNvCxnSpPr/>
      </xdr:nvCxnSpPr>
      <xdr:spPr>
        <a:xfrm flipV="1">
          <a:off x="13512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7" name="円/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9" name="円/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137782</xdr:rowOff>
    </xdr:from>
    <xdr:ext cx="736600" cy="259045"/>
    <xdr:sp macro="" textlink="">
      <xdr:nvSpPr>
        <xdr:cNvPr id="280" name="テキスト ボックス 279"/>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81" name="円/楕円 280"/>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82" name="テキスト ボックス 281"/>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3" name="円/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4" name="テキスト ボックス 283"/>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6" name="テキスト ボックス 285"/>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団塊の世代の大量退職及び施策の推進のため必要な職員の補充を行った結果、全国平均を若干上回ることとなった。引き続き職員の適正な執行管理に努め、住民サービスの向上につなげる。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152944</xdr:rowOff>
    </xdr:from>
    <xdr:to>
      <xdr:col>24</xdr:col>
      <xdr:colOff>558800</xdr:colOff>
      <xdr:row>61</xdr:row>
      <xdr:rowOff>2177</xdr:rowOff>
    </xdr:to>
    <xdr:cxnSp macro="">
      <xdr:nvCxnSpPr>
        <xdr:cNvPr id="323" name="直線コネクタ 322"/>
        <xdr:cNvCxnSpPr/>
      </xdr:nvCxnSpPr>
      <xdr:spPr>
        <a:xfrm flipV="1">
          <a:off x="16179800" y="1043994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2177</xdr:rowOff>
    </xdr:from>
    <xdr:to>
      <xdr:col>23</xdr:col>
      <xdr:colOff>406400</xdr:colOff>
      <xdr:row>61</xdr:row>
      <xdr:rowOff>9072</xdr:rowOff>
    </xdr:to>
    <xdr:cxnSp macro="">
      <xdr:nvCxnSpPr>
        <xdr:cNvPr id="326" name="直線コネクタ 325"/>
        <xdr:cNvCxnSpPr/>
      </xdr:nvCxnSpPr>
      <xdr:spPr>
        <a:xfrm flipV="1">
          <a:off x="15290800" y="1046062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5624</xdr:rowOff>
    </xdr:from>
    <xdr:to>
      <xdr:col>22</xdr:col>
      <xdr:colOff>203200</xdr:colOff>
      <xdr:row>61</xdr:row>
      <xdr:rowOff>9072</xdr:rowOff>
    </xdr:to>
    <xdr:cxnSp macro="">
      <xdr:nvCxnSpPr>
        <xdr:cNvPr id="329" name="直線コネクタ 328"/>
        <xdr:cNvCxnSpPr/>
      </xdr:nvCxnSpPr>
      <xdr:spPr>
        <a:xfrm>
          <a:off x="14401800" y="1046407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130538</xdr:rowOff>
    </xdr:from>
    <xdr:to>
      <xdr:col>21</xdr:col>
      <xdr:colOff>0</xdr:colOff>
      <xdr:row>61</xdr:row>
      <xdr:rowOff>5624</xdr:rowOff>
    </xdr:to>
    <xdr:cxnSp macro="">
      <xdr:nvCxnSpPr>
        <xdr:cNvPr id="332" name="直線コネクタ 331"/>
        <xdr:cNvCxnSpPr/>
      </xdr:nvCxnSpPr>
      <xdr:spPr>
        <a:xfrm>
          <a:off x="13512800" y="10417538"/>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102144</xdr:rowOff>
    </xdr:from>
    <xdr:to>
      <xdr:col>24</xdr:col>
      <xdr:colOff>609600</xdr:colOff>
      <xdr:row>61</xdr:row>
      <xdr:rowOff>32294</xdr:rowOff>
    </xdr:to>
    <xdr:sp macro="" textlink="">
      <xdr:nvSpPr>
        <xdr:cNvPr id="342" name="円/楕円 341"/>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74221</xdr:rowOff>
    </xdr:from>
    <xdr:ext cx="762000" cy="259045"/>
    <xdr:sp macro="" textlink="">
      <xdr:nvSpPr>
        <xdr:cNvPr id="343" name="定員管理の状況該当値テキスト"/>
        <xdr:cNvSpPr txBox="1"/>
      </xdr:nvSpPr>
      <xdr:spPr>
        <a:xfrm>
          <a:off x="17106900" y="1036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122827</xdr:rowOff>
    </xdr:from>
    <xdr:to>
      <xdr:col>23</xdr:col>
      <xdr:colOff>457200</xdr:colOff>
      <xdr:row>61</xdr:row>
      <xdr:rowOff>52977</xdr:rowOff>
    </xdr:to>
    <xdr:sp macro="" textlink="">
      <xdr:nvSpPr>
        <xdr:cNvPr id="344" name="円/楕円 343"/>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37754</xdr:rowOff>
    </xdr:from>
    <xdr:ext cx="736600" cy="259045"/>
    <xdr:sp macro="" textlink="">
      <xdr:nvSpPr>
        <xdr:cNvPr id="345" name="テキスト ボックス 344"/>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129722</xdr:rowOff>
    </xdr:from>
    <xdr:to>
      <xdr:col>22</xdr:col>
      <xdr:colOff>254000</xdr:colOff>
      <xdr:row>61</xdr:row>
      <xdr:rowOff>59872</xdr:rowOff>
    </xdr:to>
    <xdr:sp macro="" textlink="">
      <xdr:nvSpPr>
        <xdr:cNvPr id="346" name="円/楕円 345"/>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44649</xdr:rowOff>
    </xdr:from>
    <xdr:ext cx="762000" cy="259045"/>
    <xdr:sp macro="" textlink="">
      <xdr:nvSpPr>
        <xdr:cNvPr id="347" name="テキスト ボックス 346"/>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126274</xdr:rowOff>
    </xdr:from>
    <xdr:to>
      <xdr:col>21</xdr:col>
      <xdr:colOff>50800</xdr:colOff>
      <xdr:row>61</xdr:row>
      <xdr:rowOff>56424</xdr:rowOff>
    </xdr:to>
    <xdr:sp macro="" textlink="">
      <xdr:nvSpPr>
        <xdr:cNvPr id="348" name="円/楕円 347"/>
        <xdr:cNvSpPr/>
      </xdr:nvSpPr>
      <xdr:spPr>
        <a:xfrm>
          <a:off x="14351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41201</xdr:rowOff>
    </xdr:from>
    <xdr:ext cx="762000" cy="259045"/>
    <xdr:sp macro="" textlink="">
      <xdr:nvSpPr>
        <xdr:cNvPr id="349" name="テキスト ボックス 348"/>
        <xdr:cNvSpPr txBox="1"/>
      </xdr:nvSpPr>
      <xdr:spPr>
        <a:xfrm>
          <a:off x="14020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79738</xdr:rowOff>
    </xdr:from>
    <xdr:to>
      <xdr:col>19</xdr:col>
      <xdr:colOff>533400</xdr:colOff>
      <xdr:row>61</xdr:row>
      <xdr:rowOff>9888</xdr:rowOff>
    </xdr:to>
    <xdr:sp macro="" textlink="">
      <xdr:nvSpPr>
        <xdr:cNvPr id="350" name="円/楕円 349"/>
        <xdr:cNvSpPr/>
      </xdr:nvSpPr>
      <xdr:spPr>
        <a:xfrm>
          <a:off x="13462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20065</xdr:rowOff>
    </xdr:from>
    <xdr:ext cx="762000" cy="259045"/>
    <xdr:sp macro="" textlink="">
      <xdr:nvSpPr>
        <xdr:cNvPr id="351" name="テキスト ボックス 350"/>
        <xdr:cNvSpPr txBox="1"/>
      </xdr:nvSpPr>
      <xdr:spPr>
        <a:xfrm>
          <a:off x="13131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過去からの起債抑制策により類似団体平均、全国平均及び神奈川県平均を下回っている。しかし、当町の財政力・財政構造の弾力性からして将来負担比率が比較的大きいことや、平成</a:t>
          </a:r>
          <a:r>
            <a:rPr kumimoji="1" lang="en-US" altLang="ja-JP" sz="1300">
              <a:latin typeface="ＭＳ Ｐゴシック"/>
            </a:rPr>
            <a:t>22</a:t>
          </a:r>
          <a:r>
            <a:rPr kumimoji="1" lang="ja-JP" altLang="en-US" sz="1300">
              <a:latin typeface="ＭＳ Ｐゴシック"/>
            </a:rPr>
            <a:t>年度に大規模投資的事業を実施し、多額の地方債を発行したことから、今後実質公債費比率の上昇が予想される。引き続き投資的事業については重要性や緊急性を考慮して優先順位をつけて行い、起債抑制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11854</xdr:rowOff>
    </xdr:from>
    <xdr:to>
      <xdr:col>24</xdr:col>
      <xdr:colOff>558800</xdr:colOff>
      <xdr:row>41</xdr:row>
      <xdr:rowOff>60113</xdr:rowOff>
    </xdr:to>
    <xdr:cxnSp macro="">
      <xdr:nvCxnSpPr>
        <xdr:cNvPr id="384" name="直線コネクタ 383"/>
        <xdr:cNvCxnSpPr/>
      </xdr:nvCxnSpPr>
      <xdr:spPr>
        <a:xfrm>
          <a:off x="16179800" y="70413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11854</xdr:rowOff>
    </xdr:to>
    <xdr:cxnSp macro="">
      <xdr:nvCxnSpPr>
        <xdr:cNvPr id="387" name="直線コネクタ 386"/>
        <xdr:cNvCxnSpPr/>
      </xdr:nvCxnSpPr>
      <xdr:spPr>
        <a:xfrm>
          <a:off x="15290800" y="7041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135044</xdr:rowOff>
    </xdr:from>
    <xdr:to>
      <xdr:col>22</xdr:col>
      <xdr:colOff>203200</xdr:colOff>
      <xdr:row>41</xdr:row>
      <xdr:rowOff>11854</xdr:rowOff>
    </xdr:to>
    <xdr:cxnSp macro="">
      <xdr:nvCxnSpPr>
        <xdr:cNvPr id="390" name="直線コネクタ 389"/>
        <xdr:cNvCxnSpPr/>
      </xdr:nvCxnSpPr>
      <xdr:spPr>
        <a:xfrm>
          <a:off x="14401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135044</xdr:rowOff>
    </xdr:from>
    <xdr:to>
      <xdr:col>21</xdr:col>
      <xdr:colOff>0</xdr:colOff>
      <xdr:row>40</xdr:row>
      <xdr:rowOff>159173</xdr:rowOff>
    </xdr:to>
    <xdr:cxnSp macro="">
      <xdr:nvCxnSpPr>
        <xdr:cNvPr id="393" name="直線コネクタ 392"/>
        <xdr:cNvCxnSpPr/>
      </xdr:nvCxnSpPr>
      <xdr:spPr>
        <a:xfrm flipV="1">
          <a:off x="13512800" y="699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403" name="円/楕円 402"/>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25840</xdr:rowOff>
    </xdr:from>
    <xdr:ext cx="762000" cy="259045"/>
    <xdr:sp macro="" textlink="">
      <xdr:nvSpPr>
        <xdr:cNvPr id="404"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405" name="円/楕円 404"/>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406" name="テキスト ボックス 405"/>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7" name="円/楕円 406"/>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408" name="テキスト ボックス 407"/>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84244</xdr:rowOff>
    </xdr:from>
    <xdr:to>
      <xdr:col>21</xdr:col>
      <xdr:colOff>50800</xdr:colOff>
      <xdr:row>41</xdr:row>
      <xdr:rowOff>14394</xdr:rowOff>
    </xdr:to>
    <xdr:sp macro="" textlink="">
      <xdr:nvSpPr>
        <xdr:cNvPr id="409" name="円/楕円 408"/>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10" name="テキスト ボックス 409"/>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11" name="円/楕円 410"/>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12" name="テキスト ボックス 411"/>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神奈川県平均は下回っており、近年は減少傾向にあるものの、依然として類似団体平均を大幅に上回っている状態が続いている。</a:t>
          </a:r>
        </a:p>
        <a:p>
          <a:r>
            <a:rPr kumimoji="1" lang="ja-JP" altLang="en-US" sz="1300">
              <a:latin typeface="ＭＳ Ｐゴシック"/>
            </a:rPr>
            <a:t>　引き続き当町の財政力・財政構造の弾力性も勘案し、現在の水準を著しく超えることのないよう、優先順位をつけた事業の執行や起債抑制により将来負担比率の改善に努める。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87545</xdr:rowOff>
    </xdr:from>
    <xdr:to>
      <xdr:col>24</xdr:col>
      <xdr:colOff>558800</xdr:colOff>
      <xdr:row>17</xdr:row>
      <xdr:rowOff>6985</xdr:rowOff>
    </xdr:to>
    <xdr:cxnSp macro="">
      <xdr:nvCxnSpPr>
        <xdr:cNvPr id="446" name="直線コネクタ 445"/>
        <xdr:cNvCxnSpPr/>
      </xdr:nvCxnSpPr>
      <xdr:spPr>
        <a:xfrm flipV="1">
          <a:off x="16179800" y="2830745"/>
          <a:ext cx="8382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6985</xdr:rowOff>
    </xdr:from>
    <xdr:to>
      <xdr:col>23</xdr:col>
      <xdr:colOff>406400</xdr:colOff>
      <xdr:row>17</xdr:row>
      <xdr:rowOff>20659</xdr:rowOff>
    </xdr:to>
    <xdr:cxnSp macro="">
      <xdr:nvCxnSpPr>
        <xdr:cNvPr id="449" name="直線コネクタ 448"/>
        <xdr:cNvCxnSpPr/>
      </xdr:nvCxnSpPr>
      <xdr:spPr>
        <a:xfrm flipV="1">
          <a:off x="15290800" y="2921635"/>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20659</xdr:rowOff>
    </xdr:from>
    <xdr:to>
      <xdr:col>22</xdr:col>
      <xdr:colOff>203200</xdr:colOff>
      <xdr:row>17</xdr:row>
      <xdr:rowOff>121200</xdr:rowOff>
    </xdr:to>
    <xdr:cxnSp macro="">
      <xdr:nvCxnSpPr>
        <xdr:cNvPr id="452" name="直線コネクタ 451"/>
        <xdr:cNvCxnSpPr/>
      </xdr:nvCxnSpPr>
      <xdr:spPr>
        <a:xfrm flipV="1">
          <a:off x="14401800" y="293530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121200</xdr:rowOff>
    </xdr:from>
    <xdr:to>
      <xdr:col>21</xdr:col>
      <xdr:colOff>0</xdr:colOff>
      <xdr:row>18</xdr:row>
      <xdr:rowOff>15706</xdr:rowOff>
    </xdr:to>
    <xdr:cxnSp macro="">
      <xdr:nvCxnSpPr>
        <xdr:cNvPr id="455" name="直線コネクタ 454"/>
        <xdr:cNvCxnSpPr/>
      </xdr:nvCxnSpPr>
      <xdr:spPr>
        <a:xfrm flipV="1">
          <a:off x="13512800" y="3035850"/>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36745</xdr:rowOff>
    </xdr:from>
    <xdr:to>
      <xdr:col>24</xdr:col>
      <xdr:colOff>609600</xdr:colOff>
      <xdr:row>16</xdr:row>
      <xdr:rowOff>138345</xdr:rowOff>
    </xdr:to>
    <xdr:sp macro="" textlink="">
      <xdr:nvSpPr>
        <xdr:cNvPr id="465" name="円/楕円 464"/>
        <xdr:cNvSpPr/>
      </xdr:nvSpPr>
      <xdr:spPr>
        <a:xfrm>
          <a:off x="169672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8822</xdr:rowOff>
    </xdr:from>
    <xdr:ext cx="762000" cy="259045"/>
    <xdr:sp macro="" textlink="">
      <xdr:nvSpPr>
        <xdr:cNvPr id="466" name="将来負担の状況該当値テキスト"/>
        <xdr:cNvSpPr txBox="1"/>
      </xdr:nvSpPr>
      <xdr:spPr>
        <a:xfrm>
          <a:off x="17106900" y="27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127635</xdr:rowOff>
    </xdr:from>
    <xdr:to>
      <xdr:col>23</xdr:col>
      <xdr:colOff>457200</xdr:colOff>
      <xdr:row>17</xdr:row>
      <xdr:rowOff>57785</xdr:rowOff>
    </xdr:to>
    <xdr:sp macro="" textlink="">
      <xdr:nvSpPr>
        <xdr:cNvPr id="467" name="円/楕円 466"/>
        <xdr:cNvSpPr/>
      </xdr:nvSpPr>
      <xdr:spPr>
        <a:xfrm>
          <a:off x="16129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42562</xdr:rowOff>
    </xdr:from>
    <xdr:ext cx="736600" cy="259045"/>
    <xdr:sp macro="" textlink="">
      <xdr:nvSpPr>
        <xdr:cNvPr id="468" name="テキスト ボックス 467"/>
        <xdr:cNvSpPr txBox="1"/>
      </xdr:nvSpPr>
      <xdr:spPr>
        <a:xfrm>
          <a:off x="15798800" y="29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141309</xdr:rowOff>
    </xdr:from>
    <xdr:to>
      <xdr:col>22</xdr:col>
      <xdr:colOff>254000</xdr:colOff>
      <xdr:row>17</xdr:row>
      <xdr:rowOff>71459</xdr:rowOff>
    </xdr:to>
    <xdr:sp macro="" textlink="">
      <xdr:nvSpPr>
        <xdr:cNvPr id="469" name="円/楕円 468"/>
        <xdr:cNvSpPr/>
      </xdr:nvSpPr>
      <xdr:spPr>
        <a:xfrm>
          <a:off x="15240000" y="2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56236</xdr:rowOff>
    </xdr:from>
    <xdr:ext cx="762000" cy="259045"/>
    <xdr:sp macro="" textlink="">
      <xdr:nvSpPr>
        <xdr:cNvPr id="470" name="テキスト ボックス 469"/>
        <xdr:cNvSpPr txBox="1"/>
      </xdr:nvSpPr>
      <xdr:spPr>
        <a:xfrm>
          <a:off x="14909800" y="297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70400</xdr:rowOff>
    </xdr:from>
    <xdr:to>
      <xdr:col>21</xdr:col>
      <xdr:colOff>50800</xdr:colOff>
      <xdr:row>18</xdr:row>
      <xdr:rowOff>550</xdr:rowOff>
    </xdr:to>
    <xdr:sp macro="" textlink="">
      <xdr:nvSpPr>
        <xdr:cNvPr id="471" name="円/楕円 470"/>
        <xdr:cNvSpPr/>
      </xdr:nvSpPr>
      <xdr:spPr>
        <a:xfrm>
          <a:off x="14351000" y="29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156777</xdr:rowOff>
    </xdr:from>
    <xdr:ext cx="762000" cy="259045"/>
    <xdr:sp macro="" textlink="">
      <xdr:nvSpPr>
        <xdr:cNvPr id="472" name="テキスト ボックス 471"/>
        <xdr:cNvSpPr txBox="1"/>
      </xdr:nvSpPr>
      <xdr:spPr>
        <a:xfrm>
          <a:off x="14020800" y="30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136356</xdr:rowOff>
    </xdr:from>
    <xdr:to>
      <xdr:col>19</xdr:col>
      <xdr:colOff>533400</xdr:colOff>
      <xdr:row>18</xdr:row>
      <xdr:rowOff>66506</xdr:rowOff>
    </xdr:to>
    <xdr:sp macro="" textlink="">
      <xdr:nvSpPr>
        <xdr:cNvPr id="473" name="円/楕円 472"/>
        <xdr:cNvSpPr/>
      </xdr:nvSpPr>
      <xdr:spPr>
        <a:xfrm>
          <a:off x="13462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51283</xdr:rowOff>
    </xdr:from>
    <xdr:ext cx="762000" cy="259045"/>
    <xdr:sp macro="" textlink="">
      <xdr:nvSpPr>
        <xdr:cNvPr id="474" name="テキスト ボックス 473"/>
        <xdr:cNvSpPr txBox="1"/>
      </xdr:nvSpPr>
      <xdr:spPr>
        <a:xfrm>
          <a:off x="13131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人件費に係る比率は、類似団体平均と比較して約</a:t>
          </a:r>
          <a:r>
            <a:rPr kumimoji="1" lang="en-US" altLang="ja-JP" sz="1300">
              <a:latin typeface="ＭＳ Ｐゴシック"/>
            </a:rPr>
            <a:t>7</a:t>
          </a:r>
          <a:r>
            <a:rPr kumimoji="1" lang="ja-JP" altLang="en-US" sz="1300">
              <a:latin typeface="ＭＳ Ｐゴシック"/>
            </a:rPr>
            <a:t>ポイント高くなっている。この要因は、経常収支比率の分母となる経常一般財源総額が少ないためであり、人件費及び人件費に準ずる費用を合計した場合の人口</a:t>
          </a:r>
          <a:r>
            <a:rPr kumimoji="1" lang="en-US" altLang="ja-JP" sz="1300">
              <a:latin typeface="ＭＳ Ｐゴシック"/>
            </a:rPr>
            <a:t>1</a:t>
          </a:r>
          <a:r>
            <a:rPr kumimoji="1" lang="ja-JP" altLang="en-US" sz="1300">
              <a:latin typeface="ＭＳ Ｐゴシック"/>
            </a:rPr>
            <a:t>人あたりの決算額及びラスパイレス指数はともに類似団体平均を下回っている。給与水準については今後も適正な判断をしつつ、経常一般財源の適正化による経常収支比率の改善を図る。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90424</xdr:rowOff>
    </xdr:from>
    <xdr:to>
      <xdr:col>7</xdr:col>
      <xdr:colOff>15875</xdr:colOff>
      <xdr:row>38</xdr:row>
      <xdr:rowOff>136144</xdr:rowOff>
    </xdr:to>
    <xdr:cxnSp macro="">
      <xdr:nvCxnSpPr>
        <xdr:cNvPr id="64" name="直線コネクタ 63"/>
        <xdr:cNvCxnSpPr/>
      </xdr:nvCxnSpPr>
      <xdr:spPr>
        <a:xfrm flipV="1">
          <a:off x="3987800" y="66055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99568</xdr:rowOff>
    </xdr:from>
    <xdr:to>
      <xdr:col>5</xdr:col>
      <xdr:colOff>549275</xdr:colOff>
      <xdr:row>38</xdr:row>
      <xdr:rowOff>136144</xdr:rowOff>
    </xdr:to>
    <xdr:cxnSp macro="">
      <xdr:nvCxnSpPr>
        <xdr:cNvPr id="67" name="直線コネクタ 66"/>
        <xdr:cNvCxnSpPr/>
      </xdr:nvCxnSpPr>
      <xdr:spPr>
        <a:xfrm>
          <a:off x="3098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99568</xdr:rowOff>
    </xdr:from>
    <xdr:to>
      <xdr:col>4</xdr:col>
      <xdr:colOff>346075</xdr:colOff>
      <xdr:row>38</xdr:row>
      <xdr:rowOff>136144</xdr:rowOff>
    </xdr:to>
    <xdr:cxnSp macro="">
      <xdr:nvCxnSpPr>
        <xdr:cNvPr id="70" name="直線コネクタ 69"/>
        <xdr:cNvCxnSpPr/>
      </xdr:nvCxnSpPr>
      <xdr:spPr>
        <a:xfrm flipV="1">
          <a:off x="2209800" y="66146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136144</xdr:rowOff>
    </xdr:from>
    <xdr:to>
      <xdr:col>3</xdr:col>
      <xdr:colOff>142875</xdr:colOff>
      <xdr:row>39</xdr:row>
      <xdr:rowOff>33274</xdr:rowOff>
    </xdr:to>
    <xdr:cxnSp macro="">
      <xdr:nvCxnSpPr>
        <xdr:cNvPr id="73" name="直線コネクタ 72"/>
        <xdr:cNvCxnSpPr/>
      </xdr:nvCxnSpPr>
      <xdr:spPr>
        <a:xfrm flipV="1">
          <a:off x="1320800" y="66512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39624</xdr:rowOff>
    </xdr:from>
    <xdr:to>
      <xdr:col>7</xdr:col>
      <xdr:colOff>66675</xdr:colOff>
      <xdr:row>38</xdr:row>
      <xdr:rowOff>141224</xdr:rowOff>
    </xdr:to>
    <xdr:sp macro="" textlink="">
      <xdr:nvSpPr>
        <xdr:cNvPr id="83" name="円/楕円 82"/>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11701</xdr:rowOff>
    </xdr:from>
    <xdr:ext cx="762000" cy="259045"/>
    <xdr:sp macro="" textlink="">
      <xdr:nvSpPr>
        <xdr:cNvPr id="84"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85344</xdr:rowOff>
    </xdr:from>
    <xdr:to>
      <xdr:col>5</xdr:col>
      <xdr:colOff>600075</xdr:colOff>
      <xdr:row>39</xdr:row>
      <xdr:rowOff>15494</xdr:rowOff>
    </xdr:to>
    <xdr:sp macro="" textlink="">
      <xdr:nvSpPr>
        <xdr:cNvPr id="85" name="円/楕円 84"/>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271</xdr:rowOff>
    </xdr:from>
    <xdr:ext cx="736600" cy="259045"/>
    <xdr:sp macro="" textlink="">
      <xdr:nvSpPr>
        <xdr:cNvPr id="86" name="テキスト ボックス 85"/>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48768</xdr:rowOff>
    </xdr:from>
    <xdr:to>
      <xdr:col>4</xdr:col>
      <xdr:colOff>396875</xdr:colOff>
      <xdr:row>38</xdr:row>
      <xdr:rowOff>150368</xdr:rowOff>
    </xdr:to>
    <xdr:sp macro="" textlink="">
      <xdr:nvSpPr>
        <xdr:cNvPr id="87" name="円/楕円 86"/>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135145</xdr:rowOff>
    </xdr:from>
    <xdr:ext cx="762000" cy="259045"/>
    <xdr:sp macro="" textlink="">
      <xdr:nvSpPr>
        <xdr:cNvPr id="88" name="テキスト ボックス 87"/>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85344</xdr:rowOff>
    </xdr:from>
    <xdr:to>
      <xdr:col>3</xdr:col>
      <xdr:colOff>193675</xdr:colOff>
      <xdr:row>39</xdr:row>
      <xdr:rowOff>15494</xdr:rowOff>
    </xdr:to>
    <xdr:sp macro="" textlink="">
      <xdr:nvSpPr>
        <xdr:cNvPr id="89" name="円/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153924</xdr:rowOff>
    </xdr:from>
    <xdr:to>
      <xdr:col>1</xdr:col>
      <xdr:colOff>676275</xdr:colOff>
      <xdr:row>39</xdr:row>
      <xdr:rowOff>84074</xdr:rowOff>
    </xdr:to>
    <xdr:sp macro="" textlink="">
      <xdr:nvSpPr>
        <xdr:cNvPr id="91" name="円/楕円 90"/>
        <xdr:cNvSpPr/>
      </xdr:nvSpPr>
      <xdr:spPr>
        <a:xfrm>
          <a:off x="1270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68851</xdr:rowOff>
    </xdr:from>
    <xdr:ext cx="762000" cy="259045"/>
    <xdr:sp macro="" textlink="">
      <xdr:nvSpPr>
        <xdr:cNvPr id="92" name="テキスト ボックス 91"/>
        <xdr:cNvSpPr txBox="1"/>
      </xdr:nvSpPr>
      <xdr:spPr>
        <a:xfrm>
          <a:off x="939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物件費に係る比率</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、前年度と比べ</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減となったものの、</a:t>
          </a:r>
          <a:r>
            <a:rPr lang="ja-JP" altLang="ja-JP" sz="1300" b="0" i="0" baseline="0">
              <a:solidFill>
                <a:schemeClr val="dk1"/>
              </a:solidFill>
              <a:effectLst/>
              <a:latin typeface="+mn-lt"/>
              <a:ea typeface="+mn-ea"/>
              <a:cs typeface="+mn-cs"/>
            </a:rPr>
            <a:t>全国平均、神奈川県平均、類似団体平均を上回って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施設に係る委託を含めた全ての委託業務等の物件費について内容及び金額の精査を行うなど、物件費全体の削減を実施していく。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153126</xdr:rowOff>
    </xdr:to>
    <xdr:cxnSp macro="">
      <xdr:nvCxnSpPr>
        <xdr:cNvPr id="127" name="直線コネクタ 126"/>
        <xdr:cNvCxnSpPr/>
      </xdr:nvCxnSpPr>
      <xdr:spPr>
        <a:xfrm flipV="1">
          <a:off x="15671800" y="312166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94343</xdr:rowOff>
    </xdr:from>
    <xdr:to>
      <xdr:col>22</xdr:col>
      <xdr:colOff>565150</xdr:colOff>
      <xdr:row>18</xdr:row>
      <xdr:rowOff>153126</xdr:rowOff>
    </xdr:to>
    <xdr:cxnSp macro="">
      <xdr:nvCxnSpPr>
        <xdr:cNvPr id="130" name="直線コネクタ 129"/>
        <xdr:cNvCxnSpPr/>
      </xdr:nvCxnSpPr>
      <xdr:spPr>
        <a:xfrm>
          <a:off x="14782800" y="31804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94343</xdr:rowOff>
    </xdr:from>
    <xdr:to>
      <xdr:col>21</xdr:col>
      <xdr:colOff>361950</xdr:colOff>
      <xdr:row>18</xdr:row>
      <xdr:rowOff>159657</xdr:rowOff>
    </xdr:to>
    <xdr:cxnSp macro="">
      <xdr:nvCxnSpPr>
        <xdr:cNvPr id="133" name="直線コネクタ 132"/>
        <xdr:cNvCxnSpPr/>
      </xdr:nvCxnSpPr>
      <xdr:spPr>
        <a:xfrm flipV="1">
          <a:off x="13893800" y="3180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68217</xdr:rowOff>
    </xdr:from>
    <xdr:to>
      <xdr:col>20</xdr:col>
      <xdr:colOff>158750</xdr:colOff>
      <xdr:row>18</xdr:row>
      <xdr:rowOff>159657</xdr:rowOff>
    </xdr:to>
    <xdr:cxnSp macro="">
      <xdr:nvCxnSpPr>
        <xdr:cNvPr id="136" name="直線コネクタ 135"/>
        <xdr:cNvCxnSpPr/>
      </xdr:nvCxnSpPr>
      <xdr:spPr>
        <a:xfrm>
          <a:off x="13004800" y="31543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6" name="円/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102326</xdr:rowOff>
    </xdr:from>
    <xdr:to>
      <xdr:col>22</xdr:col>
      <xdr:colOff>615950</xdr:colOff>
      <xdr:row>19</xdr:row>
      <xdr:rowOff>32476</xdr:rowOff>
    </xdr:to>
    <xdr:sp macro="" textlink="">
      <xdr:nvSpPr>
        <xdr:cNvPr id="148" name="円/楕円 147"/>
        <xdr:cNvSpPr/>
      </xdr:nvSpPr>
      <xdr:spPr>
        <a:xfrm>
          <a:off x="15621000" y="31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17253</xdr:rowOff>
    </xdr:from>
    <xdr:ext cx="736600" cy="259045"/>
    <xdr:sp macro="" textlink="">
      <xdr:nvSpPr>
        <xdr:cNvPr id="149" name="テキスト ボックス 148"/>
        <xdr:cNvSpPr txBox="1"/>
      </xdr:nvSpPr>
      <xdr:spPr>
        <a:xfrm>
          <a:off x="15290800" y="3274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50" name="円/楕円 149"/>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1" name="テキスト ボックス 150"/>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108857</xdr:rowOff>
    </xdr:from>
    <xdr:to>
      <xdr:col>20</xdr:col>
      <xdr:colOff>209550</xdr:colOff>
      <xdr:row>19</xdr:row>
      <xdr:rowOff>39007</xdr:rowOff>
    </xdr:to>
    <xdr:sp macro="" textlink="">
      <xdr:nvSpPr>
        <xdr:cNvPr id="152" name="円/楕円 151"/>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23784</xdr:rowOff>
    </xdr:from>
    <xdr:ext cx="762000" cy="259045"/>
    <xdr:sp macro="" textlink="">
      <xdr:nvSpPr>
        <xdr:cNvPr id="153" name="テキスト ボックス 152"/>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17417</xdr:rowOff>
    </xdr:from>
    <xdr:to>
      <xdr:col>19</xdr:col>
      <xdr:colOff>6350</xdr:colOff>
      <xdr:row>18</xdr:row>
      <xdr:rowOff>119017</xdr:rowOff>
    </xdr:to>
    <xdr:sp macro="" textlink="">
      <xdr:nvSpPr>
        <xdr:cNvPr id="154" name="円/楕円 153"/>
        <xdr:cNvSpPr/>
      </xdr:nvSpPr>
      <xdr:spPr>
        <a:xfrm>
          <a:off x="12954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103794</xdr:rowOff>
    </xdr:from>
    <xdr:ext cx="762000" cy="259045"/>
    <xdr:sp macro="" textlink="">
      <xdr:nvSpPr>
        <xdr:cNvPr id="155" name="テキスト ボックス 154"/>
        <xdr:cNvSpPr txBox="1"/>
      </xdr:nvSpPr>
      <xdr:spPr>
        <a:xfrm>
          <a:off x="12623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比率は、類似団体平均を下回りはしたものの依然として上昇傾向にあり、その要因としては自立支援給付費の大幅な増などが挙げられる。また、今後更なる増加が見込まれるため、見直しを進め、財政を圧迫する扶助費の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114300</xdr:rowOff>
    </xdr:to>
    <xdr:cxnSp macro="">
      <xdr:nvCxnSpPr>
        <xdr:cNvPr id="188" name="直線コネクタ 187"/>
        <xdr:cNvCxnSpPr/>
      </xdr:nvCxnSpPr>
      <xdr:spPr>
        <a:xfrm>
          <a:off x="3987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88900</xdr:rowOff>
    </xdr:to>
    <xdr:cxnSp macro="">
      <xdr:nvCxnSpPr>
        <xdr:cNvPr id="191" name="直線コネクタ 190"/>
        <xdr:cNvCxnSpPr/>
      </xdr:nvCxnSpPr>
      <xdr:spPr>
        <a:xfrm>
          <a:off x="3098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76200</xdr:rowOff>
    </xdr:to>
    <xdr:cxnSp macro="">
      <xdr:nvCxnSpPr>
        <xdr:cNvPr id="194" name="直線コネクタ 193"/>
        <xdr:cNvCxnSpPr/>
      </xdr:nvCxnSpPr>
      <xdr:spPr>
        <a:xfrm flipV="1">
          <a:off x="2209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76200</xdr:rowOff>
    </xdr:to>
    <xdr:cxnSp macro="">
      <xdr:nvCxnSpPr>
        <xdr:cNvPr id="197" name="直線コネクタ 196"/>
        <xdr:cNvCxnSpPr/>
      </xdr:nvCxnSpPr>
      <xdr:spPr>
        <a:xfrm>
          <a:off x="1320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7" name="円/楕円 206"/>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08"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9" name="円/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1" name="円/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25400</xdr:rowOff>
    </xdr:from>
    <xdr:to>
      <xdr:col>3</xdr:col>
      <xdr:colOff>193675</xdr:colOff>
      <xdr:row>56</xdr:row>
      <xdr:rowOff>127000</xdr:rowOff>
    </xdr:to>
    <xdr:sp macro="" textlink="">
      <xdr:nvSpPr>
        <xdr:cNvPr id="213" name="円/楕円 212"/>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111777</xdr:rowOff>
    </xdr:from>
    <xdr:ext cx="762000" cy="259045"/>
    <xdr:sp macro="" textlink="">
      <xdr:nvSpPr>
        <xdr:cNvPr id="214" name="テキスト ボックス 213"/>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15" name="円/楕円 214"/>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22877</xdr:rowOff>
    </xdr:from>
    <xdr:ext cx="762000" cy="259045"/>
    <xdr:sp macro="" textlink="">
      <xdr:nvSpPr>
        <xdr:cNvPr id="216" name="テキスト ボックス 215"/>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その他に係る比率が類似団体平均を大幅に上回っているのは、近年の特別会計への繰出金が多額になっていることによるものである。</a:t>
          </a:r>
        </a:p>
        <a:p>
          <a:r>
            <a:rPr kumimoji="1" lang="ja-JP" altLang="en-US" sz="1300">
              <a:latin typeface="ＭＳ Ｐゴシック"/>
            </a:rPr>
            <a:t>　事業会計での医療費や介護サービス給付費等の適正化や予防事業に注力し歳出抑制を図るとともに、歳入の面でも見直しを検討し、一般会計からの繰出金の抑制を図る。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54610</xdr:rowOff>
    </xdr:from>
    <xdr:to>
      <xdr:col>24</xdr:col>
      <xdr:colOff>31750</xdr:colOff>
      <xdr:row>60</xdr:row>
      <xdr:rowOff>66040</xdr:rowOff>
    </xdr:to>
    <xdr:cxnSp macro="">
      <xdr:nvCxnSpPr>
        <xdr:cNvPr id="249" name="直線コネクタ 248"/>
        <xdr:cNvCxnSpPr/>
      </xdr:nvCxnSpPr>
      <xdr:spPr>
        <a:xfrm>
          <a:off x="15671800" y="101701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59</xdr:row>
      <xdr:rowOff>54610</xdr:rowOff>
    </xdr:to>
    <xdr:cxnSp macro="">
      <xdr:nvCxnSpPr>
        <xdr:cNvPr id="252" name="直線コネクタ 251"/>
        <xdr:cNvCxnSpPr/>
      </xdr:nvCxnSpPr>
      <xdr:spPr>
        <a:xfrm>
          <a:off x="14782800" y="100482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104140</xdr:rowOff>
    </xdr:to>
    <xdr:cxnSp macro="">
      <xdr:nvCxnSpPr>
        <xdr:cNvPr id="255" name="直線コネクタ 254"/>
        <xdr:cNvCxnSpPr/>
      </xdr:nvCxnSpPr>
      <xdr:spPr>
        <a:xfrm>
          <a:off x="13893800" y="1000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58420</xdr:rowOff>
    </xdr:to>
    <xdr:cxnSp macro="">
      <xdr:nvCxnSpPr>
        <xdr:cNvPr id="258" name="直線コネクタ 257"/>
        <xdr:cNvCxnSpPr/>
      </xdr:nvCxnSpPr>
      <xdr:spPr>
        <a:xfrm>
          <a:off x="13004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xdr:rowOff>
    </xdr:from>
    <xdr:to>
      <xdr:col>24</xdr:col>
      <xdr:colOff>82550</xdr:colOff>
      <xdr:row>60</xdr:row>
      <xdr:rowOff>116840</xdr:rowOff>
    </xdr:to>
    <xdr:sp macro="" textlink="">
      <xdr:nvSpPr>
        <xdr:cNvPr id="268" name="円/楕円 267"/>
        <xdr:cNvSpPr/>
      </xdr:nvSpPr>
      <xdr:spPr>
        <a:xfrm>
          <a:off x="164592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95267</xdr:rowOff>
    </xdr:from>
    <xdr:ext cx="762000" cy="259045"/>
    <xdr:sp macro="" textlink="">
      <xdr:nvSpPr>
        <xdr:cNvPr id="269" name="その他該当値テキスト"/>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3810</xdr:rowOff>
    </xdr:from>
    <xdr:to>
      <xdr:col>22</xdr:col>
      <xdr:colOff>615950</xdr:colOff>
      <xdr:row>59</xdr:row>
      <xdr:rowOff>105410</xdr:rowOff>
    </xdr:to>
    <xdr:sp macro="" textlink="">
      <xdr:nvSpPr>
        <xdr:cNvPr id="270" name="円/楕円 269"/>
        <xdr:cNvSpPr/>
      </xdr:nvSpPr>
      <xdr:spPr>
        <a:xfrm>
          <a:off x="15621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90187</xdr:rowOff>
    </xdr:from>
    <xdr:ext cx="736600" cy="259045"/>
    <xdr:sp macro="" textlink="">
      <xdr:nvSpPr>
        <xdr:cNvPr id="271" name="テキスト ボックス 270"/>
        <xdr:cNvSpPr txBox="1"/>
      </xdr:nvSpPr>
      <xdr:spPr>
        <a:xfrm>
          <a:off x="15290800" y="1020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72" name="円/楕円 271"/>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73" name="テキスト ボックス 272"/>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4" name="円/楕円 273"/>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5" name="テキスト ボックス 274"/>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6" name="円/楕円 275"/>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7" name="テキスト ボックス 276"/>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補助費等に係る比率は、類似団体平均、県市町村平均及び全国市町村平均をいずれも下回っている。</a:t>
          </a:r>
        </a:p>
        <a:p>
          <a:r>
            <a:rPr kumimoji="1" lang="ja-JP" altLang="en-US" sz="1300">
              <a:latin typeface="ＭＳ Ｐゴシック"/>
            </a:rPr>
            <a:t>　今後も補助金交付対象団体について補助対象としてふさわしい事業を行っているかなど補助対象団体の明確な基準を設けて、見直しを行っていく。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33274</xdr:rowOff>
    </xdr:from>
    <xdr:to>
      <xdr:col>24</xdr:col>
      <xdr:colOff>31750</xdr:colOff>
      <xdr:row>35</xdr:row>
      <xdr:rowOff>37846</xdr:rowOff>
    </xdr:to>
    <xdr:cxnSp macro="">
      <xdr:nvCxnSpPr>
        <xdr:cNvPr id="307" name="直線コネクタ 306"/>
        <xdr:cNvCxnSpPr/>
      </xdr:nvCxnSpPr>
      <xdr:spPr>
        <a:xfrm>
          <a:off x="15671800" y="6034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28702</xdr:rowOff>
    </xdr:from>
    <xdr:to>
      <xdr:col>22</xdr:col>
      <xdr:colOff>565150</xdr:colOff>
      <xdr:row>35</xdr:row>
      <xdr:rowOff>33274</xdr:rowOff>
    </xdr:to>
    <xdr:cxnSp macro="">
      <xdr:nvCxnSpPr>
        <xdr:cNvPr id="310" name="直線コネクタ 309"/>
        <xdr:cNvCxnSpPr/>
      </xdr:nvCxnSpPr>
      <xdr:spPr>
        <a:xfrm>
          <a:off x="14782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37846</xdr:rowOff>
    </xdr:to>
    <xdr:cxnSp macro="">
      <xdr:nvCxnSpPr>
        <xdr:cNvPr id="313" name="直線コネクタ 312"/>
        <xdr:cNvCxnSpPr/>
      </xdr:nvCxnSpPr>
      <xdr:spPr>
        <a:xfrm flipV="1">
          <a:off x="13893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46990</xdr:rowOff>
    </xdr:to>
    <xdr:cxnSp macro="">
      <xdr:nvCxnSpPr>
        <xdr:cNvPr id="316" name="直線コネクタ 315"/>
        <xdr:cNvCxnSpPr/>
      </xdr:nvCxnSpPr>
      <xdr:spPr>
        <a:xfrm flipV="1">
          <a:off x="13004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6" name="円/楕円 325"/>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7"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153924</xdr:rowOff>
    </xdr:from>
    <xdr:to>
      <xdr:col>22</xdr:col>
      <xdr:colOff>615950</xdr:colOff>
      <xdr:row>35</xdr:row>
      <xdr:rowOff>84074</xdr:rowOff>
    </xdr:to>
    <xdr:sp macro="" textlink="">
      <xdr:nvSpPr>
        <xdr:cNvPr id="328" name="円/楕円 327"/>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94251</xdr:rowOff>
    </xdr:from>
    <xdr:ext cx="736600" cy="259045"/>
    <xdr:sp macro="" textlink="">
      <xdr:nvSpPr>
        <xdr:cNvPr id="329" name="テキスト ボックス 328"/>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149352</xdr:rowOff>
    </xdr:from>
    <xdr:to>
      <xdr:col>21</xdr:col>
      <xdr:colOff>412750</xdr:colOff>
      <xdr:row>35</xdr:row>
      <xdr:rowOff>79502</xdr:rowOff>
    </xdr:to>
    <xdr:sp macro="" textlink="">
      <xdr:nvSpPr>
        <xdr:cNvPr id="330" name="円/楕円 329"/>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31" name="テキスト ボックス 330"/>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158496</xdr:rowOff>
    </xdr:from>
    <xdr:to>
      <xdr:col>20</xdr:col>
      <xdr:colOff>209550</xdr:colOff>
      <xdr:row>35</xdr:row>
      <xdr:rowOff>88646</xdr:rowOff>
    </xdr:to>
    <xdr:sp macro="" textlink="">
      <xdr:nvSpPr>
        <xdr:cNvPr id="332" name="円/楕円 331"/>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98823</xdr:rowOff>
    </xdr:from>
    <xdr:ext cx="762000" cy="259045"/>
    <xdr:sp macro="" textlink="">
      <xdr:nvSpPr>
        <xdr:cNvPr id="333" name="テキスト ボックス 332"/>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4" name="円/楕円 333"/>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5" name="テキスト ボックス 334"/>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過去からの起債抑制策により、経常収支比率の公債費分については類似団体平均、県市町村平均及び全国市町村平均をいずれも下回っている。</a:t>
          </a:r>
        </a:p>
        <a:p>
          <a:r>
            <a:rPr kumimoji="1" lang="ja-JP" altLang="en-US" sz="1300">
              <a:latin typeface="ＭＳ Ｐゴシック"/>
            </a:rPr>
            <a:t>　今後も投資事業については重要性や緊急性を考慮し公共施設については選択と集中を図るほか、臨時財政対策債を含め、より一層の公債費の抑制に努める。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161289</xdr:rowOff>
    </xdr:to>
    <xdr:cxnSp macro="">
      <xdr:nvCxnSpPr>
        <xdr:cNvPr id="368" name="直線コネクタ 367"/>
        <xdr:cNvCxnSpPr/>
      </xdr:nvCxnSpPr>
      <xdr:spPr>
        <a:xfrm flipV="1">
          <a:off x="3987800" y="129667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27939</xdr:rowOff>
    </xdr:to>
    <xdr:cxnSp macro="">
      <xdr:nvCxnSpPr>
        <xdr:cNvPr id="371" name="直線コネクタ 370"/>
        <xdr:cNvCxnSpPr/>
      </xdr:nvCxnSpPr>
      <xdr:spPr>
        <a:xfrm flipV="1">
          <a:off x="3098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76</xdr:row>
      <xdr:rowOff>27939</xdr:rowOff>
    </xdr:to>
    <xdr:cxnSp macro="">
      <xdr:nvCxnSpPr>
        <xdr:cNvPr id="374" name="直線コネクタ 373"/>
        <xdr:cNvCxnSpPr/>
      </xdr:nvCxnSpPr>
      <xdr:spPr>
        <a:xfrm>
          <a:off x="2209800" y="129590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138430</xdr:rowOff>
    </xdr:to>
    <xdr:cxnSp macro="">
      <xdr:nvCxnSpPr>
        <xdr:cNvPr id="377" name="直線コネクタ 376"/>
        <xdr:cNvCxnSpPr/>
      </xdr:nvCxnSpPr>
      <xdr:spPr>
        <a:xfrm flipV="1">
          <a:off x="1320800" y="12959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87" name="円/楕円 386"/>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88"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9" name="円/楕円 388"/>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90" name="テキスト ボックス 389"/>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148589</xdr:rowOff>
    </xdr:from>
    <xdr:to>
      <xdr:col>4</xdr:col>
      <xdr:colOff>396875</xdr:colOff>
      <xdr:row>76</xdr:row>
      <xdr:rowOff>78739</xdr:rowOff>
    </xdr:to>
    <xdr:sp macro="" textlink="">
      <xdr:nvSpPr>
        <xdr:cNvPr id="391" name="円/楕円 390"/>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88917</xdr:rowOff>
    </xdr:from>
    <xdr:ext cx="762000" cy="259045"/>
    <xdr:sp macro="" textlink="">
      <xdr:nvSpPr>
        <xdr:cNvPr id="392" name="テキスト ボックス 391"/>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3" name="円/楕円 392"/>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4" name="テキスト ボックス 393"/>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5" name="円/楕円 394"/>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96" name="テキスト ボックス 395"/>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公債費以外の経常収支比率については、類似団体平均と</a:t>
          </a:r>
          <a:r>
            <a:rPr kumimoji="1" lang="en-US" altLang="ja-JP" sz="1300">
              <a:latin typeface="ＭＳ Ｐゴシック"/>
            </a:rPr>
            <a:t>11</a:t>
          </a:r>
          <a:r>
            <a:rPr kumimoji="1" lang="ja-JP" altLang="en-US" sz="1300">
              <a:latin typeface="ＭＳ Ｐゴシック"/>
            </a:rPr>
            <a:t>ポイントの差が開いている。</a:t>
          </a:r>
        </a:p>
        <a:p>
          <a:r>
            <a:rPr kumimoji="1" lang="ja-JP" altLang="en-US" sz="1300">
              <a:latin typeface="ＭＳ Ｐゴシック"/>
            </a:rPr>
            <a:t>　人件費、物件費、その他の分析欄に記載してあるとおり各費目で歳出抑制を進め、経常収支比率の抑制に努める。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26415</xdr:rowOff>
    </xdr:from>
    <xdr:to>
      <xdr:col>24</xdr:col>
      <xdr:colOff>31750</xdr:colOff>
      <xdr:row>80</xdr:row>
      <xdr:rowOff>30987</xdr:rowOff>
    </xdr:to>
    <xdr:cxnSp macro="">
      <xdr:nvCxnSpPr>
        <xdr:cNvPr id="427" name="直線コネクタ 426"/>
        <xdr:cNvCxnSpPr/>
      </xdr:nvCxnSpPr>
      <xdr:spPr>
        <a:xfrm flipV="1">
          <a:off x="15671800" y="137424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163576</xdr:rowOff>
    </xdr:from>
    <xdr:to>
      <xdr:col>22</xdr:col>
      <xdr:colOff>565150</xdr:colOff>
      <xdr:row>80</xdr:row>
      <xdr:rowOff>30987</xdr:rowOff>
    </xdr:to>
    <xdr:cxnSp macro="">
      <xdr:nvCxnSpPr>
        <xdr:cNvPr id="430" name="直線コネクタ 429"/>
        <xdr:cNvCxnSpPr/>
      </xdr:nvCxnSpPr>
      <xdr:spPr>
        <a:xfrm>
          <a:off x="14782800" y="13536676"/>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163576</xdr:rowOff>
    </xdr:from>
    <xdr:to>
      <xdr:col>21</xdr:col>
      <xdr:colOff>361950</xdr:colOff>
      <xdr:row>79</xdr:row>
      <xdr:rowOff>106426</xdr:rowOff>
    </xdr:to>
    <xdr:cxnSp macro="">
      <xdr:nvCxnSpPr>
        <xdr:cNvPr id="433" name="直線コネクタ 432"/>
        <xdr:cNvCxnSpPr/>
      </xdr:nvCxnSpPr>
      <xdr:spPr>
        <a:xfrm flipV="1">
          <a:off x="13893800" y="135366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51563</xdr:rowOff>
    </xdr:from>
    <xdr:to>
      <xdr:col>20</xdr:col>
      <xdr:colOff>158750</xdr:colOff>
      <xdr:row>79</xdr:row>
      <xdr:rowOff>106426</xdr:rowOff>
    </xdr:to>
    <xdr:cxnSp macro="">
      <xdr:nvCxnSpPr>
        <xdr:cNvPr id="436" name="直線コネクタ 435"/>
        <xdr:cNvCxnSpPr/>
      </xdr:nvCxnSpPr>
      <xdr:spPr>
        <a:xfrm>
          <a:off x="13004800" y="135961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147065</xdr:rowOff>
    </xdr:from>
    <xdr:to>
      <xdr:col>24</xdr:col>
      <xdr:colOff>82550</xdr:colOff>
      <xdr:row>80</xdr:row>
      <xdr:rowOff>77215</xdr:rowOff>
    </xdr:to>
    <xdr:sp macro="" textlink="">
      <xdr:nvSpPr>
        <xdr:cNvPr id="446" name="円/楕円 445"/>
        <xdr:cNvSpPr/>
      </xdr:nvSpPr>
      <xdr:spPr>
        <a:xfrm>
          <a:off x="16459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119142</xdr:rowOff>
    </xdr:from>
    <xdr:ext cx="762000" cy="259045"/>
    <xdr:sp macro="" textlink="">
      <xdr:nvSpPr>
        <xdr:cNvPr id="447" name="公債費以外該当値テキスト"/>
        <xdr:cNvSpPr txBox="1"/>
      </xdr:nvSpPr>
      <xdr:spPr>
        <a:xfrm>
          <a:off x="165989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151637</xdr:rowOff>
    </xdr:from>
    <xdr:to>
      <xdr:col>22</xdr:col>
      <xdr:colOff>615950</xdr:colOff>
      <xdr:row>80</xdr:row>
      <xdr:rowOff>81787</xdr:rowOff>
    </xdr:to>
    <xdr:sp macro="" textlink="">
      <xdr:nvSpPr>
        <xdr:cNvPr id="448" name="円/楕円 447"/>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66564</xdr:rowOff>
    </xdr:from>
    <xdr:ext cx="736600" cy="259045"/>
    <xdr:sp macro="" textlink="">
      <xdr:nvSpPr>
        <xdr:cNvPr id="449" name="テキスト ボックス 448"/>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112776</xdr:rowOff>
    </xdr:from>
    <xdr:to>
      <xdr:col>21</xdr:col>
      <xdr:colOff>412750</xdr:colOff>
      <xdr:row>79</xdr:row>
      <xdr:rowOff>42926</xdr:rowOff>
    </xdr:to>
    <xdr:sp macro="" textlink="">
      <xdr:nvSpPr>
        <xdr:cNvPr id="450" name="円/楕円 449"/>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27703</xdr:rowOff>
    </xdr:from>
    <xdr:ext cx="762000" cy="259045"/>
    <xdr:sp macro="" textlink="">
      <xdr:nvSpPr>
        <xdr:cNvPr id="451" name="テキスト ボックス 450"/>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55626</xdr:rowOff>
    </xdr:from>
    <xdr:to>
      <xdr:col>20</xdr:col>
      <xdr:colOff>209550</xdr:colOff>
      <xdr:row>79</xdr:row>
      <xdr:rowOff>157226</xdr:rowOff>
    </xdr:to>
    <xdr:sp macro="" textlink="">
      <xdr:nvSpPr>
        <xdr:cNvPr id="452" name="円/楕円 451"/>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142003</xdr:rowOff>
    </xdr:from>
    <xdr:ext cx="762000" cy="259045"/>
    <xdr:sp macro="" textlink="">
      <xdr:nvSpPr>
        <xdr:cNvPr id="453" name="テキスト ボックス 452"/>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763</xdr:rowOff>
    </xdr:from>
    <xdr:to>
      <xdr:col>19</xdr:col>
      <xdr:colOff>6350</xdr:colOff>
      <xdr:row>79</xdr:row>
      <xdr:rowOff>102363</xdr:rowOff>
    </xdr:to>
    <xdr:sp macro="" textlink="">
      <xdr:nvSpPr>
        <xdr:cNvPr id="454" name="円/楕円 453"/>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87140</xdr:rowOff>
    </xdr:from>
    <xdr:ext cx="762000" cy="259045"/>
    <xdr:sp macro="" textlink="">
      <xdr:nvSpPr>
        <xdr:cNvPr id="455" name="テキスト ボックス 454"/>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神奈川県二宮町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103253</xdr:rowOff>
    </xdr:from>
    <xdr:to>
      <xdr:col>4</xdr:col>
      <xdr:colOff>1117600</xdr:colOff>
      <xdr:row>18</xdr:row>
      <xdr:rowOff>135730</xdr:rowOff>
    </xdr:to>
    <xdr:cxnSp macro="">
      <xdr:nvCxnSpPr>
        <xdr:cNvPr id="52" name="直線コネクタ 51"/>
        <xdr:cNvCxnSpPr/>
      </xdr:nvCxnSpPr>
      <xdr:spPr bwMode="auto">
        <a:xfrm flipV="1">
          <a:off x="5003800" y="3236978"/>
          <a:ext cx="647700" cy="3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63787</xdr:rowOff>
    </xdr:from>
    <xdr:to>
      <xdr:col>4</xdr:col>
      <xdr:colOff>469900</xdr:colOff>
      <xdr:row>18</xdr:row>
      <xdr:rowOff>135730</xdr:rowOff>
    </xdr:to>
    <xdr:cxnSp macro="">
      <xdr:nvCxnSpPr>
        <xdr:cNvPr id="55" name="直線コネクタ 54"/>
        <xdr:cNvCxnSpPr/>
      </xdr:nvCxnSpPr>
      <xdr:spPr bwMode="auto">
        <a:xfrm>
          <a:off x="4305300" y="3197512"/>
          <a:ext cx="698500" cy="71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63787</xdr:rowOff>
    </xdr:from>
    <xdr:to>
      <xdr:col>3</xdr:col>
      <xdr:colOff>904875</xdr:colOff>
      <xdr:row>18</xdr:row>
      <xdr:rowOff>98746</xdr:rowOff>
    </xdr:to>
    <xdr:cxnSp macro="">
      <xdr:nvCxnSpPr>
        <xdr:cNvPr id="58" name="直線コネクタ 57"/>
        <xdr:cNvCxnSpPr/>
      </xdr:nvCxnSpPr>
      <xdr:spPr bwMode="auto">
        <a:xfrm flipV="1">
          <a:off x="3606800" y="3197512"/>
          <a:ext cx="698500" cy="3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80115</xdr:rowOff>
    </xdr:from>
    <xdr:to>
      <xdr:col>3</xdr:col>
      <xdr:colOff>206375</xdr:colOff>
      <xdr:row>18</xdr:row>
      <xdr:rowOff>98746</xdr:rowOff>
    </xdr:to>
    <xdr:cxnSp macro="">
      <xdr:nvCxnSpPr>
        <xdr:cNvPr id="61" name="直線コネクタ 60"/>
        <xdr:cNvCxnSpPr/>
      </xdr:nvCxnSpPr>
      <xdr:spPr bwMode="auto">
        <a:xfrm>
          <a:off x="2908300" y="3213840"/>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52453</xdr:rowOff>
    </xdr:from>
    <xdr:to>
      <xdr:col>5</xdr:col>
      <xdr:colOff>34925</xdr:colOff>
      <xdr:row>18</xdr:row>
      <xdr:rowOff>154053</xdr:rowOff>
    </xdr:to>
    <xdr:sp macro="" textlink="">
      <xdr:nvSpPr>
        <xdr:cNvPr id="71" name="円/楕円 70"/>
        <xdr:cNvSpPr/>
      </xdr:nvSpPr>
      <xdr:spPr bwMode="auto">
        <a:xfrm>
          <a:off x="5600700" y="318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24530</xdr:rowOff>
    </xdr:from>
    <xdr:ext cx="762000" cy="259045"/>
    <xdr:sp macro="" textlink="">
      <xdr:nvSpPr>
        <xdr:cNvPr id="72" name="人口1人当たり決算額の推移該当値テキスト130"/>
        <xdr:cNvSpPr txBox="1"/>
      </xdr:nvSpPr>
      <xdr:spPr>
        <a:xfrm>
          <a:off x="5740400" y="315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84930</xdr:rowOff>
    </xdr:from>
    <xdr:to>
      <xdr:col>4</xdr:col>
      <xdr:colOff>520700</xdr:colOff>
      <xdr:row>19</xdr:row>
      <xdr:rowOff>15080</xdr:rowOff>
    </xdr:to>
    <xdr:sp macro="" textlink="">
      <xdr:nvSpPr>
        <xdr:cNvPr id="73" name="円/楕円 72"/>
        <xdr:cNvSpPr/>
      </xdr:nvSpPr>
      <xdr:spPr bwMode="auto">
        <a:xfrm>
          <a:off x="4953000" y="321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171307</xdr:rowOff>
    </xdr:from>
    <xdr:ext cx="736600" cy="259045"/>
    <xdr:sp macro="" textlink="">
      <xdr:nvSpPr>
        <xdr:cNvPr id="74" name="テキスト ボックス 73"/>
        <xdr:cNvSpPr txBox="1"/>
      </xdr:nvSpPr>
      <xdr:spPr>
        <a:xfrm>
          <a:off x="4622800" y="330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12987</xdr:rowOff>
    </xdr:from>
    <xdr:to>
      <xdr:col>3</xdr:col>
      <xdr:colOff>955675</xdr:colOff>
      <xdr:row>18</xdr:row>
      <xdr:rowOff>114587</xdr:rowOff>
    </xdr:to>
    <xdr:sp macro="" textlink="">
      <xdr:nvSpPr>
        <xdr:cNvPr id="75" name="円/楕円 74"/>
        <xdr:cNvSpPr/>
      </xdr:nvSpPr>
      <xdr:spPr bwMode="auto">
        <a:xfrm>
          <a:off x="4254500" y="314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99364</xdr:rowOff>
    </xdr:from>
    <xdr:ext cx="762000" cy="259045"/>
    <xdr:sp macro="" textlink="">
      <xdr:nvSpPr>
        <xdr:cNvPr id="76" name="テキスト ボックス 75"/>
        <xdr:cNvSpPr txBox="1"/>
      </xdr:nvSpPr>
      <xdr:spPr>
        <a:xfrm>
          <a:off x="3924300" y="323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47946</xdr:rowOff>
    </xdr:from>
    <xdr:to>
      <xdr:col>3</xdr:col>
      <xdr:colOff>257175</xdr:colOff>
      <xdr:row>18</xdr:row>
      <xdr:rowOff>149546</xdr:rowOff>
    </xdr:to>
    <xdr:sp macro="" textlink="">
      <xdr:nvSpPr>
        <xdr:cNvPr id="77" name="円/楕円 76"/>
        <xdr:cNvSpPr/>
      </xdr:nvSpPr>
      <xdr:spPr bwMode="auto">
        <a:xfrm>
          <a:off x="3556000" y="3181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134323</xdr:rowOff>
    </xdr:from>
    <xdr:ext cx="762000" cy="259045"/>
    <xdr:sp macro="" textlink="">
      <xdr:nvSpPr>
        <xdr:cNvPr id="78" name="テキスト ボックス 77"/>
        <xdr:cNvSpPr txBox="1"/>
      </xdr:nvSpPr>
      <xdr:spPr>
        <a:xfrm>
          <a:off x="3225800" y="326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29315</xdr:rowOff>
    </xdr:from>
    <xdr:to>
      <xdr:col>2</xdr:col>
      <xdr:colOff>692150</xdr:colOff>
      <xdr:row>18</xdr:row>
      <xdr:rowOff>130915</xdr:rowOff>
    </xdr:to>
    <xdr:sp macro="" textlink="">
      <xdr:nvSpPr>
        <xdr:cNvPr id="79" name="円/楕円 78"/>
        <xdr:cNvSpPr/>
      </xdr:nvSpPr>
      <xdr:spPr bwMode="auto">
        <a:xfrm>
          <a:off x="2857500" y="316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115692</xdr:rowOff>
    </xdr:from>
    <xdr:ext cx="762000" cy="259045"/>
    <xdr:sp macro="" textlink="">
      <xdr:nvSpPr>
        <xdr:cNvPr id="80" name="テキスト ボックス 79"/>
        <xdr:cNvSpPr txBox="1"/>
      </xdr:nvSpPr>
      <xdr:spPr>
        <a:xfrm>
          <a:off x="2527300" y="324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294237</xdr:rowOff>
    </xdr:from>
    <xdr:to>
      <xdr:col>4</xdr:col>
      <xdr:colOff>1117600</xdr:colOff>
      <xdr:row>36</xdr:row>
      <xdr:rowOff>35495</xdr:rowOff>
    </xdr:to>
    <xdr:cxnSp macro="">
      <xdr:nvCxnSpPr>
        <xdr:cNvPr id="115" name="直線コネクタ 114"/>
        <xdr:cNvCxnSpPr/>
      </xdr:nvCxnSpPr>
      <xdr:spPr bwMode="auto">
        <a:xfrm flipV="1">
          <a:off x="5003800" y="6904587"/>
          <a:ext cx="647700" cy="8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296556</xdr:rowOff>
    </xdr:from>
    <xdr:to>
      <xdr:col>4</xdr:col>
      <xdr:colOff>469900</xdr:colOff>
      <xdr:row>36</xdr:row>
      <xdr:rowOff>35495</xdr:rowOff>
    </xdr:to>
    <xdr:cxnSp macro="">
      <xdr:nvCxnSpPr>
        <xdr:cNvPr id="118" name="直線コネクタ 117"/>
        <xdr:cNvCxnSpPr/>
      </xdr:nvCxnSpPr>
      <xdr:spPr bwMode="auto">
        <a:xfrm>
          <a:off x="4305300" y="6906906"/>
          <a:ext cx="698500" cy="81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296556</xdr:rowOff>
    </xdr:from>
    <xdr:to>
      <xdr:col>3</xdr:col>
      <xdr:colOff>904875</xdr:colOff>
      <xdr:row>36</xdr:row>
      <xdr:rowOff>70405</xdr:rowOff>
    </xdr:to>
    <xdr:cxnSp macro="">
      <xdr:nvCxnSpPr>
        <xdr:cNvPr id="121" name="直線コネクタ 120"/>
        <xdr:cNvCxnSpPr/>
      </xdr:nvCxnSpPr>
      <xdr:spPr bwMode="auto">
        <a:xfrm flipV="1">
          <a:off x="3606800" y="6906906"/>
          <a:ext cx="698500" cy="11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43561</xdr:rowOff>
    </xdr:from>
    <xdr:to>
      <xdr:col>3</xdr:col>
      <xdr:colOff>206375</xdr:colOff>
      <xdr:row>36</xdr:row>
      <xdr:rowOff>70405</xdr:rowOff>
    </xdr:to>
    <xdr:cxnSp macro="">
      <xdr:nvCxnSpPr>
        <xdr:cNvPr id="124" name="直線コネクタ 123"/>
        <xdr:cNvCxnSpPr/>
      </xdr:nvCxnSpPr>
      <xdr:spPr bwMode="auto">
        <a:xfrm>
          <a:off x="2908300" y="6996811"/>
          <a:ext cx="698500" cy="2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243437</xdr:rowOff>
    </xdr:from>
    <xdr:to>
      <xdr:col>5</xdr:col>
      <xdr:colOff>34925</xdr:colOff>
      <xdr:row>36</xdr:row>
      <xdr:rowOff>2137</xdr:rowOff>
    </xdr:to>
    <xdr:sp macro="" textlink="">
      <xdr:nvSpPr>
        <xdr:cNvPr id="134" name="円/楕円 133"/>
        <xdr:cNvSpPr/>
      </xdr:nvSpPr>
      <xdr:spPr bwMode="auto">
        <a:xfrm>
          <a:off x="5600700" y="685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215514</xdr:rowOff>
    </xdr:from>
    <xdr:ext cx="762000" cy="259045"/>
    <xdr:sp macro="" textlink="">
      <xdr:nvSpPr>
        <xdr:cNvPr id="135" name="人口1人当たり決算額の推移該当値テキスト445"/>
        <xdr:cNvSpPr txBox="1"/>
      </xdr:nvSpPr>
      <xdr:spPr>
        <a:xfrm>
          <a:off x="5740400" y="682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327595</xdr:rowOff>
    </xdr:from>
    <xdr:to>
      <xdr:col>4</xdr:col>
      <xdr:colOff>520700</xdr:colOff>
      <xdr:row>36</xdr:row>
      <xdr:rowOff>86295</xdr:rowOff>
    </xdr:to>
    <xdr:sp macro="" textlink="">
      <xdr:nvSpPr>
        <xdr:cNvPr id="136" name="円/楕円 135"/>
        <xdr:cNvSpPr/>
      </xdr:nvSpPr>
      <xdr:spPr bwMode="auto">
        <a:xfrm>
          <a:off x="4953000" y="6937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71072</xdr:rowOff>
    </xdr:from>
    <xdr:ext cx="736600" cy="259045"/>
    <xdr:sp macro="" textlink="">
      <xdr:nvSpPr>
        <xdr:cNvPr id="137" name="テキスト ボックス 136"/>
        <xdr:cNvSpPr txBox="1"/>
      </xdr:nvSpPr>
      <xdr:spPr>
        <a:xfrm>
          <a:off x="4622800" y="702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245756</xdr:rowOff>
    </xdr:from>
    <xdr:to>
      <xdr:col>3</xdr:col>
      <xdr:colOff>955675</xdr:colOff>
      <xdr:row>36</xdr:row>
      <xdr:rowOff>4456</xdr:rowOff>
    </xdr:to>
    <xdr:sp macro="" textlink="">
      <xdr:nvSpPr>
        <xdr:cNvPr id="138" name="円/楕円 137"/>
        <xdr:cNvSpPr/>
      </xdr:nvSpPr>
      <xdr:spPr bwMode="auto">
        <a:xfrm>
          <a:off x="4254500" y="685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332133</xdr:rowOff>
    </xdr:from>
    <xdr:ext cx="762000" cy="259045"/>
    <xdr:sp macro="" textlink="">
      <xdr:nvSpPr>
        <xdr:cNvPr id="139" name="テキスト ボックス 138"/>
        <xdr:cNvSpPr txBox="1"/>
      </xdr:nvSpPr>
      <xdr:spPr>
        <a:xfrm>
          <a:off x="3924300" y="694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19605</xdr:rowOff>
    </xdr:from>
    <xdr:to>
      <xdr:col>3</xdr:col>
      <xdr:colOff>257175</xdr:colOff>
      <xdr:row>36</xdr:row>
      <xdr:rowOff>121205</xdr:rowOff>
    </xdr:to>
    <xdr:sp macro="" textlink="">
      <xdr:nvSpPr>
        <xdr:cNvPr id="140" name="円/楕円 139"/>
        <xdr:cNvSpPr/>
      </xdr:nvSpPr>
      <xdr:spPr bwMode="auto">
        <a:xfrm>
          <a:off x="3556000" y="697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105982</xdr:rowOff>
    </xdr:from>
    <xdr:ext cx="762000" cy="259045"/>
    <xdr:sp macro="" textlink="">
      <xdr:nvSpPr>
        <xdr:cNvPr id="141" name="テキスト ボックス 140"/>
        <xdr:cNvSpPr txBox="1"/>
      </xdr:nvSpPr>
      <xdr:spPr>
        <a:xfrm>
          <a:off x="3225800" y="705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335661</xdr:rowOff>
    </xdr:from>
    <xdr:to>
      <xdr:col>2</xdr:col>
      <xdr:colOff>692150</xdr:colOff>
      <xdr:row>36</xdr:row>
      <xdr:rowOff>94361</xdr:rowOff>
    </xdr:to>
    <xdr:sp macro="" textlink="">
      <xdr:nvSpPr>
        <xdr:cNvPr id="142" name="円/楕円 141"/>
        <xdr:cNvSpPr/>
      </xdr:nvSpPr>
      <xdr:spPr bwMode="auto">
        <a:xfrm>
          <a:off x="2857500" y="694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79138</xdr:rowOff>
    </xdr:from>
    <xdr:ext cx="762000" cy="259045"/>
    <xdr:sp macro="" textlink="">
      <xdr:nvSpPr>
        <xdr:cNvPr id="143" name="テキスト ボックス 142"/>
        <xdr:cNvSpPr txBox="1"/>
      </xdr:nvSpPr>
      <xdr:spPr>
        <a:xfrm>
          <a:off x="2527300" y="703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4026</xdr:rowOff>
    </xdr:from>
    <xdr:to>
      <xdr:col>6</xdr:col>
      <xdr:colOff>511175</xdr:colOff>
      <xdr:row>37</xdr:row>
      <xdr:rowOff>24447</xdr:rowOff>
    </xdr:to>
    <xdr:cxnSp macro="">
      <xdr:nvCxnSpPr>
        <xdr:cNvPr id="61" name="直線コネクタ 60"/>
        <xdr:cNvCxnSpPr/>
      </xdr:nvCxnSpPr>
      <xdr:spPr>
        <a:xfrm flipV="1">
          <a:off x="3797300" y="6347676"/>
          <a:ext cx="8382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24447</xdr:rowOff>
    </xdr:from>
    <xdr:to>
      <xdr:col>5</xdr:col>
      <xdr:colOff>358775</xdr:colOff>
      <xdr:row>37</xdr:row>
      <xdr:rowOff>54356</xdr:rowOff>
    </xdr:to>
    <xdr:cxnSp macro="">
      <xdr:nvCxnSpPr>
        <xdr:cNvPr id="64" name="直線コネクタ 63"/>
        <xdr:cNvCxnSpPr/>
      </xdr:nvCxnSpPr>
      <xdr:spPr>
        <a:xfrm flipV="1">
          <a:off x="2908300" y="6368097"/>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54356</xdr:rowOff>
    </xdr:from>
    <xdr:to>
      <xdr:col>4</xdr:col>
      <xdr:colOff>155575</xdr:colOff>
      <xdr:row>37</xdr:row>
      <xdr:rowOff>85903</xdr:rowOff>
    </xdr:to>
    <xdr:cxnSp macro="">
      <xdr:nvCxnSpPr>
        <xdr:cNvPr id="67" name="直線コネクタ 66"/>
        <xdr:cNvCxnSpPr/>
      </xdr:nvCxnSpPr>
      <xdr:spPr>
        <a:xfrm flipV="1">
          <a:off x="2019300" y="639800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24828</xdr:rowOff>
    </xdr:from>
    <xdr:to>
      <xdr:col>2</xdr:col>
      <xdr:colOff>638175</xdr:colOff>
      <xdr:row>37</xdr:row>
      <xdr:rowOff>85903</xdr:rowOff>
    </xdr:to>
    <xdr:cxnSp macro="">
      <xdr:nvCxnSpPr>
        <xdr:cNvPr id="70" name="直線コネクタ 69"/>
        <xdr:cNvCxnSpPr/>
      </xdr:nvCxnSpPr>
      <xdr:spPr>
        <a:xfrm>
          <a:off x="1130300" y="6368478"/>
          <a:ext cx="889000" cy="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124676</xdr:rowOff>
    </xdr:from>
    <xdr:to>
      <xdr:col>6</xdr:col>
      <xdr:colOff>561975</xdr:colOff>
      <xdr:row>37</xdr:row>
      <xdr:rowOff>54826</xdr:rowOff>
    </xdr:to>
    <xdr:sp macro="" textlink="">
      <xdr:nvSpPr>
        <xdr:cNvPr id="80" name="円/楕円 79"/>
        <xdr:cNvSpPr/>
      </xdr:nvSpPr>
      <xdr:spPr>
        <a:xfrm>
          <a:off x="45847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147553</xdr:rowOff>
    </xdr:from>
    <xdr:ext cx="534377" cy="259045"/>
    <xdr:sp macro="" textlink="">
      <xdr:nvSpPr>
        <xdr:cNvPr id="81" name="人件費該当値テキスト"/>
        <xdr:cNvSpPr txBox="1"/>
      </xdr:nvSpPr>
      <xdr:spPr>
        <a:xfrm>
          <a:off x="4686300" y="614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145097</xdr:rowOff>
    </xdr:from>
    <xdr:to>
      <xdr:col>5</xdr:col>
      <xdr:colOff>409575</xdr:colOff>
      <xdr:row>37</xdr:row>
      <xdr:rowOff>75247</xdr:rowOff>
    </xdr:to>
    <xdr:sp macro="" textlink="">
      <xdr:nvSpPr>
        <xdr:cNvPr id="82" name="円/楕円 81"/>
        <xdr:cNvSpPr/>
      </xdr:nvSpPr>
      <xdr:spPr>
        <a:xfrm>
          <a:off x="3746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66374</xdr:rowOff>
    </xdr:from>
    <xdr:ext cx="534377" cy="259045"/>
    <xdr:sp macro="" textlink="">
      <xdr:nvSpPr>
        <xdr:cNvPr id="83" name="テキスト ボックス 82"/>
        <xdr:cNvSpPr txBox="1"/>
      </xdr:nvSpPr>
      <xdr:spPr>
        <a:xfrm>
          <a:off x="3530111" y="64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3556</xdr:rowOff>
    </xdr:from>
    <xdr:to>
      <xdr:col>4</xdr:col>
      <xdr:colOff>206375</xdr:colOff>
      <xdr:row>37</xdr:row>
      <xdr:rowOff>105156</xdr:rowOff>
    </xdr:to>
    <xdr:sp macro="" textlink="">
      <xdr:nvSpPr>
        <xdr:cNvPr id="84" name="円/楕円 83"/>
        <xdr:cNvSpPr/>
      </xdr:nvSpPr>
      <xdr:spPr>
        <a:xfrm>
          <a:off x="2857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96283</xdr:rowOff>
    </xdr:from>
    <xdr:ext cx="534377" cy="259045"/>
    <xdr:sp macro="" textlink="">
      <xdr:nvSpPr>
        <xdr:cNvPr id="85" name="テキスト ボックス 84"/>
        <xdr:cNvSpPr txBox="1"/>
      </xdr:nvSpPr>
      <xdr:spPr>
        <a:xfrm>
          <a:off x="2641111" y="643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35103</xdr:rowOff>
    </xdr:from>
    <xdr:to>
      <xdr:col>3</xdr:col>
      <xdr:colOff>3175</xdr:colOff>
      <xdr:row>37</xdr:row>
      <xdr:rowOff>136703</xdr:rowOff>
    </xdr:to>
    <xdr:sp macro="" textlink="">
      <xdr:nvSpPr>
        <xdr:cNvPr id="86" name="円/楕円 85"/>
        <xdr:cNvSpPr/>
      </xdr:nvSpPr>
      <xdr:spPr>
        <a:xfrm>
          <a:off x="1968500" y="63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127830</xdr:rowOff>
    </xdr:from>
    <xdr:ext cx="534377" cy="259045"/>
    <xdr:sp macro="" textlink="">
      <xdr:nvSpPr>
        <xdr:cNvPr id="87" name="テキスト ボックス 86"/>
        <xdr:cNvSpPr txBox="1"/>
      </xdr:nvSpPr>
      <xdr:spPr>
        <a:xfrm>
          <a:off x="1752111" y="64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145478</xdr:rowOff>
    </xdr:from>
    <xdr:to>
      <xdr:col>1</xdr:col>
      <xdr:colOff>485775</xdr:colOff>
      <xdr:row>37</xdr:row>
      <xdr:rowOff>75628</xdr:rowOff>
    </xdr:to>
    <xdr:sp macro="" textlink="">
      <xdr:nvSpPr>
        <xdr:cNvPr id="88" name="円/楕円 87"/>
        <xdr:cNvSpPr/>
      </xdr:nvSpPr>
      <xdr:spPr>
        <a:xfrm>
          <a:off x="10795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66755</xdr:rowOff>
    </xdr:from>
    <xdr:ext cx="534377" cy="259045"/>
    <xdr:sp macro="" textlink="">
      <xdr:nvSpPr>
        <xdr:cNvPr id="89" name="テキスト ボックス 88"/>
        <xdr:cNvSpPr txBox="1"/>
      </xdr:nvSpPr>
      <xdr:spPr>
        <a:xfrm>
          <a:off x="863111" y="641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159164</xdr:rowOff>
    </xdr:from>
    <xdr:to>
      <xdr:col>6</xdr:col>
      <xdr:colOff>511175</xdr:colOff>
      <xdr:row>56</xdr:row>
      <xdr:rowOff>159327</xdr:rowOff>
    </xdr:to>
    <xdr:cxnSp macro="">
      <xdr:nvCxnSpPr>
        <xdr:cNvPr id="121" name="直線コネクタ 120"/>
        <xdr:cNvCxnSpPr/>
      </xdr:nvCxnSpPr>
      <xdr:spPr>
        <a:xfrm flipV="1">
          <a:off x="3797300" y="976036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159327</xdr:rowOff>
    </xdr:from>
    <xdr:to>
      <xdr:col>5</xdr:col>
      <xdr:colOff>358775</xdr:colOff>
      <xdr:row>57</xdr:row>
      <xdr:rowOff>21775</xdr:rowOff>
    </xdr:to>
    <xdr:cxnSp macro="">
      <xdr:nvCxnSpPr>
        <xdr:cNvPr id="124" name="直線コネクタ 123"/>
        <xdr:cNvCxnSpPr/>
      </xdr:nvCxnSpPr>
      <xdr:spPr>
        <a:xfrm flipV="1">
          <a:off x="2908300" y="9760527"/>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188</xdr:rowOff>
    </xdr:from>
    <xdr:to>
      <xdr:col>4</xdr:col>
      <xdr:colOff>155575</xdr:colOff>
      <xdr:row>57</xdr:row>
      <xdr:rowOff>21775</xdr:rowOff>
    </xdr:to>
    <xdr:cxnSp macro="">
      <xdr:nvCxnSpPr>
        <xdr:cNvPr id="127" name="直線コネクタ 126"/>
        <xdr:cNvCxnSpPr/>
      </xdr:nvCxnSpPr>
      <xdr:spPr>
        <a:xfrm>
          <a:off x="2019300" y="9772838"/>
          <a:ext cx="8890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135079</xdr:rowOff>
    </xdr:from>
    <xdr:to>
      <xdr:col>2</xdr:col>
      <xdr:colOff>638175</xdr:colOff>
      <xdr:row>57</xdr:row>
      <xdr:rowOff>188</xdr:rowOff>
    </xdr:to>
    <xdr:cxnSp macro="">
      <xdr:nvCxnSpPr>
        <xdr:cNvPr id="130" name="直線コネクタ 129"/>
        <xdr:cNvCxnSpPr/>
      </xdr:nvCxnSpPr>
      <xdr:spPr>
        <a:xfrm>
          <a:off x="1130300" y="9736279"/>
          <a:ext cx="8890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108364</xdr:rowOff>
    </xdr:from>
    <xdr:to>
      <xdr:col>6</xdr:col>
      <xdr:colOff>561975</xdr:colOff>
      <xdr:row>57</xdr:row>
      <xdr:rowOff>38514</xdr:rowOff>
    </xdr:to>
    <xdr:sp macro="" textlink="">
      <xdr:nvSpPr>
        <xdr:cNvPr id="140" name="円/楕円 139"/>
        <xdr:cNvSpPr/>
      </xdr:nvSpPr>
      <xdr:spPr>
        <a:xfrm>
          <a:off x="4584700" y="97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86791</xdr:rowOff>
    </xdr:from>
    <xdr:ext cx="534377" cy="259045"/>
    <xdr:sp macro="" textlink="">
      <xdr:nvSpPr>
        <xdr:cNvPr id="141" name="物件費該当値テキスト"/>
        <xdr:cNvSpPr txBox="1"/>
      </xdr:nvSpPr>
      <xdr:spPr>
        <a:xfrm>
          <a:off x="4686300" y="96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47,808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108527</xdr:rowOff>
    </xdr:from>
    <xdr:to>
      <xdr:col>5</xdr:col>
      <xdr:colOff>409575</xdr:colOff>
      <xdr:row>57</xdr:row>
      <xdr:rowOff>38677</xdr:rowOff>
    </xdr:to>
    <xdr:sp macro="" textlink="">
      <xdr:nvSpPr>
        <xdr:cNvPr id="142" name="円/楕円 141"/>
        <xdr:cNvSpPr/>
      </xdr:nvSpPr>
      <xdr:spPr>
        <a:xfrm>
          <a:off x="3746500" y="97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29804</xdr:rowOff>
    </xdr:from>
    <xdr:ext cx="534377" cy="259045"/>
    <xdr:sp macro="" textlink="">
      <xdr:nvSpPr>
        <xdr:cNvPr id="143" name="テキスト ボックス 142"/>
        <xdr:cNvSpPr txBox="1"/>
      </xdr:nvSpPr>
      <xdr:spPr>
        <a:xfrm>
          <a:off x="3530111" y="98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142425</xdr:rowOff>
    </xdr:from>
    <xdr:to>
      <xdr:col>4</xdr:col>
      <xdr:colOff>206375</xdr:colOff>
      <xdr:row>57</xdr:row>
      <xdr:rowOff>72575</xdr:rowOff>
    </xdr:to>
    <xdr:sp macro="" textlink="">
      <xdr:nvSpPr>
        <xdr:cNvPr id="144" name="円/楕円 143"/>
        <xdr:cNvSpPr/>
      </xdr:nvSpPr>
      <xdr:spPr>
        <a:xfrm>
          <a:off x="2857500" y="97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63702</xdr:rowOff>
    </xdr:from>
    <xdr:ext cx="534377" cy="259045"/>
    <xdr:sp macro="" textlink="">
      <xdr:nvSpPr>
        <xdr:cNvPr id="145" name="テキスト ボックス 144"/>
        <xdr:cNvSpPr txBox="1"/>
      </xdr:nvSpPr>
      <xdr:spPr>
        <a:xfrm>
          <a:off x="2641111" y="98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120838</xdr:rowOff>
    </xdr:from>
    <xdr:to>
      <xdr:col>3</xdr:col>
      <xdr:colOff>3175</xdr:colOff>
      <xdr:row>57</xdr:row>
      <xdr:rowOff>50988</xdr:rowOff>
    </xdr:to>
    <xdr:sp macro="" textlink="">
      <xdr:nvSpPr>
        <xdr:cNvPr id="146" name="円/楕円 145"/>
        <xdr:cNvSpPr/>
      </xdr:nvSpPr>
      <xdr:spPr>
        <a:xfrm>
          <a:off x="1968500" y="97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42115</xdr:rowOff>
    </xdr:from>
    <xdr:ext cx="534377" cy="259045"/>
    <xdr:sp macro="" textlink="">
      <xdr:nvSpPr>
        <xdr:cNvPr id="147" name="テキスト ボックス 146"/>
        <xdr:cNvSpPr txBox="1"/>
      </xdr:nvSpPr>
      <xdr:spPr>
        <a:xfrm>
          <a:off x="1752111" y="98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84279</xdr:rowOff>
    </xdr:from>
    <xdr:to>
      <xdr:col>1</xdr:col>
      <xdr:colOff>485775</xdr:colOff>
      <xdr:row>57</xdr:row>
      <xdr:rowOff>14429</xdr:rowOff>
    </xdr:to>
    <xdr:sp macro="" textlink="">
      <xdr:nvSpPr>
        <xdr:cNvPr id="148" name="円/楕円 147"/>
        <xdr:cNvSpPr/>
      </xdr:nvSpPr>
      <xdr:spPr>
        <a:xfrm>
          <a:off x="1079500" y="96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5556</xdr:rowOff>
    </xdr:from>
    <xdr:ext cx="534377" cy="259045"/>
    <xdr:sp macro="" textlink="">
      <xdr:nvSpPr>
        <xdr:cNvPr id="149" name="テキスト ボックス 148"/>
        <xdr:cNvSpPr txBox="1"/>
      </xdr:nvSpPr>
      <xdr:spPr>
        <a:xfrm>
          <a:off x="863111" y="97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150521</xdr:rowOff>
    </xdr:from>
    <xdr:to>
      <xdr:col>6</xdr:col>
      <xdr:colOff>511175</xdr:colOff>
      <xdr:row>77</xdr:row>
      <xdr:rowOff>162483</xdr:rowOff>
    </xdr:to>
    <xdr:cxnSp macro="">
      <xdr:nvCxnSpPr>
        <xdr:cNvPr id="178" name="直線コネクタ 177"/>
        <xdr:cNvCxnSpPr/>
      </xdr:nvCxnSpPr>
      <xdr:spPr>
        <a:xfrm flipV="1">
          <a:off x="3797300" y="13352171"/>
          <a:ext cx="8382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133375</xdr:rowOff>
    </xdr:from>
    <xdr:to>
      <xdr:col>5</xdr:col>
      <xdr:colOff>358775</xdr:colOff>
      <xdr:row>77</xdr:row>
      <xdr:rowOff>162483</xdr:rowOff>
    </xdr:to>
    <xdr:cxnSp macro="">
      <xdr:nvCxnSpPr>
        <xdr:cNvPr id="181" name="直線コネクタ 180"/>
        <xdr:cNvCxnSpPr/>
      </xdr:nvCxnSpPr>
      <xdr:spPr>
        <a:xfrm>
          <a:off x="2908300" y="13335025"/>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133375</xdr:rowOff>
    </xdr:from>
    <xdr:to>
      <xdr:col>4</xdr:col>
      <xdr:colOff>155575</xdr:colOff>
      <xdr:row>77</xdr:row>
      <xdr:rowOff>142139</xdr:rowOff>
    </xdr:to>
    <xdr:cxnSp macro="">
      <xdr:nvCxnSpPr>
        <xdr:cNvPr id="184" name="直線コネクタ 183"/>
        <xdr:cNvCxnSpPr/>
      </xdr:nvCxnSpPr>
      <xdr:spPr>
        <a:xfrm flipV="1">
          <a:off x="2019300" y="13335025"/>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103657</xdr:rowOff>
    </xdr:from>
    <xdr:to>
      <xdr:col>2</xdr:col>
      <xdr:colOff>638175</xdr:colOff>
      <xdr:row>77</xdr:row>
      <xdr:rowOff>142139</xdr:rowOff>
    </xdr:to>
    <xdr:cxnSp macro="">
      <xdr:nvCxnSpPr>
        <xdr:cNvPr id="187" name="直線コネクタ 186"/>
        <xdr:cNvCxnSpPr/>
      </xdr:nvCxnSpPr>
      <xdr:spPr>
        <a:xfrm>
          <a:off x="1130300" y="13305307"/>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99721</xdr:rowOff>
    </xdr:from>
    <xdr:to>
      <xdr:col>6</xdr:col>
      <xdr:colOff>561975</xdr:colOff>
      <xdr:row>78</xdr:row>
      <xdr:rowOff>29871</xdr:rowOff>
    </xdr:to>
    <xdr:sp macro="" textlink="">
      <xdr:nvSpPr>
        <xdr:cNvPr id="197" name="円/楕円 196"/>
        <xdr:cNvSpPr/>
      </xdr:nvSpPr>
      <xdr:spPr>
        <a:xfrm>
          <a:off x="4584700" y="133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78148</xdr:rowOff>
    </xdr:from>
    <xdr:ext cx="469744" cy="259045"/>
    <xdr:sp macro="" textlink="">
      <xdr:nvSpPr>
        <xdr:cNvPr id="198" name="維持補修費該当値テキスト"/>
        <xdr:cNvSpPr txBox="1"/>
      </xdr:nvSpPr>
      <xdr:spPr>
        <a:xfrm>
          <a:off x="4686300" y="132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111683</xdr:rowOff>
    </xdr:from>
    <xdr:to>
      <xdr:col>5</xdr:col>
      <xdr:colOff>409575</xdr:colOff>
      <xdr:row>78</xdr:row>
      <xdr:rowOff>41833</xdr:rowOff>
    </xdr:to>
    <xdr:sp macro="" textlink="">
      <xdr:nvSpPr>
        <xdr:cNvPr id="199" name="円/楕円 198"/>
        <xdr:cNvSpPr/>
      </xdr:nvSpPr>
      <xdr:spPr>
        <a:xfrm>
          <a:off x="3746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32960</xdr:rowOff>
    </xdr:from>
    <xdr:ext cx="469744" cy="259045"/>
    <xdr:sp macro="" textlink="">
      <xdr:nvSpPr>
        <xdr:cNvPr id="200" name="テキスト ボックス 199"/>
        <xdr:cNvSpPr txBox="1"/>
      </xdr:nvSpPr>
      <xdr:spPr>
        <a:xfrm>
          <a:off x="3562427" y="1340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82575</xdr:rowOff>
    </xdr:from>
    <xdr:to>
      <xdr:col>4</xdr:col>
      <xdr:colOff>206375</xdr:colOff>
      <xdr:row>78</xdr:row>
      <xdr:rowOff>12725</xdr:rowOff>
    </xdr:to>
    <xdr:sp macro="" textlink="">
      <xdr:nvSpPr>
        <xdr:cNvPr id="201" name="円/楕円 200"/>
        <xdr:cNvSpPr/>
      </xdr:nvSpPr>
      <xdr:spPr>
        <a:xfrm>
          <a:off x="2857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3852</xdr:rowOff>
    </xdr:from>
    <xdr:ext cx="469744" cy="259045"/>
    <xdr:sp macro="" textlink="">
      <xdr:nvSpPr>
        <xdr:cNvPr id="202" name="テキスト ボックス 201"/>
        <xdr:cNvSpPr txBox="1"/>
      </xdr:nvSpPr>
      <xdr:spPr>
        <a:xfrm>
          <a:off x="2673427" y="1337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91339</xdr:rowOff>
    </xdr:from>
    <xdr:to>
      <xdr:col>3</xdr:col>
      <xdr:colOff>3175</xdr:colOff>
      <xdr:row>78</xdr:row>
      <xdr:rowOff>21489</xdr:rowOff>
    </xdr:to>
    <xdr:sp macro="" textlink="">
      <xdr:nvSpPr>
        <xdr:cNvPr id="203" name="円/楕円 202"/>
        <xdr:cNvSpPr/>
      </xdr:nvSpPr>
      <xdr:spPr>
        <a:xfrm>
          <a:off x="1968500" y="132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12616</xdr:rowOff>
    </xdr:from>
    <xdr:ext cx="469744" cy="259045"/>
    <xdr:sp macro="" textlink="">
      <xdr:nvSpPr>
        <xdr:cNvPr id="204" name="テキスト ボックス 203"/>
        <xdr:cNvSpPr txBox="1"/>
      </xdr:nvSpPr>
      <xdr:spPr>
        <a:xfrm>
          <a:off x="1784427" y="133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52857</xdr:rowOff>
    </xdr:from>
    <xdr:to>
      <xdr:col>1</xdr:col>
      <xdr:colOff>485775</xdr:colOff>
      <xdr:row>77</xdr:row>
      <xdr:rowOff>154457</xdr:rowOff>
    </xdr:to>
    <xdr:sp macro="" textlink="">
      <xdr:nvSpPr>
        <xdr:cNvPr id="205" name="円/楕円 204"/>
        <xdr:cNvSpPr/>
      </xdr:nvSpPr>
      <xdr:spPr>
        <a:xfrm>
          <a:off x="1079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170984</xdr:rowOff>
    </xdr:from>
    <xdr:ext cx="469744" cy="259045"/>
    <xdr:sp macro="" textlink="">
      <xdr:nvSpPr>
        <xdr:cNvPr id="206" name="テキスト ボックス 205"/>
        <xdr:cNvSpPr txBox="1"/>
      </xdr:nvSpPr>
      <xdr:spPr>
        <a:xfrm>
          <a:off x="895427" y="130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86246</xdr:rowOff>
    </xdr:from>
    <xdr:to>
      <xdr:col>6</xdr:col>
      <xdr:colOff>511175</xdr:colOff>
      <xdr:row>98</xdr:row>
      <xdr:rowOff>101448</xdr:rowOff>
    </xdr:to>
    <xdr:cxnSp macro="">
      <xdr:nvCxnSpPr>
        <xdr:cNvPr id="236" name="直線コネクタ 235"/>
        <xdr:cNvCxnSpPr/>
      </xdr:nvCxnSpPr>
      <xdr:spPr>
        <a:xfrm flipV="1">
          <a:off x="3797300" y="1688834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101448</xdr:rowOff>
    </xdr:from>
    <xdr:to>
      <xdr:col>5</xdr:col>
      <xdr:colOff>358775</xdr:colOff>
      <xdr:row>99</xdr:row>
      <xdr:rowOff>5398</xdr:rowOff>
    </xdr:to>
    <xdr:cxnSp macro="">
      <xdr:nvCxnSpPr>
        <xdr:cNvPr id="239" name="直線コネクタ 238"/>
        <xdr:cNvCxnSpPr/>
      </xdr:nvCxnSpPr>
      <xdr:spPr>
        <a:xfrm flipV="1">
          <a:off x="2908300" y="16903548"/>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5398</xdr:rowOff>
    </xdr:from>
    <xdr:to>
      <xdr:col>4</xdr:col>
      <xdr:colOff>155575</xdr:colOff>
      <xdr:row>99</xdr:row>
      <xdr:rowOff>13133</xdr:rowOff>
    </xdr:to>
    <xdr:cxnSp macro="">
      <xdr:nvCxnSpPr>
        <xdr:cNvPr id="242" name="直線コネクタ 241"/>
        <xdr:cNvCxnSpPr/>
      </xdr:nvCxnSpPr>
      <xdr:spPr>
        <a:xfrm flipV="1">
          <a:off x="2019300" y="16978948"/>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7074</xdr:rowOff>
    </xdr:from>
    <xdr:to>
      <xdr:col>2</xdr:col>
      <xdr:colOff>638175</xdr:colOff>
      <xdr:row>99</xdr:row>
      <xdr:rowOff>13133</xdr:rowOff>
    </xdr:to>
    <xdr:cxnSp macro="">
      <xdr:nvCxnSpPr>
        <xdr:cNvPr id="245" name="直線コネクタ 244"/>
        <xdr:cNvCxnSpPr/>
      </xdr:nvCxnSpPr>
      <xdr:spPr>
        <a:xfrm>
          <a:off x="1130300" y="16980624"/>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35446</xdr:rowOff>
    </xdr:from>
    <xdr:to>
      <xdr:col>6</xdr:col>
      <xdr:colOff>561975</xdr:colOff>
      <xdr:row>98</xdr:row>
      <xdr:rowOff>137046</xdr:rowOff>
    </xdr:to>
    <xdr:sp macro="" textlink="">
      <xdr:nvSpPr>
        <xdr:cNvPr id="255" name="円/楕円 254"/>
        <xdr:cNvSpPr/>
      </xdr:nvSpPr>
      <xdr:spPr>
        <a:xfrm>
          <a:off x="4584700" y="16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13873</xdr:rowOff>
    </xdr:from>
    <xdr:ext cx="534377" cy="259045"/>
    <xdr:sp macro="" textlink="">
      <xdr:nvSpPr>
        <xdr:cNvPr id="256" name="扶助費該当値テキスト"/>
        <xdr:cNvSpPr txBox="1"/>
      </xdr:nvSpPr>
      <xdr:spPr>
        <a:xfrm>
          <a:off x="4686300" y="168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50648</xdr:rowOff>
    </xdr:from>
    <xdr:to>
      <xdr:col>5</xdr:col>
      <xdr:colOff>409575</xdr:colOff>
      <xdr:row>98</xdr:row>
      <xdr:rowOff>152248</xdr:rowOff>
    </xdr:to>
    <xdr:sp macro="" textlink="">
      <xdr:nvSpPr>
        <xdr:cNvPr id="257" name="円/楕円 256"/>
        <xdr:cNvSpPr/>
      </xdr:nvSpPr>
      <xdr:spPr>
        <a:xfrm>
          <a:off x="3746500" y="168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143375</xdr:rowOff>
    </xdr:from>
    <xdr:ext cx="534377" cy="259045"/>
    <xdr:sp macro="" textlink="">
      <xdr:nvSpPr>
        <xdr:cNvPr id="258" name="テキスト ボックス 257"/>
        <xdr:cNvSpPr txBox="1"/>
      </xdr:nvSpPr>
      <xdr:spPr>
        <a:xfrm>
          <a:off x="3530111" y="169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126048</xdr:rowOff>
    </xdr:from>
    <xdr:to>
      <xdr:col>4</xdr:col>
      <xdr:colOff>206375</xdr:colOff>
      <xdr:row>99</xdr:row>
      <xdr:rowOff>56198</xdr:rowOff>
    </xdr:to>
    <xdr:sp macro="" textlink="">
      <xdr:nvSpPr>
        <xdr:cNvPr id="259" name="円/楕円 258"/>
        <xdr:cNvSpPr/>
      </xdr:nvSpPr>
      <xdr:spPr>
        <a:xfrm>
          <a:off x="28575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47325</xdr:rowOff>
    </xdr:from>
    <xdr:ext cx="534377" cy="259045"/>
    <xdr:sp macro="" textlink="">
      <xdr:nvSpPr>
        <xdr:cNvPr id="260" name="テキスト ボックス 259"/>
        <xdr:cNvSpPr txBox="1"/>
      </xdr:nvSpPr>
      <xdr:spPr>
        <a:xfrm>
          <a:off x="2641111" y="170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133783</xdr:rowOff>
    </xdr:from>
    <xdr:to>
      <xdr:col>3</xdr:col>
      <xdr:colOff>3175</xdr:colOff>
      <xdr:row>99</xdr:row>
      <xdr:rowOff>63933</xdr:rowOff>
    </xdr:to>
    <xdr:sp macro="" textlink="">
      <xdr:nvSpPr>
        <xdr:cNvPr id="261" name="円/楕円 260"/>
        <xdr:cNvSpPr/>
      </xdr:nvSpPr>
      <xdr:spPr>
        <a:xfrm>
          <a:off x="1968500" y="169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55060</xdr:rowOff>
    </xdr:from>
    <xdr:ext cx="534377" cy="259045"/>
    <xdr:sp macro="" textlink="">
      <xdr:nvSpPr>
        <xdr:cNvPr id="262" name="テキスト ボックス 261"/>
        <xdr:cNvSpPr txBox="1"/>
      </xdr:nvSpPr>
      <xdr:spPr>
        <a:xfrm>
          <a:off x="1752111" y="170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127724</xdr:rowOff>
    </xdr:from>
    <xdr:to>
      <xdr:col>1</xdr:col>
      <xdr:colOff>485775</xdr:colOff>
      <xdr:row>99</xdr:row>
      <xdr:rowOff>57874</xdr:rowOff>
    </xdr:to>
    <xdr:sp macro="" textlink="">
      <xdr:nvSpPr>
        <xdr:cNvPr id="263" name="円/楕円 262"/>
        <xdr:cNvSpPr/>
      </xdr:nvSpPr>
      <xdr:spPr>
        <a:xfrm>
          <a:off x="1079500" y="169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49001</xdr:rowOff>
    </xdr:from>
    <xdr:ext cx="534377" cy="259045"/>
    <xdr:sp macro="" textlink="">
      <xdr:nvSpPr>
        <xdr:cNvPr id="264" name="テキスト ボックス 263"/>
        <xdr:cNvSpPr txBox="1"/>
      </xdr:nvSpPr>
      <xdr:spPr>
        <a:xfrm>
          <a:off x="863111" y="1702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71131</xdr:rowOff>
    </xdr:from>
    <xdr:to>
      <xdr:col>15</xdr:col>
      <xdr:colOff>180975</xdr:colOff>
      <xdr:row>38</xdr:row>
      <xdr:rowOff>103690</xdr:rowOff>
    </xdr:to>
    <xdr:cxnSp macro="">
      <xdr:nvCxnSpPr>
        <xdr:cNvPr id="295" name="直線コネクタ 294"/>
        <xdr:cNvCxnSpPr/>
      </xdr:nvCxnSpPr>
      <xdr:spPr>
        <a:xfrm flipV="1">
          <a:off x="9639300" y="6586231"/>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103690</xdr:rowOff>
    </xdr:from>
    <xdr:to>
      <xdr:col>14</xdr:col>
      <xdr:colOff>28575</xdr:colOff>
      <xdr:row>38</xdr:row>
      <xdr:rowOff>108643</xdr:rowOff>
    </xdr:to>
    <xdr:cxnSp macro="">
      <xdr:nvCxnSpPr>
        <xdr:cNvPr id="298" name="直線コネクタ 297"/>
        <xdr:cNvCxnSpPr/>
      </xdr:nvCxnSpPr>
      <xdr:spPr>
        <a:xfrm flipV="1">
          <a:off x="8750300" y="661879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108643</xdr:rowOff>
    </xdr:from>
    <xdr:to>
      <xdr:col>12</xdr:col>
      <xdr:colOff>511175</xdr:colOff>
      <xdr:row>38</xdr:row>
      <xdr:rowOff>113520</xdr:rowOff>
    </xdr:to>
    <xdr:cxnSp macro="">
      <xdr:nvCxnSpPr>
        <xdr:cNvPr id="301" name="直線コネクタ 300"/>
        <xdr:cNvCxnSpPr/>
      </xdr:nvCxnSpPr>
      <xdr:spPr>
        <a:xfrm flipV="1">
          <a:off x="7861300" y="6623743"/>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107402</xdr:rowOff>
    </xdr:from>
    <xdr:to>
      <xdr:col>11</xdr:col>
      <xdr:colOff>307975</xdr:colOff>
      <xdr:row>38</xdr:row>
      <xdr:rowOff>113520</xdr:rowOff>
    </xdr:to>
    <xdr:cxnSp macro="">
      <xdr:nvCxnSpPr>
        <xdr:cNvPr id="304" name="直線コネクタ 303"/>
        <xdr:cNvCxnSpPr/>
      </xdr:nvCxnSpPr>
      <xdr:spPr>
        <a:xfrm>
          <a:off x="6972300" y="6622502"/>
          <a:ext cx="889000" cy="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20331</xdr:rowOff>
    </xdr:from>
    <xdr:to>
      <xdr:col>15</xdr:col>
      <xdr:colOff>231775</xdr:colOff>
      <xdr:row>38</xdr:row>
      <xdr:rowOff>121931</xdr:rowOff>
    </xdr:to>
    <xdr:sp macro="" textlink="">
      <xdr:nvSpPr>
        <xdr:cNvPr id="314" name="円/楕円 313"/>
        <xdr:cNvSpPr/>
      </xdr:nvSpPr>
      <xdr:spPr>
        <a:xfrm>
          <a:off x="10426700" y="65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106708</xdr:rowOff>
    </xdr:from>
    <xdr:ext cx="534377" cy="259045"/>
    <xdr:sp macro="" textlink="">
      <xdr:nvSpPr>
        <xdr:cNvPr id="315" name="補助費等該当値テキスト"/>
        <xdr:cNvSpPr txBox="1"/>
      </xdr:nvSpPr>
      <xdr:spPr>
        <a:xfrm>
          <a:off x="10528300" y="64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52890</xdr:rowOff>
    </xdr:from>
    <xdr:to>
      <xdr:col>14</xdr:col>
      <xdr:colOff>79375</xdr:colOff>
      <xdr:row>38</xdr:row>
      <xdr:rowOff>154490</xdr:rowOff>
    </xdr:to>
    <xdr:sp macro="" textlink="">
      <xdr:nvSpPr>
        <xdr:cNvPr id="316" name="円/楕円 315"/>
        <xdr:cNvSpPr/>
      </xdr:nvSpPr>
      <xdr:spPr>
        <a:xfrm>
          <a:off x="9588500" y="65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145617</xdr:rowOff>
    </xdr:from>
    <xdr:ext cx="534377" cy="259045"/>
    <xdr:sp macro="" textlink="">
      <xdr:nvSpPr>
        <xdr:cNvPr id="317" name="テキスト ボックス 316"/>
        <xdr:cNvSpPr txBox="1"/>
      </xdr:nvSpPr>
      <xdr:spPr>
        <a:xfrm>
          <a:off x="9372111" y="666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57843</xdr:rowOff>
    </xdr:from>
    <xdr:to>
      <xdr:col>12</xdr:col>
      <xdr:colOff>561975</xdr:colOff>
      <xdr:row>38</xdr:row>
      <xdr:rowOff>159443</xdr:rowOff>
    </xdr:to>
    <xdr:sp macro="" textlink="">
      <xdr:nvSpPr>
        <xdr:cNvPr id="318" name="円/楕円 317"/>
        <xdr:cNvSpPr/>
      </xdr:nvSpPr>
      <xdr:spPr>
        <a:xfrm>
          <a:off x="8699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150570</xdr:rowOff>
    </xdr:from>
    <xdr:ext cx="534377" cy="259045"/>
    <xdr:sp macro="" textlink="">
      <xdr:nvSpPr>
        <xdr:cNvPr id="319" name="テキスト ボックス 318"/>
        <xdr:cNvSpPr txBox="1"/>
      </xdr:nvSpPr>
      <xdr:spPr>
        <a:xfrm>
          <a:off x="8483111" y="66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62720</xdr:rowOff>
    </xdr:from>
    <xdr:to>
      <xdr:col>11</xdr:col>
      <xdr:colOff>358775</xdr:colOff>
      <xdr:row>38</xdr:row>
      <xdr:rowOff>164320</xdr:rowOff>
    </xdr:to>
    <xdr:sp macro="" textlink="">
      <xdr:nvSpPr>
        <xdr:cNvPr id="320" name="円/楕円 319"/>
        <xdr:cNvSpPr/>
      </xdr:nvSpPr>
      <xdr:spPr>
        <a:xfrm>
          <a:off x="7810500" y="65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155447</xdr:rowOff>
    </xdr:from>
    <xdr:ext cx="534377" cy="259045"/>
    <xdr:sp macro="" textlink="">
      <xdr:nvSpPr>
        <xdr:cNvPr id="321" name="テキスト ボックス 320"/>
        <xdr:cNvSpPr txBox="1"/>
      </xdr:nvSpPr>
      <xdr:spPr>
        <a:xfrm>
          <a:off x="7594111" y="66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56602</xdr:rowOff>
    </xdr:from>
    <xdr:to>
      <xdr:col>10</xdr:col>
      <xdr:colOff>155575</xdr:colOff>
      <xdr:row>38</xdr:row>
      <xdr:rowOff>158202</xdr:rowOff>
    </xdr:to>
    <xdr:sp macro="" textlink="">
      <xdr:nvSpPr>
        <xdr:cNvPr id="322" name="円/楕円 321"/>
        <xdr:cNvSpPr/>
      </xdr:nvSpPr>
      <xdr:spPr>
        <a:xfrm>
          <a:off x="6921500" y="65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149329</xdr:rowOff>
    </xdr:from>
    <xdr:ext cx="534377" cy="259045"/>
    <xdr:sp macro="" textlink="">
      <xdr:nvSpPr>
        <xdr:cNvPr id="323" name="テキスト ボックス 322"/>
        <xdr:cNvSpPr txBox="1"/>
      </xdr:nvSpPr>
      <xdr:spPr>
        <a:xfrm>
          <a:off x="6705111" y="666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70716</xdr:rowOff>
    </xdr:from>
    <xdr:to>
      <xdr:col>15</xdr:col>
      <xdr:colOff>180975</xdr:colOff>
      <xdr:row>58</xdr:row>
      <xdr:rowOff>82534</xdr:rowOff>
    </xdr:to>
    <xdr:cxnSp macro="">
      <xdr:nvCxnSpPr>
        <xdr:cNvPr id="352" name="直線コネクタ 351"/>
        <xdr:cNvCxnSpPr/>
      </xdr:nvCxnSpPr>
      <xdr:spPr>
        <a:xfrm>
          <a:off x="9639300" y="10014816"/>
          <a:ext cx="8382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92357</xdr:rowOff>
    </xdr:from>
    <xdr:to>
      <xdr:col>14</xdr:col>
      <xdr:colOff>28575</xdr:colOff>
      <xdr:row>58</xdr:row>
      <xdr:rowOff>70716</xdr:rowOff>
    </xdr:to>
    <xdr:cxnSp macro="">
      <xdr:nvCxnSpPr>
        <xdr:cNvPr id="355" name="直線コネクタ 354"/>
        <xdr:cNvCxnSpPr/>
      </xdr:nvCxnSpPr>
      <xdr:spPr>
        <a:xfrm>
          <a:off x="8750300" y="9865007"/>
          <a:ext cx="889000" cy="14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92357</xdr:rowOff>
    </xdr:from>
    <xdr:to>
      <xdr:col>12</xdr:col>
      <xdr:colOff>511175</xdr:colOff>
      <xdr:row>57</xdr:row>
      <xdr:rowOff>134907</xdr:rowOff>
    </xdr:to>
    <xdr:cxnSp macro="">
      <xdr:nvCxnSpPr>
        <xdr:cNvPr id="358" name="直線コネクタ 357"/>
        <xdr:cNvCxnSpPr/>
      </xdr:nvCxnSpPr>
      <xdr:spPr>
        <a:xfrm flipV="1">
          <a:off x="7861300" y="9865007"/>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134907</xdr:rowOff>
    </xdr:from>
    <xdr:to>
      <xdr:col>11</xdr:col>
      <xdr:colOff>307975</xdr:colOff>
      <xdr:row>58</xdr:row>
      <xdr:rowOff>47620</xdr:rowOff>
    </xdr:to>
    <xdr:cxnSp macro="">
      <xdr:nvCxnSpPr>
        <xdr:cNvPr id="361" name="直線コネクタ 360"/>
        <xdr:cNvCxnSpPr/>
      </xdr:nvCxnSpPr>
      <xdr:spPr>
        <a:xfrm flipV="1">
          <a:off x="6972300" y="9907557"/>
          <a:ext cx="889000" cy="8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31734</xdr:rowOff>
    </xdr:from>
    <xdr:to>
      <xdr:col>15</xdr:col>
      <xdr:colOff>231775</xdr:colOff>
      <xdr:row>58</xdr:row>
      <xdr:rowOff>133334</xdr:rowOff>
    </xdr:to>
    <xdr:sp macro="" textlink="">
      <xdr:nvSpPr>
        <xdr:cNvPr id="371" name="円/楕円 370"/>
        <xdr:cNvSpPr/>
      </xdr:nvSpPr>
      <xdr:spPr>
        <a:xfrm>
          <a:off x="10426700" y="99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118111</xdr:rowOff>
    </xdr:from>
    <xdr:ext cx="534377" cy="259045"/>
    <xdr:sp macro="" textlink="">
      <xdr:nvSpPr>
        <xdr:cNvPr id="372" name="普通建設事業費該当値テキスト"/>
        <xdr:cNvSpPr txBox="1"/>
      </xdr:nvSpPr>
      <xdr:spPr>
        <a:xfrm>
          <a:off x="10528300" y="989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19916</xdr:rowOff>
    </xdr:from>
    <xdr:to>
      <xdr:col>14</xdr:col>
      <xdr:colOff>79375</xdr:colOff>
      <xdr:row>58</xdr:row>
      <xdr:rowOff>121516</xdr:rowOff>
    </xdr:to>
    <xdr:sp macro="" textlink="">
      <xdr:nvSpPr>
        <xdr:cNvPr id="373" name="円/楕円 372"/>
        <xdr:cNvSpPr/>
      </xdr:nvSpPr>
      <xdr:spPr>
        <a:xfrm>
          <a:off x="9588500" y="99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112643</xdr:rowOff>
    </xdr:from>
    <xdr:ext cx="534377" cy="259045"/>
    <xdr:sp macro="" textlink="">
      <xdr:nvSpPr>
        <xdr:cNvPr id="374" name="テキスト ボックス 373"/>
        <xdr:cNvSpPr txBox="1"/>
      </xdr:nvSpPr>
      <xdr:spPr>
        <a:xfrm>
          <a:off x="9372111"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41557</xdr:rowOff>
    </xdr:from>
    <xdr:to>
      <xdr:col>12</xdr:col>
      <xdr:colOff>561975</xdr:colOff>
      <xdr:row>57</xdr:row>
      <xdr:rowOff>143157</xdr:rowOff>
    </xdr:to>
    <xdr:sp macro="" textlink="">
      <xdr:nvSpPr>
        <xdr:cNvPr id="375" name="円/楕円 374"/>
        <xdr:cNvSpPr/>
      </xdr:nvSpPr>
      <xdr:spPr>
        <a:xfrm>
          <a:off x="8699500" y="98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134284</xdr:rowOff>
    </xdr:from>
    <xdr:ext cx="534377" cy="259045"/>
    <xdr:sp macro="" textlink="">
      <xdr:nvSpPr>
        <xdr:cNvPr id="376" name="テキスト ボックス 375"/>
        <xdr:cNvSpPr txBox="1"/>
      </xdr:nvSpPr>
      <xdr:spPr>
        <a:xfrm>
          <a:off x="8483111" y="99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84107</xdr:rowOff>
    </xdr:from>
    <xdr:to>
      <xdr:col>11</xdr:col>
      <xdr:colOff>358775</xdr:colOff>
      <xdr:row>58</xdr:row>
      <xdr:rowOff>14257</xdr:rowOff>
    </xdr:to>
    <xdr:sp macro="" textlink="">
      <xdr:nvSpPr>
        <xdr:cNvPr id="377" name="円/楕円 376"/>
        <xdr:cNvSpPr/>
      </xdr:nvSpPr>
      <xdr:spPr>
        <a:xfrm>
          <a:off x="7810500" y="98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5384</xdr:rowOff>
    </xdr:from>
    <xdr:ext cx="534377" cy="259045"/>
    <xdr:sp macro="" textlink="">
      <xdr:nvSpPr>
        <xdr:cNvPr id="378" name="テキスト ボックス 377"/>
        <xdr:cNvSpPr txBox="1"/>
      </xdr:nvSpPr>
      <xdr:spPr>
        <a:xfrm>
          <a:off x="7594111" y="99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168270</xdr:rowOff>
    </xdr:from>
    <xdr:to>
      <xdr:col>10</xdr:col>
      <xdr:colOff>155575</xdr:colOff>
      <xdr:row>58</xdr:row>
      <xdr:rowOff>98420</xdr:rowOff>
    </xdr:to>
    <xdr:sp macro="" textlink="">
      <xdr:nvSpPr>
        <xdr:cNvPr id="379" name="円/楕円 378"/>
        <xdr:cNvSpPr/>
      </xdr:nvSpPr>
      <xdr:spPr>
        <a:xfrm>
          <a:off x="6921500" y="994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89547</xdr:rowOff>
    </xdr:from>
    <xdr:ext cx="534377" cy="259045"/>
    <xdr:sp macro="" textlink="">
      <xdr:nvSpPr>
        <xdr:cNvPr id="380" name="テキスト ボックス 379"/>
        <xdr:cNvSpPr txBox="1"/>
      </xdr:nvSpPr>
      <xdr:spPr>
        <a:xfrm>
          <a:off x="6705111" y="1003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170408</xdr:rowOff>
    </xdr:from>
    <xdr:to>
      <xdr:col>15</xdr:col>
      <xdr:colOff>180975</xdr:colOff>
      <xdr:row>79</xdr:row>
      <xdr:rowOff>21524</xdr:rowOff>
    </xdr:to>
    <xdr:cxnSp macro="">
      <xdr:nvCxnSpPr>
        <xdr:cNvPr id="411" name="直線コネクタ 410"/>
        <xdr:cNvCxnSpPr/>
      </xdr:nvCxnSpPr>
      <xdr:spPr>
        <a:xfrm flipV="1">
          <a:off x="9639300" y="13543508"/>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119608</xdr:rowOff>
    </xdr:from>
    <xdr:to>
      <xdr:col>15</xdr:col>
      <xdr:colOff>231775</xdr:colOff>
      <xdr:row>79</xdr:row>
      <xdr:rowOff>49758</xdr:rowOff>
    </xdr:to>
    <xdr:sp macro="" textlink="">
      <xdr:nvSpPr>
        <xdr:cNvPr id="421" name="円/楕円 420"/>
        <xdr:cNvSpPr/>
      </xdr:nvSpPr>
      <xdr:spPr>
        <a:xfrm>
          <a:off x="10426700" y="134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34535</xdr:rowOff>
    </xdr:from>
    <xdr:ext cx="469744" cy="259045"/>
    <xdr:sp macro="" textlink="">
      <xdr:nvSpPr>
        <xdr:cNvPr id="422" name="普通建設事業費 （ うち新規整備　）該当値テキスト"/>
        <xdr:cNvSpPr txBox="1"/>
      </xdr:nvSpPr>
      <xdr:spPr>
        <a:xfrm>
          <a:off x="10528300" y="134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142174</xdr:rowOff>
    </xdr:from>
    <xdr:to>
      <xdr:col>14</xdr:col>
      <xdr:colOff>79375</xdr:colOff>
      <xdr:row>79</xdr:row>
      <xdr:rowOff>72324</xdr:rowOff>
    </xdr:to>
    <xdr:sp macro="" textlink="">
      <xdr:nvSpPr>
        <xdr:cNvPr id="423" name="円/楕円 422"/>
        <xdr:cNvSpPr/>
      </xdr:nvSpPr>
      <xdr:spPr>
        <a:xfrm>
          <a:off x="9588500" y="135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63451</xdr:rowOff>
    </xdr:from>
    <xdr:ext cx="469744" cy="259045"/>
    <xdr:sp macro="" textlink="">
      <xdr:nvSpPr>
        <xdr:cNvPr id="424" name="テキスト ボックス 423"/>
        <xdr:cNvSpPr txBox="1"/>
      </xdr:nvSpPr>
      <xdr:spPr>
        <a:xfrm>
          <a:off x="9404427" y="1360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124358</xdr:rowOff>
    </xdr:from>
    <xdr:to>
      <xdr:col>15</xdr:col>
      <xdr:colOff>180975</xdr:colOff>
      <xdr:row>98</xdr:row>
      <xdr:rowOff>156172</xdr:rowOff>
    </xdr:to>
    <xdr:cxnSp macro="">
      <xdr:nvCxnSpPr>
        <xdr:cNvPr id="453" name="直線コネクタ 452"/>
        <xdr:cNvCxnSpPr/>
      </xdr:nvCxnSpPr>
      <xdr:spPr>
        <a:xfrm>
          <a:off x="9639300" y="16926458"/>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105372</xdr:rowOff>
    </xdr:from>
    <xdr:to>
      <xdr:col>15</xdr:col>
      <xdr:colOff>231775</xdr:colOff>
      <xdr:row>99</xdr:row>
      <xdr:rowOff>35522</xdr:rowOff>
    </xdr:to>
    <xdr:sp macro="" textlink="">
      <xdr:nvSpPr>
        <xdr:cNvPr id="463" name="円/楕円 462"/>
        <xdr:cNvSpPr/>
      </xdr:nvSpPr>
      <xdr:spPr>
        <a:xfrm>
          <a:off x="10426700" y="169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20299</xdr:rowOff>
    </xdr:from>
    <xdr:ext cx="469744" cy="259045"/>
    <xdr:sp macro="" textlink="">
      <xdr:nvSpPr>
        <xdr:cNvPr id="464" name="普通建設事業費 （ うち更新整備　）該当値テキスト"/>
        <xdr:cNvSpPr txBox="1"/>
      </xdr:nvSpPr>
      <xdr:spPr>
        <a:xfrm>
          <a:off x="10528300" y="1682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73558</xdr:rowOff>
    </xdr:from>
    <xdr:to>
      <xdr:col>14</xdr:col>
      <xdr:colOff>79375</xdr:colOff>
      <xdr:row>99</xdr:row>
      <xdr:rowOff>3708</xdr:rowOff>
    </xdr:to>
    <xdr:sp macro="" textlink="">
      <xdr:nvSpPr>
        <xdr:cNvPr id="465" name="円/楕円 464"/>
        <xdr:cNvSpPr/>
      </xdr:nvSpPr>
      <xdr:spPr>
        <a:xfrm>
          <a:off x="9588500" y="168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166285</xdr:rowOff>
    </xdr:from>
    <xdr:ext cx="469744" cy="259045"/>
    <xdr:sp macro="" textlink="">
      <xdr:nvSpPr>
        <xdr:cNvPr id="466" name="テキスト ボックス 465"/>
        <xdr:cNvSpPr txBox="1"/>
      </xdr:nvSpPr>
      <xdr:spPr>
        <a:xfrm>
          <a:off x="9404427" y="1696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89539</xdr:rowOff>
    </xdr:from>
    <xdr:to>
      <xdr:col>23</xdr:col>
      <xdr:colOff>517525</xdr:colOff>
      <xdr:row>77</xdr:row>
      <xdr:rowOff>94388</xdr:rowOff>
    </xdr:to>
    <xdr:cxnSp macro="">
      <xdr:nvCxnSpPr>
        <xdr:cNvPr id="603" name="直線コネクタ 602"/>
        <xdr:cNvCxnSpPr/>
      </xdr:nvCxnSpPr>
      <xdr:spPr>
        <a:xfrm>
          <a:off x="15481300" y="13291189"/>
          <a:ext cx="8382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75088</xdr:rowOff>
    </xdr:from>
    <xdr:to>
      <xdr:col>22</xdr:col>
      <xdr:colOff>365125</xdr:colOff>
      <xdr:row>77</xdr:row>
      <xdr:rowOff>89539</xdr:rowOff>
    </xdr:to>
    <xdr:cxnSp macro="">
      <xdr:nvCxnSpPr>
        <xdr:cNvPr id="606" name="直線コネクタ 605"/>
        <xdr:cNvCxnSpPr/>
      </xdr:nvCxnSpPr>
      <xdr:spPr>
        <a:xfrm>
          <a:off x="14592300" y="13276738"/>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75088</xdr:rowOff>
    </xdr:from>
    <xdr:to>
      <xdr:col>21</xdr:col>
      <xdr:colOff>161925</xdr:colOff>
      <xdr:row>77</xdr:row>
      <xdr:rowOff>129005</xdr:rowOff>
    </xdr:to>
    <xdr:cxnSp macro="">
      <xdr:nvCxnSpPr>
        <xdr:cNvPr id="609" name="直線コネクタ 608"/>
        <xdr:cNvCxnSpPr/>
      </xdr:nvCxnSpPr>
      <xdr:spPr>
        <a:xfrm flipV="1">
          <a:off x="13703300" y="13276738"/>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112840</xdr:rowOff>
    </xdr:from>
    <xdr:to>
      <xdr:col>19</xdr:col>
      <xdr:colOff>644525</xdr:colOff>
      <xdr:row>77</xdr:row>
      <xdr:rowOff>129005</xdr:rowOff>
    </xdr:to>
    <xdr:cxnSp macro="">
      <xdr:nvCxnSpPr>
        <xdr:cNvPr id="612" name="直線コネクタ 611"/>
        <xdr:cNvCxnSpPr/>
      </xdr:nvCxnSpPr>
      <xdr:spPr>
        <a:xfrm>
          <a:off x="12814300" y="13314490"/>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43588</xdr:rowOff>
    </xdr:from>
    <xdr:to>
      <xdr:col>23</xdr:col>
      <xdr:colOff>568325</xdr:colOff>
      <xdr:row>77</xdr:row>
      <xdr:rowOff>145188</xdr:rowOff>
    </xdr:to>
    <xdr:sp macro="" textlink="">
      <xdr:nvSpPr>
        <xdr:cNvPr id="622" name="円/楕円 621"/>
        <xdr:cNvSpPr/>
      </xdr:nvSpPr>
      <xdr:spPr>
        <a:xfrm>
          <a:off x="16268700" y="132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22015</xdr:rowOff>
    </xdr:from>
    <xdr:ext cx="534377" cy="259045"/>
    <xdr:sp macro="" textlink="">
      <xdr:nvSpPr>
        <xdr:cNvPr id="623" name="公債費該当値テキスト"/>
        <xdr:cNvSpPr txBox="1"/>
      </xdr:nvSpPr>
      <xdr:spPr>
        <a:xfrm>
          <a:off x="16370300" y="13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38739</xdr:rowOff>
    </xdr:from>
    <xdr:to>
      <xdr:col>22</xdr:col>
      <xdr:colOff>415925</xdr:colOff>
      <xdr:row>77</xdr:row>
      <xdr:rowOff>140339</xdr:rowOff>
    </xdr:to>
    <xdr:sp macro="" textlink="">
      <xdr:nvSpPr>
        <xdr:cNvPr id="624" name="円/楕円 623"/>
        <xdr:cNvSpPr/>
      </xdr:nvSpPr>
      <xdr:spPr>
        <a:xfrm>
          <a:off x="15430500" y="132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131466</xdr:rowOff>
    </xdr:from>
    <xdr:ext cx="534377" cy="259045"/>
    <xdr:sp macro="" textlink="">
      <xdr:nvSpPr>
        <xdr:cNvPr id="625" name="テキスト ボックス 624"/>
        <xdr:cNvSpPr txBox="1"/>
      </xdr:nvSpPr>
      <xdr:spPr>
        <a:xfrm>
          <a:off x="15214111" y="1333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24288</xdr:rowOff>
    </xdr:from>
    <xdr:to>
      <xdr:col>21</xdr:col>
      <xdr:colOff>212725</xdr:colOff>
      <xdr:row>77</xdr:row>
      <xdr:rowOff>125888</xdr:rowOff>
    </xdr:to>
    <xdr:sp macro="" textlink="">
      <xdr:nvSpPr>
        <xdr:cNvPr id="626" name="円/楕円 625"/>
        <xdr:cNvSpPr/>
      </xdr:nvSpPr>
      <xdr:spPr>
        <a:xfrm>
          <a:off x="14541500" y="132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117015</xdr:rowOff>
    </xdr:from>
    <xdr:ext cx="534377" cy="259045"/>
    <xdr:sp macro="" textlink="">
      <xdr:nvSpPr>
        <xdr:cNvPr id="627" name="テキスト ボックス 626"/>
        <xdr:cNvSpPr txBox="1"/>
      </xdr:nvSpPr>
      <xdr:spPr>
        <a:xfrm>
          <a:off x="14325111" y="1331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78205</xdr:rowOff>
    </xdr:from>
    <xdr:to>
      <xdr:col>20</xdr:col>
      <xdr:colOff>9525</xdr:colOff>
      <xdr:row>78</xdr:row>
      <xdr:rowOff>8355</xdr:rowOff>
    </xdr:to>
    <xdr:sp macro="" textlink="">
      <xdr:nvSpPr>
        <xdr:cNvPr id="628" name="円/楕円 627"/>
        <xdr:cNvSpPr/>
      </xdr:nvSpPr>
      <xdr:spPr>
        <a:xfrm>
          <a:off x="13652500" y="132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170932</xdr:rowOff>
    </xdr:from>
    <xdr:ext cx="534377" cy="259045"/>
    <xdr:sp macro="" textlink="">
      <xdr:nvSpPr>
        <xdr:cNvPr id="629" name="テキスト ボックス 628"/>
        <xdr:cNvSpPr txBox="1"/>
      </xdr:nvSpPr>
      <xdr:spPr>
        <a:xfrm>
          <a:off x="13436111" y="1337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62040</xdr:rowOff>
    </xdr:from>
    <xdr:to>
      <xdr:col>18</xdr:col>
      <xdr:colOff>492125</xdr:colOff>
      <xdr:row>77</xdr:row>
      <xdr:rowOff>163640</xdr:rowOff>
    </xdr:to>
    <xdr:sp macro="" textlink="">
      <xdr:nvSpPr>
        <xdr:cNvPr id="630" name="円/楕円 629"/>
        <xdr:cNvSpPr/>
      </xdr:nvSpPr>
      <xdr:spPr>
        <a:xfrm>
          <a:off x="12763500" y="132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154767</xdr:rowOff>
    </xdr:from>
    <xdr:ext cx="534377" cy="259045"/>
    <xdr:sp macro="" textlink="">
      <xdr:nvSpPr>
        <xdr:cNvPr id="631" name="テキスト ボックス 630"/>
        <xdr:cNvSpPr txBox="1"/>
      </xdr:nvSpPr>
      <xdr:spPr>
        <a:xfrm>
          <a:off x="12547111" y="1335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109296</xdr:rowOff>
    </xdr:from>
    <xdr:to>
      <xdr:col>23</xdr:col>
      <xdr:colOff>517525</xdr:colOff>
      <xdr:row>98</xdr:row>
      <xdr:rowOff>162573</xdr:rowOff>
    </xdr:to>
    <xdr:cxnSp macro="">
      <xdr:nvCxnSpPr>
        <xdr:cNvPr id="660" name="直線コネクタ 659"/>
        <xdr:cNvCxnSpPr/>
      </xdr:nvCxnSpPr>
      <xdr:spPr>
        <a:xfrm flipV="1">
          <a:off x="15481300" y="16911396"/>
          <a:ext cx="8382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160693</xdr:rowOff>
    </xdr:from>
    <xdr:to>
      <xdr:col>22</xdr:col>
      <xdr:colOff>365125</xdr:colOff>
      <xdr:row>98</xdr:row>
      <xdr:rowOff>162573</xdr:rowOff>
    </xdr:to>
    <xdr:cxnSp macro="">
      <xdr:nvCxnSpPr>
        <xdr:cNvPr id="663" name="直線コネクタ 662"/>
        <xdr:cNvCxnSpPr/>
      </xdr:nvCxnSpPr>
      <xdr:spPr>
        <a:xfrm>
          <a:off x="14592300" y="16962793"/>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149619</xdr:rowOff>
    </xdr:from>
    <xdr:to>
      <xdr:col>21</xdr:col>
      <xdr:colOff>161925</xdr:colOff>
      <xdr:row>98</xdr:row>
      <xdr:rowOff>160693</xdr:rowOff>
    </xdr:to>
    <xdr:cxnSp macro="">
      <xdr:nvCxnSpPr>
        <xdr:cNvPr id="666" name="直線コネクタ 665"/>
        <xdr:cNvCxnSpPr/>
      </xdr:nvCxnSpPr>
      <xdr:spPr>
        <a:xfrm>
          <a:off x="13703300" y="16951719"/>
          <a:ext cx="889000" cy="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149619</xdr:rowOff>
    </xdr:from>
    <xdr:to>
      <xdr:col>19</xdr:col>
      <xdr:colOff>644525</xdr:colOff>
      <xdr:row>99</xdr:row>
      <xdr:rowOff>34303</xdr:rowOff>
    </xdr:to>
    <xdr:cxnSp macro="">
      <xdr:nvCxnSpPr>
        <xdr:cNvPr id="669" name="直線コネクタ 668"/>
        <xdr:cNvCxnSpPr/>
      </xdr:nvCxnSpPr>
      <xdr:spPr>
        <a:xfrm flipV="1">
          <a:off x="12814300" y="16951719"/>
          <a:ext cx="889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58496</xdr:rowOff>
    </xdr:from>
    <xdr:to>
      <xdr:col>23</xdr:col>
      <xdr:colOff>568325</xdr:colOff>
      <xdr:row>98</xdr:row>
      <xdr:rowOff>160096</xdr:rowOff>
    </xdr:to>
    <xdr:sp macro="" textlink="">
      <xdr:nvSpPr>
        <xdr:cNvPr id="679" name="円/楕円 678"/>
        <xdr:cNvSpPr/>
      </xdr:nvSpPr>
      <xdr:spPr>
        <a:xfrm>
          <a:off x="16268700" y="168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144873</xdr:rowOff>
    </xdr:from>
    <xdr:ext cx="469744" cy="259045"/>
    <xdr:sp macro="" textlink="">
      <xdr:nvSpPr>
        <xdr:cNvPr id="680" name="積立金該当値テキスト"/>
        <xdr:cNvSpPr txBox="1"/>
      </xdr:nvSpPr>
      <xdr:spPr>
        <a:xfrm>
          <a:off x="16370300" y="1677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111773</xdr:rowOff>
    </xdr:from>
    <xdr:to>
      <xdr:col>22</xdr:col>
      <xdr:colOff>415925</xdr:colOff>
      <xdr:row>99</xdr:row>
      <xdr:rowOff>41923</xdr:rowOff>
    </xdr:to>
    <xdr:sp macro="" textlink="">
      <xdr:nvSpPr>
        <xdr:cNvPr id="681" name="円/楕円 680"/>
        <xdr:cNvSpPr/>
      </xdr:nvSpPr>
      <xdr:spPr>
        <a:xfrm>
          <a:off x="15430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33050</xdr:rowOff>
    </xdr:from>
    <xdr:ext cx="469744" cy="259045"/>
    <xdr:sp macro="" textlink="">
      <xdr:nvSpPr>
        <xdr:cNvPr id="682" name="テキスト ボックス 681"/>
        <xdr:cNvSpPr txBox="1"/>
      </xdr:nvSpPr>
      <xdr:spPr>
        <a:xfrm>
          <a:off x="15246427" y="170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109893</xdr:rowOff>
    </xdr:from>
    <xdr:to>
      <xdr:col>21</xdr:col>
      <xdr:colOff>212725</xdr:colOff>
      <xdr:row>99</xdr:row>
      <xdr:rowOff>40043</xdr:rowOff>
    </xdr:to>
    <xdr:sp macro="" textlink="">
      <xdr:nvSpPr>
        <xdr:cNvPr id="683" name="円/楕円 682"/>
        <xdr:cNvSpPr/>
      </xdr:nvSpPr>
      <xdr:spPr>
        <a:xfrm>
          <a:off x="14541500" y="169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31170</xdr:rowOff>
    </xdr:from>
    <xdr:ext cx="469744" cy="259045"/>
    <xdr:sp macro="" textlink="">
      <xdr:nvSpPr>
        <xdr:cNvPr id="684" name="テキスト ボックス 683"/>
        <xdr:cNvSpPr txBox="1"/>
      </xdr:nvSpPr>
      <xdr:spPr>
        <a:xfrm>
          <a:off x="14357427" y="1700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98819</xdr:rowOff>
    </xdr:from>
    <xdr:to>
      <xdr:col>20</xdr:col>
      <xdr:colOff>9525</xdr:colOff>
      <xdr:row>99</xdr:row>
      <xdr:rowOff>28969</xdr:rowOff>
    </xdr:to>
    <xdr:sp macro="" textlink="">
      <xdr:nvSpPr>
        <xdr:cNvPr id="685" name="円/楕円 684"/>
        <xdr:cNvSpPr/>
      </xdr:nvSpPr>
      <xdr:spPr>
        <a:xfrm>
          <a:off x="13652500" y="169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20096</xdr:rowOff>
    </xdr:from>
    <xdr:ext cx="469744" cy="259045"/>
    <xdr:sp macro="" textlink="">
      <xdr:nvSpPr>
        <xdr:cNvPr id="686" name="テキスト ボックス 685"/>
        <xdr:cNvSpPr txBox="1"/>
      </xdr:nvSpPr>
      <xdr:spPr>
        <a:xfrm>
          <a:off x="13468427" y="169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154953</xdr:rowOff>
    </xdr:from>
    <xdr:to>
      <xdr:col>18</xdr:col>
      <xdr:colOff>492125</xdr:colOff>
      <xdr:row>99</xdr:row>
      <xdr:rowOff>85103</xdr:rowOff>
    </xdr:to>
    <xdr:sp macro="" textlink="">
      <xdr:nvSpPr>
        <xdr:cNvPr id="687" name="円/楕円 686"/>
        <xdr:cNvSpPr/>
      </xdr:nvSpPr>
      <xdr:spPr>
        <a:xfrm>
          <a:off x="12763500" y="169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76230</xdr:rowOff>
    </xdr:from>
    <xdr:ext cx="378565" cy="259045"/>
    <xdr:sp macro="" textlink="">
      <xdr:nvSpPr>
        <xdr:cNvPr id="688" name="テキスト ボックス 687"/>
        <xdr:cNvSpPr txBox="1"/>
      </xdr:nvSpPr>
      <xdr:spPr>
        <a:xfrm>
          <a:off x="12625017" y="1704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45974</xdr:rowOff>
    </xdr:from>
    <xdr:to>
      <xdr:col>32</xdr:col>
      <xdr:colOff>187325</xdr:colOff>
      <xdr:row>58</xdr:row>
      <xdr:rowOff>46614</xdr:rowOff>
    </xdr:to>
    <xdr:cxnSp macro="">
      <xdr:nvCxnSpPr>
        <xdr:cNvPr id="774" name="直線コネクタ 773"/>
        <xdr:cNvCxnSpPr/>
      </xdr:nvCxnSpPr>
      <xdr:spPr>
        <a:xfrm flipV="1">
          <a:off x="21323300" y="9990074"/>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46614</xdr:rowOff>
    </xdr:from>
    <xdr:to>
      <xdr:col>31</xdr:col>
      <xdr:colOff>34925</xdr:colOff>
      <xdr:row>58</xdr:row>
      <xdr:rowOff>47346</xdr:rowOff>
    </xdr:to>
    <xdr:cxnSp macro="">
      <xdr:nvCxnSpPr>
        <xdr:cNvPr id="777" name="直線コネクタ 776"/>
        <xdr:cNvCxnSpPr/>
      </xdr:nvCxnSpPr>
      <xdr:spPr>
        <a:xfrm flipV="1">
          <a:off x="20434300" y="999071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47346</xdr:rowOff>
    </xdr:from>
    <xdr:to>
      <xdr:col>29</xdr:col>
      <xdr:colOff>517525</xdr:colOff>
      <xdr:row>58</xdr:row>
      <xdr:rowOff>48168</xdr:rowOff>
    </xdr:to>
    <xdr:cxnSp macro="">
      <xdr:nvCxnSpPr>
        <xdr:cNvPr id="780" name="直線コネクタ 779"/>
        <xdr:cNvCxnSpPr/>
      </xdr:nvCxnSpPr>
      <xdr:spPr>
        <a:xfrm flipV="1">
          <a:off x="19545300" y="9991446"/>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48168</xdr:rowOff>
    </xdr:from>
    <xdr:to>
      <xdr:col>28</xdr:col>
      <xdr:colOff>314325</xdr:colOff>
      <xdr:row>58</xdr:row>
      <xdr:rowOff>48168</xdr:rowOff>
    </xdr:to>
    <xdr:cxnSp macro="">
      <xdr:nvCxnSpPr>
        <xdr:cNvPr id="783" name="直線コネクタ 782"/>
        <xdr:cNvCxnSpPr/>
      </xdr:nvCxnSpPr>
      <xdr:spPr>
        <a:xfrm>
          <a:off x="18656300" y="9992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166624</xdr:rowOff>
    </xdr:from>
    <xdr:to>
      <xdr:col>32</xdr:col>
      <xdr:colOff>238125</xdr:colOff>
      <xdr:row>58</xdr:row>
      <xdr:rowOff>96774</xdr:rowOff>
    </xdr:to>
    <xdr:sp macro="" textlink="">
      <xdr:nvSpPr>
        <xdr:cNvPr id="793" name="円/楕円 792"/>
        <xdr:cNvSpPr/>
      </xdr:nvSpPr>
      <xdr:spPr>
        <a:xfrm>
          <a:off x="221107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469744" cy="259045"/>
    <xdr:sp macro="" textlink="">
      <xdr:nvSpPr>
        <xdr:cNvPr id="794" name="貸付金該当値テキスト"/>
        <xdr:cNvSpPr txBox="1"/>
      </xdr:nvSpPr>
      <xdr:spPr>
        <a:xfrm>
          <a:off x="22212300" y="990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167264</xdr:rowOff>
    </xdr:from>
    <xdr:to>
      <xdr:col>31</xdr:col>
      <xdr:colOff>85725</xdr:colOff>
      <xdr:row>58</xdr:row>
      <xdr:rowOff>97414</xdr:rowOff>
    </xdr:to>
    <xdr:sp macro="" textlink="">
      <xdr:nvSpPr>
        <xdr:cNvPr id="795" name="円/楕円 794"/>
        <xdr:cNvSpPr/>
      </xdr:nvSpPr>
      <xdr:spPr>
        <a:xfrm>
          <a:off x="21272500" y="99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88541</xdr:rowOff>
    </xdr:from>
    <xdr:ext cx="469744" cy="259045"/>
    <xdr:sp macro="" textlink="">
      <xdr:nvSpPr>
        <xdr:cNvPr id="796" name="テキスト ボックス 795"/>
        <xdr:cNvSpPr txBox="1"/>
      </xdr:nvSpPr>
      <xdr:spPr>
        <a:xfrm>
          <a:off x="21088427" y="100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167996</xdr:rowOff>
    </xdr:from>
    <xdr:to>
      <xdr:col>29</xdr:col>
      <xdr:colOff>568325</xdr:colOff>
      <xdr:row>58</xdr:row>
      <xdr:rowOff>98146</xdr:rowOff>
    </xdr:to>
    <xdr:sp macro="" textlink="">
      <xdr:nvSpPr>
        <xdr:cNvPr id="797" name="円/楕円 796"/>
        <xdr:cNvSpPr/>
      </xdr:nvSpPr>
      <xdr:spPr>
        <a:xfrm>
          <a:off x="20383500" y="99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89273</xdr:rowOff>
    </xdr:from>
    <xdr:ext cx="469744" cy="259045"/>
    <xdr:sp macro="" textlink="">
      <xdr:nvSpPr>
        <xdr:cNvPr id="798" name="テキスト ボックス 797"/>
        <xdr:cNvSpPr txBox="1"/>
      </xdr:nvSpPr>
      <xdr:spPr>
        <a:xfrm>
          <a:off x="20199427" y="1003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168818</xdr:rowOff>
    </xdr:from>
    <xdr:to>
      <xdr:col>28</xdr:col>
      <xdr:colOff>365125</xdr:colOff>
      <xdr:row>58</xdr:row>
      <xdr:rowOff>98968</xdr:rowOff>
    </xdr:to>
    <xdr:sp macro="" textlink="">
      <xdr:nvSpPr>
        <xdr:cNvPr id="799" name="円/楕円 798"/>
        <xdr:cNvSpPr/>
      </xdr:nvSpPr>
      <xdr:spPr>
        <a:xfrm>
          <a:off x="19494500" y="99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90095</xdr:rowOff>
    </xdr:from>
    <xdr:ext cx="469744" cy="259045"/>
    <xdr:sp macro="" textlink="">
      <xdr:nvSpPr>
        <xdr:cNvPr id="800" name="テキスト ボックス 799"/>
        <xdr:cNvSpPr txBox="1"/>
      </xdr:nvSpPr>
      <xdr:spPr>
        <a:xfrm>
          <a:off x="19310427" y="100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168818</xdr:rowOff>
    </xdr:from>
    <xdr:to>
      <xdr:col>27</xdr:col>
      <xdr:colOff>161925</xdr:colOff>
      <xdr:row>58</xdr:row>
      <xdr:rowOff>98968</xdr:rowOff>
    </xdr:to>
    <xdr:sp macro="" textlink="">
      <xdr:nvSpPr>
        <xdr:cNvPr id="801" name="円/楕円 800"/>
        <xdr:cNvSpPr/>
      </xdr:nvSpPr>
      <xdr:spPr>
        <a:xfrm>
          <a:off x="18605500" y="99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90095</xdr:rowOff>
    </xdr:from>
    <xdr:ext cx="469744" cy="259045"/>
    <xdr:sp macro="" textlink="">
      <xdr:nvSpPr>
        <xdr:cNvPr id="802" name="テキスト ボックス 801"/>
        <xdr:cNvSpPr txBox="1"/>
      </xdr:nvSpPr>
      <xdr:spPr>
        <a:xfrm>
          <a:off x="18421427" y="100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88855</xdr:rowOff>
    </xdr:from>
    <xdr:to>
      <xdr:col>32</xdr:col>
      <xdr:colOff>187325</xdr:colOff>
      <xdr:row>76</xdr:row>
      <xdr:rowOff>150825</xdr:rowOff>
    </xdr:to>
    <xdr:cxnSp macro="">
      <xdr:nvCxnSpPr>
        <xdr:cNvPr id="832" name="直線コネクタ 831"/>
        <xdr:cNvCxnSpPr/>
      </xdr:nvCxnSpPr>
      <xdr:spPr>
        <a:xfrm flipV="1">
          <a:off x="21323300" y="13119055"/>
          <a:ext cx="8382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150825</xdr:rowOff>
    </xdr:from>
    <xdr:to>
      <xdr:col>31</xdr:col>
      <xdr:colOff>34925</xdr:colOff>
      <xdr:row>77</xdr:row>
      <xdr:rowOff>50509</xdr:rowOff>
    </xdr:to>
    <xdr:cxnSp macro="">
      <xdr:nvCxnSpPr>
        <xdr:cNvPr id="835" name="直線コネクタ 834"/>
        <xdr:cNvCxnSpPr/>
      </xdr:nvCxnSpPr>
      <xdr:spPr>
        <a:xfrm flipV="1">
          <a:off x="20434300" y="13181025"/>
          <a:ext cx="889000" cy="7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50509</xdr:rowOff>
    </xdr:from>
    <xdr:to>
      <xdr:col>29</xdr:col>
      <xdr:colOff>517525</xdr:colOff>
      <xdr:row>77</xdr:row>
      <xdr:rowOff>76530</xdr:rowOff>
    </xdr:to>
    <xdr:cxnSp macro="">
      <xdr:nvCxnSpPr>
        <xdr:cNvPr id="838" name="直線コネクタ 837"/>
        <xdr:cNvCxnSpPr/>
      </xdr:nvCxnSpPr>
      <xdr:spPr>
        <a:xfrm flipV="1">
          <a:off x="19545300" y="13252159"/>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76530</xdr:rowOff>
    </xdr:from>
    <xdr:to>
      <xdr:col>28</xdr:col>
      <xdr:colOff>314325</xdr:colOff>
      <xdr:row>77</xdr:row>
      <xdr:rowOff>95486</xdr:rowOff>
    </xdr:to>
    <xdr:cxnSp macro="">
      <xdr:nvCxnSpPr>
        <xdr:cNvPr id="841" name="直線コネクタ 840"/>
        <xdr:cNvCxnSpPr/>
      </xdr:nvCxnSpPr>
      <xdr:spPr>
        <a:xfrm flipV="1">
          <a:off x="18656300" y="13278180"/>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38055</xdr:rowOff>
    </xdr:from>
    <xdr:to>
      <xdr:col>32</xdr:col>
      <xdr:colOff>238125</xdr:colOff>
      <xdr:row>76</xdr:row>
      <xdr:rowOff>139655</xdr:rowOff>
    </xdr:to>
    <xdr:sp macro="" textlink="">
      <xdr:nvSpPr>
        <xdr:cNvPr id="851" name="円/楕円 850"/>
        <xdr:cNvSpPr/>
      </xdr:nvSpPr>
      <xdr:spPr>
        <a:xfrm>
          <a:off x="22110700" y="13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60933</xdr:rowOff>
    </xdr:from>
    <xdr:ext cx="534377" cy="259045"/>
    <xdr:sp macro="" textlink="">
      <xdr:nvSpPr>
        <xdr:cNvPr id="852" name="繰出金該当値テキスト"/>
        <xdr:cNvSpPr txBox="1"/>
      </xdr:nvSpPr>
      <xdr:spPr>
        <a:xfrm>
          <a:off x="22212300" y="129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44,669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100025</xdr:rowOff>
    </xdr:from>
    <xdr:to>
      <xdr:col>31</xdr:col>
      <xdr:colOff>85725</xdr:colOff>
      <xdr:row>77</xdr:row>
      <xdr:rowOff>30175</xdr:rowOff>
    </xdr:to>
    <xdr:sp macro="" textlink="">
      <xdr:nvSpPr>
        <xdr:cNvPr id="853" name="円/楕円 852"/>
        <xdr:cNvSpPr/>
      </xdr:nvSpPr>
      <xdr:spPr>
        <a:xfrm>
          <a:off x="21272500" y="131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21302</xdr:rowOff>
    </xdr:from>
    <xdr:ext cx="534377" cy="259045"/>
    <xdr:sp macro="" textlink="">
      <xdr:nvSpPr>
        <xdr:cNvPr id="854" name="テキスト ボックス 853"/>
        <xdr:cNvSpPr txBox="1"/>
      </xdr:nvSpPr>
      <xdr:spPr>
        <a:xfrm>
          <a:off x="21056111" y="1322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171159</xdr:rowOff>
    </xdr:from>
    <xdr:to>
      <xdr:col>29</xdr:col>
      <xdr:colOff>568325</xdr:colOff>
      <xdr:row>77</xdr:row>
      <xdr:rowOff>101309</xdr:rowOff>
    </xdr:to>
    <xdr:sp macro="" textlink="">
      <xdr:nvSpPr>
        <xdr:cNvPr id="855" name="円/楕円 854"/>
        <xdr:cNvSpPr/>
      </xdr:nvSpPr>
      <xdr:spPr>
        <a:xfrm>
          <a:off x="20383500" y="132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92436</xdr:rowOff>
    </xdr:from>
    <xdr:ext cx="534377" cy="259045"/>
    <xdr:sp macro="" textlink="">
      <xdr:nvSpPr>
        <xdr:cNvPr id="856" name="テキスト ボックス 855"/>
        <xdr:cNvSpPr txBox="1"/>
      </xdr:nvSpPr>
      <xdr:spPr>
        <a:xfrm>
          <a:off x="20167111" y="132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25730</xdr:rowOff>
    </xdr:from>
    <xdr:to>
      <xdr:col>28</xdr:col>
      <xdr:colOff>365125</xdr:colOff>
      <xdr:row>77</xdr:row>
      <xdr:rowOff>127330</xdr:rowOff>
    </xdr:to>
    <xdr:sp macro="" textlink="">
      <xdr:nvSpPr>
        <xdr:cNvPr id="857" name="円/楕円 856"/>
        <xdr:cNvSpPr/>
      </xdr:nvSpPr>
      <xdr:spPr>
        <a:xfrm>
          <a:off x="19494500" y="132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118457</xdr:rowOff>
    </xdr:from>
    <xdr:ext cx="534377" cy="259045"/>
    <xdr:sp macro="" textlink="">
      <xdr:nvSpPr>
        <xdr:cNvPr id="858" name="テキスト ボックス 857"/>
        <xdr:cNvSpPr txBox="1"/>
      </xdr:nvSpPr>
      <xdr:spPr>
        <a:xfrm>
          <a:off x="19278111" y="133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44686</xdr:rowOff>
    </xdr:from>
    <xdr:to>
      <xdr:col>27</xdr:col>
      <xdr:colOff>161925</xdr:colOff>
      <xdr:row>77</xdr:row>
      <xdr:rowOff>146286</xdr:rowOff>
    </xdr:to>
    <xdr:sp macro="" textlink="">
      <xdr:nvSpPr>
        <xdr:cNvPr id="859" name="円/楕円 858"/>
        <xdr:cNvSpPr/>
      </xdr:nvSpPr>
      <xdr:spPr>
        <a:xfrm>
          <a:off x="18605500" y="132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137413</xdr:rowOff>
    </xdr:from>
    <xdr:ext cx="534377" cy="259045"/>
    <xdr:sp macro="" textlink="">
      <xdr:nvSpPr>
        <xdr:cNvPr id="860" name="テキスト ボックス 859"/>
        <xdr:cNvSpPr txBox="1"/>
      </xdr:nvSpPr>
      <xdr:spPr>
        <a:xfrm>
          <a:off x="18389111" y="133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繰出金については類似団体平均を上回っており、特に繰出金は全国平均、神奈川県平均についても上回っている。また、近年上昇傾向が顕著であり、各特別会計での繰入金の減に向けた対応が必要な状況となっている。　</a:t>
          </a:r>
          <a:endParaRPr kumimoji="1" lang="en-US" altLang="ja-JP" sz="1300">
            <a:latin typeface="ＭＳ Ｐゴシック"/>
          </a:endParaRPr>
        </a:p>
        <a:p>
          <a:r>
            <a:rPr kumimoji="1" lang="ja-JP" altLang="en-US" sz="1300">
              <a:latin typeface="ＭＳ Ｐゴシック"/>
            </a:rPr>
            <a:t>　普通建設事業費については、平成</a:t>
          </a:r>
          <a:r>
            <a:rPr kumimoji="1" lang="en-US" altLang="ja-JP" sz="1300">
              <a:latin typeface="ＭＳ Ｐゴシック"/>
            </a:rPr>
            <a:t>26</a:t>
          </a:r>
          <a:r>
            <a:rPr kumimoji="1" lang="ja-JP" altLang="en-US" sz="1300">
              <a:latin typeface="ＭＳ Ｐゴシック"/>
            </a:rPr>
            <a:t>年度より抑制しているものの、今後大規模な施設の更新が控えており大幅な増となる見込みがあるため、各費目において内容の精査をし、更新費用の財源確保に努める。</a:t>
          </a:r>
          <a:endParaRPr kumimoji="1" lang="en-US" altLang="ja-JP" sz="1300">
            <a:latin typeface="ＭＳ Ｐゴシック"/>
          </a:endParaRPr>
        </a:p>
        <a:p>
          <a:r>
            <a:rPr kumimoji="1" lang="ja-JP" altLang="en-US" sz="1300">
              <a:latin typeface="ＭＳ Ｐゴシック"/>
            </a:rPr>
            <a:t>　住民一人当たりのコストについては少なければ良いというものではないため、町の状況に合った各費目への経費の配分を考慮しつつ、最小のコストで最大の効果が得られるよう、効果的・効率的な財政運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神奈川県二宮町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29,267
29,113
9.08
8,141,034
7,873,071
221,478
5,673,529
7,303,865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57.2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120759</xdr:rowOff>
    </xdr:from>
    <xdr:to>
      <xdr:col>6</xdr:col>
      <xdr:colOff>511175</xdr:colOff>
      <xdr:row>35</xdr:row>
      <xdr:rowOff>100838</xdr:rowOff>
    </xdr:to>
    <xdr:cxnSp macro="">
      <xdr:nvCxnSpPr>
        <xdr:cNvPr id="63" name="直線コネクタ 62"/>
        <xdr:cNvCxnSpPr/>
      </xdr:nvCxnSpPr>
      <xdr:spPr>
        <a:xfrm flipV="1">
          <a:off x="3797300" y="5950059"/>
          <a:ext cx="838200" cy="15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100838</xdr:rowOff>
    </xdr:from>
    <xdr:to>
      <xdr:col>5</xdr:col>
      <xdr:colOff>358775</xdr:colOff>
      <xdr:row>35</xdr:row>
      <xdr:rowOff>112921</xdr:rowOff>
    </xdr:to>
    <xdr:cxnSp macro="">
      <xdr:nvCxnSpPr>
        <xdr:cNvPr id="66" name="直線コネクタ 65"/>
        <xdr:cNvCxnSpPr/>
      </xdr:nvCxnSpPr>
      <xdr:spPr>
        <a:xfrm flipV="1">
          <a:off x="2908300" y="610158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57404</xdr:rowOff>
    </xdr:from>
    <xdr:to>
      <xdr:col>4</xdr:col>
      <xdr:colOff>155575</xdr:colOff>
      <xdr:row>35</xdr:row>
      <xdr:rowOff>112921</xdr:rowOff>
    </xdr:to>
    <xdr:cxnSp macro="">
      <xdr:nvCxnSpPr>
        <xdr:cNvPr id="69" name="直線コネクタ 68"/>
        <xdr:cNvCxnSpPr/>
      </xdr:nvCxnSpPr>
      <xdr:spPr>
        <a:xfrm>
          <a:off x="2019300" y="605815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143619</xdr:rowOff>
    </xdr:from>
    <xdr:to>
      <xdr:col>2</xdr:col>
      <xdr:colOff>638175</xdr:colOff>
      <xdr:row>35</xdr:row>
      <xdr:rowOff>57404</xdr:rowOff>
    </xdr:to>
    <xdr:cxnSp macro="">
      <xdr:nvCxnSpPr>
        <xdr:cNvPr id="72" name="直線コネクタ 71"/>
        <xdr:cNvCxnSpPr/>
      </xdr:nvCxnSpPr>
      <xdr:spPr>
        <a:xfrm>
          <a:off x="1130300" y="5801469"/>
          <a:ext cx="889000" cy="25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69959</xdr:rowOff>
    </xdr:from>
    <xdr:to>
      <xdr:col>6</xdr:col>
      <xdr:colOff>561975</xdr:colOff>
      <xdr:row>35</xdr:row>
      <xdr:rowOff>109</xdr:rowOff>
    </xdr:to>
    <xdr:sp macro="" textlink="">
      <xdr:nvSpPr>
        <xdr:cNvPr id="82" name="円/楕円 81"/>
        <xdr:cNvSpPr/>
      </xdr:nvSpPr>
      <xdr:spPr>
        <a:xfrm>
          <a:off x="4584700" y="58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92836</xdr:rowOff>
    </xdr:from>
    <xdr:ext cx="469744" cy="259045"/>
    <xdr:sp macro="" textlink="">
      <xdr:nvSpPr>
        <xdr:cNvPr id="83" name="議会費該当値テキスト"/>
        <xdr:cNvSpPr txBox="1"/>
      </xdr:nvSpPr>
      <xdr:spPr>
        <a:xfrm>
          <a:off x="4686300" y="575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50038</xdr:rowOff>
    </xdr:from>
    <xdr:to>
      <xdr:col>5</xdr:col>
      <xdr:colOff>409575</xdr:colOff>
      <xdr:row>35</xdr:row>
      <xdr:rowOff>151638</xdr:rowOff>
    </xdr:to>
    <xdr:sp macro="" textlink="">
      <xdr:nvSpPr>
        <xdr:cNvPr id="84" name="円/楕円 83"/>
        <xdr:cNvSpPr/>
      </xdr:nvSpPr>
      <xdr:spPr>
        <a:xfrm>
          <a:off x="3746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142765</xdr:rowOff>
    </xdr:from>
    <xdr:ext cx="469744" cy="259045"/>
    <xdr:sp macro="" textlink="">
      <xdr:nvSpPr>
        <xdr:cNvPr id="85" name="テキスト ボックス 84"/>
        <xdr:cNvSpPr txBox="1"/>
      </xdr:nvSpPr>
      <xdr:spPr>
        <a:xfrm>
          <a:off x="3562427"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62121</xdr:rowOff>
    </xdr:from>
    <xdr:to>
      <xdr:col>4</xdr:col>
      <xdr:colOff>206375</xdr:colOff>
      <xdr:row>35</xdr:row>
      <xdr:rowOff>163721</xdr:rowOff>
    </xdr:to>
    <xdr:sp macro="" textlink="">
      <xdr:nvSpPr>
        <xdr:cNvPr id="86" name="円/楕円 85"/>
        <xdr:cNvSpPr/>
      </xdr:nvSpPr>
      <xdr:spPr>
        <a:xfrm>
          <a:off x="2857500" y="60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8798</xdr:rowOff>
    </xdr:from>
    <xdr:ext cx="469744" cy="259045"/>
    <xdr:sp macro="" textlink="">
      <xdr:nvSpPr>
        <xdr:cNvPr id="87" name="テキスト ボックス 86"/>
        <xdr:cNvSpPr txBox="1"/>
      </xdr:nvSpPr>
      <xdr:spPr>
        <a:xfrm>
          <a:off x="2673427" y="583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6604</xdr:rowOff>
    </xdr:from>
    <xdr:to>
      <xdr:col>3</xdr:col>
      <xdr:colOff>3175</xdr:colOff>
      <xdr:row>35</xdr:row>
      <xdr:rowOff>108204</xdr:rowOff>
    </xdr:to>
    <xdr:sp macro="" textlink="">
      <xdr:nvSpPr>
        <xdr:cNvPr id="88" name="円/楕円 87"/>
        <xdr:cNvSpPr/>
      </xdr:nvSpPr>
      <xdr:spPr>
        <a:xfrm>
          <a:off x="1968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124731</xdr:rowOff>
    </xdr:from>
    <xdr:ext cx="469744" cy="259045"/>
    <xdr:sp macro="" textlink="">
      <xdr:nvSpPr>
        <xdr:cNvPr id="89" name="テキスト ボックス 88"/>
        <xdr:cNvSpPr txBox="1"/>
      </xdr:nvSpPr>
      <xdr:spPr>
        <a:xfrm>
          <a:off x="1784427"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92819</xdr:rowOff>
    </xdr:from>
    <xdr:to>
      <xdr:col>1</xdr:col>
      <xdr:colOff>485775</xdr:colOff>
      <xdr:row>34</xdr:row>
      <xdr:rowOff>22969</xdr:rowOff>
    </xdr:to>
    <xdr:sp macro="" textlink="">
      <xdr:nvSpPr>
        <xdr:cNvPr id="90" name="円/楕円 89"/>
        <xdr:cNvSpPr/>
      </xdr:nvSpPr>
      <xdr:spPr>
        <a:xfrm>
          <a:off x="1079500" y="57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39496</xdr:rowOff>
    </xdr:from>
    <xdr:ext cx="469744" cy="259045"/>
    <xdr:sp macro="" textlink="">
      <xdr:nvSpPr>
        <xdr:cNvPr id="91" name="テキスト ボックス 90"/>
        <xdr:cNvSpPr txBox="1"/>
      </xdr:nvSpPr>
      <xdr:spPr>
        <a:xfrm>
          <a:off x="895427" y="552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96045</xdr:rowOff>
    </xdr:from>
    <xdr:to>
      <xdr:col>6</xdr:col>
      <xdr:colOff>511175</xdr:colOff>
      <xdr:row>57</xdr:row>
      <xdr:rowOff>115667</xdr:rowOff>
    </xdr:to>
    <xdr:cxnSp macro="">
      <xdr:nvCxnSpPr>
        <xdr:cNvPr id="120" name="直線コネクタ 119"/>
        <xdr:cNvCxnSpPr/>
      </xdr:nvCxnSpPr>
      <xdr:spPr>
        <a:xfrm flipV="1">
          <a:off x="3797300" y="9868695"/>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115667</xdr:rowOff>
    </xdr:from>
    <xdr:to>
      <xdr:col>5</xdr:col>
      <xdr:colOff>358775</xdr:colOff>
      <xdr:row>57</xdr:row>
      <xdr:rowOff>128506</xdr:rowOff>
    </xdr:to>
    <xdr:cxnSp macro="">
      <xdr:nvCxnSpPr>
        <xdr:cNvPr id="123" name="直線コネクタ 122"/>
        <xdr:cNvCxnSpPr/>
      </xdr:nvCxnSpPr>
      <xdr:spPr>
        <a:xfrm flipV="1">
          <a:off x="2908300" y="9888317"/>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17803</xdr:rowOff>
    </xdr:from>
    <xdr:to>
      <xdr:col>4</xdr:col>
      <xdr:colOff>155575</xdr:colOff>
      <xdr:row>57</xdr:row>
      <xdr:rowOff>128506</xdr:rowOff>
    </xdr:to>
    <xdr:cxnSp macro="">
      <xdr:nvCxnSpPr>
        <xdr:cNvPr id="126" name="直線コネクタ 125"/>
        <xdr:cNvCxnSpPr/>
      </xdr:nvCxnSpPr>
      <xdr:spPr>
        <a:xfrm>
          <a:off x="2019300" y="9790453"/>
          <a:ext cx="889000" cy="1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17803</xdr:rowOff>
    </xdr:from>
    <xdr:to>
      <xdr:col>2</xdr:col>
      <xdr:colOff>638175</xdr:colOff>
      <xdr:row>57</xdr:row>
      <xdr:rowOff>124689</xdr:rowOff>
    </xdr:to>
    <xdr:cxnSp macro="">
      <xdr:nvCxnSpPr>
        <xdr:cNvPr id="129" name="直線コネクタ 128"/>
        <xdr:cNvCxnSpPr/>
      </xdr:nvCxnSpPr>
      <xdr:spPr>
        <a:xfrm flipV="1">
          <a:off x="1130300" y="9790453"/>
          <a:ext cx="889000" cy="10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45245</xdr:rowOff>
    </xdr:from>
    <xdr:to>
      <xdr:col>6</xdr:col>
      <xdr:colOff>561975</xdr:colOff>
      <xdr:row>57</xdr:row>
      <xdr:rowOff>146845</xdr:rowOff>
    </xdr:to>
    <xdr:sp macro="" textlink="">
      <xdr:nvSpPr>
        <xdr:cNvPr id="139" name="円/楕円 138"/>
        <xdr:cNvSpPr/>
      </xdr:nvSpPr>
      <xdr:spPr>
        <a:xfrm>
          <a:off x="4584700" y="98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131622</xdr:rowOff>
    </xdr:from>
    <xdr:ext cx="534377" cy="259045"/>
    <xdr:sp macro="" textlink="">
      <xdr:nvSpPr>
        <xdr:cNvPr id="140" name="総務費該当値テキスト"/>
        <xdr:cNvSpPr txBox="1"/>
      </xdr:nvSpPr>
      <xdr:spPr>
        <a:xfrm>
          <a:off x="4686300" y="97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64867</xdr:rowOff>
    </xdr:from>
    <xdr:to>
      <xdr:col>5</xdr:col>
      <xdr:colOff>409575</xdr:colOff>
      <xdr:row>57</xdr:row>
      <xdr:rowOff>166467</xdr:rowOff>
    </xdr:to>
    <xdr:sp macro="" textlink="">
      <xdr:nvSpPr>
        <xdr:cNvPr id="141" name="円/楕円 140"/>
        <xdr:cNvSpPr/>
      </xdr:nvSpPr>
      <xdr:spPr>
        <a:xfrm>
          <a:off x="3746500" y="98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157594</xdr:rowOff>
    </xdr:from>
    <xdr:ext cx="534377" cy="259045"/>
    <xdr:sp macro="" textlink="">
      <xdr:nvSpPr>
        <xdr:cNvPr id="142" name="テキスト ボックス 141"/>
        <xdr:cNvSpPr txBox="1"/>
      </xdr:nvSpPr>
      <xdr:spPr>
        <a:xfrm>
          <a:off x="3530111" y="993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77706</xdr:rowOff>
    </xdr:from>
    <xdr:to>
      <xdr:col>4</xdr:col>
      <xdr:colOff>206375</xdr:colOff>
      <xdr:row>58</xdr:row>
      <xdr:rowOff>7856</xdr:rowOff>
    </xdr:to>
    <xdr:sp macro="" textlink="">
      <xdr:nvSpPr>
        <xdr:cNvPr id="143" name="円/楕円 142"/>
        <xdr:cNvSpPr/>
      </xdr:nvSpPr>
      <xdr:spPr>
        <a:xfrm>
          <a:off x="2857500" y="98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170433</xdr:rowOff>
    </xdr:from>
    <xdr:ext cx="534377" cy="259045"/>
    <xdr:sp macro="" textlink="">
      <xdr:nvSpPr>
        <xdr:cNvPr id="144" name="テキスト ボックス 143"/>
        <xdr:cNvSpPr txBox="1"/>
      </xdr:nvSpPr>
      <xdr:spPr>
        <a:xfrm>
          <a:off x="2641111" y="99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138453</xdr:rowOff>
    </xdr:from>
    <xdr:to>
      <xdr:col>3</xdr:col>
      <xdr:colOff>3175</xdr:colOff>
      <xdr:row>57</xdr:row>
      <xdr:rowOff>68603</xdr:rowOff>
    </xdr:to>
    <xdr:sp macro="" textlink="">
      <xdr:nvSpPr>
        <xdr:cNvPr id="145" name="円/楕円 144"/>
        <xdr:cNvSpPr/>
      </xdr:nvSpPr>
      <xdr:spPr>
        <a:xfrm>
          <a:off x="1968500" y="97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59730</xdr:rowOff>
    </xdr:from>
    <xdr:ext cx="534377" cy="259045"/>
    <xdr:sp macro="" textlink="">
      <xdr:nvSpPr>
        <xdr:cNvPr id="146" name="テキスト ボックス 145"/>
        <xdr:cNvSpPr txBox="1"/>
      </xdr:nvSpPr>
      <xdr:spPr>
        <a:xfrm>
          <a:off x="1752111" y="983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73889</xdr:rowOff>
    </xdr:from>
    <xdr:to>
      <xdr:col>1</xdr:col>
      <xdr:colOff>485775</xdr:colOff>
      <xdr:row>58</xdr:row>
      <xdr:rowOff>4039</xdr:rowOff>
    </xdr:to>
    <xdr:sp macro="" textlink="">
      <xdr:nvSpPr>
        <xdr:cNvPr id="147" name="円/楕円 146"/>
        <xdr:cNvSpPr/>
      </xdr:nvSpPr>
      <xdr:spPr>
        <a:xfrm>
          <a:off x="1079500" y="98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166616</xdr:rowOff>
    </xdr:from>
    <xdr:ext cx="534377" cy="259045"/>
    <xdr:sp macro="" textlink="">
      <xdr:nvSpPr>
        <xdr:cNvPr id="148" name="テキスト ボックス 147"/>
        <xdr:cNvSpPr txBox="1"/>
      </xdr:nvSpPr>
      <xdr:spPr>
        <a:xfrm>
          <a:off x="863111" y="99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79578</xdr:rowOff>
    </xdr:from>
    <xdr:to>
      <xdr:col>6</xdr:col>
      <xdr:colOff>511175</xdr:colOff>
      <xdr:row>77</xdr:row>
      <xdr:rowOff>96083</xdr:rowOff>
    </xdr:to>
    <xdr:cxnSp macro="">
      <xdr:nvCxnSpPr>
        <xdr:cNvPr id="178" name="直線コネクタ 177"/>
        <xdr:cNvCxnSpPr/>
      </xdr:nvCxnSpPr>
      <xdr:spPr>
        <a:xfrm flipV="1">
          <a:off x="3797300" y="13281228"/>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96083</xdr:rowOff>
    </xdr:from>
    <xdr:to>
      <xdr:col>5</xdr:col>
      <xdr:colOff>358775</xdr:colOff>
      <xdr:row>77</xdr:row>
      <xdr:rowOff>161409</xdr:rowOff>
    </xdr:to>
    <xdr:cxnSp macro="">
      <xdr:nvCxnSpPr>
        <xdr:cNvPr id="181" name="直線コネクタ 180"/>
        <xdr:cNvCxnSpPr/>
      </xdr:nvCxnSpPr>
      <xdr:spPr>
        <a:xfrm flipV="1">
          <a:off x="2908300" y="13297733"/>
          <a:ext cx="889000" cy="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161409</xdr:rowOff>
    </xdr:from>
    <xdr:to>
      <xdr:col>4</xdr:col>
      <xdr:colOff>155575</xdr:colOff>
      <xdr:row>78</xdr:row>
      <xdr:rowOff>12774</xdr:rowOff>
    </xdr:to>
    <xdr:cxnSp macro="">
      <xdr:nvCxnSpPr>
        <xdr:cNvPr id="184" name="直線コネクタ 183"/>
        <xdr:cNvCxnSpPr/>
      </xdr:nvCxnSpPr>
      <xdr:spPr>
        <a:xfrm flipV="1">
          <a:off x="2019300" y="13363059"/>
          <a:ext cx="889000" cy="2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9795</xdr:rowOff>
    </xdr:from>
    <xdr:to>
      <xdr:col>2</xdr:col>
      <xdr:colOff>638175</xdr:colOff>
      <xdr:row>78</xdr:row>
      <xdr:rowOff>12774</xdr:rowOff>
    </xdr:to>
    <xdr:cxnSp macro="">
      <xdr:nvCxnSpPr>
        <xdr:cNvPr id="187" name="直線コネクタ 186"/>
        <xdr:cNvCxnSpPr/>
      </xdr:nvCxnSpPr>
      <xdr:spPr>
        <a:xfrm>
          <a:off x="1130300" y="13382895"/>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28778</xdr:rowOff>
    </xdr:from>
    <xdr:to>
      <xdr:col>6</xdr:col>
      <xdr:colOff>561975</xdr:colOff>
      <xdr:row>77</xdr:row>
      <xdr:rowOff>130378</xdr:rowOff>
    </xdr:to>
    <xdr:sp macro="" textlink="">
      <xdr:nvSpPr>
        <xdr:cNvPr id="197" name="円/楕円 196"/>
        <xdr:cNvSpPr/>
      </xdr:nvSpPr>
      <xdr:spPr>
        <a:xfrm>
          <a:off x="45847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115155</xdr:rowOff>
    </xdr:from>
    <xdr:ext cx="534377" cy="259045"/>
    <xdr:sp macro="" textlink="">
      <xdr:nvSpPr>
        <xdr:cNvPr id="198" name="民生費該当値テキスト"/>
        <xdr:cNvSpPr txBox="1"/>
      </xdr:nvSpPr>
      <xdr:spPr>
        <a:xfrm>
          <a:off x="4686300" y="131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45283</xdr:rowOff>
    </xdr:from>
    <xdr:to>
      <xdr:col>5</xdr:col>
      <xdr:colOff>409575</xdr:colOff>
      <xdr:row>77</xdr:row>
      <xdr:rowOff>146883</xdr:rowOff>
    </xdr:to>
    <xdr:sp macro="" textlink="">
      <xdr:nvSpPr>
        <xdr:cNvPr id="199" name="円/楕円 198"/>
        <xdr:cNvSpPr/>
      </xdr:nvSpPr>
      <xdr:spPr>
        <a:xfrm>
          <a:off x="3746500" y="132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138010</xdr:rowOff>
    </xdr:from>
    <xdr:ext cx="534377" cy="259045"/>
    <xdr:sp macro="" textlink="">
      <xdr:nvSpPr>
        <xdr:cNvPr id="200" name="テキスト ボックス 199"/>
        <xdr:cNvSpPr txBox="1"/>
      </xdr:nvSpPr>
      <xdr:spPr>
        <a:xfrm>
          <a:off x="3530111" y="133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110609</xdr:rowOff>
    </xdr:from>
    <xdr:to>
      <xdr:col>4</xdr:col>
      <xdr:colOff>206375</xdr:colOff>
      <xdr:row>78</xdr:row>
      <xdr:rowOff>40759</xdr:rowOff>
    </xdr:to>
    <xdr:sp macro="" textlink="">
      <xdr:nvSpPr>
        <xdr:cNvPr id="201" name="円/楕円 200"/>
        <xdr:cNvSpPr/>
      </xdr:nvSpPr>
      <xdr:spPr>
        <a:xfrm>
          <a:off x="2857500" y="133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31886</xdr:rowOff>
    </xdr:from>
    <xdr:ext cx="534377" cy="259045"/>
    <xdr:sp macro="" textlink="">
      <xdr:nvSpPr>
        <xdr:cNvPr id="202" name="テキスト ボックス 201"/>
        <xdr:cNvSpPr txBox="1"/>
      </xdr:nvSpPr>
      <xdr:spPr>
        <a:xfrm>
          <a:off x="2641111" y="134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133424</xdr:rowOff>
    </xdr:from>
    <xdr:to>
      <xdr:col>3</xdr:col>
      <xdr:colOff>3175</xdr:colOff>
      <xdr:row>78</xdr:row>
      <xdr:rowOff>63574</xdr:rowOff>
    </xdr:to>
    <xdr:sp macro="" textlink="">
      <xdr:nvSpPr>
        <xdr:cNvPr id="203" name="円/楕円 202"/>
        <xdr:cNvSpPr/>
      </xdr:nvSpPr>
      <xdr:spPr>
        <a:xfrm>
          <a:off x="1968500" y="133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54701</xdr:rowOff>
    </xdr:from>
    <xdr:ext cx="534377" cy="259045"/>
    <xdr:sp macro="" textlink="">
      <xdr:nvSpPr>
        <xdr:cNvPr id="204" name="テキスト ボックス 203"/>
        <xdr:cNvSpPr txBox="1"/>
      </xdr:nvSpPr>
      <xdr:spPr>
        <a:xfrm>
          <a:off x="1752111" y="1342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130445</xdr:rowOff>
    </xdr:from>
    <xdr:to>
      <xdr:col>1</xdr:col>
      <xdr:colOff>485775</xdr:colOff>
      <xdr:row>78</xdr:row>
      <xdr:rowOff>60595</xdr:rowOff>
    </xdr:to>
    <xdr:sp macro="" textlink="">
      <xdr:nvSpPr>
        <xdr:cNvPr id="205" name="円/楕円 204"/>
        <xdr:cNvSpPr/>
      </xdr:nvSpPr>
      <xdr:spPr>
        <a:xfrm>
          <a:off x="1079500" y="133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51722</xdr:rowOff>
    </xdr:from>
    <xdr:ext cx="534377" cy="259045"/>
    <xdr:sp macro="" textlink="">
      <xdr:nvSpPr>
        <xdr:cNvPr id="206" name="テキスト ボックス 205"/>
        <xdr:cNvSpPr txBox="1"/>
      </xdr:nvSpPr>
      <xdr:spPr>
        <a:xfrm>
          <a:off x="863111" y="134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146869</xdr:rowOff>
    </xdr:from>
    <xdr:to>
      <xdr:col>6</xdr:col>
      <xdr:colOff>511175</xdr:colOff>
      <xdr:row>98</xdr:row>
      <xdr:rowOff>77391</xdr:rowOff>
    </xdr:to>
    <xdr:cxnSp macro="">
      <xdr:nvCxnSpPr>
        <xdr:cNvPr id="238" name="直線コネクタ 237"/>
        <xdr:cNvCxnSpPr/>
      </xdr:nvCxnSpPr>
      <xdr:spPr>
        <a:xfrm flipV="1">
          <a:off x="3797300" y="16777519"/>
          <a:ext cx="838200" cy="10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90029</xdr:rowOff>
    </xdr:from>
    <xdr:to>
      <xdr:col>5</xdr:col>
      <xdr:colOff>358775</xdr:colOff>
      <xdr:row>98</xdr:row>
      <xdr:rowOff>77391</xdr:rowOff>
    </xdr:to>
    <xdr:cxnSp macro="">
      <xdr:nvCxnSpPr>
        <xdr:cNvPr id="241" name="直線コネクタ 240"/>
        <xdr:cNvCxnSpPr/>
      </xdr:nvCxnSpPr>
      <xdr:spPr>
        <a:xfrm>
          <a:off x="2908300" y="16720679"/>
          <a:ext cx="889000" cy="15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90029</xdr:rowOff>
    </xdr:from>
    <xdr:to>
      <xdr:col>4</xdr:col>
      <xdr:colOff>155575</xdr:colOff>
      <xdr:row>97</xdr:row>
      <xdr:rowOff>141529</xdr:rowOff>
    </xdr:to>
    <xdr:cxnSp macro="">
      <xdr:nvCxnSpPr>
        <xdr:cNvPr id="244" name="直線コネクタ 243"/>
        <xdr:cNvCxnSpPr/>
      </xdr:nvCxnSpPr>
      <xdr:spPr>
        <a:xfrm flipV="1">
          <a:off x="2019300" y="16720679"/>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141529</xdr:rowOff>
    </xdr:from>
    <xdr:to>
      <xdr:col>2</xdr:col>
      <xdr:colOff>638175</xdr:colOff>
      <xdr:row>98</xdr:row>
      <xdr:rowOff>54318</xdr:rowOff>
    </xdr:to>
    <xdr:cxnSp macro="">
      <xdr:nvCxnSpPr>
        <xdr:cNvPr id="247" name="直線コネクタ 246"/>
        <xdr:cNvCxnSpPr/>
      </xdr:nvCxnSpPr>
      <xdr:spPr>
        <a:xfrm flipV="1">
          <a:off x="1130300" y="16772179"/>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96069</xdr:rowOff>
    </xdr:from>
    <xdr:to>
      <xdr:col>6</xdr:col>
      <xdr:colOff>561975</xdr:colOff>
      <xdr:row>98</xdr:row>
      <xdr:rowOff>26219</xdr:rowOff>
    </xdr:to>
    <xdr:sp macro="" textlink="">
      <xdr:nvSpPr>
        <xdr:cNvPr id="257" name="円/楕円 256"/>
        <xdr:cNvSpPr/>
      </xdr:nvSpPr>
      <xdr:spPr>
        <a:xfrm>
          <a:off x="4584700" y="167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118946</xdr:rowOff>
    </xdr:from>
    <xdr:ext cx="534377" cy="259045"/>
    <xdr:sp macro="" textlink="">
      <xdr:nvSpPr>
        <xdr:cNvPr id="258" name="衛生費該当値テキスト"/>
        <xdr:cNvSpPr txBox="1"/>
      </xdr:nvSpPr>
      <xdr:spPr>
        <a:xfrm>
          <a:off x="4686300" y="1657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26591</xdr:rowOff>
    </xdr:from>
    <xdr:to>
      <xdr:col>5</xdr:col>
      <xdr:colOff>409575</xdr:colOff>
      <xdr:row>98</xdr:row>
      <xdr:rowOff>128191</xdr:rowOff>
    </xdr:to>
    <xdr:sp macro="" textlink="">
      <xdr:nvSpPr>
        <xdr:cNvPr id="259" name="円/楕円 258"/>
        <xdr:cNvSpPr/>
      </xdr:nvSpPr>
      <xdr:spPr>
        <a:xfrm>
          <a:off x="3746500" y="168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119318</xdr:rowOff>
    </xdr:from>
    <xdr:ext cx="534377" cy="259045"/>
    <xdr:sp macro="" textlink="">
      <xdr:nvSpPr>
        <xdr:cNvPr id="260" name="テキスト ボックス 259"/>
        <xdr:cNvSpPr txBox="1"/>
      </xdr:nvSpPr>
      <xdr:spPr>
        <a:xfrm>
          <a:off x="3530111" y="1692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39229</xdr:rowOff>
    </xdr:from>
    <xdr:to>
      <xdr:col>4</xdr:col>
      <xdr:colOff>206375</xdr:colOff>
      <xdr:row>97</xdr:row>
      <xdr:rowOff>140829</xdr:rowOff>
    </xdr:to>
    <xdr:sp macro="" textlink="">
      <xdr:nvSpPr>
        <xdr:cNvPr id="261" name="円/楕円 260"/>
        <xdr:cNvSpPr/>
      </xdr:nvSpPr>
      <xdr:spPr>
        <a:xfrm>
          <a:off x="2857500" y="166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157356</xdr:rowOff>
    </xdr:from>
    <xdr:ext cx="534377" cy="259045"/>
    <xdr:sp macro="" textlink="">
      <xdr:nvSpPr>
        <xdr:cNvPr id="262" name="テキスト ボックス 261"/>
        <xdr:cNvSpPr txBox="1"/>
      </xdr:nvSpPr>
      <xdr:spPr>
        <a:xfrm>
          <a:off x="2641111" y="1644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90729</xdr:rowOff>
    </xdr:from>
    <xdr:to>
      <xdr:col>3</xdr:col>
      <xdr:colOff>3175</xdr:colOff>
      <xdr:row>98</xdr:row>
      <xdr:rowOff>20879</xdr:rowOff>
    </xdr:to>
    <xdr:sp macro="" textlink="">
      <xdr:nvSpPr>
        <xdr:cNvPr id="263" name="円/楕円 262"/>
        <xdr:cNvSpPr/>
      </xdr:nvSpPr>
      <xdr:spPr>
        <a:xfrm>
          <a:off x="19685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37406</xdr:rowOff>
    </xdr:from>
    <xdr:ext cx="534377" cy="259045"/>
    <xdr:sp macro="" textlink="">
      <xdr:nvSpPr>
        <xdr:cNvPr id="264" name="テキスト ボックス 263"/>
        <xdr:cNvSpPr txBox="1"/>
      </xdr:nvSpPr>
      <xdr:spPr>
        <a:xfrm>
          <a:off x="1752111" y="164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3518</xdr:rowOff>
    </xdr:from>
    <xdr:to>
      <xdr:col>1</xdr:col>
      <xdr:colOff>485775</xdr:colOff>
      <xdr:row>98</xdr:row>
      <xdr:rowOff>105118</xdr:rowOff>
    </xdr:to>
    <xdr:sp macro="" textlink="">
      <xdr:nvSpPr>
        <xdr:cNvPr id="265" name="円/楕円 264"/>
        <xdr:cNvSpPr/>
      </xdr:nvSpPr>
      <xdr:spPr>
        <a:xfrm>
          <a:off x="1079500" y="168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121645</xdr:rowOff>
    </xdr:from>
    <xdr:ext cx="534377" cy="259045"/>
    <xdr:sp macro="" textlink="">
      <xdr:nvSpPr>
        <xdr:cNvPr id="266" name="テキスト ボックス 265"/>
        <xdr:cNvSpPr txBox="1"/>
      </xdr:nvSpPr>
      <xdr:spPr>
        <a:xfrm>
          <a:off x="863111" y="165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149987</xdr:rowOff>
    </xdr:from>
    <xdr:to>
      <xdr:col>15</xdr:col>
      <xdr:colOff>180975</xdr:colOff>
      <xdr:row>37</xdr:row>
      <xdr:rowOff>51308</xdr:rowOff>
    </xdr:to>
    <xdr:cxnSp macro="">
      <xdr:nvCxnSpPr>
        <xdr:cNvPr id="295" name="直線コネクタ 294"/>
        <xdr:cNvCxnSpPr/>
      </xdr:nvCxnSpPr>
      <xdr:spPr>
        <a:xfrm>
          <a:off x="9639300" y="6322187"/>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149987</xdr:rowOff>
    </xdr:from>
    <xdr:to>
      <xdr:col>14</xdr:col>
      <xdr:colOff>28575</xdr:colOff>
      <xdr:row>36</xdr:row>
      <xdr:rowOff>166751</xdr:rowOff>
    </xdr:to>
    <xdr:cxnSp macro="">
      <xdr:nvCxnSpPr>
        <xdr:cNvPr id="298" name="直線コネクタ 297"/>
        <xdr:cNvCxnSpPr/>
      </xdr:nvCxnSpPr>
      <xdr:spPr>
        <a:xfrm flipV="1">
          <a:off x="8750300" y="632218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166751</xdr:rowOff>
    </xdr:from>
    <xdr:to>
      <xdr:col>12</xdr:col>
      <xdr:colOff>511175</xdr:colOff>
      <xdr:row>37</xdr:row>
      <xdr:rowOff>7874</xdr:rowOff>
    </xdr:to>
    <xdr:cxnSp macro="">
      <xdr:nvCxnSpPr>
        <xdr:cNvPr id="301" name="直線コネクタ 300"/>
        <xdr:cNvCxnSpPr/>
      </xdr:nvCxnSpPr>
      <xdr:spPr>
        <a:xfrm flipV="1">
          <a:off x="7861300" y="633895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114935</xdr:rowOff>
    </xdr:from>
    <xdr:to>
      <xdr:col>11</xdr:col>
      <xdr:colOff>307975</xdr:colOff>
      <xdr:row>37</xdr:row>
      <xdr:rowOff>7874</xdr:rowOff>
    </xdr:to>
    <xdr:cxnSp macro="">
      <xdr:nvCxnSpPr>
        <xdr:cNvPr id="304" name="直線コネクタ 303"/>
        <xdr:cNvCxnSpPr/>
      </xdr:nvCxnSpPr>
      <xdr:spPr>
        <a:xfrm>
          <a:off x="6972300" y="5772785"/>
          <a:ext cx="889000" cy="5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508</xdr:rowOff>
    </xdr:from>
    <xdr:to>
      <xdr:col>15</xdr:col>
      <xdr:colOff>231775</xdr:colOff>
      <xdr:row>37</xdr:row>
      <xdr:rowOff>102108</xdr:rowOff>
    </xdr:to>
    <xdr:sp macro="" textlink="">
      <xdr:nvSpPr>
        <xdr:cNvPr id="314" name="円/楕円 313"/>
        <xdr:cNvSpPr/>
      </xdr:nvSpPr>
      <xdr:spPr>
        <a:xfrm>
          <a:off x="104267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23385</xdr:rowOff>
    </xdr:from>
    <xdr:ext cx="378565" cy="259045"/>
    <xdr:sp macro="" textlink="">
      <xdr:nvSpPr>
        <xdr:cNvPr id="315" name="労働費該当値テキスト"/>
        <xdr:cNvSpPr txBox="1"/>
      </xdr:nvSpPr>
      <xdr:spPr>
        <a:xfrm>
          <a:off x="10528300" y="6195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99187</xdr:rowOff>
    </xdr:from>
    <xdr:to>
      <xdr:col>14</xdr:col>
      <xdr:colOff>79375</xdr:colOff>
      <xdr:row>37</xdr:row>
      <xdr:rowOff>29337</xdr:rowOff>
    </xdr:to>
    <xdr:sp macro="" textlink="">
      <xdr:nvSpPr>
        <xdr:cNvPr id="316" name="円/楕円 315"/>
        <xdr:cNvSpPr/>
      </xdr:nvSpPr>
      <xdr:spPr>
        <a:xfrm>
          <a:off x="9588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45864</xdr:rowOff>
    </xdr:from>
    <xdr:ext cx="469744" cy="259045"/>
    <xdr:sp macro="" textlink="">
      <xdr:nvSpPr>
        <xdr:cNvPr id="317" name="テキスト ボックス 316"/>
        <xdr:cNvSpPr txBox="1"/>
      </xdr:nvSpPr>
      <xdr:spPr>
        <a:xfrm>
          <a:off x="9404427"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115951</xdr:rowOff>
    </xdr:from>
    <xdr:to>
      <xdr:col>12</xdr:col>
      <xdr:colOff>561975</xdr:colOff>
      <xdr:row>37</xdr:row>
      <xdr:rowOff>46101</xdr:rowOff>
    </xdr:to>
    <xdr:sp macro="" textlink="">
      <xdr:nvSpPr>
        <xdr:cNvPr id="318" name="円/楕円 317"/>
        <xdr:cNvSpPr/>
      </xdr:nvSpPr>
      <xdr:spPr>
        <a:xfrm>
          <a:off x="8699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37228</xdr:rowOff>
    </xdr:from>
    <xdr:ext cx="469744" cy="259045"/>
    <xdr:sp macro="" textlink="">
      <xdr:nvSpPr>
        <xdr:cNvPr id="319" name="テキスト ボックス 318"/>
        <xdr:cNvSpPr txBox="1"/>
      </xdr:nvSpPr>
      <xdr:spPr>
        <a:xfrm>
          <a:off x="8515427"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128524</xdr:rowOff>
    </xdr:from>
    <xdr:to>
      <xdr:col>11</xdr:col>
      <xdr:colOff>358775</xdr:colOff>
      <xdr:row>37</xdr:row>
      <xdr:rowOff>58674</xdr:rowOff>
    </xdr:to>
    <xdr:sp macro="" textlink="">
      <xdr:nvSpPr>
        <xdr:cNvPr id="320" name="円/楕円 319"/>
        <xdr:cNvSpPr/>
      </xdr:nvSpPr>
      <xdr:spPr>
        <a:xfrm>
          <a:off x="7810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49801</xdr:rowOff>
    </xdr:from>
    <xdr:ext cx="378565" cy="259045"/>
    <xdr:sp macro="" textlink="">
      <xdr:nvSpPr>
        <xdr:cNvPr id="321" name="テキスト ボックス 320"/>
        <xdr:cNvSpPr txBox="1"/>
      </xdr:nvSpPr>
      <xdr:spPr>
        <a:xfrm>
          <a:off x="7672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64135</xdr:rowOff>
    </xdr:from>
    <xdr:to>
      <xdr:col>10</xdr:col>
      <xdr:colOff>155575</xdr:colOff>
      <xdr:row>33</xdr:row>
      <xdr:rowOff>165735</xdr:rowOff>
    </xdr:to>
    <xdr:sp macro="" textlink="">
      <xdr:nvSpPr>
        <xdr:cNvPr id="322" name="円/楕円 321"/>
        <xdr:cNvSpPr/>
      </xdr:nvSpPr>
      <xdr:spPr>
        <a:xfrm>
          <a:off x="69215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10812</xdr:rowOff>
    </xdr:from>
    <xdr:ext cx="469744" cy="259045"/>
    <xdr:sp macro="" textlink="">
      <xdr:nvSpPr>
        <xdr:cNvPr id="323" name="テキスト ボックス 322"/>
        <xdr:cNvSpPr txBox="1"/>
      </xdr:nvSpPr>
      <xdr:spPr>
        <a:xfrm>
          <a:off x="6737427" y="549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81704</xdr:rowOff>
    </xdr:from>
    <xdr:to>
      <xdr:col>15</xdr:col>
      <xdr:colOff>180975</xdr:colOff>
      <xdr:row>58</xdr:row>
      <xdr:rowOff>87030</xdr:rowOff>
    </xdr:to>
    <xdr:cxnSp macro="">
      <xdr:nvCxnSpPr>
        <xdr:cNvPr id="350" name="直線コネクタ 349"/>
        <xdr:cNvCxnSpPr/>
      </xdr:nvCxnSpPr>
      <xdr:spPr>
        <a:xfrm>
          <a:off x="9639300" y="10025804"/>
          <a:ext cx="8382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76972</xdr:rowOff>
    </xdr:from>
    <xdr:to>
      <xdr:col>14</xdr:col>
      <xdr:colOff>28575</xdr:colOff>
      <xdr:row>58</xdr:row>
      <xdr:rowOff>81704</xdr:rowOff>
    </xdr:to>
    <xdr:cxnSp macro="">
      <xdr:nvCxnSpPr>
        <xdr:cNvPr id="353" name="直線コネクタ 352"/>
        <xdr:cNvCxnSpPr/>
      </xdr:nvCxnSpPr>
      <xdr:spPr>
        <a:xfrm>
          <a:off x="8750300" y="10021072"/>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76972</xdr:rowOff>
    </xdr:from>
    <xdr:to>
      <xdr:col>12</xdr:col>
      <xdr:colOff>511175</xdr:colOff>
      <xdr:row>58</xdr:row>
      <xdr:rowOff>82733</xdr:rowOff>
    </xdr:to>
    <xdr:cxnSp macro="">
      <xdr:nvCxnSpPr>
        <xdr:cNvPr id="356" name="直線コネクタ 355"/>
        <xdr:cNvCxnSpPr/>
      </xdr:nvCxnSpPr>
      <xdr:spPr>
        <a:xfrm flipV="1">
          <a:off x="7861300" y="1002107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79807</xdr:rowOff>
    </xdr:from>
    <xdr:to>
      <xdr:col>11</xdr:col>
      <xdr:colOff>307975</xdr:colOff>
      <xdr:row>58</xdr:row>
      <xdr:rowOff>82733</xdr:rowOff>
    </xdr:to>
    <xdr:cxnSp macro="">
      <xdr:nvCxnSpPr>
        <xdr:cNvPr id="359" name="直線コネクタ 358"/>
        <xdr:cNvCxnSpPr/>
      </xdr:nvCxnSpPr>
      <xdr:spPr>
        <a:xfrm>
          <a:off x="6972300" y="1002390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36230</xdr:rowOff>
    </xdr:from>
    <xdr:to>
      <xdr:col>15</xdr:col>
      <xdr:colOff>231775</xdr:colOff>
      <xdr:row>58</xdr:row>
      <xdr:rowOff>137830</xdr:rowOff>
    </xdr:to>
    <xdr:sp macro="" textlink="">
      <xdr:nvSpPr>
        <xdr:cNvPr id="369" name="円/楕円 368"/>
        <xdr:cNvSpPr/>
      </xdr:nvSpPr>
      <xdr:spPr>
        <a:xfrm>
          <a:off x="104267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122607</xdr:rowOff>
    </xdr:from>
    <xdr:ext cx="469744" cy="259045"/>
    <xdr:sp macro="" textlink="">
      <xdr:nvSpPr>
        <xdr:cNvPr id="370" name="農林水産業費該当値テキスト"/>
        <xdr:cNvSpPr txBox="1"/>
      </xdr:nvSpPr>
      <xdr:spPr>
        <a:xfrm>
          <a:off x="10528300" y="98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30904</xdr:rowOff>
    </xdr:from>
    <xdr:to>
      <xdr:col>14</xdr:col>
      <xdr:colOff>79375</xdr:colOff>
      <xdr:row>58</xdr:row>
      <xdr:rowOff>132504</xdr:rowOff>
    </xdr:to>
    <xdr:sp macro="" textlink="">
      <xdr:nvSpPr>
        <xdr:cNvPr id="371" name="円/楕円 370"/>
        <xdr:cNvSpPr/>
      </xdr:nvSpPr>
      <xdr:spPr>
        <a:xfrm>
          <a:off x="9588500" y="99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123631</xdr:rowOff>
    </xdr:from>
    <xdr:ext cx="469744" cy="259045"/>
    <xdr:sp macro="" textlink="">
      <xdr:nvSpPr>
        <xdr:cNvPr id="372" name="テキスト ボックス 371"/>
        <xdr:cNvSpPr txBox="1"/>
      </xdr:nvSpPr>
      <xdr:spPr>
        <a:xfrm>
          <a:off x="9404427" y="100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26172</xdr:rowOff>
    </xdr:from>
    <xdr:to>
      <xdr:col>12</xdr:col>
      <xdr:colOff>561975</xdr:colOff>
      <xdr:row>58</xdr:row>
      <xdr:rowOff>127772</xdr:rowOff>
    </xdr:to>
    <xdr:sp macro="" textlink="">
      <xdr:nvSpPr>
        <xdr:cNvPr id="373" name="円/楕円 372"/>
        <xdr:cNvSpPr/>
      </xdr:nvSpPr>
      <xdr:spPr>
        <a:xfrm>
          <a:off x="8699500" y="99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118899</xdr:rowOff>
    </xdr:from>
    <xdr:ext cx="469744" cy="259045"/>
    <xdr:sp macro="" textlink="">
      <xdr:nvSpPr>
        <xdr:cNvPr id="374" name="テキスト ボックス 373"/>
        <xdr:cNvSpPr txBox="1"/>
      </xdr:nvSpPr>
      <xdr:spPr>
        <a:xfrm>
          <a:off x="8515427" y="1006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31933</xdr:rowOff>
    </xdr:from>
    <xdr:to>
      <xdr:col>11</xdr:col>
      <xdr:colOff>358775</xdr:colOff>
      <xdr:row>58</xdr:row>
      <xdr:rowOff>133533</xdr:rowOff>
    </xdr:to>
    <xdr:sp macro="" textlink="">
      <xdr:nvSpPr>
        <xdr:cNvPr id="375" name="円/楕円 374"/>
        <xdr:cNvSpPr/>
      </xdr:nvSpPr>
      <xdr:spPr>
        <a:xfrm>
          <a:off x="7810500" y="99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124660</xdr:rowOff>
    </xdr:from>
    <xdr:ext cx="469744" cy="259045"/>
    <xdr:sp macro="" textlink="">
      <xdr:nvSpPr>
        <xdr:cNvPr id="376" name="テキスト ボックス 375"/>
        <xdr:cNvSpPr txBox="1"/>
      </xdr:nvSpPr>
      <xdr:spPr>
        <a:xfrm>
          <a:off x="7626427" y="1006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29007</xdr:rowOff>
    </xdr:from>
    <xdr:to>
      <xdr:col>10</xdr:col>
      <xdr:colOff>155575</xdr:colOff>
      <xdr:row>58</xdr:row>
      <xdr:rowOff>130607</xdr:rowOff>
    </xdr:to>
    <xdr:sp macro="" textlink="">
      <xdr:nvSpPr>
        <xdr:cNvPr id="377" name="円/楕円 376"/>
        <xdr:cNvSpPr/>
      </xdr:nvSpPr>
      <xdr:spPr>
        <a:xfrm>
          <a:off x="6921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121734</xdr:rowOff>
    </xdr:from>
    <xdr:ext cx="469744" cy="259045"/>
    <xdr:sp macro="" textlink="">
      <xdr:nvSpPr>
        <xdr:cNvPr id="378" name="テキスト ボックス 377"/>
        <xdr:cNvSpPr txBox="1"/>
      </xdr:nvSpPr>
      <xdr:spPr>
        <a:xfrm>
          <a:off x="6737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169875</xdr:rowOff>
    </xdr:from>
    <xdr:to>
      <xdr:col>15</xdr:col>
      <xdr:colOff>180975</xdr:colOff>
      <xdr:row>78</xdr:row>
      <xdr:rowOff>49448</xdr:rowOff>
    </xdr:to>
    <xdr:cxnSp macro="">
      <xdr:nvCxnSpPr>
        <xdr:cNvPr id="405" name="直線コネクタ 404"/>
        <xdr:cNvCxnSpPr/>
      </xdr:nvCxnSpPr>
      <xdr:spPr>
        <a:xfrm flipV="1">
          <a:off x="9639300" y="13371525"/>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47529</xdr:rowOff>
    </xdr:from>
    <xdr:to>
      <xdr:col>14</xdr:col>
      <xdr:colOff>28575</xdr:colOff>
      <xdr:row>78</xdr:row>
      <xdr:rowOff>49448</xdr:rowOff>
    </xdr:to>
    <xdr:cxnSp macro="">
      <xdr:nvCxnSpPr>
        <xdr:cNvPr id="408" name="直線コネクタ 407"/>
        <xdr:cNvCxnSpPr/>
      </xdr:nvCxnSpPr>
      <xdr:spPr>
        <a:xfrm>
          <a:off x="8750300" y="13420629"/>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47529</xdr:rowOff>
    </xdr:from>
    <xdr:to>
      <xdr:col>12</xdr:col>
      <xdr:colOff>511175</xdr:colOff>
      <xdr:row>78</xdr:row>
      <xdr:rowOff>56626</xdr:rowOff>
    </xdr:to>
    <xdr:cxnSp macro="">
      <xdr:nvCxnSpPr>
        <xdr:cNvPr id="411" name="直線コネクタ 410"/>
        <xdr:cNvCxnSpPr/>
      </xdr:nvCxnSpPr>
      <xdr:spPr>
        <a:xfrm flipV="1">
          <a:off x="7861300" y="13420629"/>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52420</xdr:rowOff>
    </xdr:from>
    <xdr:to>
      <xdr:col>11</xdr:col>
      <xdr:colOff>307975</xdr:colOff>
      <xdr:row>78</xdr:row>
      <xdr:rowOff>56626</xdr:rowOff>
    </xdr:to>
    <xdr:cxnSp macro="">
      <xdr:nvCxnSpPr>
        <xdr:cNvPr id="414" name="直線コネクタ 413"/>
        <xdr:cNvCxnSpPr/>
      </xdr:nvCxnSpPr>
      <xdr:spPr>
        <a:xfrm>
          <a:off x="6972300" y="13425520"/>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119075</xdr:rowOff>
    </xdr:from>
    <xdr:to>
      <xdr:col>15</xdr:col>
      <xdr:colOff>231775</xdr:colOff>
      <xdr:row>78</xdr:row>
      <xdr:rowOff>49225</xdr:rowOff>
    </xdr:to>
    <xdr:sp macro="" textlink="">
      <xdr:nvSpPr>
        <xdr:cNvPr id="424" name="円/楕円 423"/>
        <xdr:cNvSpPr/>
      </xdr:nvSpPr>
      <xdr:spPr>
        <a:xfrm>
          <a:off x="10426700" y="133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97502</xdr:rowOff>
    </xdr:from>
    <xdr:ext cx="469744" cy="259045"/>
    <xdr:sp macro="" textlink="">
      <xdr:nvSpPr>
        <xdr:cNvPr id="425" name="商工費該当値テキスト"/>
        <xdr:cNvSpPr txBox="1"/>
      </xdr:nvSpPr>
      <xdr:spPr>
        <a:xfrm>
          <a:off x="10528300" y="132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170098</xdr:rowOff>
    </xdr:from>
    <xdr:to>
      <xdr:col>14</xdr:col>
      <xdr:colOff>79375</xdr:colOff>
      <xdr:row>78</xdr:row>
      <xdr:rowOff>100248</xdr:rowOff>
    </xdr:to>
    <xdr:sp macro="" textlink="">
      <xdr:nvSpPr>
        <xdr:cNvPr id="426" name="円/楕円 425"/>
        <xdr:cNvSpPr/>
      </xdr:nvSpPr>
      <xdr:spPr>
        <a:xfrm>
          <a:off x="9588500" y="133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91375</xdr:rowOff>
    </xdr:from>
    <xdr:ext cx="469744" cy="259045"/>
    <xdr:sp macro="" textlink="">
      <xdr:nvSpPr>
        <xdr:cNvPr id="427" name="テキスト ボックス 426"/>
        <xdr:cNvSpPr txBox="1"/>
      </xdr:nvSpPr>
      <xdr:spPr>
        <a:xfrm>
          <a:off x="9404427" y="1346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168179</xdr:rowOff>
    </xdr:from>
    <xdr:to>
      <xdr:col>12</xdr:col>
      <xdr:colOff>561975</xdr:colOff>
      <xdr:row>78</xdr:row>
      <xdr:rowOff>98329</xdr:rowOff>
    </xdr:to>
    <xdr:sp macro="" textlink="">
      <xdr:nvSpPr>
        <xdr:cNvPr id="428" name="円/楕円 427"/>
        <xdr:cNvSpPr/>
      </xdr:nvSpPr>
      <xdr:spPr>
        <a:xfrm>
          <a:off x="8699500" y="133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89456</xdr:rowOff>
    </xdr:from>
    <xdr:ext cx="469744" cy="259045"/>
    <xdr:sp macro="" textlink="">
      <xdr:nvSpPr>
        <xdr:cNvPr id="429" name="テキスト ボックス 428"/>
        <xdr:cNvSpPr txBox="1"/>
      </xdr:nvSpPr>
      <xdr:spPr>
        <a:xfrm>
          <a:off x="8515427" y="1346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5826</xdr:rowOff>
    </xdr:from>
    <xdr:to>
      <xdr:col>11</xdr:col>
      <xdr:colOff>358775</xdr:colOff>
      <xdr:row>78</xdr:row>
      <xdr:rowOff>107426</xdr:rowOff>
    </xdr:to>
    <xdr:sp macro="" textlink="">
      <xdr:nvSpPr>
        <xdr:cNvPr id="430" name="円/楕円 429"/>
        <xdr:cNvSpPr/>
      </xdr:nvSpPr>
      <xdr:spPr>
        <a:xfrm>
          <a:off x="7810500" y="133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98553</xdr:rowOff>
    </xdr:from>
    <xdr:ext cx="469744" cy="259045"/>
    <xdr:sp macro="" textlink="">
      <xdr:nvSpPr>
        <xdr:cNvPr id="431" name="テキスト ボックス 430"/>
        <xdr:cNvSpPr txBox="1"/>
      </xdr:nvSpPr>
      <xdr:spPr>
        <a:xfrm>
          <a:off x="7626427" y="1347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1620</xdr:rowOff>
    </xdr:from>
    <xdr:to>
      <xdr:col>10</xdr:col>
      <xdr:colOff>155575</xdr:colOff>
      <xdr:row>78</xdr:row>
      <xdr:rowOff>103220</xdr:rowOff>
    </xdr:to>
    <xdr:sp macro="" textlink="">
      <xdr:nvSpPr>
        <xdr:cNvPr id="432" name="円/楕円 431"/>
        <xdr:cNvSpPr/>
      </xdr:nvSpPr>
      <xdr:spPr>
        <a:xfrm>
          <a:off x="6921500" y="133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94347</xdr:rowOff>
    </xdr:from>
    <xdr:ext cx="469744" cy="259045"/>
    <xdr:sp macro="" textlink="">
      <xdr:nvSpPr>
        <xdr:cNvPr id="433" name="テキスト ボックス 432"/>
        <xdr:cNvSpPr txBox="1"/>
      </xdr:nvSpPr>
      <xdr:spPr>
        <a:xfrm>
          <a:off x="6737427" y="1346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170256</xdr:rowOff>
    </xdr:from>
    <xdr:to>
      <xdr:col>15</xdr:col>
      <xdr:colOff>180975</xdr:colOff>
      <xdr:row>97</xdr:row>
      <xdr:rowOff>24385</xdr:rowOff>
    </xdr:to>
    <xdr:cxnSp macro="">
      <xdr:nvCxnSpPr>
        <xdr:cNvPr id="462" name="直線コネクタ 461"/>
        <xdr:cNvCxnSpPr/>
      </xdr:nvCxnSpPr>
      <xdr:spPr>
        <a:xfrm flipV="1">
          <a:off x="9639300" y="16629456"/>
          <a:ext cx="838200" cy="2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75171</xdr:rowOff>
    </xdr:from>
    <xdr:to>
      <xdr:col>14</xdr:col>
      <xdr:colOff>28575</xdr:colOff>
      <xdr:row>97</xdr:row>
      <xdr:rowOff>24385</xdr:rowOff>
    </xdr:to>
    <xdr:cxnSp macro="">
      <xdr:nvCxnSpPr>
        <xdr:cNvPr id="465" name="直線コネクタ 464"/>
        <xdr:cNvCxnSpPr/>
      </xdr:nvCxnSpPr>
      <xdr:spPr>
        <a:xfrm>
          <a:off x="8750300" y="16534371"/>
          <a:ext cx="889000" cy="12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75171</xdr:rowOff>
    </xdr:from>
    <xdr:to>
      <xdr:col>12</xdr:col>
      <xdr:colOff>511175</xdr:colOff>
      <xdr:row>97</xdr:row>
      <xdr:rowOff>32982</xdr:rowOff>
    </xdr:to>
    <xdr:cxnSp macro="">
      <xdr:nvCxnSpPr>
        <xdr:cNvPr id="468" name="直線コネクタ 467"/>
        <xdr:cNvCxnSpPr/>
      </xdr:nvCxnSpPr>
      <xdr:spPr>
        <a:xfrm flipV="1">
          <a:off x="7861300" y="16534371"/>
          <a:ext cx="889000" cy="1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148856</xdr:rowOff>
    </xdr:from>
    <xdr:to>
      <xdr:col>11</xdr:col>
      <xdr:colOff>307975</xdr:colOff>
      <xdr:row>97</xdr:row>
      <xdr:rowOff>32982</xdr:rowOff>
    </xdr:to>
    <xdr:cxnSp macro="">
      <xdr:nvCxnSpPr>
        <xdr:cNvPr id="471" name="直線コネクタ 470"/>
        <xdr:cNvCxnSpPr/>
      </xdr:nvCxnSpPr>
      <xdr:spPr>
        <a:xfrm>
          <a:off x="6972300" y="16608056"/>
          <a:ext cx="889000" cy="5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119456</xdr:rowOff>
    </xdr:from>
    <xdr:to>
      <xdr:col>15</xdr:col>
      <xdr:colOff>231775</xdr:colOff>
      <xdr:row>97</xdr:row>
      <xdr:rowOff>49606</xdr:rowOff>
    </xdr:to>
    <xdr:sp macro="" textlink="">
      <xdr:nvSpPr>
        <xdr:cNvPr id="481" name="円/楕円 480"/>
        <xdr:cNvSpPr/>
      </xdr:nvSpPr>
      <xdr:spPr>
        <a:xfrm>
          <a:off x="104267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97883</xdr:rowOff>
    </xdr:from>
    <xdr:ext cx="534377" cy="259045"/>
    <xdr:sp macro="" textlink="">
      <xdr:nvSpPr>
        <xdr:cNvPr id="482" name="土木費該当値テキスト"/>
        <xdr:cNvSpPr txBox="1"/>
      </xdr:nvSpPr>
      <xdr:spPr>
        <a:xfrm>
          <a:off x="10528300" y="165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145035</xdr:rowOff>
    </xdr:from>
    <xdr:to>
      <xdr:col>14</xdr:col>
      <xdr:colOff>79375</xdr:colOff>
      <xdr:row>97</xdr:row>
      <xdr:rowOff>75185</xdr:rowOff>
    </xdr:to>
    <xdr:sp macro="" textlink="">
      <xdr:nvSpPr>
        <xdr:cNvPr id="483" name="円/楕円 482"/>
        <xdr:cNvSpPr/>
      </xdr:nvSpPr>
      <xdr:spPr>
        <a:xfrm>
          <a:off x="9588500" y="1660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66312</xdr:rowOff>
    </xdr:from>
    <xdr:ext cx="534377" cy="259045"/>
    <xdr:sp macro="" textlink="">
      <xdr:nvSpPr>
        <xdr:cNvPr id="484" name="テキスト ボックス 483"/>
        <xdr:cNvSpPr txBox="1"/>
      </xdr:nvSpPr>
      <xdr:spPr>
        <a:xfrm>
          <a:off x="9372111" y="1669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24371</xdr:rowOff>
    </xdr:from>
    <xdr:to>
      <xdr:col>12</xdr:col>
      <xdr:colOff>561975</xdr:colOff>
      <xdr:row>96</xdr:row>
      <xdr:rowOff>125971</xdr:rowOff>
    </xdr:to>
    <xdr:sp macro="" textlink="">
      <xdr:nvSpPr>
        <xdr:cNvPr id="485" name="円/楕円 484"/>
        <xdr:cNvSpPr/>
      </xdr:nvSpPr>
      <xdr:spPr>
        <a:xfrm>
          <a:off x="8699500" y="164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117098</xdr:rowOff>
    </xdr:from>
    <xdr:ext cx="534377" cy="259045"/>
    <xdr:sp macro="" textlink="">
      <xdr:nvSpPr>
        <xdr:cNvPr id="486" name="テキスト ボックス 485"/>
        <xdr:cNvSpPr txBox="1"/>
      </xdr:nvSpPr>
      <xdr:spPr>
        <a:xfrm>
          <a:off x="8483111" y="1657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153632</xdr:rowOff>
    </xdr:from>
    <xdr:to>
      <xdr:col>11</xdr:col>
      <xdr:colOff>358775</xdr:colOff>
      <xdr:row>97</xdr:row>
      <xdr:rowOff>83782</xdr:rowOff>
    </xdr:to>
    <xdr:sp macro="" textlink="">
      <xdr:nvSpPr>
        <xdr:cNvPr id="487" name="円/楕円 486"/>
        <xdr:cNvSpPr/>
      </xdr:nvSpPr>
      <xdr:spPr>
        <a:xfrm>
          <a:off x="7810500" y="166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74909</xdr:rowOff>
    </xdr:from>
    <xdr:ext cx="534377" cy="259045"/>
    <xdr:sp macro="" textlink="">
      <xdr:nvSpPr>
        <xdr:cNvPr id="488" name="テキスト ボックス 487"/>
        <xdr:cNvSpPr txBox="1"/>
      </xdr:nvSpPr>
      <xdr:spPr>
        <a:xfrm>
          <a:off x="7594111" y="1670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98056</xdr:rowOff>
    </xdr:from>
    <xdr:to>
      <xdr:col>10</xdr:col>
      <xdr:colOff>155575</xdr:colOff>
      <xdr:row>97</xdr:row>
      <xdr:rowOff>28206</xdr:rowOff>
    </xdr:to>
    <xdr:sp macro="" textlink="">
      <xdr:nvSpPr>
        <xdr:cNvPr id="489" name="円/楕円 488"/>
        <xdr:cNvSpPr/>
      </xdr:nvSpPr>
      <xdr:spPr>
        <a:xfrm>
          <a:off x="6921500" y="165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19333</xdr:rowOff>
    </xdr:from>
    <xdr:ext cx="534377" cy="259045"/>
    <xdr:sp macro="" textlink="">
      <xdr:nvSpPr>
        <xdr:cNvPr id="490" name="テキスト ボックス 489"/>
        <xdr:cNvSpPr txBox="1"/>
      </xdr:nvSpPr>
      <xdr:spPr>
        <a:xfrm>
          <a:off x="6705111" y="166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107173</xdr:rowOff>
    </xdr:from>
    <xdr:to>
      <xdr:col>23</xdr:col>
      <xdr:colOff>517525</xdr:colOff>
      <xdr:row>38</xdr:row>
      <xdr:rowOff>118146</xdr:rowOff>
    </xdr:to>
    <xdr:cxnSp macro="">
      <xdr:nvCxnSpPr>
        <xdr:cNvPr id="522" name="直線コネクタ 521"/>
        <xdr:cNvCxnSpPr/>
      </xdr:nvCxnSpPr>
      <xdr:spPr>
        <a:xfrm flipV="1">
          <a:off x="15481300" y="662227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113313</xdr:rowOff>
    </xdr:from>
    <xdr:to>
      <xdr:col>22</xdr:col>
      <xdr:colOff>365125</xdr:colOff>
      <xdr:row>38</xdr:row>
      <xdr:rowOff>118146</xdr:rowOff>
    </xdr:to>
    <xdr:cxnSp macro="">
      <xdr:nvCxnSpPr>
        <xdr:cNvPr id="525" name="直線コネクタ 524"/>
        <xdr:cNvCxnSpPr/>
      </xdr:nvCxnSpPr>
      <xdr:spPr>
        <a:xfrm>
          <a:off x="14592300" y="6628413"/>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113313</xdr:rowOff>
    </xdr:from>
    <xdr:to>
      <xdr:col>21</xdr:col>
      <xdr:colOff>161925</xdr:colOff>
      <xdr:row>38</xdr:row>
      <xdr:rowOff>166642</xdr:rowOff>
    </xdr:to>
    <xdr:cxnSp macro="">
      <xdr:nvCxnSpPr>
        <xdr:cNvPr id="528" name="直線コネクタ 527"/>
        <xdr:cNvCxnSpPr/>
      </xdr:nvCxnSpPr>
      <xdr:spPr>
        <a:xfrm flipV="1">
          <a:off x="13703300" y="6628413"/>
          <a:ext cx="889000" cy="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128597</xdr:rowOff>
    </xdr:from>
    <xdr:to>
      <xdr:col>19</xdr:col>
      <xdr:colOff>644525</xdr:colOff>
      <xdr:row>38</xdr:row>
      <xdr:rowOff>166642</xdr:rowOff>
    </xdr:to>
    <xdr:cxnSp macro="">
      <xdr:nvCxnSpPr>
        <xdr:cNvPr id="531" name="直線コネクタ 530"/>
        <xdr:cNvCxnSpPr/>
      </xdr:nvCxnSpPr>
      <xdr:spPr>
        <a:xfrm>
          <a:off x="12814300" y="6643697"/>
          <a:ext cx="88900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56373</xdr:rowOff>
    </xdr:from>
    <xdr:to>
      <xdr:col>23</xdr:col>
      <xdr:colOff>568325</xdr:colOff>
      <xdr:row>38</xdr:row>
      <xdr:rowOff>157973</xdr:rowOff>
    </xdr:to>
    <xdr:sp macro="" textlink="">
      <xdr:nvSpPr>
        <xdr:cNvPr id="541" name="円/楕円 540"/>
        <xdr:cNvSpPr/>
      </xdr:nvSpPr>
      <xdr:spPr>
        <a:xfrm>
          <a:off x="16268700" y="657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34800</xdr:rowOff>
    </xdr:from>
    <xdr:ext cx="534377" cy="259045"/>
    <xdr:sp macro="" textlink="">
      <xdr:nvSpPr>
        <xdr:cNvPr id="542" name="消防費該当値テキスト"/>
        <xdr:cNvSpPr txBox="1"/>
      </xdr:nvSpPr>
      <xdr:spPr>
        <a:xfrm>
          <a:off x="16370300" y="65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67346</xdr:rowOff>
    </xdr:from>
    <xdr:to>
      <xdr:col>22</xdr:col>
      <xdr:colOff>415925</xdr:colOff>
      <xdr:row>38</xdr:row>
      <xdr:rowOff>168946</xdr:rowOff>
    </xdr:to>
    <xdr:sp macro="" textlink="">
      <xdr:nvSpPr>
        <xdr:cNvPr id="543" name="円/楕円 542"/>
        <xdr:cNvSpPr/>
      </xdr:nvSpPr>
      <xdr:spPr>
        <a:xfrm>
          <a:off x="15430500" y="658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160073</xdr:rowOff>
    </xdr:from>
    <xdr:ext cx="534377" cy="259045"/>
    <xdr:sp macro="" textlink="">
      <xdr:nvSpPr>
        <xdr:cNvPr id="544" name="テキスト ボックス 543"/>
        <xdr:cNvSpPr txBox="1"/>
      </xdr:nvSpPr>
      <xdr:spPr>
        <a:xfrm>
          <a:off x="15214111" y="667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62513</xdr:rowOff>
    </xdr:from>
    <xdr:to>
      <xdr:col>21</xdr:col>
      <xdr:colOff>212725</xdr:colOff>
      <xdr:row>38</xdr:row>
      <xdr:rowOff>164113</xdr:rowOff>
    </xdr:to>
    <xdr:sp macro="" textlink="">
      <xdr:nvSpPr>
        <xdr:cNvPr id="545" name="円/楕円 544"/>
        <xdr:cNvSpPr/>
      </xdr:nvSpPr>
      <xdr:spPr>
        <a:xfrm>
          <a:off x="14541500" y="65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155240</xdr:rowOff>
    </xdr:from>
    <xdr:ext cx="534377" cy="259045"/>
    <xdr:sp macro="" textlink="">
      <xdr:nvSpPr>
        <xdr:cNvPr id="546" name="テキスト ボックス 545"/>
        <xdr:cNvSpPr txBox="1"/>
      </xdr:nvSpPr>
      <xdr:spPr>
        <a:xfrm>
          <a:off x="14325111" y="66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115842</xdr:rowOff>
    </xdr:from>
    <xdr:to>
      <xdr:col>20</xdr:col>
      <xdr:colOff>9525</xdr:colOff>
      <xdr:row>39</xdr:row>
      <xdr:rowOff>45992</xdr:rowOff>
    </xdr:to>
    <xdr:sp macro="" textlink="">
      <xdr:nvSpPr>
        <xdr:cNvPr id="547" name="円/楕円 546"/>
        <xdr:cNvSpPr/>
      </xdr:nvSpPr>
      <xdr:spPr>
        <a:xfrm>
          <a:off x="13652500" y="66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37119</xdr:rowOff>
    </xdr:from>
    <xdr:ext cx="534377" cy="259045"/>
    <xdr:sp macro="" textlink="">
      <xdr:nvSpPr>
        <xdr:cNvPr id="548" name="テキスト ボックス 547"/>
        <xdr:cNvSpPr txBox="1"/>
      </xdr:nvSpPr>
      <xdr:spPr>
        <a:xfrm>
          <a:off x="13436111" y="67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77797</xdr:rowOff>
    </xdr:from>
    <xdr:to>
      <xdr:col>18</xdr:col>
      <xdr:colOff>492125</xdr:colOff>
      <xdr:row>39</xdr:row>
      <xdr:rowOff>7947</xdr:rowOff>
    </xdr:to>
    <xdr:sp macro="" textlink="">
      <xdr:nvSpPr>
        <xdr:cNvPr id="549" name="円/楕円 548"/>
        <xdr:cNvSpPr/>
      </xdr:nvSpPr>
      <xdr:spPr>
        <a:xfrm>
          <a:off x="127635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170524</xdr:rowOff>
    </xdr:from>
    <xdr:ext cx="534377" cy="259045"/>
    <xdr:sp macro="" textlink="">
      <xdr:nvSpPr>
        <xdr:cNvPr id="550" name="テキスト ボックス 549"/>
        <xdr:cNvSpPr txBox="1"/>
      </xdr:nvSpPr>
      <xdr:spPr>
        <a:xfrm>
          <a:off x="12547111" y="66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67475</xdr:rowOff>
    </xdr:from>
    <xdr:to>
      <xdr:col>23</xdr:col>
      <xdr:colOff>517525</xdr:colOff>
      <xdr:row>59</xdr:row>
      <xdr:rowOff>112649</xdr:rowOff>
    </xdr:to>
    <xdr:cxnSp macro="">
      <xdr:nvCxnSpPr>
        <xdr:cNvPr id="580" name="直線コネクタ 579"/>
        <xdr:cNvCxnSpPr/>
      </xdr:nvCxnSpPr>
      <xdr:spPr>
        <a:xfrm>
          <a:off x="15481300" y="10183025"/>
          <a:ext cx="838200" cy="4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67475</xdr:rowOff>
    </xdr:from>
    <xdr:to>
      <xdr:col>22</xdr:col>
      <xdr:colOff>365125</xdr:colOff>
      <xdr:row>59</xdr:row>
      <xdr:rowOff>78867</xdr:rowOff>
    </xdr:to>
    <xdr:cxnSp macro="">
      <xdr:nvCxnSpPr>
        <xdr:cNvPr id="583" name="直線コネクタ 582"/>
        <xdr:cNvCxnSpPr/>
      </xdr:nvCxnSpPr>
      <xdr:spPr>
        <a:xfrm flipV="1">
          <a:off x="14592300" y="10183025"/>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78867</xdr:rowOff>
    </xdr:from>
    <xdr:to>
      <xdr:col>21</xdr:col>
      <xdr:colOff>161925</xdr:colOff>
      <xdr:row>59</xdr:row>
      <xdr:rowOff>125120</xdr:rowOff>
    </xdr:to>
    <xdr:cxnSp macro="">
      <xdr:nvCxnSpPr>
        <xdr:cNvPr id="586" name="直線コネクタ 585"/>
        <xdr:cNvCxnSpPr/>
      </xdr:nvCxnSpPr>
      <xdr:spPr>
        <a:xfrm flipV="1">
          <a:off x="13703300" y="10194417"/>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111163</xdr:rowOff>
    </xdr:from>
    <xdr:to>
      <xdr:col>19</xdr:col>
      <xdr:colOff>644525</xdr:colOff>
      <xdr:row>59</xdr:row>
      <xdr:rowOff>125120</xdr:rowOff>
    </xdr:to>
    <xdr:cxnSp macro="">
      <xdr:nvCxnSpPr>
        <xdr:cNvPr id="589" name="直線コネクタ 588"/>
        <xdr:cNvCxnSpPr/>
      </xdr:nvCxnSpPr>
      <xdr:spPr>
        <a:xfrm>
          <a:off x="12814300" y="10226713"/>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61849</xdr:rowOff>
    </xdr:from>
    <xdr:to>
      <xdr:col>23</xdr:col>
      <xdr:colOff>568325</xdr:colOff>
      <xdr:row>59</xdr:row>
      <xdr:rowOff>163449</xdr:rowOff>
    </xdr:to>
    <xdr:sp macro="" textlink="">
      <xdr:nvSpPr>
        <xdr:cNvPr id="599" name="円/楕円 598"/>
        <xdr:cNvSpPr/>
      </xdr:nvSpPr>
      <xdr:spPr>
        <a:xfrm>
          <a:off x="16268700" y="101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148226</xdr:rowOff>
    </xdr:from>
    <xdr:ext cx="534377" cy="259045"/>
    <xdr:sp macro="" textlink="">
      <xdr:nvSpPr>
        <xdr:cNvPr id="600" name="教育費該当値テキスト"/>
        <xdr:cNvSpPr txBox="1"/>
      </xdr:nvSpPr>
      <xdr:spPr>
        <a:xfrm>
          <a:off x="16370300" y="1009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24,630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16675</xdr:rowOff>
    </xdr:from>
    <xdr:to>
      <xdr:col>22</xdr:col>
      <xdr:colOff>415925</xdr:colOff>
      <xdr:row>59</xdr:row>
      <xdr:rowOff>118275</xdr:rowOff>
    </xdr:to>
    <xdr:sp macro="" textlink="">
      <xdr:nvSpPr>
        <xdr:cNvPr id="601" name="円/楕円 600"/>
        <xdr:cNvSpPr/>
      </xdr:nvSpPr>
      <xdr:spPr>
        <a:xfrm>
          <a:off x="15430500" y="101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109402</xdr:rowOff>
    </xdr:from>
    <xdr:ext cx="534377" cy="259045"/>
    <xdr:sp macro="" textlink="">
      <xdr:nvSpPr>
        <xdr:cNvPr id="602" name="テキスト ボックス 601"/>
        <xdr:cNvSpPr txBox="1"/>
      </xdr:nvSpPr>
      <xdr:spPr>
        <a:xfrm>
          <a:off x="15214111" y="102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28,187</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28067</xdr:rowOff>
    </xdr:from>
    <xdr:to>
      <xdr:col>21</xdr:col>
      <xdr:colOff>212725</xdr:colOff>
      <xdr:row>59</xdr:row>
      <xdr:rowOff>129667</xdr:rowOff>
    </xdr:to>
    <xdr:sp macro="" textlink="">
      <xdr:nvSpPr>
        <xdr:cNvPr id="603" name="円/楕円 602"/>
        <xdr:cNvSpPr/>
      </xdr:nvSpPr>
      <xdr:spPr>
        <a:xfrm>
          <a:off x="14541500" y="101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120794</xdr:rowOff>
    </xdr:from>
    <xdr:ext cx="534377" cy="259045"/>
    <xdr:sp macro="" textlink="">
      <xdr:nvSpPr>
        <xdr:cNvPr id="604" name="テキスト ボックス 603"/>
        <xdr:cNvSpPr txBox="1"/>
      </xdr:nvSpPr>
      <xdr:spPr>
        <a:xfrm>
          <a:off x="14325111" y="102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74320</xdr:rowOff>
    </xdr:from>
    <xdr:to>
      <xdr:col>20</xdr:col>
      <xdr:colOff>9525</xdr:colOff>
      <xdr:row>60</xdr:row>
      <xdr:rowOff>4470</xdr:rowOff>
    </xdr:to>
    <xdr:sp macro="" textlink="">
      <xdr:nvSpPr>
        <xdr:cNvPr id="605" name="円/楕円 604"/>
        <xdr:cNvSpPr/>
      </xdr:nvSpPr>
      <xdr:spPr>
        <a:xfrm>
          <a:off x="13652500" y="101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167047</xdr:rowOff>
    </xdr:from>
    <xdr:ext cx="534377" cy="259045"/>
    <xdr:sp macro="" textlink="">
      <xdr:nvSpPr>
        <xdr:cNvPr id="606" name="テキスト ボックス 605"/>
        <xdr:cNvSpPr txBox="1"/>
      </xdr:nvSpPr>
      <xdr:spPr>
        <a:xfrm>
          <a:off x="13436111" y="102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23,648</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60363</xdr:rowOff>
    </xdr:from>
    <xdr:to>
      <xdr:col>18</xdr:col>
      <xdr:colOff>492125</xdr:colOff>
      <xdr:row>59</xdr:row>
      <xdr:rowOff>161963</xdr:rowOff>
    </xdr:to>
    <xdr:sp macro="" textlink="">
      <xdr:nvSpPr>
        <xdr:cNvPr id="607" name="円/楕円 606"/>
        <xdr:cNvSpPr/>
      </xdr:nvSpPr>
      <xdr:spPr>
        <a:xfrm>
          <a:off x="12763500" y="101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153090</xdr:rowOff>
    </xdr:from>
    <xdr:ext cx="534377" cy="259045"/>
    <xdr:sp macro="" textlink="">
      <xdr:nvSpPr>
        <xdr:cNvPr id="608" name="テキスト ボックス 607"/>
        <xdr:cNvSpPr txBox="1"/>
      </xdr:nvSpPr>
      <xdr:spPr>
        <a:xfrm>
          <a:off x="12547111" y="102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89539</xdr:rowOff>
    </xdr:from>
    <xdr:to>
      <xdr:col>23</xdr:col>
      <xdr:colOff>517525</xdr:colOff>
      <xdr:row>97</xdr:row>
      <xdr:rowOff>94388</xdr:rowOff>
    </xdr:to>
    <xdr:cxnSp macro="">
      <xdr:nvCxnSpPr>
        <xdr:cNvPr id="696" name="直線コネクタ 695"/>
        <xdr:cNvCxnSpPr/>
      </xdr:nvCxnSpPr>
      <xdr:spPr>
        <a:xfrm>
          <a:off x="15481300" y="16720189"/>
          <a:ext cx="8382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75088</xdr:rowOff>
    </xdr:from>
    <xdr:to>
      <xdr:col>22</xdr:col>
      <xdr:colOff>365125</xdr:colOff>
      <xdr:row>97</xdr:row>
      <xdr:rowOff>89539</xdr:rowOff>
    </xdr:to>
    <xdr:cxnSp macro="">
      <xdr:nvCxnSpPr>
        <xdr:cNvPr id="699" name="直線コネクタ 698"/>
        <xdr:cNvCxnSpPr/>
      </xdr:nvCxnSpPr>
      <xdr:spPr>
        <a:xfrm>
          <a:off x="14592300" y="16705738"/>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75088</xdr:rowOff>
    </xdr:from>
    <xdr:to>
      <xdr:col>21</xdr:col>
      <xdr:colOff>161925</xdr:colOff>
      <xdr:row>97</xdr:row>
      <xdr:rowOff>129005</xdr:rowOff>
    </xdr:to>
    <xdr:cxnSp macro="">
      <xdr:nvCxnSpPr>
        <xdr:cNvPr id="702" name="直線コネクタ 701"/>
        <xdr:cNvCxnSpPr/>
      </xdr:nvCxnSpPr>
      <xdr:spPr>
        <a:xfrm flipV="1">
          <a:off x="13703300" y="16705738"/>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112840</xdr:rowOff>
    </xdr:from>
    <xdr:to>
      <xdr:col>19</xdr:col>
      <xdr:colOff>644525</xdr:colOff>
      <xdr:row>97</xdr:row>
      <xdr:rowOff>129005</xdr:rowOff>
    </xdr:to>
    <xdr:cxnSp macro="">
      <xdr:nvCxnSpPr>
        <xdr:cNvPr id="705" name="直線コネクタ 704"/>
        <xdr:cNvCxnSpPr/>
      </xdr:nvCxnSpPr>
      <xdr:spPr>
        <a:xfrm>
          <a:off x="12814300" y="16743490"/>
          <a:ext cx="8890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43588</xdr:rowOff>
    </xdr:from>
    <xdr:to>
      <xdr:col>23</xdr:col>
      <xdr:colOff>568325</xdr:colOff>
      <xdr:row>97</xdr:row>
      <xdr:rowOff>145188</xdr:rowOff>
    </xdr:to>
    <xdr:sp macro="" textlink="">
      <xdr:nvSpPr>
        <xdr:cNvPr id="715" name="円/楕円 714"/>
        <xdr:cNvSpPr/>
      </xdr:nvSpPr>
      <xdr:spPr>
        <a:xfrm>
          <a:off x="16268700" y="1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22015</xdr:rowOff>
    </xdr:from>
    <xdr:ext cx="534377" cy="259045"/>
    <xdr:sp macro="" textlink="">
      <xdr:nvSpPr>
        <xdr:cNvPr id="716" name="公債費該当値テキスト"/>
        <xdr:cNvSpPr txBox="1"/>
      </xdr:nvSpPr>
      <xdr:spPr>
        <a:xfrm>
          <a:off x="16370300" y="166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38739</xdr:rowOff>
    </xdr:from>
    <xdr:to>
      <xdr:col>22</xdr:col>
      <xdr:colOff>415925</xdr:colOff>
      <xdr:row>97</xdr:row>
      <xdr:rowOff>140339</xdr:rowOff>
    </xdr:to>
    <xdr:sp macro="" textlink="">
      <xdr:nvSpPr>
        <xdr:cNvPr id="717" name="円/楕円 716"/>
        <xdr:cNvSpPr/>
      </xdr:nvSpPr>
      <xdr:spPr>
        <a:xfrm>
          <a:off x="15430500" y="166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131466</xdr:rowOff>
    </xdr:from>
    <xdr:ext cx="534377" cy="259045"/>
    <xdr:sp macro="" textlink="">
      <xdr:nvSpPr>
        <xdr:cNvPr id="718" name="テキスト ボックス 717"/>
        <xdr:cNvSpPr txBox="1"/>
      </xdr:nvSpPr>
      <xdr:spPr>
        <a:xfrm>
          <a:off x="15214111" y="1676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24288</xdr:rowOff>
    </xdr:from>
    <xdr:to>
      <xdr:col>21</xdr:col>
      <xdr:colOff>212725</xdr:colOff>
      <xdr:row>97</xdr:row>
      <xdr:rowOff>125888</xdr:rowOff>
    </xdr:to>
    <xdr:sp macro="" textlink="">
      <xdr:nvSpPr>
        <xdr:cNvPr id="719" name="円/楕円 718"/>
        <xdr:cNvSpPr/>
      </xdr:nvSpPr>
      <xdr:spPr>
        <a:xfrm>
          <a:off x="14541500" y="166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117015</xdr:rowOff>
    </xdr:from>
    <xdr:ext cx="534377" cy="259045"/>
    <xdr:sp macro="" textlink="">
      <xdr:nvSpPr>
        <xdr:cNvPr id="720" name="テキスト ボックス 719"/>
        <xdr:cNvSpPr txBox="1"/>
      </xdr:nvSpPr>
      <xdr:spPr>
        <a:xfrm>
          <a:off x="14325111" y="1674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78205</xdr:rowOff>
    </xdr:from>
    <xdr:to>
      <xdr:col>20</xdr:col>
      <xdr:colOff>9525</xdr:colOff>
      <xdr:row>98</xdr:row>
      <xdr:rowOff>8355</xdr:rowOff>
    </xdr:to>
    <xdr:sp macro="" textlink="">
      <xdr:nvSpPr>
        <xdr:cNvPr id="721" name="円/楕円 720"/>
        <xdr:cNvSpPr/>
      </xdr:nvSpPr>
      <xdr:spPr>
        <a:xfrm>
          <a:off x="13652500" y="1670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170932</xdr:rowOff>
    </xdr:from>
    <xdr:ext cx="534377" cy="259045"/>
    <xdr:sp macro="" textlink="">
      <xdr:nvSpPr>
        <xdr:cNvPr id="722" name="テキスト ボックス 721"/>
        <xdr:cNvSpPr txBox="1"/>
      </xdr:nvSpPr>
      <xdr:spPr>
        <a:xfrm>
          <a:off x="13436111" y="168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62040</xdr:rowOff>
    </xdr:from>
    <xdr:to>
      <xdr:col>18</xdr:col>
      <xdr:colOff>492125</xdr:colOff>
      <xdr:row>97</xdr:row>
      <xdr:rowOff>163640</xdr:rowOff>
    </xdr:to>
    <xdr:sp macro="" textlink="">
      <xdr:nvSpPr>
        <xdr:cNvPr id="723" name="円/楕円 722"/>
        <xdr:cNvSpPr/>
      </xdr:nvSpPr>
      <xdr:spPr>
        <a:xfrm>
          <a:off x="12763500" y="166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154767</xdr:rowOff>
    </xdr:from>
    <xdr:ext cx="534377" cy="259045"/>
    <xdr:sp macro="" textlink="">
      <xdr:nvSpPr>
        <xdr:cNvPr id="724" name="テキスト ボックス 723"/>
        <xdr:cNvSpPr txBox="1"/>
      </xdr:nvSpPr>
      <xdr:spPr>
        <a:xfrm>
          <a:off x="12547111" y="167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議会費、衛生費及び労働費については類似団体平均を上回っており、議会費及び衛生費は全国平均及び神奈川県平均についても上回っている。特に衛生費については前年度と比較して</a:t>
          </a:r>
          <a:r>
            <a:rPr kumimoji="1" lang="en-US" altLang="ja-JP" sz="1300">
              <a:latin typeface="ＭＳ Ｐゴシック"/>
            </a:rPr>
            <a:t>6,245</a:t>
          </a:r>
          <a:r>
            <a:rPr kumimoji="1" lang="ja-JP" altLang="en-US" sz="1300">
              <a:latin typeface="ＭＳ Ｐゴシック"/>
            </a:rPr>
            <a:t>円の増となっており、これは平成</a:t>
          </a:r>
          <a:r>
            <a:rPr kumimoji="1" lang="en-US" altLang="ja-JP" sz="1300">
              <a:latin typeface="ＭＳ Ｐゴシック"/>
            </a:rPr>
            <a:t>27</a:t>
          </a:r>
          <a:r>
            <a:rPr kumimoji="1" lang="ja-JP" altLang="en-US" sz="1300">
              <a:latin typeface="ＭＳ Ｐゴシック"/>
            </a:rPr>
            <a:t>年度に完成し稼働を開始したウッドチップセンターの建設費及び運営委託料の増などによるものとなっている。</a:t>
          </a:r>
          <a:endParaRPr kumimoji="1" lang="en-US" altLang="ja-JP" sz="1300">
            <a:latin typeface="ＭＳ Ｐゴシック"/>
          </a:endParaRPr>
        </a:p>
        <a:p>
          <a:r>
            <a:rPr kumimoji="1" lang="ja-JP" altLang="en-US" sz="1300">
              <a:latin typeface="ＭＳ Ｐゴシック"/>
            </a:rPr>
            <a:t>　教育費については類似団体平均を下回っており、前年度に二宮小学校の大規模改修工事が完了したことに伴い、前年度から</a:t>
          </a:r>
          <a:r>
            <a:rPr kumimoji="1" lang="en-US" altLang="ja-JP" sz="1300">
              <a:latin typeface="ＭＳ Ｐゴシック"/>
            </a:rPr>
            <a:t>3,557</a:t>
          </a:r>
          <a:r>
            <a:rPr kumimoji="1" lang="ja-JP" altLang="en-US" sz="1300">
              <a:latin typeface="ＭＳ Ｐゴシック"/>
            </a:rPr>
            <a:t>円の減となっている。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財政調整基金については、積立額に比べ取崩額が小さかったため、</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実質収支額については、普通交付税や地方消費税交付金の増はあったものの、各特別会計への繰出金の大幅な増や基金への積立てなどにより</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また、実質単年度収支は、財政調整基金への積立てを行ったことなどにより、</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神奈川県二宮町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千万円と落ち込んだことがあったものの、概ね</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億円台で安定している。</a:t>
          </a:r>
        </a:p>
        <a:p>
          <a:r>
            <a:rPr kumimoji="1" lang="ja-JP" altLang="en-US" sz="1400">
              <a:latin typeface="ＭＳ ゴシック" pitchFamily="49" charset="-128"/>
              <a:ea typeface="ＭＳ ゴシック" pitchFamily="49" charset="-128"/>
            </a:rPr>
            <a:t>　今年度は普通交付税及び地方消費税交付金等の増により標準財政規模が</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％の増となった。また、前年と比較して実質収支額が減となったことから、標準財政規模比については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国民健康保険特別会計については、前年度と比べて共同事業拠出金が増となったことや、基金への積立てにより標準財政規模比は</a:t>
          </a:r>
          <a:r>
            <a:rPr kumimoji="1" lang="en-US" altLang="ja-JP" sz="1400">
              <a:solidFill>
                <a:sysClr val="windowText" lastClr="000000"/>
              </a:solidFill>
              <a:latin typeface="ＭＳ ゴシック" pitchFamily="49" charset="-128"/>
              <a:ea typeface="ＭＳ ゴシック" pitchFamily="49" charset="-128"/>
            </a:rPr>
            <a:t>1.89</a:t>
          </a:r>
          <a:r>
            <a:rPr kumimoji="1" lang="ja-JP" altLang="en-US" sz="1400">
              <a:solidFill>
                <a:sysClr val="windowText" lastClr="000000"/>
              </a:solidFill>
              <a:latin typeface="ＭＳ ゴシック" pitchFamily="49" charset="-128"/>
              <a:ea typeface="ＭＳ ゴシック" pitchFamily="49" charset="-128"/>
            </a:rPr>
            <a:t>ポイントの減となった。</a:t>
          </a:r>
          <a:r>
            <a:rPr kumimoji="1" lang="ja-JP" altLang="en-US" sz="1400">
              <a:solidFill>
                <a:srgbClr val="FF0000"/>
              </a:solidFill>
              <a:latin typeface="ＭＳ ゴシック" pitchFamily="49" charset="-128"/>
              <a:ea typeface="ＭＳ ゴシック" pitchFamily="49" charset="-128"/>
            </a:rPr>
            <a:t>　</a:t>
          </a:r>
        </a:p>
        <a:p>
          <a:r>
            <a:rPr kumimoji="1" lang="ja-JP" altLang="en-US" sz="1400">
              <a:solidFill>
                <a:sysClr val="windowText" lastClr="000000"/>
              </a:solidFill>
              <a:latin typeface="ＭＳ ゴシック" pitchFamily="49" charset="-128"/>
              <a:ea typeface="ＭＳ ゴシック" pitchFamily="49" charset="-128"/>
            </a:rPr>
            <a:t>　介護保険特別会計については実質収支額が前年度と比較して増となったため、標準財政規模比も増となった。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後期高齢者医療特別会計については、実質収支が前年度と同程度の額となったため、標準財政規模比についても同程度の数値となった。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下水道事業特別会計については実質収支額が前年度と比較して減となったため、標準財政規模比も減となった。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8141034</v>
      </c>
      <c r="BO4" s="379"/>
      <c r="BP4" s="379"/>
      <c r="BQ4" s="379"/>
      <c r="BR4" s="379"/>
      <c r="BS4" s="379"/>
      <c r="BT4" s="379"/>
      <c r="BU4" s="380"/>
      <c r="BV4" s="378">
        <v>7886471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3.9</v>
      </c>
      <c r="CU4" s="385"/>
      <c r="CV4" s="385"/>
      <c r="CW4" s="385"/>
      <c r="CX4" s="385"/>
      <c r="CY4" s="385"/>
      <c r="CZ4" s="385"/>
      <c r="DA4" s="386"/>
      <c r="DB4" s="384">
        <v>4.7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7873071</v>
      </c>
      <c r="BO5" s="416"/>
      <c r="BP5" s="416"/>
      <c r="BQ5" s="416"/>
      <c r="BR5" s="416"/>
      <c r="BS5" s="416"/>
      <c r="BT5" s="416"/>
      <c r="BU5" s="417"/>
      <c r="BV5" s="415">
        <v>7617046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96.3</v>
      </c>
      <c r="CU5" s="413"/>
      <c r="CV5" s="413"/>
      <c r="CW5" s="413"/>
      <c r="CX5" s="413"/>
      <c r="CY5" s="413"/>
      <c r="CZ5" s="413"/>
      <c r="DA5" s="414"/>
      <c r="DB5" s="412">
        <v>97.1</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267963</v>
      </c>
      <c r="BO6" s="416"/>
      <c r="BP6" s="416"/>
      <c r="BQ6" s="416"/>
      <c r="BR6" s="416"/>
      <c r="BS6" s="416"/>
      <c r="BT6" s="416"/>
      <c r="BU6" s="417"/>
      <c r="BV6" s="415">
        <v>269425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103.4</v>
      </c>
      <c r="CU6" s="453"/>
      <c r="CV6" s="453"/>
      <c r="CW6" s="453"/>
      <c r="CX6" s="453"/>
      <c r="CY6" s="453"/>
      <c r="CZ6" s="453"/>
      <c r="DA6" s="454"/>
      <c r="DB6" s="452">
        <v>104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46485</v>
      </c>
      <c r="BO7" s="416"/>
      <c r="BP7" s="416"/>
      <c r="BQ7" s="416"/>
      <c r="BR7" s="416"/>
      <c r="BS7" s="416"/>
      <c r="BT7" s="416"/>
      <c r="BU7" s="417"/>
      <c r="BV7" s="415">
        <v>7981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5673529</v>
      </c>
      <c r="CU7" s="416"/>
      <c r="CV7" s="416"/>
      <c r="CW7" s="416"/>
      <c r="CX7" s="416"/>
      <c r="CY7" s="416"/>
      <c r="CZ7" s="416"/>
      <c r="DA7" s="417"/>
      <c r="DB7" s="415">
        <v>5554660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221478</v>
      </c>
      <c r="BO8" s="416"/>
      <c r="BP8" s="416"/>
      <c r="BQ8" s="416"/>
      <c r="BR8" s="416"/>
      <c r="BS8" s="416"/>
      <c r="BT8" s="416"/>
      <c r="BU8" s="417"/>
      <c r="BV8" s="415">
        <v>261444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0.76</v>
      </c>
      <c r="CU8" s="456"/>
      <c r="CV8" s="456"/>
      <c r="CW8" s="456"/>
      <c r="CX8" s="456"/>
      <c r="CY8" s="456"/>
      <c r="CZ8" s="456"/>
      <c r="DA8" s="457"/>
      <c r="DB8" s="455">
        <v>0.76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28378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-39966</v>
      </c>
      <c r="BO9" s="416"/>
      <c r="BP9" s="416"/>
      <c r="BQ9" s="416"/>
      <c r="BR9" s="416"/>
      <c r="BS9" s="416"/>
      <c r="BT9" s="416"/>
      <c r="BU9" s="417"/>
      <c r="BV9" s="415">
        <v>-18429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v>
      </c>
      <c r="CU9" s="413"/>
      <c r="CV9" s="413"/>
      <c r="CW9" s="413"/>
      <c r="CX9" s="413"/>
      <c r="CY9" s="413"/>
      <c r="CZ9" s="413"/>
      <c r="DA9" s="414"/>
      <c r="DB9" s="412">
        <v>10.5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29522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150015</v>
      </c>
      <c r="BO10" s="416"/>
      <c r="BP10" s="416"/>
      <c r="BQ10" s="416"/>
      <c r="BR10" s="416"/>
      <c r="BS10" s="416"/>
      <c r="BT10" s="416"/>
      <c r="BU10" s="417"/>
      <c r="BV10" s="415">
        <v>115075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29267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70000</v>
      </c>
      <c r="BO12" s="416"/>
      <c r="BP12" s="416"/>
      <c r="BQ12" s="416"/>
      <c r="BR12" s="416"/>
      <c r="BS12" s="416"/>
      <c r="BT12" s="416"/>
      <c r="BU12" s="417"/>
      <c r="BV12" s="415">
        <v>144000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29113</v>
      </c>
      <c r="S13" s="497"/>
      <c r="T13" s="497"/>
      <c r="U13" s="497"/>
      <c r="V13" s="498"/>
      <c r="W13" s="431" t="s">
        <v>120</v>
      </c>
      <c r="X13" s="432"/>
      <c r="Y13" s="432"/>
      <c r="Z13" s="432"/>
      <c r="AA13" s="432"/>
      <c r="AB13" s="422"/>
      <c r="AC13" s="466">
        <v>216</v>
      </c>
      <c r="AD13" s="467"/>
      <c r="AE13" s="467"/>
      <c r="AF13" s="467"/>
      <c r="AG13" s="506"/>
      <c r="AH13" s="466">
        <v>264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40049</v>
      </c>
      <c r="BO13" s="416"/>
      <c r="BP13" s="416"/>
      <c r="BQ13" s="416"/>
      <c r="BR13" s="416"/>
      <c r="BS13" s="416"/>
      <c r="BT13" s="416"/>
      <c r="BU13" s="417"/>
      <c r="BV13" s="415">
        <v>-47354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6.3</v>
      </c>
      <c r="CU13" s="413"/>
      <c r="CV13" s="413"/>
      <c r="CW13" s="413"/>
      <c r="CX13" s="413"/>
      <c r="CY13" s="413"/>
      <c r="CZ13" s="413"/>
      <c r="DA13" s="414"/>
      <c r="DB13" s="412">
        <v>5.7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29481</v>
      </c>
      <c r="S14" s="497"/>
      <c r="T14" s="497"/>
      <c r="U14" s="497"/>
      <c r="V14" s="498"/>
      <c r="W14" s="405"/>
      <c r="X14" s="406"/>
      <c r="Y14" s="406"/>
      <c r="Z14" s="406"/>
      <c r="AA14" s="406"/>
      <c r="AB14" s="395"/>
      <c r="AC14" s="499">
        <v>1.7</v>
      </c>
      <c r="AD14" s="500"/>
      <c r="AE14" s="500"/>
      <c r="AF14" s="500"/>
      <c r="AG14" s="501"/>
      <c r="AH14" s="499">
        <v>1.9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57.2</v>
      </c>
      <c r="CU14" s="511"/>
      <c r="CV14" s="511"/>
      <c r="CW14" s="511"/>
      <c r="CX14" s="511"/>
      <c r="CY14" s="511"/>
      <c r="CZ14" s="511"/>
      <c r="DA14" s="512"/>
      <c r="DB14" s="510">
        <v>68.5</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29325</v>
      </c>
      <c r="S15" s="497"/>
      <c r="T15" s="497"/>
      <c r="U15" s="497"/>
      <c r="V15" s="498"/>
      <c r="W15" s="431" t="s">
        <v>127</v>
      </c>
      <c r="X15" s="432"/>
      <c r="Y15" s="432"/>
      <c r="Z15" s="432"/>
      <c r="AA15" s="432"/>
      <c r="AB15" s="422"/>
      <c r="AC15" s="466">
        <v>2996</v>
      </c>
      <c r="AD15" s="467"/>
      <c r="AE15" s="467"/>
      <c r="AF15" s="467"/>
      <c r="AG15" s="506"/>
      <c r="AH15" s="466">
        <v>3312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3214413</v>
      </c>
      <c r="BO15" s="379"/>
      <c r="BP15" s="379"/>
      <c r="BQ15" s="379"/>
      <c r="BR15" s="379"/>
      <c r="BS15" s="379"/>
      <c r="BT15" s="379"/>
      <c r="BU15" s="380"/>
      <c r="BV15" s="378">
        <v>3128039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23.1</v>
      </c>
      <c r="AD16" s="500"/>
      <c r="AE16" s="500"/>
      <c r="AF16" s="500"/>
      <c r="AG16" s="501"/>
      <c r="AH16" s="499">
        <v>23.5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4284744</v>
      </c>
      <c r="BO16" s="416"/>
      <c r="BP16" s="416"/>
      <c r="BQ16" s="416"/>
      <c r="BR16" s="416"/>
      <c r="BS16" s="416"/>
      <c r="BT16" s="416"/>
      <c r="BU16" s="417"/>
      <c r="BV16" s="415">
        <v>4120047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9753</v>
      </c>
      <c r="AD17" s="467"/>
      <c r="AE17" s="467"/>
      <c r="AF17" s="467"/>
      <c r="AG17" s="506"/>
      <c r="AH17" s="466">
        <v>10321</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4103441</v>
      </c>
      <c r="BO17" s="416"/>
      <c r="BP17" s="416"/>
      <c r="BQ17" s="416"/>
      <c r="BR17" s="416"/>
      <c r="BS17" s="416"/>
      <c r="BT17" s="416"/>
      <c r="BU17" s="417"/>
      <c r="BV17" s="415">
        <v>4045661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9.08</v>
      </c>
      <c r="M18" s="528"/>
      <c r="N18" s="528"/>
      <c r="O18" s="528"/>
      <c r="P18" s="528"/>
      <c r="Q18" s="528"/>
      <c r="R18" s="529"/>
      <c r="S18" s="529"/>
      <c r="T18" s="529"/>
      <c r="U18" s="529"/>
      <c r="V18" s="530"/>
      <c r="W18" s="433"/>
      <c r="X18" s="434"/>
      <c r="Y18" s="434"/>
      <c r="Z18" s="434"/>
      <c r="AA18" s="434"/>
      <c r="AB18" s="425"/>
      <c r="AC18" s="531">
        <v>75.2</v>
      </c>
      <c r="AD18" s="532"/>
      <c r="AE18" s="532"/>
      <c r="AF18" s="532"/>
      <c r="AG18" s="533"/>
      <c r="AH18" s="531">
        <v>73.2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5453234</v>
      </c>
      <c r="BO18" s="416"/>
      <c r="BP18" s="416"/>
      <c r="BQ18" s="416"/>
      <c r="BR18" s="416"/>
      <c r="BS18" s="416"/>
      <c r="BT18" s="416"/>
      <c r="BU18" s="417"/>
      <c r="BV18" s="415">
        <v>5282332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3125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6254107</v>
      </c>
      <c r="BO19" s="416"/>
      <c r="BP19" s="416"/>
      <c r="BQ19" s="416"/>
      <c r="BR19" s="416"/>
      <c r="BS19" s="416"/>
      <c r="BT19" s="416"/>
      <c r="BU19" s="417"/>
      <c r="BV19" s="415">
        <v>6069189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11183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7303865</v>
      </c>
      <c r="BO23" s="416"/>
      <c r="BP23" s="416"/>
      <c r="BQ23" s="416"/>
      <c r="BR23" s="416"/>
      <c r="BS23" s="416"/>
      <c r="BT23" s="416"/>
      <c r="BU23" s="417"/>
      <c r="BV23" s="415">
        <v>7399738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7660</v>
      </c>
      <c r="R24" s="467"/>
      <c r="S24" s="467"/>
      <c r="T24" s="467"/>
      <c r="U24" s="467"/>
      <c r="V24" s="506"/>
      <c r="W24" s="561"/>
      <c r="X24" s="549"/>
      <c r="Y24" s="550"/>
      <c r="Z24" s="465" t="s">
        <v>150</v>
      </c>
      <c r="AA24" s="445"/>
      <c r="AB24" s="445"/>
      <c r="AC24" s="445"/>
      <c r="AD24" s="445"/>
      <c r="AE24" s="445"/>
      <c r="AF24" s="445"/>
      <c r="AG24" s="446"/>
      <c r="AH24" s="466">
        <v>201</v>
      </c>
      <c r="AI24" s="467"/>
      <c r="AJ24" s="467"/>
      <c r="AK24" s="467"/>
      <c r="AL24" s="506"/>
      <c r="AM24" s="466">
        <v>560589</v>
      </c>
      <c r="AN24" s="467"/>
      <c r="AO24" s="467"/>
      <c r="AP24" s="467"/>
      <c r="AQ24" s="467"/>
      <c r="AR24" s="506"/>
      <c r="AS24" s="466">
        <v>2789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5816026</v>
      </c>
      <c r="BO24" s="416"/>
      <c r="BP24" s="416"/>
      <c r="BQ24" s="416"/>
      <c r="BR24" s="416"/>
      <c r="BS24" s="416"/>
      <c r="BT24" s="416"/>
      <c r="BU24" s="417"/>
      <c r="BV24" s="415">
        <v>5770348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6320</v>
      </c>
      <c r="R25" s="467"/>
      <c r="S25" s="467"/>
      <c r="T25" s="467"/>
      <c r="U25" s="467"/>
      <c r="V25" s="506"/>
      <c r="W25" s="561"/>
      <c r="X25" s="549"/>
      <c r="Y25" s="550"/>
      <c r="Z25" s="465" t="s">
        <v>153</v>
      </c>
      <c r="AA25" s="445"/>
      <c r="AB25" s="445"/>
      <c r="AC25" s="445"/>
      <c r="AD25" s="445"/>
      <c r="AE25" s="445"/>
      <c r="AF25" s="445"/>
      <c r="AG25" s="446"/>
      <c r="AH25" s="466">
        <v>46</v>
      </c>
      <c r="AI25" s="467"/>
      <c r="AJ25" s="467"/>
      <c r="AK25" s="467"/>
      <c r="AL25" s="506"/>
      <c r="AM25" s="466">
        <v>128570</v>
      </c>
      <c r="AN25" s="467"/>
      <c r="AO25" s="467"/>
      <c r="AP25" s="467"/>
      <c r="AQ25" s="467"/>
      <c r="AR25" s="506"/>
      <c r="AS25" s="466">
        <v>2795</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3032603</v>
      </c>
      <c r="BO25" s="379"/>
      <c r="BP25" s="379"/>
      <c r="BQ25" s="379"/>
      <c r="BR25" s="379"/>
      <c r="BS25" s="379"/>
      <c r="BT25" s="379"/>
      <c r="BU25" s="380"/>
      <c r="BV25" s="378">
        <v>1790385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5810</v>
      </c>
      <c r="R26" s="467"/>
      <c r="S26" s="467"/>
      <c r="T26" s="467"/>
      <c r="U26" s="467"/>
      <c r="V26" s="506"/>
      <c r="W26" s="561"/>
      <c r="X26" s="549"/>
      <c r="Y26" s="550"/>
      <c r="Z26" s="465" t="s">
        <v>156</v>
      </c>
      <c r="AA26" s="571"/>
      <c r="AB26" s="571"/>
      <c r="AC26" s="571"/>
      <c r="AD26" s="571"/>
      <c r="AE26" s="571"/>
      <c r="AF26" s="571"/>
      <c r="AG26" s="572"/>
      <c r="AH26" s="466">
        <v>6</v>
      </c>
      <c r="AI26" s="467"/>
      <c r="AJ26" s="467"/>
      <c r="AK26" s="467"/>
      <c r="AL26" s="506"/>
      <c r="AM26" s="466">
        <v>14850</v>
      </c>
      <c r="AN26" s="467"/>
      <c r="AO26" s="467"/>
      <c r="AP26" s="467"/>
      <c r="AQ26" s="467"/>
      <c r="AR26" s="506"/>
      <c r="AS26" s="466">
        <v>2475</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3820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2990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288047</v>
      </c>
      <c r="BO28" s="379"/>
      <c r="BP28" s="379"/>
      <c r="BQ28" s="379"/>
      <c r="BR28" s="379"/>
      <c r="BS28" s="379"/>
      <c r="BT28" s="379"/>
      <c r="BU28" s="380"/>
      <c r="BV28" s="378">
        <v>208032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2830</v>
      </c>
      <c r="R29" s="467"/>
      <c r="S29" s="467"/>
      <c r="T29" s="467"/>
      <c r="U29" s="467"/>
      <c r="V29" s="506"/>
      <c r="W29" s="562"/>
      <c r="X29" s="563"/>
      <c r="Y29" s="564"/>
      <c r="Z29" s="465" t="s">
        <v>167</v>
      </c>
      <c r="AA29" s="445"/>
      <c r="AB29" s="445"/>
      <c r="AC29" s="445"/>
      <c r="AD29" s="445"/>
      <c r="AE29" s="445"/>
      <c r="AF29" s="445"/>
      <c r="AG29" s="446"/>
      <c r="AH29" s="466">
        <v>203</v>
      </c>
      <c r="AI29" s="467"/>
      <c r="AJ29" s="467"/>
      <c r="AK29" s="467"/>
      <c r="AL29" s="506"/>
      <c r="AM29" s="466">
        <v>567649</v>
      </c>
      <c r="AN29" s="467"/>
      <c r="AO29" s="467"/>
      <c r="AP29" s="467"/>
      <c r="AQ29" s="467"/>
      <c r="AR29" s="506"/>
      <c r="AS29" s="466">
        <v>2796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118</v>
      </c>
      <c r="BO29" s="416"/>
      <c r="BP29" s="416"/>
      <c r="BQ29" s="416"/>
      <c r="BR29" s="416"/>
      <c r="BS29" s="416"/>
      <c r="BT29" s="416"/>
      <c r="BU29" s="417"/>
      <c r="BV29" s="415" t="s">
        <v>118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243617</v>
      </c>
      <c r="BO30" s="585"/>
      <c r="BP30" s="585"/>
      <c r="BQ30" s="585"/>
      <c r="BR30" s="585"/>
      <c r="BS30" s="585"/>
      <c r="BT30" s="585"/>
      <c r="BU30" s="586"/>
      <c r="BV30" s="584">
        <v>209045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神奈川県後期高齢者医療広域連合（一般会計）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10</v>
      </c>
      <c r="CP34" s="596"/>
      <c r="CQ34" s="597" t="str">
        <f>IF('各会計、関係団体の財政状況及び健全化判断比率'!BS7="","",'各会計、関係団体の財政状況及び健全化判断比率'!BS7)</f>
        <v>二宮町土地開発公社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神奈川県後期高齢者医療広域連合（事業会計）</v>
      </c>
      <c r="BZ35" s="597"/>
      <c r="CA35" s="597"/>
      <c r="CB35" s="597"/>
      <c r="CC35" s="597"/>
      <c r="CD35" s="597"/>
      <c r="CE35" s="597"/>
      <c r="CF35" s="597"/>
      <c r="CG35" s="597"/>
      <c r="CH35" s="597"/>
      <c r="CI35" s="597"/>
      <c r="CJ35" s="597"/>
      <c r="CK35" s="597"/>
      <c r="CL35" s="597"/>
      <c r="CM35" s="597"/>
      <c r="CN35" s="165"/>
      <c r="CO35" s="596">
        <f t="shared" ref="CO35:CO43" si="3">IF(CQ35="","",CO34+1)</f>
        <v>11</v>
      </c>
      <c r="CP35" s="596"/>
      <c r="CQ35" s="597" t="str">
        <f>IF('各会計、関係団体の財政状況及び健全化判断比率'!BS8="","",'各会計、関係団体の財政状況及び健全化判断比率'!BS8)</f>
        <v>（公財）かながわ海岸美化財団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神奈川県市町村職員退職手当組合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神奈川県町村情報システム共同事業組合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2" t="s">
        <v>525</v>
      </c>
      <c r="D34" s="1182"/>
      <c r="E34" s="1183"/>
      <c r="F34" s="32">
        <v>4.8899999999999997</v>
      </c>
      <c r="G34" s="33">
        <v>3.22</v>
      </c>
      <c r="H34" s="33">
        <v>4.9800000000000004</v>
      </c>
      <c r="I34" s="33">
        <v>4.7</v>
      </c>
      <c r="J34" s="34">
        <v>3.9</v>
      </c>
      <c r="K34" s="22"/>
      <c r="L34" s="22"/>
      <c r="M34" s="22"/>
      <c r="N34" s="22"/>
      <c r="O34" s="22"/>
      <c r="P34" s="22"/>
    </row>
    <row r="35" spans="1:16" ht="39" customHeight="1" x14ac:dyDescent="0.15">
      <c r="A35" s="22"/>
      <c r="B35" s="35"/>
      <c r="C35" s="1176" t="s">
        <v>526</v>
      </c>
      <c r="D35" s="1177"/>
      <c r="E35" s="1178"/>
      <c r="F35" s="36">
        <v>1.29</v>
      </c>
      <c r="G35" s="37">
        <v>0.8</v>
      </c>
      <c r="H35" s="37">
        <v>1.46</v>
      </c>
      <c r="I35" s="37">
        <v>0.55000000000000004</v>
      </c>
      <c r="J35" s="38">
        <v>1.53</v>
      </c>
      <c r="K35" s="22"/>
      <c r="L35" s="22"/>
      <c r="M35" s="22"/>
      <c r="N35" s="22"/>
      <c r="O35" s="22"/>
      <c r="P35" s="22"/>
    </row>
    <row r="36" spans="1:16" ht="39" customHeight="1" x14ac:dyDescent="0.15">
      <c r="A36" s="22"/>
      <c r="B36" s="35"/>
      <c r="C36" s="1176" t="s">
        <v>527</v>
      </c>
      <c r="D36" s="1177"/>
      <c r="E36" s="1178"/>
      <c r="F36" s="36">
        <v>4.5999999999999996</v>
      </c>
      <c r="G36" s="37">
        <v>4.01</v>
      </c>
      <c r="H36" s="37">
        <v>1.61</v>
      </c>
      <c r="I36" s="37">
        <v>3.04</v>
      </c>
      <c r="J36" s="38">
        <v>1.1499999999999999</v>
      </c>
      <c r="K36" s="22"/>
      <c r="L36" s="22"/>
      <c r="M36" s="22"/>
      <c r="N36" s="22"/>
      <c r="O36" s="22"/>
      <c r="P36" s="22"/>
    </row>
    <row r="37" spans="1:16" ht="39" customHeight="1" x14ac:dyDescent="0.15">
      <c r="A37" s="22"/>
      <c r="B37" s="35"/>
      <c r="C37" s="1176" t="s">
        <v>528</v>
      </c>
      <c r="D37" s="1177"/>
      <c r="E37" s="1178"/>
      <c r="F37" s="36">
        <v>0.25</v>
      </c>
      <c r="G37" s="37">
        <v>0.46</v>
      </c>
      <c r="H37" s="37">
        <v>0.46</v>
      </c>
      <c r="I37" s="37">
        <v>0.53</v>
      </c>
      <c r="J37" s="38">
        <v>0.53</v>
      </c>
      <c r="K37" s="22"/>
      <c r="L37" s="22"/>
      <c r="M37" s="22"/>
      <c r="N37" s="22"/>
      <c r="O37" s="22"/>
      <c r="P37" s="22"/>
    </row>
    <row r="38" spans="1:16" ht="39" customHeight="1" x14ac:dyDescent="0.15">
      <c r="A38" s="22"/>
      <c r="B38" s="35"/>
      <c r="C38" s="1176" t="s">
        <v>529</v>
      </c>
      <c r="D38" s="1177"/>
      <c r="E38" s="1178"/>
      <c r="F38" s="36">
        <v>0.32</v>
      </c>
      <c r="G38" s="37">
        <v>0.34</v>
      </c>
      <c r="H38" s="37">
        <v>0.26</v>
      </c>
      <c r="I38" s="37">
        <v>0.27</v>
      </c>
      <c r="J38" s="38">
        <v>0.14000000000000001</v>
      </c>
      <c r="K38" s="22"/>
      <c r="L38" s="22"/>
      <c r="M38" s="22"/>
      <c r="N38" s="22"/>
      <c r="O38" s="22"/>
      <c r="P38" s="22"/>
    </row>
    <row r="39" spans="1:16" ht="39" customHeight="1" x14ac:dyDescent="0.15">
      <c r="A39" s="22"/>
      <c r="B39" s="35"/>
      <c r="C39" s="1176"/>
      <c r="D39" s="1177"/>
      <c r="E39" s="1178"/>
      <c r="F39" s="36"/>
      <c r="G39" s="37"/>
      <c r="H39" s="37"/>
      <c r="I39" s="37"/>
      <c r="J39" s="38"/>
      <c r="K39" s="22"/>
      <c r="L39" s="22"/>
      <c r="M39" s="22"/>
      <c r="N39" s="22"/>
      <c r="O39" s="22"/>
      <c r="P39" s="22"/>
    </row>
    <row r="40" spans="1:16" ht="39" customHeight="1" x14ac:dyDescent="0.15">
      <c r="A40" s="22"/>
      <c r="B40" s="35"/>
      <c r="C40" s="1176"/>
      <c r="D40" s="1177"/>
      <c r="E40" s="1178"/>
      <c r="F40" s="36"/>
      <c r="G40" s="37"/>
      <c r="H40" s="37"/>
      <c r="I40" s="37"/>
      <c r="J40" s="38"/>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530</v>
      </c>
      <c r="D42" s="1177"/>
      <c r="E42" s="1178"/>
      <c r="F42" s="36" t="s">
        <v>477</v>
      </c>
      <c r="G42" s="37" t="s">
        <v>477</v>
      </c>
      <c r="H42" s="37" t="s">
        <v>477</v>
      </c>
      <c r="I42" s="37" t="s">
        <v>477</v>
      </c>
      <c r="J42" s="38" t="s">
        <v>477</v>
      </c>
      <c r="K42" s="22"/>
      <c r="L42" s="22"/>
      <c r="M42" s="22"/>
      <c r="N42" s="22"/>
      <c r="O42" s="22"/>
      <c r="P42" s="22"/>
    </row>
    <row r="43" spans="1:16" ht="39" customHeight="1" thickBot="1" x14ac:dyDescent="0.2">
      <c r="A43" s="22"/>
      <c r="B43" s="40"/>
      <c r="C43" s="1179" t="s">
        <v>531</v>
      </c>
      <c r="D43" s="1180"/>
      <c r="E43" s="1181"/>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604</v>
      </c>
      <c r="L45" s="60">
        <v>574</v>
      </c>
      <c r="M45" s="60">
        <v>667</v>
      </c>
      <c r="N45" s="60">
        <v>636</v>
      </c>
      <c r="O45" s="61">
        <v>623</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477</v>
      </c>
      <c r="L46" s="64" t="s">
        <v>477</v>
      </c>
      <c r="M46" s="64" t="s">
        <v>477</v>
      </c>
      <c r="N46" s="64" t="s">
        <v>477</v>
      </c>
      <c r="O46" s="65" t="s">
        <v>477</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477</v>
      </c>
      <c r="L47" s="64" t="s">
        <v>477</v>
      </c>
      <c r="M47" s="64" t="s">
        <v>477</v>
      </c>
      <c r="N47" s="64" t="s">
        <v>477</v>
      </c>
      <c r="O47" s="65" t="s">
        <v>477</v>
      </c>
      <c r="P47" s="48"/>
      <c r="Q47" s="48"/>
      <c r="R47" s="48"/>
      <c r="S47" s="48"/>
      <c r="T47" s="48"/>
      <c r="U47" s="48"/>
    </row>
    <row r="48" spans="1:21" ht="30.75" customHeight="1" x14ac:dyDescent="0.15">
      <c r="A48" s="48"/>
      <c r="B48" s="1194"/>
      <c r="C48" s="1195"/>
      <c r="D48" s="62"/>
      <c r="E48" s="1186" t="s">
        <v>14</v>
      </c>
      <c r="F48" s="1186"/>
      <c r="G48" s="1186"/>
      <c r="H48" s="1186"/>
      <c r="I48" s="1186"/>
      <c r="J48" s="1187"/>
      <c r="K48" s="63">
        <v>289</v>
      </c>
      <c r="L48" s="64">
        <v>298</v>
      </c>
      <c r="M48" s="64">
        <v>321</v>
      </c>
      <c r="N48" s="64">
        <v>336</v>
      </c>
      <c r="O48" s="65">
        <v>362</v>
      </c>
      <c r="P48" s="48"/>
      <c r="Q48" s="48"/>
      <c r="R48" s="48"/>
      <c r="S48" s="48"/>
      <c r="T48" s="48"/>
      <c r="U48" s="48"/>
    </row>
    <row r="49" spans="1:21" ht="30.75" customHeight="1" x14ac:dyDescent="0.15">
      <c r="A49" s="48"/>
      <c r="B49" s="1194"/>
      <c r="C49" s="1195"/>
      <c r="D49" s="62"/>
      <c r="E49" s="1186" t="s">
        <v>15</v>
      </c>
      <c r="F49" s="1186"/>
      <c r="G49" s="1186"/>
      <c r="H49" s="1186"/>
      <c r="I49" s="1186"/>
      <c r="J49" s="1187"/>
      <c r="K49" s="63" t="s">
        <v>477</v>
      </c>
      <c r="L49" s="64" t="s">
        <v>477</v>
      </c>
      <c r="M49" s="64" t="s">
        <v>477</v>
      </c>
      <c r="N49" s="64" t="s">
        <v>477</v>
      </c>
      <c r="O49" s="65" t="s">
        <v>477</v>
      </c>
      <c r="P49" s="48"/>
      <c r="Q49" s="48"/>
      <c r="R49" s="48"/>
      <c r="S49" s="48"/>
      <c r="T49" s="48"/>
      <c r="U49" s="48"/>
    </row>
    <row r="50" spans="1:21" ht="30.75" customHeight="1" x14ac:dyDescent="0.15">
      <c r="A50" s="48"/>
      <c r="B50" s="1194"/>
      <c r="C50" s="1195"/>
      <c r="D50" s="62"/>
      <c r="E50" s="1186" t="s">
        <v>16</v>
      </c>
      <c r="F50" s="1186"/>
      <c r="G50" s="1186"/>
      <c r="H50" s="1186"/>
      <c r="I50" s="1186"/>
      <c r="J50" s="1187"/>
      <c r="K50" s="63" t="s">
        <v>477</v>
      </c>
      <c r="L50" s="64" t="s">
        <v>477</v>
      </c>
      <c r="M50" s="64" t="s">
        <v>477</v>
      </c>
      <c r="N50" s="64" t="s">
        <v>477</v>
      </c>
      <c r="O50" s="65" t="s">
        <v>477</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477</v>
      </c>
      <c r="L51" s="64" t="s">
        <v>477</v>
      </c>
      <c r="M51" s="64" t="s">
        <v>477</v>
      </c>
      <c r="N51" s="64" t="s">
        <v>477</v>
      </c>
      <c r="O51" s="65" t="s">
        <v>477</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629</v>
      </c>
      <c r="L52" s="64">
        <v>632</v>
      </c>
      <c r="M52" s="64">
        <v>644</v>
      </c>
      <c r="N52" s="64">
        <v>705</v>
      </c>
      <c r="O52" s="65">
        <v>645</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264</v>
      </c>
      <c r="L53" s="69">
        <v>240</v>
      </c>
      <c r="M53" s="69">
        <v>344</v>
      </c>
      <c r="N53" s="69">
        <v>267</v>
      </c>
      <c r="O53" s="70">
        <v>340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00" t="s">
        <v>23</v>
      </c>
      <c r="C41" s="1201"/>
      <c r="D41" s="81"/>
      <c r="E41" s="1206" t="s">
        <v>24</v>
      </c>
      <c r="F41" s="1206"/>
      <c r="G41" s="1206"/>
      <c r="H41" s="1207"/>
      <c r="I41" s="82">
        <v>7229</v>
      </c>
      <c r="J41" s="83">
        <v>7314</v>
      </c>
      <c r="K41" s="83">
        <v>7429</v>
      </c>
      <c r="L41" s="83">
        <v>7400</v>
      </c>
      <c r="M41" s="84">
        <v>7304</v>
      </c>
    </row>
    <row r="42" spans="2:13" ht="27.75" customHeight="1" x14ac:dyDescent="0.15">
      <c r="B42" s="1202"/>
      <c r="C42" s="1203"/>
      <c r="D42" s="85"/>
      <c r="E42" s="1208" t="s">
        <v>25</v>
      </c>
      <c r="F42" s="1208"/>
      <c r="G42" s="1208"/>
      <c r="H42" s="1209"/>
      <c r="I42" s="86">
        <v>236</v>
      </c>
      <c r="J42" s="87">
        <v>222</v>
      </c>
      <c r="K42" s="87" t="s">
        <v>477</v>
      </c>
      <c r="L42" s="87" t="s">
        <v>477</v>
      </c>
      <c r="M42" s="88" t="s">
        <v>477</v>
      </c>
    </row>
    <row r="43" spans="2:13" ht="27.75" customHeight="1" x14ac:dyDescent="0.15">
      <c r="B43" s="1202"/>
      <c r="C43" s="1203"/>
      <c r="D43" s="85"/>
      <c r="E43" s="1208" t="s">
        <v>26</v>
      </c>
      <c r="F43" s="1208"/>
      <c r="G43" s="1208"/>
      <c r="H43" s="1209"/>
      <c r="I43" s="86">
        <v>4620</v>
      </c>
      <c r="J43" s="87">
        <v>4445</v>
      </c>
      <c r="K43" s="87">
        <v>4368</v>
      </c>
      <c r="L43" s="87">
        <v>4325</v>
      </c>
      <c r="M43" s="88">
        <v>4326</v>
      </c>
    </row>
    <row r="44" spans="2:13" ht="27.75" customHeight="1" x14ac:dyDescent="0.15">
      <c r="B44" s="1202"/>
      <c r="C44" s="1203"/>
      <c r="D44" s="85"/>
      <c r="E44" s="1208" t="s">
        <v>27</v>
      </c>
      <c r="F44" s="1208"/>
      <c r="G44" s="1208"/>
      <c r="H44" s="1209"/>
      <c r="I44" s="86" t="s">
        <v>477</v>
      </c>
      <c r="J44" s="87" t="s">
        <v>477</v>
      </c>
      <c r="K44" s="87" t="s">
        <v>477</v>
      </c>
      <c r="L44" s="87" t="s">
        <v>477</v>
      </c>
      <c r="M44" s="88" t="s">
        <v>477</v>
      </c>
    </row>
    <row r="45" spans="2:13" ht="27.75" customHeight="1" x14ac:dyDescent="0.15">
      <c r="B45" s="1202"/>
      <c r="C45" s="1203"/>
      <c r="D45" s="85"/>
      <c r="E45" s="1208" t="s">
        <v>28</v>
      </c>
      <c r="F45" s="1208"/>
      <c r="G45" s="1208"/>
      <c r="H45" s="1209"/>
      <c r="I45" s="86">
        <v>1609</v>
      </c>
      <c r="J45" s="87">
        <v>1631</v>
      </c>
      <c r="K45" s="87">
        <v>1545</v>
      </c>
      <c r="L45" s="87">
        <v>1442</v>
      </c>
      <c r="M45" s="88">
        <v>1307</v>
      </c>
    </row>
    <row r="46" spans="2:13" ht="27.75" customHeight="1" x14ac:dyDescent="0.15">
      <c r="B46" s="1202"/>
      <c r="C46" s="1203"/>
      <c r="D46" s="85"/>
      <c r="E46" s="1208" t="s">
        <v>29</v>
      </c>
      <c r="F46" s="1208"/>
      <c r="G46" s="1208"/>
      <c r="H46" s="1209"/>
      <c r="I46" s="86" t="s">
        <v>477</v>
      </c>
      <c r="J46" s="87" t="s">
        <v>477</v>
      </c>
      <c r="K46" s="87" t="s">
        <v>477</v>
      </c>
      <c r="L46" s="87" t="s">
        <v>477</v>
      </c>
      <c r="M46" s="88" t="s">
        <v>477</v>
      </c>
    </row>
    <row r="47" spans="2:13" ht="27.75" customHeight="1" x14ac:dyDescent="0.15">
      <c r="B47" s="1202"/>
      <c r="C47" s="1203"/>
      <c r="D47" s="85"/>
      <c r="E47" s="1208" t="s">
        <v>30</v>
      </c>
      <c r="F47" s="1208"/>
      <c r="G47" s="1208"/>
      <c r="H47" s="1209"/>
      <c r="I47" s="86" t="s">
        <v>477</v>
      </c>
      <c r="J47" s="87" t="s">
        <v>477</v>
      </c>
      <c r="K47" s="87" t="s">
        <v>477</v>
      </c>
      <c r="L47" s="87" t="s">
        <v>477</v>
      </c>
      <c r="M47" s="88" t="s">
        <v>477</v>
      </c>
    </row>
    <row r="48" spans="2:13" ht="27.75" customHeight="1" x14ac:dyDescent="0.15">
      <c r="B48" s="1204"/>
      <c r="C48" s="1205"/>
      <c r="D48" s="85"/>
      <c r="E48" s="1208" t="s">
        <v>31</v>
      </c>
      <c r="F48" s="1208"/>
      <c r="G48" s="1208"/>
      <c r="H48" s="1209"/>
      <c r="I48" s="86" t="s">
        <v>477</v>
      </c>
      <c r="J48" s="87" t="s">
        <v>477</v>
      </c>
      <c r="K48" s="87" t="s">
        <v>477</v>
      </c>
      <c r="L48" s="87">
        <v>1</v>
      </c>
      <c r="M48" s="88" t="s">
        <v>477</v>
      </c>
    </row>
    <row r="49" spans="2:13" ht="27.75" customHeight="1" x14ac:dyDescent="0.15">
      <c r="B49" s="1210" t="s">
        <v>32</v>
      </c>
      <c r="C49" s="1211"/>
      <c r="D49" s="89"/>
      <c r="E49" s="1208" t="s">
        <v>33</v>
      </c>
      <c r="F49" s="1208"/>
      <c r="G49" s="1208"/>
      <c r="H49" s="1209"/>
      <c r="I49" s="86">
        <v>629</v>
      </c>
      <c r="J49" s="87">
        <v>814</v>
      </c>
      <c r="K49" s="87">
        <v>771</v>
      </c>
      <c r="L49" s="87">
        <v>720</v>
      </c>
      <c r="M49" s="88">
        <v>891</v>
      </c>
    </row>
    <row r="50" spans="2:13" ht="27.75" customHeight="1" x14ac:dyDescent="0.15">
      <c r="B50" s="1202"/>
      <c r="C50" s="1203"/>
      <c r="D50" s="85"/>
      <c r="E50" s="1208" t="s">
        <v>34</v>
      </c>
      <c r="F50" s="1208"/>
      <c r="G50" s="1208"/>
      <c r="H50" s="1209"/>
      <c r="I50" s="86" t="s">
        <v>477</v>
      </c>
      <c r="J50" s="87" t="s">
        <v>477</v>
      </c>
      <c r="K50" s="87" t="s">
        <v>477</v>
      </c>
      <c r="L50" s="87" t="s">
        <v>477</v>
      </c>
      <c r="M50" s="88" t="s">
        <v>477</v>
      </c>
    </row>
    <row r="51" spans="2:13" ht="27.75" customHeight="1" x14ac:dyDescent="0.15">
      <c r="B51" s="1204"/>
      <c r="C51" s="1205"/>
      <c r="D51" s="85"/>
      <c r="E51" s="1208" t="s">
        <v>35</v>
      </c>
      <c r="F51" s="1208"/>
      <c r="G51" s="1208"/>
      <c r="H51" s="1209"/>
      <c r="I51" s="86">
        <v>8612</v>
      </c>
      <c r="J51" s="87">
        <v>8768</v>
      </c>
      <c r="K51" s="87">
        <v>9083</v>
      </c>
      <c r="L51" s="87">
        <v>9123</v>
      </c>
      <c r="M51" s="88">
        <v>9166</v>
      </c>
    </row>
    <row r="52" spans="2:13" ht="27.75" customHeight="1" thickBot="1" x14ac:dyDescent="0.2">
      <c r="B52" s="1212" t="s">
        <v>36</v>
      </c>
      <c r="C52" s="1213"/>
      <c r="D52" s="90"/>
      <c r="E52" s="1214" t="s">
        <v>37</v>
      </c>
      <c r="F52" s="1214"/>
      <c r="G52" s="1214"/>
      <c r="H52" s="1215"/>
      <c r="I52" s="91">
        <v>4452</v>
      </c>
      <c r="J52" s="92">
        <v>4030</v>
      </c>
      <c r="K52" s="92">
        <v>3488</v>
      </c>
      <c r="L52" s="92">
        <v>3325</v>
      </c>
      <c r="M52" s="93">
        <v>2879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542</v>
      </c>
      <c r="I42" s="352"/>
      <c r="J42" s="352"/>
      <c r="K42" s="352"/>
      <c r="L42" s="244"/>
      <c r="M42" s="244"/>
      <c r="N42" s="244"/>
      <c r="O42" s="244"/>
    </row>
    <row r="43" spans="2:17" x14ac:dyDescent="0.15">
      <c r="B43" s="248"/>
      <c r="C43" s="244"/>
      <c r="D43" s="244"/>
      <c r="E43" s="244"/>
      <c r="F43" s="244"/>
      <c r="G43" s="1228" t="s">
        <v>552</v>
      </c>
      <c r="H43" s="1229"/>
      <c r="I43" s="1229"/>
      <c r="J43" s="1229"/>
      <c r="K43" s="1229"/>
      <c r="L43" s="1229"/>
      <c r="M43" s="1229"/>
      <c r="N43" s="1229"/>
      <c r="O43" s="1230"/>
    </row>
    <row r="44" spans="2:17" x14ac:dyDescent="0.15">
      <c r="B44" s="248"/>
      <c r="C44" s="244"/>
      <c r="D44" s="244"/>
      <c r="E44" s="244"/>
      <c r="F44" s="244"/>
      <c r="G44" s="1231"/>
      <c r="H44" s="1232"/>
      <c r="I44" s="1232"/>
      <c r="J44" s="1232"/>
      <c r="K44" s="1232"/>
      <c r="L44" s="1232"/>
      <c r="M44" s="1232"/>
      <c r="N44" s="1232"/>
      <c r="O44" s="1233"/>
    </row>
    <row r="45" spans="2:17" x14ac:dyDescent="0.15">
      <c r="B45" s="248"/>
      <c r="C45" s="244"/>
      <c r="D45" s="244"/>
      <c r="E45" s="244"/>
      <c r="F45" s="244"/>
      <c r="G45" s="1231"/>
      <c r="H45" s="1232"/>
      <c r="I45" s="1232"/>
      <c r="J45" s="1232"/>
      <c r="K45" s="1232"/>
      <c r="L45" s="1232"/>
      <c r="M45" s="1232"/>
      <c r="N45" s="1232"/>
      <c r="O45" s="1233"/>
    </row>
    <row r="46" spans="2:17" x14ac:dyDescent="0.15">
      <c r="B46" s="248"/>
      <c r="C46" s="244"/>
      <c r="D46" s="244"/>
      <c r="E46" s="244"/>
      <c r="F46" s="244"/>
      <c r="G46" s="1231"/>
      <c r="H46" s="1232"/>
      <c r="I46" s="1232"/>
      <c r="J46" s="1232"/>
      <c r="K46" s="1232"/>
      <c r="L46" s="1232"/>
      <c r="M46" s="1232"/>
      <c r="N46" s="1232"/>
      <c r="O46" s="1233"/>
    </row>
    <row r="47" spans="2:17" x14ac:dyDescent="0.15">
      <c r="B47" s="248"/>
      <c r="C47" s="244"/>
      <c r="D47" s="244"/>
      <c r="E47" s="244"/>
      <c r="F47" s="244"/>
      <c r="G47" s="1234"/>
      <c r="H47" s="1235"/>
      <c r="I47" s="1235"/>
      <c r="J47" s="1235"/>
      <c r="K47" s="1235"/>
      <c r="L47" s="1235"/>
      <c r="M47" s="1235"/>
      <c r="N47" s="1235"/>
      <c r="O47" s="1236"/>
    </row>
    <row r="48" spans="2:17" x14ac:dyDescent="0.15">
      <c r="B48" s="248"/>
      <c r="C48" s="244"/>
      <c r="D48" s="244"/>
      <c r="E48" s="244"/>
      <c r="F48" s="244"/>
      <c r="G48" s="244"/>
      <c r="H48" s="353"/>
      <c r="I48" s="353"/>
      <c r="J48" s="353"/>
    </row>
    <row r="49" spans="1:17" x14ac:dyDescent="0.15">
      <c r="B49" s="248"/>
      <c r="C49" s="244"/>
      <c r="D49" s="244"/>
      <c r="E49" s="244"/>
      <c r="F49" s="244"/>
      <c r="G49" s="243" t="s">
        <v>543</v>
      </c>
    </row>
    <row r="50" spans="1:17" x14ac:dyDescent="0.15">
      <c r="B50" s="248"/>
      <c r="C50" s="244"/>
      <c r="D50" s="244"/>
      <c r="E50" s="244"/>
      <c r="F50" s="244"/>
      <c r="G50" s="1237"/>
      <c r="H50" s="1238"/>
      <c r="I50" s="1238"/>
      <c r="J50" s="1239"/>
      <c r="K50" s="354" t="s">
        <v>517</v>
      </c>
      <c r="L50" s="354" t="s">
        <v>518</v>
      </c>
      <c r="M50" s="354" t="s">
        <v>519</v>
      </c>
      <c r="N50" s="354" t="s">
        <v>520</v>
      </c>
      <c r="O50" s="354" t="s">
        <v>521</v>
      </c>
    </row>
    <row r="51" spans="1:17" x14ac:dyDescent="0.15">
      <c r="B51" s="248"/>
      <c r="C51" s="244"/>
      <c r="D51" s="244"/>
      <c r="E51" s="244"/>
      <c r="F51" s="244"/>
      <c r="G51" s="1240" t="s">
        <v>544</v>
      </c>
      <c r="H51" s="1241"/>
      <c r="I51" s="1246" t="s">
        <v>545</v>
      </c>
      <c r="J51" s="1246"/>
      <c r="K51" s="1250"/>
      <c r="L51" s="1250"/>
      <c r="M51" s="1250"/>
      <c r="N51" s="1250"/>
      <c r="O51" s="1216">
        <v>57.2</v>
      </c>
    </row>
    <row r="52" spans="1:17" x14ac:dyDescent="0.15">
      <c r="B52" s="248"/>
      <c r="C52" s="244"/>
      <c r="D52" s="244"/>
      <c r="E52" s="244"/>
      <c r="F52" s="244"/>
      <c r="G52" s="1242"/>
      <c r="H52" s="1243"/>
      <c r="I52" s="1247"/>
      <c r="J52" s="1247"/>
      <c r="K52" s="1216"/>
      <c r="L52" s="1216"/>
      <c r="M52" s="1216"/>
      <c r="N52" s="1216"/>
      <c r="O52" s="1216"/>
    </row>
    <row r="53" spans="1:17" x14ac:dyDescent="0.15">
      <c r="A53" s="355"/>
      <c r="B53" s="248"/>
      <c r="C53" s="244"/>
      <c r="D53" s="244"/>
      <c r="E53" s="244"/>
      <c r="F53" s="244"/>
      <c r="G53" s="1242"/>
      <c r="H53" s="1243"/>
      <c r="I53" s="1226" t="s">
        <v>546</v>
      </c>
      <c r="J53" s="1226"/>
      <c r="K53" s="1251"/>
      <c r="L53" s="1251"/>
      <c r="M53" s="1251"/>
      <c r="N53" s="1251"/>
      <c r="O53" s="1248">
        <v>76.7</v>
      </c>
    </row>
    <row r="54" spans="1:17" x14ac:dyDescent="0.15">
      <c r="A54" s="355"/>
      <c r="B54" s="248"/>
      <c r="C54" s="244"/>
      <c r="D54" s="244"/>
      <c r="E54" s="244"/>
      <c r="F54" s="244"/>
      <c r="G54" s="1244"/>
      <c r="H54" s="1245"/>
      <c r="I54" s="1226"/>
      <c r="J54" s="1226"/>
      <c r="K54" s="1249"/>
      <c r="L54" s="1249"/>
      <c r="M54" s="1249"/>
      <c r="N54" s="1249"/>
      <c r="O54" s="1249"/>
    </row>
    <row r="55" spans="1:17" x14ac:dyDescent="0.15">
      <c r="A55" s="355"/>
      <c r="B55" s="248"/>
      <c r="C55" s="244"/>
      <c r="D55" s="244"/>
      <c r="E55" s="244"/>
      <c r="F55" s="244"/>
      <c r="G55" s="1220" t="s">
        <v>547</v>
      </c>
      <c r="H55" s="1221"/>
      <c r="I55" s="1226" t="s">
        <v>545</v>
      </c>
      <c r="J55" s="1226"/>
      <c r="K55" s="1250"/>
      <c r="L55" s="1250"/>
      <c r="M55" s="1250"/>
      <c r="N55" s="1250"/>
      <c r="O55" s="1216">
        <v>13</v>
      </c>
    </row>
    <row r="56" spans="1:17" x14ac:dyDescent="0.15">
      <c r="A56" s="355"/>
      <c r="B56" s="248"/>
      <c r="C56" s="244"/>
      <c r="D56" s="244"/>
      <c r="E56" s="244"/>
      <c r="F56" s="244"/>
      <c r="G56" s="1222"/>
      <c r="H56" s="1223"/>
      <c r="I56" s="1226"/>
      <c r="J56" s="1226"/>
      <c r="K56" s="1216"/>
      <c r="L56" s="1216"/>
      <c r="M56" s="1216"/>
      <c r="N56" s="1216"/>
      <c r="O56" s="1216"/>
    </row>
    <row r="57" spans="1:17" s="355" customFormat="1" x14ac:dyDescent="0.15">
      <c r="B57" s="356"/>
      <c r="C57" s="352"/>
      <c r="D57" s="352"/>
      <c r="E57" s="352"/>
      <c r="F57" s="352"/>
      <c r="G57" s="1222"/>
      <c r="H57" s="1223"/>
      <c r="I57" s="1218" t="s">
        <v>548</v>
      </c>
      <c r="J57" s="1218"/>
      <c r="K57" s="1251"/>
      <c r="L57" s="1251"/>
      <c r="M57" s="1251"/>
      <c r="N57" s="1251"/>
      <c r="O57" s="1248">
        <v>52.8</v>
      </c>
      <c r="P57" s="357"/>
      <c r="Q57" s="356"/>
    </row>
    <row r="58" spans="1:17" s="355" customFormat="1" x14ac:dyDescent="0.15">
      <c r="A58" s="243"/>
      <c r="B58" s="356"/>
      <c r="C58" s="352"/>
      <c r="D58" s="352"/>
      <c r="E58" s="352"/>
      <c r="F58" s="352"/>
      <c r="G58" s="1224"/>
      <c r="H58" s="1225"/>
      <c r="I58" s="1218"/>
      <c r="J58" s="1218"/>
      <c r="K58" s="1249"/>
      <c r="L58" s="1249"/>
      <c r="M58" s="1249"/>
      <c r="N58" s="1249"/>
      <c r="O58" s="124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549</v>
      </c>
      <c r="C63" s="244"/>
      <c r="D63" s="244"/>
      <c r="E63" s="244"/>
      <c r="F63" s="244"/>
      <c r="G63" s="244"/>
      <c r="H63" s="244"/>
      <c r="I63" s="244"/>
      <c r="J63" s="244"/>
      <c r="K63" s="244"/>
      <c r="L63" s="244"/>
      <c r="M63" s="244"/>
      <c r="N63" s="244"/>
      <c r="O63" s="244"/>
    </row>
    <row r="64" spans="1:17" x14ac:dyDescent="0.15">
      <c r="B64" s="248"/>
      <c r="C64" s="244"/>
      <c r="D64" s="244"/>
      <c r="E64" s="244"/>
      <c r="F64" s="244"/>
      <c r="G64" s="351" t="s">
        <v>542</v>
      </c>
      <c r="I64" s="352"/>
      <c r="J64" s="352"/>
      <c r="K64" s="352"/>
      <c r="L64" s="244"/>
      <c r="M64" s="244"/>
      <c r="N64" s="244"/>
      <c r="O64" s="244"/>
    </row>
    <row r="65" spans="2:30" x14ac:dyDescent="0.15">
      <c r="B65" s="248"/>
      <c r="C65" s="244"/>
      <c r="D65" s="244"/>
      <c r="E65" s="244"/>
      <c r="F65" s="244"/>
      <c r="G65" s="1228" t="s">
        <v>553</v>
      </c>
      <c r="H65" s="1229"/>
      <c r="I65" s="1229"/>
      <c r="J65" s="1229"/>
      <c r="K65" s="1229"/>
      <c r="L65" s="1229"/>
      <c r="M65" s="1229"/>
      <c r="N65" s="1229"/>
      <c r="O65" s="1230"/>
    </row>
    <row r="66" spans="2:30" x14ac:dyDescent="0.15">
      <c r="B66" s="248"/>
      <c r="C66" s="244"/>
      <c r="D66" s="244"/>
      <c r="E66" s="244"/>
      <c r="F66" s="244"/>
      <c r="G66" s="1231"/>
      <c r="H66" s="1232"/>
      <c r="I66" s="1232"/>
      <c r="J66" s="1232"/>
      <c r="K66" s="1232"/>
      <c r="L66" s="1232"/>
      <c r="M66" s="1232"/>
      <c r="N66" s="1232"/>
      <c r="O66" s="1233"/>
    </row>
    <row r="67" spans="2:30" x14ac:dyDescent="0.15">
      <c r="B67" s="248"/>
      <c r="C67" s="244"/>
      <c r="D67" s="244"/>
      <c r="E67" s="244"/>
      <c r="F67" s="244"/>
      <c r="G67" s="1231"/>
      <c r="H67" s="1232"/>
      <c r="I67" s="1232"/>
      <c r="J67" s="1232"/>
      <c r="K67" s="1232"/>
      <c r="L67" s="1232"/>
      <c r="M67" s="1232"/>
      <c r="N67" s="1232"/>
      <c r="O67" s="1233"/>
    </row>
    <row r="68" spans="2:30" x14ac:dyDescent="0.15">
      <c r="B68" s="248"/>
      <c r="C68" s="244"/>
      <c r="D68" s="244"/>
      <c r="E68" s="244"/>
      <c r="F68" s="244"/>
      <c r="G68" s="1231"/>
      <c r="H68" s="1232"/>
      <c r="I68" s="1232"/>
      <c r="J68" s="1232"/>
      <c r="K68" s="1232"/>
      <c r="L68" s="1232"/>
      <c r="M68" s="1232"/>
      <c r="N68" s="1232"/>
      <c r="O68" s="1233"/>
    </row>
    <row r="69" spans="2:30" x14ac:dyDescent="0.15">
      <c r="B69" s="248"/>
      <c r="C69" s="244"/>
      <c r="D69" s="244"/>
      <c r="E69" s="244"/>
      <c r="F69" s="244"/>
      <c r="G69" s="1234"/>
      <c r="H69" s="1235"/>
      <c r="I69" s="1235"/>
      <c r="J69" s="1235"/>
      <c r="K69" s="1235"/>
      <c r="L69" s="1235"/>
      <c r="M69" s="1235"/>
      <c r="N69" s="1235"/>
      <c r="O69" s="123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550</v>
      </c>
      <c r="I71" s="368"/>
      <c r="J71" s="364"/>
      <c r="K71" s="364"/>
      <c r="L71" s="365"/>
      <c r="M71" s="364"/>
      <c r="N71" s="365"/>
      <c r="O71" s="366"/>
    </row>
    <row r="72" spans="2:30" x14ac:dyDescent="0.15">
      <c r="B72" s="248"/>
      <c r="C72" s="244"/>
      <c r="D72" s="244"/>
      <c r="E72" s="244"/>
      <c r="F72" s="244"/>
      <c r="G72" s="1237"/>
      <c r="H72" s="1238"/>
      <c r="I72" s="1238"/>
      <c r="J72" s="1239"/>
      <c r="K72" s="354" t="s">
        <v>517</v>
      </c>
      <c r="L72" s="354" t="s">
        <v>518</v>
      </c>
      <c r="M72" s="354" t="s">
        <v>519</v>
      </c>
      <c r="N72" s="354" t="s">
        <v>520</v>
      </c>
      <c r="O72" s="354" t="s">
        <v>521</v>
      </c>
    </row>
    <row r="73" spans="2:30" x14ac:dyDescent="0.15">
      <c r="B73" s="248"/>
      <c r="C73" s="244"/>
      <c r="D73" s="244"/>
      <c r="E73" s="244"/>
      <c r="F73" s="244"/>
      <c r="G73" s="1240" t="s">
        <v>544</v>
      </c>
      <c r="H73" s="1241"/>
      <c r="I73" s="1246" t="s">
        <v>545</v>
      </c>
      <c r="J73" s="1246"/>
      <c r="K73" s="1227">
        <v>90.9</v>
      </c>
      <c r="L73" s="1227">
        <v>82.7</v>
      </c>
      <c r="M73" s="1216">
        <v>70.2</v>
      </c>
      <c r="N73" s="1216">
        <v>68.5</v>
      </c>
      <c r="O73" s="1216">
        <v>57.2</v>
      </c>
      <c r="S73" s="243">
        <v>9.9</v>
      </c>
    </row>
    <row r="74" spans="2:30" x14ac:dyDescent="0.15">
      <c r="B74" s="248"/>
      <c r="C74" s="244"/>
      <c r="D74" s="244"/>
      <c r="E74" s="244"/>
      <c r="F74" s="244"/>
      <c r="G74" s="1242"/>
      <c r="H74" s="1243"/>
      <c r="I74" s="1247"/>
      <c r="J74" s="1247"/>
      <c r="K74" s="1227"/>
      <c r="L74" s="1227"/>
      <c r="M74" s="1216"/>
      <c r="N74" s="1216"/>
      <c r="O74" s="1216"/>
    </row>
    <row r="75" spans="2:30" x14ac:dyDescent="0.15">
      <c r="B75" s="248"/>
      <c r="C75" s="244"/>
      <c r="D75" s="244"/>
      <c r="E75" s="244"/>
      <c r="F75" s="244"/>
      <c r="G75" s="1242"/>
      <c r="H75" s="1243"/>
      <c r="I75" s="1226" t="s">
        <v>551</v>
      </c>
      <c r="J75" s="1226"/>
      <c r="K75" s="1248">
        <v>5.4</v>
      </c>
      <c r="L75" s="1248">
        <v>5.0999999999999996</v>
      </c>
      <c r="M75" s="1248">
        <v>5.7</v>
      </c>
      <c r="N75" s="1248">
        <v>5.7</v>
      </c>
      <c r="O75" s="1248">
        <v>6.3</v>
      </c>
      <c r="U75" s="243">
        <v>81.2</v>
      </c>
      <c r="W75" s="243">
        <v>87.2</v>
      </c>
      <c r="Y75" s="243">
        <v>99.8</v>
      </c>
      <c r="AA75" s="243">
        <v>109.5</v>
      </c>
      <c r="AC75" s="243">
        <v>115.2</v>
      </c>
    </row>
    <row r="76" spans="2:30" x14ac:dyDescent="0.15">
      <c r="B76" s="248"/>
      <c r="C76" s="244"/>
      <c r="D76" s="244"/>
      <c r="E76" s="244"/>
      <c r="F76" s="244"/>
      <c r="G76" s="1244"/>
      <c r="H76" s="1245"/>
      <c r="I76" s="1226"/>
      <c r="J76" s="1226"/>
      <c r="K76" s="1249"/>
      <c r="L76" s="1249"/>
      <c r="M76" s="1249"/>
      <c r="N76" s="1249"/>
      <c r="O76" s="1249"/>
    </row>
    <row r="77" spans="2:30" x14ac:dyDescent="0.15">
      <c r="B77" s="248"/>
      <c r="C77" s="244"/>
      <c r="D77" s="244"/>
      <c r="E77" s="244"/>
      <c r="F77" s="244"/>
      <c r="G77" s="1220" t="s">
        <v>547</v>
      </c>
      <c r="H77" s="1221"/>
      <c r="I77" s="1226" t="s">
        <v>545</v>
      </c>
      <c r="J77" s="1226"/>
      <c r="K77" s="1227">
        <v>40.200000000000003</v>
      </c>
      <c r="L77" s="1227">
        <v>30.7</v>
      </c>
      <c r="M77" s="1216">
        <v>22.3</v>
      </c>
      <c r="N77" s="1216">
        <v>20.3</v>
      </c>
      <c r="O77" s="1216">
        <v>13</v>
      </c>
      <c r="R77" s="243">
        <v>12.3</v>
      </c>
      <c r="T77" s="243">
        <v>11.1</v>
      </c>
    </row>
    <row r="78" spans="2:30" x14ac:dyDescent="0.15">
      <c r="B78" s="248"/>
      <c r="C78" s="244"/>
      <c r="D78" s="244"/>
      <c r="E78" s="244"/>
      <c r="F78" s="244"/>
      <c r="G78" s="1222"/>
      <c r="H78" s="1223"/>
      <c r="I78" s="1226"/>
      <c r="J78" s="1226"/>
      <c r="K78" s="1227"/>
      <c r="L78" s="1227"/>
      <c r="M78" s="1216"/>
      <c r="N78" s="1216"/>
      <c r="O78" s="1216"/>
    </row>
    <row r="79" spans="2:30" x14ac:dyDescent="0.15">
      <c r="B79" s="248"/>
      <c r="C79" s="244"/>
      <c r="D79" s="244"/>
      <c r="E79" s="244"/>
      <c r="F79" s="244"/>
      <c r="G79" s="1222"/>
      <c r="H79" s="1223"/>
      <c r="I79" s="1217" t="s">
        <v>551</v>
      </c>
      <c r="J79" s="1218"/>
      <c r="K79" s="1219">
        <v>10.1</v>
      </c>
      <c r="L79" s="1219">
        <v>9.1999999999999993</v>
      </c>
      <c r="M79" s="1219">
        <v>8.5</v>
      </c>
      <c r="N79" s="1219">
        <v>7.7</v>
      </c>
      <c r="O79" s="1219">
        <v>6.8</v>
      </c>
      <c r="V79" s="243">
        <v>53.5</v>
      </c>
      <c r="X79" s="243">
        <v>48.2</v>
      </c>
      <c r="Z79" s="243">
        <v>34.200000000000003</v>
      </c>
      <c r="AB79" s="243">
        <v>30.3</v>
      </c>
      <c r="AD79" s="243">
        <v>28.9</v>
      </c>
    </row>
    <row r="80" spans="2:30" x14ac:dyDescent="0.15">
      <c r="B80" s="248"/>
      <c r="C80" s="244"/>
      <c r="D80" s="244"/>
      <c r="E80" s="244"/>
      <c r="F80" s="244"/>
      <c r="G80" s="1224"/>
      <c r="H80" s="1225"/>
      <c r="I80" s="1218"/>
      <c r="J80" s="1218"/>
      <c r="K80" s="1219"/>
      <c r="L80" s="1219"/>
      <c r="M80" s="1219"/>
      <c r="N80" s="1219"/>
      <c r="O80" s="1219"/>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22084</v>
      </c>
      <c r="E3" s="116"/>
      <c r="F3" s="117">
        <v>42839</v>
      </c>
      <c r="G3" s="118"/>
      <c r="H3" s="119"/>
    </row>
    <row r="4" spans="1:8" x14ac:dyDescent="0.15">
      <c r="A4" s="120"/>
      <c r="B4" s="121"/>
      <c r="C4" s="122"/>
      <c r="D4" s="123">
        <v>15620</v>
      </c>
      <c r="E4" s="124"/>
      <c r="F4" s="125">
        <v>22027</v>
      </c>
      <c r="G4" s="126"/>
      <c r="H4" s="127"/>
    </row>
    <row r="5" spans="1:8" x14ac:dyDescent="0.15">
      <c r="A5" s="108" t="s">
        <v>511</v>
      </c>
      <c r="B5" s="113"/>
      <c r="C5" s="114"/>
      <c r="D5" s="115">
        <v>33129</v>
      </c>
      <c r="E5" s="116"/>
      <c r="F5" s="117">
        <v>46819</v>
      </c>
      <c r="G5" s="118"/>
      <c r="H5" s="119"/>
    </row>
    <row r="6" spans="1:8" x14ac:dyDescent="0.15">
      <c r="A6" s="120"/>
      <c r="B6" s="121"/>
      <c r="C6" s="122"/>
      <c r="D6" s="123">
        <v>29876</v>
      </c>
      <c r="E6" s="124"/>
      <c r="F6" s="125">
        <v>24121</v>
      </c>
      <c r="G6" s="126"/>
      <c r="H6" s="127"/>
    </row>
    <row r="7" spans="1:8" x14ac:dyDescent="0.15">
      <c r="A7" s="108" t="s">
        <v>512</v>
      </c>
      <c r="B7" s="113"/>
      <c r="C7" s="114"/>
      <c r="D7" s="115">
        <v>38713</v>
      </c>
      <c r="E7" s="116"/>
      <c r="F7" s="117">
        <v>53270</v>
      </c>
      <c r="G7" s="118"/>
      <c r="H7" s="119"/>
    </row>
    <row r="8" spans="1:8" x14ac:dyDescent="0.15">
      <c r="A8" s="120"/>
      <c r="B8" s="121"/>
      <c r="C8" s="122"/>
      <c r="D8" s="123">
        <v>10996</v>
      </c>
      <c r="E8" s="124"/>
      <c r="F8" s="125">
        <v>24316</v>
      </c>
      <c r="G8" s="126"/>
      <c r="H8" s="127"/>
    </row>
    <row r="9" spans="1:8" x14ac:dyDescent="0.15">
      <c r="A9" s="108" t="s">
        <v>513</v>
      </c>
      <c r="B9" s="113"/>
      <c r="C9" s="114"/>
      <c r="D9" s="115">
        <v>19053</v>
      </c>
      <c r="E9" s="116"/>
      <c r="F9" s="117">
        <v>53292</v>
      </c>
      <c r="G9" s="118"/>
      <c r="H9" s="119"/>
    </row>
    <row r="10" spans="1:8" x14ac:dyDescent="0.15">
      <c r="A10" s="120"/>
      <c r="B10" s="121"/>
      <c r="C10" s="122"/>
      <c r="D10" s="123">
        <v>7850</v>
      </c>
      <c r="E10" s="124"/>
      <c r="F10" s="125">
        <v>28900</v>
      </c>
      <c r="G10" s="126"/>
      <c r="H10" s="127"/>
    </row>
    <row r="11" spans="1:8" x14ac:dyDescent="0.15">
      <c r="A11" s="108" t="s">
        <v>514</v>
      </c>
      <c r="B11" s="113"/>
      <c r="C11" s="114"/>
      <c r="D11" s="115">
        <v>17502</v>
      </c>
      <c r="E11" s="116"/>
      <c r="F11" s="117">
        <v>49919</v>
      </c>
      <c r="G11" s="118"/>
      <c r="H11" s="119"/>
    </row>
    <row r="12" spans="1:8" x14ac:dyDescent="0.15">
      <c r="A12" s="120"/>
      <c r="B12" s="121"/>
      <c r="C12" s="128"/>
      <c r="D12" s="123">
        <v>8995</v>
      </c>
      <c r="E12" s="124"/>
      <c r="F12" s="125">
        <v>26398</v>
      </c>
      <c r="G12" s="126"/>
      <c r="H12" s="127"/>
    </row>
    <row r="13" spans="1:8" x14ac:dyDescent="0.15">
      <c r="A13" s="108"/>
      <c r="B13" s="113"/>
      <c r="C13" s="129"/>
      <c r="D13" s="130">
        <v>26096</v>
      </c>
      <c r="E13" s="131"/>
      <c r="F13" s="132">
        <v>49228</v>
      </c>
      <c r="G13" s="133"/>
      <c r="H13" s="119"/>
    </row>
    <row r="14" spans="1:8" x14ac:dyDescent="0.15">
      <c r="A14" s="120"/>
      <c r="B14" s="121"/>
      <c r="C14" s="122"/>
      <c r="D14" s="123">
        <v>14667</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4.9000000000000004</v>
      </c>
      <c r="C19" s="134">
        <f>ROUND(VALUE(SUBSTITUTE(実質収支比率等に係る経年分析!G$48,"▲","-")),2)</f>
        <v>3.22</v>
      </c>
      <c r="D19" s="134">
        <f>ROUND(VALUE(SUBSTITUTE(実質収支比率等に係る経年分析!H$48,"▲","-")),2)</f>
        <v>4.99</v>
      </c>
      <c r="E19" s="134">
        <f>ROUND(VALUE(SUBSTITUTE(実質収支比率等に係る経年分析!I$48,"▲","-")),2)</f>
        <v>4.71</v>
      </c>
      <c r="F19" s="134">
        <f>ROUND(VALUE(SUBSTITUTE(実質収支比率等に係る経年分析!J$48,"▲","-")),2)</f>
        <v>3.9</v>
      </c>
    </row>
    <row r="20" spans="1:11" x14ac:dyDescent="0.15">
      <c r="A20" s="134" t="s">
        <v>42</v>
      </c>
      <c r="B20" s="134">
        <f>ROUND(VALUE(SUBSTITUTE(実質収支比率等に係る経年分析!F$47,"▲","-")),2)</f>
        <v>1.66</v>
      </c>
      <c r="C20" s="134">
        <f>ROUND(VALUE(SUBSTITUTE(実質収支比率等に係る経年分析!G$47,"▲","-")),2)</f>
        <v>3.3</v>
      </c>
      <c r="D20" s="134">
        <f>ROUND(VALUE(SUBSTITUTE(実質収支比率等に係る経年分析!H$47,"▲","-")),2)</f>
        <v>4.22</v>
      </c>
      <c r="E20" s="134">
        <f>ROUND(VALUE(SUBSTITUTE(実質収支比率等に係る経年分析!I$47,"▲","-")),2)</f>
        <v>3.75</v>
      </c>
      <c r="F20" s="134">
        <f>ROUND(VALUE(SUBSTITUTE(実質収支比率等に係る経年分析!J$47,"▲","-")),2)</f>
        <v>5.08</v>
      </c>
    </row>
    <row r="21" spans="1:11" x14ac:dyDescent="0.15">
      <c r="A21" s="134" t="s">
        <v>43</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-0.06</v>
      </c>
      <c r="D21" s="134">
        <f>IF(ISNUMBER(VALUE(SUBSTITUTE(実質収支比率等に係る経年分析!H$49,"▲","-"))),ROUND(VALUE(SUBSTITUTE(実質収支比率等に係る経年分析!H$49,"▲","-")),2),NA())</f>
        <v>2.81</v>
      </c>
      <c r="E21" s="134">
        <f>IF(ISNUMBER(VALUE(SUBSTITUTE(実質収支比率等に係る経年分析!I$49,"▲","-"))),ROUND(VALUE(SUBSTITUTE(実質収支比率等に係る経年分析!I$49,"▲","-")),2),NA())</f>
        <v>-0.85</v>
      </c>
      <c r="F21" s="134">
        <f>IF(ISNUMBER(VALUE(SUBSTITUTE(実質収支比率等に係る経年分析!J$49,"▲","-"))),ROUND(VALUE(SUBSTITUTE(実質収支比率等に係る経年分析!J$49,"▲","-")),2),NA())</f>
        <v>0.71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0.53</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1.1499999999999999</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0.55000000000000004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4.8899999999999997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4.9800000000000004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629</v>
      </c>
      <c r="E42" s="136"/>
      <c r="F42" s="136"/>
      <c r="G42" s="136">
        <f>'実質公債費比率（分子）の構造'!L$52</f>
        <v>632</v>
      </c>
      <c r="H42" s="136"/>
      <c r="I42" s="136"/>
      <c r="J42" s="136">
        <f>'実質公債費比率（分子）の構造'!M$52</f>
        <v>644</v>
      </c>
      <c r="K42" s="136"/>
      <c r="L42" s="136"/>
      <c r="M42" s="136">
        <f>'実質公債費比率（分子）の構造'!N$52</f>
        <v>705</v>
      </c>
      <c r="N42" s="136"/>
      <c r="O42" s="136"/>
      <c r="P42" s="136">
        <f>'実質公債費比率（分子）の構造'!O$52</f>
        <v>645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289</v>
      </c>
      <c r="C46" s="136"/>
      <c r="D46" s="136"/>
      <c r="E46" s="136">
        <f>'実質公債費比率（分子）の構造'!L$48</f>
        <v>298</v>
      </c>
      <c r="F46" s="136"/>
      <c r="G46" s="136"/>
      <c r="H46" s="136">
        <f>'実質公債費比率（分子）の構造'!M$48</f>
        <v>321</v>
      </c>
      <c r="I46" s="136"/>
      <c r="J46" s="136"/>
      <c r="K46" s="136">
        <f>'実質公債費比率（分子）の構造'!N$48</f>
        <v>336</v>
      </c>
      <c r="L46" s="136"/>
      <c r="M46" s="136"/>
      <c r="N46" s="136">
        <f>'実質公債費比率（分子）の構造'!O$48</f>
        <v>362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604</v>
      </c>
      <c r="C49" s="136"/>
      <c r="D49" s="136"/>
      <c r="E49" s="136">
        <f>'実質公債費比率（分子）の構造'!L$45</f>
        <v>574</v>
      </c>
      <c r="F49" s="136"/>
      <c r="G49" s="136"/>
      <c r="H49" s="136">
        <f>'実質公債費比率（分子）の構造'!M$45</f>
        <v>667</v>
      </c>
      <c r="I49" s="136"/>
      <c r="J49" s="136"/>
      <c r="K49" s="136">
        <f>'実質公債費比率（分子）の構造'!N$45</f>
        <v>636</v>
      </c>
      <c r="L49" s="136"/>
      <c r="M49" s="136"/>
      <c r="N49" s="136">
        <f>'実質公債費比率（分子）の構造'!O$45</f>
        <v>623</v>
      </c>
      <c r="O49" s="136"/>
      <c r="P49" s="136"/>
    </row>
    <row r="50" spans="1:16" x14ac:dyDescent="0.15">
      <c r="A50" s="136" t="s">
        <v>58</v>
      </c>
      <c r="B50" s="136" t="e">
        <f>NA()</f>
        <v>#N/A</v>
      </c>
      <c r="C50" s="136">
        <f>IF(ISNUMBER('実質公債費比率（分子）の構造'!K$53),'実質公債費比率（分子）の構造'!K$53,NA())</f>
        <v>264</v>
      </c>
      <c r="D50" s="136" t="e">
        <f>NA()</f>
        <v>#N/A</v>
      </c>
      <c r="E50" s="136" t="e">
        <f>NA()</f>
        <v>#N/A</v>
      </c>
      <c r="F50" s="136">
        <f>IF(ISNUMBER('実質公債費比率（分子）の構造'!L$53),'実質公債費比率（分子）の構造'!L$53,NA())</f>
        <v>240</v>
      </c>
      <c r="G50" s="136" t="e">
        <f>NA()</f>
        <v>#N/A</v>
      </c>
      <c r="H50" s="136" t="e">
        <f>NA()</f>
        <v>#N/A</v>
      </c>
      <c r="I50" s="136">
        <f>IF(ISNUMBER('実質公債費比率（分子）の構造'!M$53),'実質公債費比率（分子）の構造'!M$53,NA())</f>
        <v>344</v>
      </c>
      <c r="J50" s="136" t="e">
        <f>NA()</f>
        <v>#N/A</v>
      </c>
      <c r="K50" s="136" t="e">
        <f>NA()</f>
        <v>#N/A</v>
      </c>
      <c r="L50" s="136">
        <f>IF(ISNUMBER('実質公債費比率（分子）の構造'!N$53),'実質公債費比率（分子）の構造'!N$53,NA())</f>
        <v>267</v>
      </c>
      <c r="M50" s="136" t="e">
        <f>NA()</f>
        <v>#N/A</v>
      </c>
      <c r="N50" s="136" t="e">
        <f>NA()</f>
        <v>#N/A</v>
      </c>
      <c r="O50" s="136">
        <f>IF(ISNUMBER('実質公債費比率（分子）の構造'!O$53),'実質公債費比率（分子）の構造'!O$53,NA())</f>
        <v>340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8612</v>
      </c>
      <c r="E56" s="135"/>
      <c r="F56" s="135"/>
      <c r="G56" s="135">
        <f>'将来負担比率（分子）の構造'!J$51</f>
        <v>8768</v>
      </c>
      <c r="H56" s="135"/>
      <c r="I56" s="135"/>
      <c r="J56" s="135">
        <f>'将来負担比率（分子）の構造'!K$51</f>
        <v>9083</v>
      </c>
      <c r="K56" s="135"/>
      <c r="L56" s="135"/>
      <c r="M56" s="135">
        <f>'将来負担比率（分子）の構造'!L$51</f>
        <v>9123</v>
      </c>
      <c r="N56" s="135"/>
      <c r="O56" s="135"/>
      <c r="P56" s="135">
        <f>'将来負担比率（分子）の構造'!M$51</f>
        <v>9166</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629</v>
      </c>
      <c r="E58" s="135"/>
      <c r="F58" s="135"/>
      <c r="G58" s="135">
        <f>'将来負担比率（分子）の構造'!J$49</f>
        <v>814</v>
      </c>
      <c r="H58" s="135"/>
      <c r="I58" s="135"/>
      <c r="J58" s="135">
        <f>'将来負担比率（分子）の構造'!K$49</f>
        <v>771</v>
      </c>
      <c r="K58" s="135"/>
      <c r="L58" s="135"/>
      <c r="M58" s="135">
        <f>'将来負担比率（分子）の構造'!L$49</f>
        <v>720</v>
      </c>
      <c r="N58" s="135"/>
      <c r="O58" s="135"/>
      <c r="P58" s="135">
        <f>'将来負担比率（分子）の構造'!M$49</f>
        <v>891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1</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1609</v>
      </c>
      <c r="C62" s="135"/>
      <c r="D62" s="135"/>
      <c r="E62" s="135">
        <f>'将来負担比率（分子）の構造'!J$45</f>
        <v>1631</v>
      </c>
      <c r="F62" s="135"/>
      <c r="G62" s="135"/>
      <c r="H62" s="135">
        <f>'将来負担比率（分子）の構造'!K$45</f>
        <v>1545</v>
      </c>
      <c r="I62" s="135"/>
      <c r="J62" s="135"/>
      <c r="K62" s="135">
        <f>'将来負担比率（分子）の構造'!L$45</f>
        <v>1442</v>
      </c>
      <c r="L62" s="135"/>
      <c r="M62" s="135"/>
      <c r="N62" s="135">
        <f>'将来負担比率（分子）の構造'!M$45</f>
        <v>1307</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4620</v>
      </c>
      <c r="C64" s="135"/>
      <c r="D64" s="135"/>
      <c r="E64" s="135">
        <f>'将来負担比率（分子）の構造'!J$43</f>
        <v>4445</v>
      </c>
      <c r="F64" s="135"/>
      <c r="G64" s="135"/>
      <c r="H64" s="135">
        <f>'将来負担比率（分子）の構造'!K$43</f>
        <v>4368</v>
      </c>
      <c r="I64" s="135"/>
      <c r="J64" s="135"/>
      <c r="K64" s="135">
        <f>'将来負担比率（分子）の構造'!L$43</f>
        <v>4325</v>
      </c>
      <c r="L64" s="135"/>
      <c r="M64" s="135"/>
      <c r="N64" s="135">
        <f>'将来負担比率（分子）の構造'!M$43</f>
        <v>4326</v>
      </c>
      <c r="O64" s="135"/>
      <c r="P64" s="135"/>
    </row>
    <row r="65" spans="1:16" x14ac:dyDescent="0.15">
      <c r="A65" s="135" t="s">
        <v>25</v>
      </c>
      <c r="B65" s="135">
        <f>'将来負担比率（分子）の構造'!I$42</f>
        <v>236</v>
      </c>
      <c r="C65" s="135"/>
      <c r="D65" s="135"/>
      <c r="E65" s="135">
        <f>'将来負担比率（分子）の構造'!J$42</f>
        <v>222</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7229</v>
      </c>
      <c r="C66" s="135"/>
      <c r="D66" s="135"/>
      <c r="E66" s="135">
        <f>'将来負担比率（分子）の構造'!J$41</f>
        <v>7314</v>
      </c>
      <c r="F66" s="135"/>
      <c r="G66" s="135"/>
      <c r="H66" s="135">
        <f>'将来負担比率（分子）の構造'!K$41</f>
        <v>7429</v>
      </c>
      <c r="I66" s="135"/>
      <c r="J66" s="135"/>
      <c r="K66" s="135">
        <f>'将来負担比率（分子）の構造'!L$41</f>
        <v>7400</v>
      </c>
      <c r="L66" s="135"/>
      <c r="M66" s="135"/>
      <c r="N66" s="135">
        <f>'将来負担比率（分子）の構造'!M$41</f>
        <v>7304</v>
      </c>
      <c r="O66" s="135"/>
      <c r="P66" s="135"/>
    </row>
    <row r="67" spans="1:16" x14ac:dyDescent="0.15">
      <c r="A67" s="135" t="s">
        <v>62</v>
      </c>
      <c r="B67" s="135" t="e">
        <f>NA()</f>
        <v>#N/A</v>
      </c>
      <c r="C67" s="135">
        <f>IF(ISNUMBER('将来負担比率（分子）の構造'!I$52), IF('将来負担比率（分子）の構造'!I$52 &lt; 0, 0, '将来負担比率（分子）の構造'!I$52), NA())</f>
        <v>4452</v>
      </c>
      <c r="D67" s="135" t="e">
        <f>NA()</f>
        <v>#N/A</v>
      </c>
      <c r="E67" s="135" t="e">
        <f>NA()</f>
        <v>#N/A</v>
      </c>
      <c r="F67" s="135">
        <f>IF(ISNUMBER('将来負担比率（分子）の構造'!J$52), IF('将来負担比率（分子）の構造'!J$52 &lt; 0, 0, '将来負担比率（分子）の構造'!J$52), NA())</f>
        <v>4030</v>
      </c>
      <c r="G67" s="135" t="e">
        <f>NA()</f>
        <v>#N/A</v>
      </c>
      <c r="H67" s="135" t="e">
        <f>NA()</f>
        <v>#N/A</v>
      </c>
      <c r="I67" s="135">
        <f>IF(ISNUMBER('将来負担比率（分子）の構造'!K$52), IF('将来負担比率（分子）の構造'!K$52 &lt; 0, 0, '将来負担比率（分子）の構造'!K$52), NA())</f>
        <v>3488</v>
      </c>
      <c r="J67" s="135" t="e">
        <f>NA()</f>
        <v>#N/A</v>
      </c>
      <c r="K67" s="135" t="e">
        <f>NA()</f>
        <v>#N/A</v>
      </c>
      <c r="L67" s="135">
        <f>IF(ISNUMBER('将来負担比率（分子）の構造'!L$52), IF('将来負担比率（分子）の構造'!L$52 &lt; 0, 0, '将来負担比率（分子）の構造'!L$52), NA())</f>
        <v>3325</v>
      </c>
      <c r="M67" s="135" t="e">
        <f>NA()</f>
        <v>#N/A</v>
      </c>
      <c r="N67" s="135" t="e">
        <f>NA()</f>
        <v>#N/A</v>
      </c>
      <c r="O67" s="135">
        <f>IF(ISNUMBER('将来負担比率（分子）の構造'!M$52), IF('将来負担比率（分子）の構造'!M$52 &lt; 0, 0, '将来負担比率（分子）の構造'!M$52), NA())</f>
        <v>2879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3547020</v>
      </c>
      <c r="S5" s="613"/>
      <c r="T5" s="613"/>
      <c r="U5" s="613"/>
      <c r="V5" s="613"/>
      <c r="W5" s="613"/>
      <c r="X5" s="613"/>
      <c r="Y5" s="614"/>
      <c r="Z5" s="615">
        <v>43.6</v>
      </c>
      <c r="AA5" s="615"/>
      <c r="AB5" s="615"/>
      <c r="AC5" s="615"/>
      <c r="AD5" s="616">
        <v>3547020</v>
      </c>
      <c r="AE5" s="616"/>
      <c r="AF5" s="616"/>
      <c r="AG5" s="616"/>
      <c r="AH5" s="616"/>
      <c r="AI5" s="616"/>
      <c r="AJ5" s="616"/>
      <c r="AK5" s="616"/>
      <c r="AL5" s="617">
        <v>67.2</v>
      </c>
      <c r="AM5" s="618"/>
      <c r="AN5" s="618"/>
      <c r="AO5" s="619"/>
      <c r="AP5" s="609" t="s">
        <v>206</v>
      </c>
      <c r="AQ5" s="610"/>
      <c r="AR5" s="610"/>
      <c r="AS5" s="610"/>
      <c r="AT5" s="610"/>
      <c r="AU5" s="610"/>
      <c r="AV5" s="610"/>
      <c r="AW5" s="610"/>
      <c r="AX5" s="610"/>
      <c r="AY5" s="610"/>
      <c r="AZ5" s="610"/>
      <c r="BA5" s="610"/>
      <c r="BB5" s="610"/>
      <c r="BC5" s="610"/>
      <c r="BD5" s="610"/>
      <c r="BE5" s="610"/>
      <c r="BF5" s="611"/>
      <c r="BG5" s="623">
        <v>3547020</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59434</v>
      </c>
      <c r="S6" s="624"/>
      <c r="T6" s="624"/>
      <c r="U6" s="624"/>
      <c r="V6" s="624"/>
      <c r="W6" s="624"/>
      <c r="X6" s="624"/>
      <c r="Y6" s="625"/>
      <c r="Z6" s="626">
        <v>0.7</v>
      </c>
      <c r="AA6" s="626"/>
      <c r="AB6" s="626"/>
      <c r="AC6" s="626"/>
      <c r="AD6" s="627">
        <v>59434</v>
      </c>
      <c r="AE6" s="627"/>
      <c r="AF6" s="627"/>
      <c r="AG6" s="627"/>
      <c r="AH6" s="627"/>
      <c r="AI6" s="627"/>
      <c r="AJ6" s="627"/>
      <c r="AK6" s="627"/>
      <c r="AL6" s="628">
        <v>1.1000000000000001</v>
      </c>
      <c r="AM6" s="629"/>
      <c r="AN6" s="629"/>
      <c r="AO6" s="630"/>
      <c r="AP6" s="620" t="s">
        <v>212</v>
      </c>
      <c r="AQ6" s="621"/>
      <c r="AR6" s="621"/>
      <c r="AS6" s="621"/>
      <c r="AT6" s="621"/>
      <c r="AU6" s="621"/>
      <c r="AV6" s="621"/>
      <c r="AW6" s="621"/>
      <c r="AX6" s="621"/>
      <c r="AY6" s="621"/>
      <c r="AZ6" s="621"/>
      <c r="BA6" s="621"/>
      <c r="BB6" s="621"/>
      <c r="BC6" s="621"/>
      <c r="BD6" s="621"/>
      <c r="BE6" s="621"/>
      <c r="BF6" s="622"/>
      <c r="BG6" s="623">
        <v>3547020</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133404</v>
      </c>
      <c r="CS6" s="624"/>
      <c r="CT6" s="624"/>
      <c r="CU6" s="624"/>
      <c r="CV6" s="624"/>
      <c r="CW6" s="624"/>
      <c r="CX6" s="624"/>
      <c r="CY6" s="625"/>
      <c r="CZ6" s="626">
        <v>1.7</v>
      </c>
      <c r="DA6" s="626"/>
      <c r="DB6" s="626"/>
      <c r="DC6" s="626"/>
      <c r="DD6" s="632" t="s">
        <v>207</v>
      </c>
      <c r="DE6" s="624"/>
      <c r="DF6" s="624"/>
      <c r="DG6" s="624"/>
      <c r="DH6" s="624"/>
      <c r="DI6" s="624"/>
      <c r="DJ6" s="624"/>
      <c r="DK6" s="624"/>
      <c r="DL6" s="624"/>
      <c r="DM6" s="624"/>
      <c r="DN6" s="624"/>
      <c r="DO6" s="624"/>
      <c r="DP6" s="625"/>
      <c r="DQ6" s="632">
        <v>133404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7244</v>
      </c>
      <c r="S7" s="624"/>
      <c r="T7" s="624"/>
      <c r="U7" s="624"/>
      <c r="V7" s="624"/>
      <c r="W7" s="624"/>
      <c r="X7" s="624"/>
      <c r="Y7" s="625"/>
      <c r="Z7" s="626">
        <v>0.1</v>
      </c>
      <c r="AA7" s="626"/>
      <c r="AB7" s="626"/>
      <c r="AC7" s="626"/>
      <c r="AD7" s="627">
        <v>7244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1855266</v>
      </c>
      <c r="BH7" s="624"/>
      <c r="BI7" s="624"/>
      <c r="BJ7" s="624"/>
      <c r="BK7" s="624"/>
      <c r="BL7" s="624"/>
      <c r="BM7" s="624"/>
      <c r="BN7" s="625"/>
      <c r="BO7" s="626">
        <v>52.3</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1118860</v>
      </c>
      <c r="CS7" s="624"/>
      <c r="CT7" s="624"/>
      <c r="CU7" s="624"/>
      <c r="CV7" s="624"/>
      <c r="CW7" s="624"/>
      <c r="CX7" s="624"/>
      <c r="CY7" s="625"/>
      <c r="CZ7" s="626">
        <v>14.2</v>
      </c>
      <c r="DA7" s="626"/>
      <c r="DB7" s="626"/>
      <c r="DC7" s="626"/>
      <c r="DD7" s="632">
        <v>855</v>
      </c>
      <c r="DE7" s="624"/>
      <c r="DF7" s="624"/>
      <c r="DG7" s="624"/>
      <c r="DH7" s="624"/>
      <c r="DI7" s="624"/>
      <c r="DJ7" s="624"/>
      <c r="DK7" s="624"/>
      <c r="DL7" s="624"/>
      <c r="DM7" s="624"/>
      <c r="DN7" s="624"/>
      <c r="DO7" s="624"/>
      <c r="DP7" s="625"/>
      <c r="DQ7" s="632">
        <v>1005335</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27958</v>
      </c>
      <c r="S8" s="624"/>
      <c r="T8" s="624"/>
      <c r="U8" s="624"/>
      <c r="V8" s="624"/>
      <c r="W8" s="624"/>
      <c r="X8" s="624"/>
      <c r="Y8" s="625"/>
      <c r="Z8" s="626">
        <v>0.3</v>
      </c>
      <c r="AA8" s="626"/>
      <c r="AB8" s="626"/>
      <c r="AC8" s="626"/>
      <c r="AD8" s="627">
        <v>27958</v>
      </c>
      <c r="AE8" s="627"/>
      <c r="AF8" s="627"/>
      <c r="AG8" s="627"/>
      <c r="AH8" s="627"/>
      <c r="AI8" s="627"/>
      <c r="AJ8" s="627"/>
      <c r="AK8" s="627"/>
      <c r="AL8" s="628">
        <v>0.5</v>
      </c>
      <c r="AM8" s="629"/>
      <c r="AN8" s="629"/>
      <c r="AO8" s="630"/>
      <c r="AP8" s="620" t="s">
        <v>218</v>
      </c>
      <c r="AQ8" s="621"/>
      <c r="AR8" s="621"/>
      <c r="AS8" s="621"/>
      <c r="AT8" s="621"/>
      <c r="AU8" s="621"/>
      <c r="AV8" s="621"/>
      <c r="AW8" s="621"/>
      <c r="AX8" s="621"/>
      <c r="AY8" s="621"/>
      <c r="AZ8" s="621"/>
      <c r="BA8" s="621"/>
      <c r="BB8" s="621"/>
      <c r="BC8" s="621"/>
      <c r="BD8" s="621"/>
      <c r="BE8" s="621"/>
      <c r="BF8" s="622"/>
      <c r="BG8" s="623">
        <v>49879</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2645447</v>
      </c>
      <c r="CS8" s="624"/>
      <c r="CT8" s="624"/>
      <c r="CU8" s="624"/>
      <c r="CV8" s="624"/>
      <c r="CW8" s="624"/>
      <c r="CX8" s="624"/>
      <c r="CY8" s="625"/>
      <c r="CZ8" s="626">
        <v>33.6</v>
      </c>
      <c r="DA8" s="626"/>
      <c r="DB8" s="626"/>
      <c r="DC8" s="626"/>
      <c r="DD8" s="632" t="s">
        <v>207</v>
      </c>
      <c r="DE8" s="624"/>
      <c r="DF8" s="624"/>
      <c r="DG8" s="624"/>
      <c r="DH8" s="624"/>
      <c r="DI8" s="624"/>
      <c r="DJ8" s="624"/>
      <c r="DK8" s="624"/>
      <c r="DL8" s="624"/>
      <c r="DM8" s="624"/>
      <c r="DN8" s="624"/>
      <c r="DO8" s="624"/>
      <c r="DP8" s="625"/>
      <c r="DQ8" s="632">
        <v>1494447</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30006</v>
      </c>
      <c r="S9" s="624"/>
      <c r="T9" s="624"/>
      <c r="U9" s="624"/>
      <c r="V9" s="624"/>
      <c r="W9" s="624"/>
      <c r="X9" s="624"/>
      <c r="Y9" s="625"/>
      <c r="Z9" s="626">
        <v>0.4</v>
      </c>
      <c r="AA9" s="626"/>
      <c r="AB9" s="626"/>
      <c r="AC9" s="626"/>
      <c r="AD9" s="627">
        <v>30006</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1723682</v>
      </c>
      <c r="BH9" s="624"/>
      <c r="BI9" s="624"/>
      <c r="BJ9" s="624"/>
      <c r="BK9" s="624"/>
      <c r="BL9" s="624"/>
      <c r="BM9" s="624"/>
      <c r="BN9" s="625"/>
      <c r="BO9" s="626">
        <v>48.6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1113936</v>
      </c>
      <c r="CS9" s="624"/>
      <c r="CT9" s="624"/>
      <c r="CU9" s="624"/>
      <c r="CV9" s="624"/>
      <c r="CW9" s="624"/>
      <c r="CX9" s="624"/>
      <c r="CY9" s="625"/>
      <c r="CZ9" s="626">
        <v>14.1</v>
      </c>
      <c r="DA9" s="626"/>
      <c r="DB9" s="626"/>
      <c r="DC9" s="626"/>
      <c r="DD9" s="632">
        <v>286292</v>
      </c>
      <c r="DE9" s="624"/>
      <c r="DF9" s="624"/>
      <c r="DG9" s="624"/>
      <c r="DH9" s="624"/>
      <c r="DI9" s="624"/>
      <c r="DJ9" s="624"/>
      <c r="DK9" s="624"/>
      <c r="DL9" s="624"/>
      <c r="DM9" s="624"/>
      <c r="DN9" s="624"/>
      <c r="DO9" s="624"/>
      <c r="DP9" s="625"/>
      <c r="DQ9" s="632">
        <v>802344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456022</v>
      </c>
      <c r="S10" s="624"/>
      <c r="T10" s="624"/>
      <c r="U10" s="624"/>
      <c r="V10" s="624"/>
      <c r="W10" s="624"/>
      <c r="X10" s="624"/>
      <c r="Y10" s="625"/>
      <c r="Z10" s="626">
        <v>5.6</v>
      </c>
      <c r="AA10" s="626"/>
      <c r="AB10" s="626"/>
      <c r="AC10" s="626"/>
      <c r="AD10" s="627">
        <v>456022</v>
      </c>
      <c r="AE10" s="627"/>
      <c r="AF10" s="627"/>
      <c r="AG10" s="627"/>
      <c r="AH10" s="627"/>
      <c r="AI10" s="627"/>
      <c r="AJ10" s="627"/>
      <c r="AK10" s="627"/>
      <c r="AL10" s="628">
        <v>8.6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47356</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25811</v>
      </c>
      <c r="CS10" s="624"/>
      <c r="CT10" s="624"/>
      <c r="CU10" s="624"/>
      <c r="CV10" s="624"/>
      <c r="CW10" s="624"/>
      <c r="CX10" s="624"/>
      <c r="CY10" s="625"/>
      <c r="CZ10" s="626">
        <v>0.3</v>
      </c>
      <c r="DA10" s="626"/>
      <c r="DB10" s="626"/>
      <c r="DC10" s="626"/>
      <c r="DD10" s="632" t="s">
        <v>108</v>
      </c>
      <c r="DE10" s="624"/>
      <c r="DF10" s="624"/>
      <c r="DG10" s="624"/>
      <c r="DH10" s="624"/>
      <c r="DI10" s="624"/>
      <c r="DJ10" s="624"/>
      <c r="DK10" s="624"/>
      <c r="DL10" s="624"/>
      <c r="DM10" s="624"/>
      <c r="DN10" s="624"/>
      <c r="DO10" s="624"/>
      <c r="DP10" s="625"/>
      <c r="DQ10" s="632">
        <v>2306</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8609</v>
      </c>
      <c r="S11" s="624"/>
      <c r="T11" s="624"/>
      <c r="U11" s="624"/>
      <c r="V11" s="624"/>
      <c r="W11" s="624"/>
      <c r="X11" s="624"/>
      <c r="Y11" s="625"/>
      <c r="Z11" s="626">
        <v>0.1</v>
      </c>
      <c r="AA11" s="626"/>
      <c r="AB11" s="626"/>
      <c r="AC11" s="626"/>
      <c r="AD11" s="627">
        <v>8609</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34349</v>
      </c>
      <c r="BH11" s="624"/>
      <c r="BI11" s="624"/>
      <c r="BJ11" s="624"/>
      <c r="BK11" s="624"/>
      <c r="BL11" s="624"/>
      <c r="BM11" s="624"/>
      <c r="BN11" s="625"/>
      <c r="BO11" s="626">
        <v>1</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67421</v>
      </c>
      <c r="CS11" s="624"/>
      <c r="CT11" s="624"/>
      <c r="CU11" s="624"/>
      <c r="CV11" s="624"/>
      <c r="CW11" s="624"/>
      <c r="CX11" s="624"/>
      <c r="CY11" s="625"/>
      <c r="CZ11" s="626">
        <v>0.9</v>
      </c>
      <c r="DA11" s="626"/>
      <c r="DB11" s="626"/>
      <c r="DC11" s="626"/>
      <c r="DD11" s="632" t="s">
        <v>108</v>
      </c>
      <c r="DE11" s="624"/>
      <c r="DF11" s="624"/>
      <c r="DG11" s="624"/>
      <c r="DH11" s="624"/>
      <c r="DI11" s="624"/>
      <c r="DJ11" s="624"/>
      <c r="DK11" s="624"/>
      <c r="DL11" s="624"/>
      <c r="DM11" s="624"/>
      <c r="DN11" s="624"/>
      <c r="DO11" s="624"/>
      <c r="DP11" s="625"/>
      <c r="DQ11" s="632">
        <v>60232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1515428</v>
      </c>
      <c r="BH12" s="624"/>
      <c r="BI12" s="624"/>
      <c r="BJ12" s="624"/>
      <c r="BK12" s="624"/>
      <c r="BL12" s="624"/>
      <c r="BM12" s="624"/>
      <c r="BN12" s="625"/>
      <c r="BO12" s="626">
        <v>42.7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90443</v>
      </c>
      <c r="CS12" s="624"/>
      <c r="CT12" s="624"/>
      <c r="CU12" s="624"/>
      <c r="CV12" s="624"/>
      <c r="CW12" s="624"/>
      <c r="CX12" s="624"/>
      <c r="CY12" s="625"/>
      <c r="CZ12" s="626">
        <v>1.1000000000000001</v>
      </c>
      <c r="DA12" s="626"/>
      <c r="DB12" s="626"/>
      <c r="DC12" s="626"/>
      <c r="DD12" s="632" t="s">
        <v>108</v>
      </c>
      <c r="DE12" s="624"/>
      <c r="DF12" s="624"/>
      <c r="DG12" s="624"/>
      <c r="DH12" s="624"/>
      <c r="DI12" s="624"/>
      <c r="DJ12" s="624"/>
      <c r="DK12" s="624"/>
      <c r="DL12" s="624"/>
      <c r="DM12" s="624"/>
      <c r="DN12" s="624"/>
      <c r="DO12" s="624"/>
      <c r="DP12" s="625"/>
      <c r="DQ12" s="632">
        <v>78948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21978</v>
      </c>
      <c r="S13" s="624"/>
      <c r="T13" s="624"/>
      <c r="U13" s="624"/>
      <c r="V13" s="624"/>
      <c r="W13" s="624"/>
      <c r="X13" s="624"/>
      <c r="Y13" s="625"/>
      <c r="Z13" s="626">
        <v>0.3</v>
      </c>
      <c r="AA13" s="626"/>
      <c r="AB13" s="626"/>
      <c r="AC13" s="626"/>
      <c r="AD13" s="627">
        <v>21978</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1507550</v>
      </c>
      <c r="BH13" s="624"/>
      <c r="BI13" s="624"/>
      <c r="BJ13" s="624"/>
      <c r="BK13" s="624"/>
      <c r="BL13" s="624"/>
      <c r="BM13" s="624"/>
      <c r="BN13" s="625"/>
      <c r="BO13" s="626">
        <v>42.5</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895380</v>
      </c>
      <c r="CS13" s="624"/>
      <c r="CT13" s="624"/>
      <c r="CU13" s="624"/>
      <c r="CV13" s="624"/>
      <c r="CW13" s="624"/>
      <c r="CX13" s="624"/>
      <c r="CY13" s="625"/>
      <c r="CZ13" s="626">
        <v>11.4</v>
      </c>
      <c r="DA13" s="626"/>
      <c r="DB13" s="626"/>
      <c r="DC13" s="626"/>
      <c r="DD13" s="632">
        <v>130536</v>
      </c>
      <c r="DE13" s="624"/>
      <c r="DF13" s="624"/>
      <c r="DG13" s="624"/>
      <c r="DH13" s="624"/>
      <c r="DI13" s="624"/>
      <c r="DJ13" s="624"/>
      <c r="DK13" s="624"/>
      <c r="DL13" s="624"/>
      <c r="DM13" s="624"/>
      <c r="DN13" s="624"/>
      <c r="DO13" s="624"/>
      <c r="DP13" s="625"/>
      <c r="DQ13" s="632">
        <v>791899</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34148</v>
      </c>
      <c r="BH14" s="624"/>
      <c r="BI14" s="624"/>
      <c r="BJ14" s="624"/>
      <c r="BK14" s="624"/>
      <c r="BL14" s="624"/>
      <c r="BM14" s="624"/>
      <c r="BN14" s="625"/>
      <c r="BO14" s="626">
        <v>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438876</v>
      </c>
      <c r="CS14" s="624"/>
      <c r="CT14" s="624"/>
      <c r="CU14" s="624"/>
      <c r="CV14" s="624"/>
      <c r="CW14" s="624"/>
      <c r="CX14" s="624"/>
      <c r="CY14" s="625"/>
      <c r="CZ14" s="626">
        <v>5.6</v>
      </c>
      <c r="DA14" s="626"/>
      <c r="DB14" s="626"/>
      <c r="DC14" s="626"/>
      <c r="DD14" s="632">
        <v>43583</v>
      </c>
      <c r="DE14" s="624"/>
      <c r="DF14" s="624"/>
      <c r="DG14" s="624"/>
      <c r="DH14" s="624"/>
      <c r="DI14" s="624"/>
      <c r="DJ14" s="624"/>
      <c r="DK14" s="624"/>
      <c r="DL14" s="624"/>
      <c r="DM14" s="624"/>
      <c r="DN14" s="624"/>
      <c r="DO14" s="624"/>
      <c r="DP14" s="625"/>
      <c r="DQ14" s="632">
        <v>396534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13418</v>
      </c>
      <c r="S15" s="624"/>
      <c r="T15" s="624"/>
      <c r="U15" s="624"/>
      <c r="V15" s="624"/>
      <c r="W15" s="624"/>
      <c r="X15" s="624"/>
      <c r="Y15" s="625"/>
      <c r="Z15" s="626">
        <v>0.2</v>
      </c>
      <c r="AA15" s="626"/>
      <c r="AB15" s="626"/>
      <c r="AC15" s="626"/>
      <c r="AD15" s="627">
        <v>13418</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142178</v>
      </c>
      <c r="BH15" s="624"/>
      <c r="BI15" s="624"/>
      <c r="BJ15" s="624"/>
      <c r="BK15" s="624"/>
      <c r="BL15" s="624"/>
      <c r="BM15" s="624"/>
      <c r="BN15" s="625"/>
      <c r="BO15" s="626">
        <v>4</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720832</v>
      </c>
      <c r="CS15" s="624"/>
      <c r="CT15" s="624"/>
      <c r="CU15" s="624"/>
      <c r="CV15" s="624"/>
      <c r="CW15" s="624"/>
      <c r="CX15" s="624"/>
      <c r="CY15" s="625"/>
      <c r="CZ15" s="626">
        <v>9.1999999999999993</v>
      </c>
      <c r="DA15" s="626"/>
      <c r="DB15" s="626"/>
      <c r="DC15" s="626"/>
      <c r="DD15" s="632">
        <v>50954</v>
      </c>
      <c r="DE15" s="624"/>
      <c r="DF15" s="624"/>
      <c r="DG15" s="624"/>
      <c r="DH15" s="624"/>
      <c r="DI15" s="624"/>
      <c r="DJ15" s="624"/>
      <c r="DK15" s="624"/>
      <c r="DL15" s="624"/>
      <c r="DM15" s="624"/>
      <c r="DN15" s="624"/>
      <c r="DO15" s="624"/>
      <c r="DP15" s="625"/>
      <c r="DQ15" s="632">
        <v>598034</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1176897</v>
      </c>
      <c r="S16" s="624"/>
      <c r="T16" s="624"/>
      <c r="U16" s="624"/>
      <c r="V16" s="624"/>
      <c r="W16" s="624"/>
      <c r="X16" s="624"/>
      <c r="Y16" s="625"/>
      <c r="Z16" s="626">
        <v>14.5</v>
      </c>
      <c r="AA16" s="626"/>
      <c r="AB16" s="626"/>
      <c r="AC16" s="626"/>
      <c r="AD16" s="627">
        <v>1075979</v>
      </c>
      <c r="AE16" s="627"/>
      <c r="AF16" s="627"/>
      <c r="AG16" s="627"/>
      <c r="AH16" s="627"/>
      <c r="AI16" s="627"/>
      <c r="AJ16" s="627"/>
      <c r="AK16" s="627"/>
      <c r="AL16" s="628">
        <v>20.399999999999999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1075979</v>
      </c>
      <c r="S17" s="624"/>
      <c r="T17" s="624"/>
      <c r="U17" s="624"/>
      <c r="V17" s="624"/>
      <c r="W17" s="624"/>
      <c r="X17" s="624"/>
      <c r="Y17" s="625"/>
      <c r="Z17" s="626">
        <v>13.2</v>
      </c>
      <c r="AA17" s="626"/>
      <c r="AB17" s="626"/>
      <c r="AC17" s="626"/>
      <c r="AD17" s="627">
        <v>1075979</v>
      </c>
      <c r="AE17" s="627"/>
      <c r="AF17" s="627"/>
      <c r="AG17" s="627"/>
      <c r="AH17" s="627"/>
      <c r="AI17" s="627"/>
      <c r="AJ17" s="627"/>
      <c r="AK17" s="627"/>
      <c r="AL17" s="628">
        <v>20.399999999999999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622661</v>
      </c>
      <c r="CS17" s="624"/>
      <c r="CT17" s="624"/>
      <c r="CU17" s="624"/>
      <c r="CV17" s="624"/>
      <c r="CW17" s="624"/>
      <c r="CX17" s="624"/>
      <c r="CY17" s="625"/>
      <c r="CZ17" s="626">
        <v>7.9</v>
      </c>
      <c r="DA17" s="626"/>
      <c r="DB17" s="626"/>
      <c r="DC17" s="626"/>
      <c r="DD17" s="632" t="s">
        <v>108</v>
      </c>
      <c r="DE17" s="624"/>
      <c r="DF17" s="624"/>
      <c r="DG17" s="624"/>
      <c r="DH17" s="624"/>
      <c r="DI17" s="624"/>
      <c r="DJ17" s="624"/>
      <c r="DK17" s="624"/>
      <c r="DL17" s="624"/>
      <c r="DM17" s="624"/>
      <c r="DN17" s="624"/>
      <c r="DO17" s="624"/>
      <c r="DP17" s="625"/>
      <c r="DQ17" s="632">
        <v>622661</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100916</v>
      </c>
      <c r="S18" s="624"/>
      <c r="T18" s="624"/>
      <c r="U18" s="624"/>
      <c r="V18" s="624"/>
      <c r="W18" s="624"/>
      <c r="X18" s="624"/>
      <c r="Y18" s="625"/>
      <c r="Z18" s="626">
        <v>1.2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5348586</v>
      </c>
      <c r="S20" s="624"/>
      <c r="T20" s="624"/>
      <c r="U20" s="624"/>
      <c r="V20" s="624"/>
      <c r="W20" s="624"/>
      <c r="X20" s="624"/>
      <c r="Y20" s="625"/>
      <c r="Z20" s="626">
        <v>65.7</v>
      </c>
      <c r="AA20" s="626"/>
      <c r="AB20" s="626"/>
      <c r="AC20" s="626"/>
      <c r="AD20" s="627">
        <v>5247668</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7873071</v>
      </c>
      <c r="CS20" s="624"/>
      <c r="CT20" s="624"/>
      <c r="CU20" s="624"/>
      <c r="CV20" s="624"/>
      <c r="CW20" s="624"/>
      <c r="CX20" s="624"/>
      <c r="CY20" s="625"/>
      <c r="CZ20" s="626">
        <v>100</v>
      </c>
      <c r="DA20" s="626"/>
      <c r="DB20" s="626"/>
      <c r="DC20" s="626"/>
      <c r="DD20" s="632">
        <v>512220</v>
      </c>
      <c r="DE20" s="624"/>
      <c r="DF20" s="624"/>
      <c r="DG20" s="624"/>
      <c r="DH20" s="624"/>
      <c r="DI20" s="624"/>
      <c r="DJ20" s="624"/>
      <c r="DK20" s="624"/>
      <c r="DL20" s="624"/>
      <c r="DM20" s="624"/>
      <c r="DN20" s="624"/>
      <c r="DO20" s="624"/>
      <c r="DP20" s="625"/>
      <c r="DQ20" s="632">
        <v>5986144</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4300</v>
      </c>
      <c r="S21" s="624"/>
      <c r="T21" s="624"/>
      <c r="U21" s="624"/>
      <c r="V21" s="624"/>
      <c r="W21" s="624"/>
      <c r="X21" s="624"/>
      <c r="Y21" s="625"/>
      <c r="Z21" s="626">
        <v>0.1</v>
      </c>
      <c r="AA21" s="626"/>
      <c r="AB21" s="626"/>
      <c r="AC21" s="626"/>
      <c r="AD21" s="627">
        <v>4300</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261809</v>
      </c>
      <c r="S22" s="624"/>
      <c r="T22" s="624"/>
      <c r="U22" s="624"/>
      <c r="V22" s="624"/>
      <c r="W22" s="624"/>
      <c r="X22" s="624"/>
      <c r="Y22" s="625"/>
      <c r="Z22" s="626">
        <v>3.2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157394</v>
      </c>
      <c r="S23" s="624"/>
      <c r="T23" s="624"/>
      <c r="U23" s="624"/>
      <c r="V23" s="624"/>
      <c r="W23" s="624"/>
      <c r="X23" s="624"/>
      <c r="Y23" s="625"/>
      <c r="Z23" s="626">
        <v>1.9</v>
      </c>
      <c r="AA23" s="626"/>
      <c r="AB23" s="626"/>
      <c r="AC23" s="626"/>
      <c r="AD23" s="627">
        <v>22657</v>
      </c>
      <c r="AE23" s="627"/>
      <c r="AF23" s="627"/>
      <c r="AG23" s="627"/>
      <c r="AH23" s="627"/>
      <c r="AI23" s="627"/>
      <c r="AJ23" s="627"/>
      <c r="AK23" s="627"/>
      <c r="AL23" s="628">
        <v>0.4</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53624</v>
      </c>
      <c r="S24" s="624"/>
      <c r="T24" s="624"/>
      <c r="U24" s="624"/>
      <c r="V24" s="624"/>
      <c r="W24" s="624"/>
      <c r="X24" s="624"/>
      <c r="Y24" s="625"/>
      <c r="Z24" s="626">
        <v>0.7</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3752142</v>
      </c>
      <c r="CS24" s="613"/>
      <c r="CT24" s="613"/>
      <c r="CU24" s="613"/>
      <c r="CV24" s="613"/>
      <c r="CW24" s="613"/>
      <c r="CX24" s="613"/>
      <c r="CY24" s="614"/>
      <c r="CZ24" s="650">
        <v>47.7</v>
      </c>
      <c r="DA24" s="651"/>
      <c r="DB24" s="651"/>
      <c r="DC24" s="652"/>
      <c r="DD24" s="649">
        <v>2741207</v>
      </c>
      <c r="DE24" s="613"/>
      <c r="DF24" s="613"/>
      <c r="DG24" s="613"/>
      <c r="DH24" s="613"/>
      <c r="DI24" s="613"/>
      <c r="DJ24" s="613"/>
      <c r="DK24" s="614"/>
      <c r="DL24" s="649">
        <v>2734092</v>
      </c>
      <c r="DM24" s="613"/>
      <c r="DN24" s="613"/>
      <c r="DO24" s="613"/>
      <c r="DP24" s="613"/>
      <c r="DQ24" s="613"/>
      <c r="DR24" s="613"/>
      <c r="DS24" s="613"/>
      <c r="DT24" s="613"/>
      <c r="DU24" s="613"/>
      <c r="DV24" s="614"/>
      <c r="DW24" s="617">
        <v>48.3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802084</v>
      </c>
      <c r="S25" s="624"/>
      <c r="T25" s="624"/>
      <c r="U25" s="624"/>
      <c r="V25" s="624"/>
      <c r="W25" s="624"/>
      <c r="X25" s="624"/>
      <c r="Y25" s="625"/>
      <c r="Z25" s="626">
        <v>9.9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1759597</v>
      </c>
      <c r="CS25" s="655"/>
      <c r="CT25" s="655"/>
      <c r="CU25" s="655"/>
      <c r="CV25" s="655"/>
      <c r="CW25" s="655"/>
      <c r="CX25" s="655"/>
      <c r="CY25" s="656"/>
      <c r="CZ25" s="657">
        <v>22.3</v>
      </c>
      <c r="DA25" s="658"/>
      <c r="DB25" s="658"/>
      <c r="DC25" s="659"/>
      <c r="DD25" s="632">
        <v>1663319</v>
      </c>
      <c r="DE25" s="655"/>
      <c r="DF25" s="655"/>
      <c r="DG25" s="655"/>
      <c r="DH25" s="655"/>
      <c r="DI25" s="655"/>
      <c r="DJ25" s="655"/>
      <c r="DK25" s="656"/>
      <c r="DL25" s="632">
        <v>1656204</v>
      </c>
      <c r="DM25" s="655"/>
      <c r="DN25" s="655"/>
      <c r="DO25" s="655"/>
      <c r="DP25" s="655"/>
      <c r="DQ25" s="655"/>
      <c r="DR25" s="655"/>
      <c r="DS25" s="655"/>
      <c r="DT25" s="655"/>
      <c r="DU25" s="655"/>
      <c r="DV25" s="656"/>
      <c r="DW25" s="628">
        <v>29.2</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1117344</v>
      </c>
      <c r="CS26" s="624"/>
      <c r="CT26" s="624"/>
      <c r="CU26" s="624"/>
      <c r="CV26" s="624"/>
      <c r="CW26" s="624"/>
      <c r="CX26" s="624"/>
      <c r="CY26" s="625"/>
      <c r="CZ26" s="657">
        <v>14.2</v>
      </c>
      <c r="DA26" s="658"/>
      <c r="DB26" s="658"/>
      <c r="DC26" s="659"/>
      <c r="DD26" s="632">
        <v>1047056</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521194</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3547020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1369884</v>
      </c>
      <c r="CS27" s="655"/>
      <c r="CT27" s="655"/>
      <c r="CU27" s="655"/>
      <c r="CV27" s="655"/>
      <c r="CW27" s="655"/>
      <c r="CX27" s="655"/>
      <c r="CY27" s="656"/>
      <c r="CZ27" s="657">
        <v>17.399999999999999</v>
      </c>
      <c r="DA27" s="658"/>
      <c r="DB27" s="658"/>
      <c r="DC27" s="659"/>
      <c r="DD27" s="632">
        <v>455227</v>
      </c>
      <c r="DE27" s="655"/>
      <c r="DF27" s="655"/>
      <c r="DG27" s="655"/>
      <c r="DH27" s="655"/>
      <c r="DI27" s="655"/>
      <c r="DJ27" s="655"/>
      <c r="DK27" s="656"/>
      <c r="DL27" s="632">
        <v>455227</v>
      </c>
      <c r="DM27" s="655"/>
      <c r="DN27" s="655"/>
      <c r="DO27" s="655"/>
      <c r="DP27" s="655"/>
      <c r="DQ27" s="655"/>
      <c r="DR27" s="655"/>
      <c r="DS27" s="655"/>
      <c r="DT27" s="655"/>
      <c r="DU27" s="655"/>
      <c r="DV27" s="656"/>
      <c r="DW27" s="628">
        <v>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14690</v>
      </c>
      <c r="S28" s="624"/>
      <c r="T28" s="624"/>
      <c r="U28" s="624"/>
      <c r="V28" s="624"/>
      <c r="W28" s="624"/>
      <c r="X28" s="624"/>
      <c r="Y28" s="625"/>
      <c r="Z28" s="626">
        <v>0.2</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622661</v>
      </c>
      <c r="CS28" s="624"/>
      <c r="CT28" s="624"/>
      <c r="CU28" s="624"/>
      <c r="CV28" s="624"/>
      <c r="CW28" s="624"/>
      <c r="CX28" s="624"/>
      <c r="CY28" s="625"/>
      <c r="CZ28" s="657">
        <v>7.9</v>
      </c>
      <c r="DA28" s="658"/>
      <c r="DB28" s="658"/>
      <c r="DC28" s="659"/>
      <c r="DD28" s="632">
        <v>622661</v>
      </c>
      <c r="DE28" s="624"/>
      <c r="DF28" s="624"/>
      <c r="DG28" s="624"/>
      <c r="DH28" s="624"/>
      <c r="DI28" s="624"/>
      <c r="DJ28" s="624"/>
      <c r="DK28" s="625"/>
      <c r="DL28" s="632">
        <v>622661</v>
      </c>
      <c r="DM28" s="624"/>
      <c r="DN28" s="624"/>
      <c r="DO28" s="624"/>
      <c r="DP28" s="624"/>
      <c r="DQ28" s="624"/>
      <c r="DR28" s="624"/>
      <c r="DS28" s="624"/>
      <c r="DT28" s="624"/>
      <c r="DU28" s="624"/>
      <c r="DV28" s="625"/>
      <c r="DW28" s="628">
        <v>11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5037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622661</v>
      </c>
      <c r="CS29" s="655"/>
      <c r="CT29" s="655"/>
      <c r="CU29" s="655"/>
      <c r="CV29" s="655"/>
      <c r="CW29" s="655"/>
      <c r="CX29" s="655"/>
      <c r="CY29" s="656"/>
      <c r="CZ29" s="657">
        <v>7.9</v>
      </c>
      <c r="DA29" s="658"/>
      <c r="DB29" s="658"/>
      <c r="DC29" s="659"/>
      <c r="DD29" s="632">
        <v>622661</v>
      </c>
      <c r="DE29" s="655"/>
      <c r="DF29" s="655"/>
      <c r="DG29" s="655"/>
      <c r="DH29" s="655"/>
      <c r="DI29" s="655"/>
      <c r="DJ29" s="655"/>
      <c r="DK29" s="656"/>
      <c r="DL29" s="632">
        <v>622661</v>
      </c>
      <c r="DM29" s="655"/>
      <c r="DN29" s="655"/>
      <c r="DO29" s="655"/>
      <c r="DP29" s="655"/>
      <c r="DQ29" s="655"/>
      <c r="DR29" s="655"/>
      <c r="DS29" s="655"/>
      <c r="DT29" s="655"/>
      <c r="DU29" s="655"/>
      <c r="DV29" s="656"/>
      <c r="DW29" s="628">
        <v>11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142301</v>
      </c>
      <c r="S30" s="624"/>
      <c r="T30" s="624"/>
      <c r="U30" s="624"/>
      <c r="V30" s="624"/>
      <c r="W30" s="624"/>
      <c r="X30" s="624"/>
      <c r="Y30" s="625"/>
      <c r="Z30" s="626">
        <v>1.7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99.3</v>
      </c>
      <c r="BH30" s="682"/>
      <c r="BI30" s="682"/>
      <c r="BJ30" s="682"/>
      <c r="BK30" s="682"/>
      <c r="BL30" s="682"/>
      <c r="BM30" s="618">
        <v>98</v>
      </c>
      <c r="BN30" s="682"/>
      <c r="BO30" s="682"/>
      <c r="BP30" s="682"/>
      <c r="BQ30" s="683"/>
      <c r="BR30" s="681">
        <v>99.2</v>
      </c>
      <c r="BS30" s="682"/>
      <c r="BT30" s="682"/>
      <c r="BU30" s="682"/>
      <c r="BV30" s="682"/>
      <c r="BW30" s="682"/>
      <c r="BX30" s="618">
        <v>97.5</v>
      </c>
      <c r="BY30" s="682"/>
      <c r="BZ30" s="682"/>
      <c r="CA30" s="682"/>
      <c r="CB30" s="683"/>
      <c r="CD30" s="686"/>
      <c r="CE30" s="687"/>
      <c r="CF30" s="637" t="s">
        <v>290</v>
      </c>
      <c r="CG30" s="638"/>
      <c r="CH30" s="638"/>
      <c r="CI30" s="638"/>
      <c r="CJ30" s="638"/>
      <c r="CK30" s="638"/>
      <c r="CL30" s="638"/>
      <c r="CM30" s="638"/>
      <c r="CN30" s="638"/>
      <c r="CO30" s="638"/>
      <c r="CP30" s="638"/>
      <c r="CQ30" s="639"/>
      <c r="CR30" s="623">
        <v>540573</v>
      </c>
      <c r="CS30" s="624"/>
      <c r="CT30" s="624"/>
      <c r="CU30" s="624"/>
      <c r="CV30" s="624"/>
      <c r="CW30" s="624"/>
      <c r="CX30" s="624"/>
      <c r="CY30" s="625"/>
      <c r="CZ30" s="657">
        <v>6.9</v>
      </c>
      <c r="DA30" s="658"/>
      <c r="DB30" s="658"/>
      <c r="DC30" s="659"/>
      <c r="DD30" s="632">
        <v>540573</v>
      </c>
      <c r="DE30" s="624"/>
      <c r="DF30" s="624"/>
      <c r="DG30" s="624"/>
      <c r="DH30" s="624"/>
      <c r="DI30" s="624"/>
      <c r="DJ30" s="624"/>
      <c r="DK30" s="625"/>
      <c r="DL30" s="632">
        <v>540573</v>
      </c>
      <c r="DM30" s="624"/>
      <c r="DN30" s="624"/>
      <c r="DO30" s="624"/>
      <c r="DP30" s="624"/>
      <c r="DQ30" s="624"/>
      <c r="DR30" s="624"/>
      <c r="DS30" s="624"/>
      <c r="DT30" s="624"/>
      <c r="DU30" s="624"/>
      <c r="DV30" s="625"/>
      <c r="DW30" s="628">
        <v>9.5</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269425</v>
      </c>
      <c r="S31" s="624"/>
      <c r="T31" s="624"/>
      <c r="U31" s="624"/>
      <c r="V31" s="624"/>
      <c r="W31" s="624"/>
      <c r="X31" s="624"/>
      <c r="Y31" s="625"/>
      <c r="Z31" s="626">
        <v>3.3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97.7</v>
      </c>
      <c r="BN31" s="679"/>
      <c r="BO31" s="679"/>
      <c r="BP31" s="679"/>
      <c r="BQ31" s="680"/>
      <c r="BR31" s="678">
        <v>99.2</v>
      </c>
      <c r="BS31" s="655"/>
      <c r="BT31" s="655"/>
      <c r="BU31" s="655"/>
      <c r="BV31" s="655"/>
      <c r="BW31" s="655"/>
      <c r="BX31" s="629">
        <v>97</v>
      </c>
      <c r="BY31" s="679"/>
      <c r="BZ31" s="679"/>
      <c r="CA31" s="679"/>
      <c r="CB31" s="680"/>
      <c r="CD31" s="686"/>
      <c r="CE31" s="687"/>
      <c r="CF31" s="637" t="s">
        <v>294</v>
      </c>
      <c r="CG31" s="638"/>
      <c r="CH31" s="638"/>
      <c r="CI31" s="638"/>
      <c r="CJ31" s="638"/>
      <c r="CK31" s="638"/>
      <c r="CL31" s="638"/>
      <c r="CM31" s="638"/>
      <c r="CN31" s="638"/>
      <c r="CO31" s="638"/>
      <c r="CP31" s="638"/>
      <c r="CQ31" s="639"/>
      <c r="CR31" s="623">
        <v>82088</v>
      </c>
      <c r="CS31" s="655"/>
      <c r="CT31" s="655"/>
      <c r="CU31" s="655"/>
      <c r="CV31" s="655"/>
      <c r="CW31" s="655"/>
      <c r="CX31" s="655"/>
      <c r="CY31" s="656"/>
      <c r="CZ31" s="657">
        <v>1</v>
      </c>
      <c r="DA31" s="658"/>
      <c r="DB31" s="658"/>
      <c r="DC31" s="659"/>
      <c r="DD31" s="632">
        <v>82088</v>
      </c>
      <c r="DE31" s="655"/>
      <c r="DF31" s="655"/>
      <c r="DG31" s="655"/>
      <c r="DH31" s="655"/>
      <c r="DI31" s="655"/>
      <c r="DJ31" s="655"/>
      <c r="DK31" s="656"/>
      <c r="DL31" s="632">
        <v>82088</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115890</v>
      </c>
      <c r="S32" s="624"/>
      <c r="T32" s="624"/>
      <c r="U32" s="624"/>
      <c r="V32" s="624"/>
      <c r="W32" s="624"/>
      <c r="X32" s="624"/>
      <c r="Y32" s="625"/>
      <c r="Z32" s="626">
        <v>1.4</v>
      </c>
      <c r="AA32" s="626"/>
      <c r="AB32" s="626"/>
      <c r="AC32" s="626"/>
      <c r="AD32" s="627">
        <v>35</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98.2</v>
      </c>
      <c r="BN32" s="691"/>
      <c r="BO32" s="691"/>
      <c r="BP32" s="691"/>
      <c r="BQ32" s="693"/>
      <c r="BR32" s="690">
        <v>99.2</v>
      </c>
      <c r="BS32" s="691"/>
      <c r="BT32" s="691"/>
      <c r="BU32" s="691"/>
      <c r="BV32" s="691"/>
      <c r="BW32" s="691"/>
      <c r="BX32" s="692">
        <v>98</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444700</v>
      </c>
      <c r="S33" s="624"/>
      <c r="T33" s="624"/>
      <c r="U33" s="624"/>
      <c r="V33" s="624"/>
      <c r="W33" s="624"/>
      <c r="X33" s="624"/>
      <c r="Y33" s="625"/>
      <c r="Z33" s="626">
        <v>5.5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3608709</v>
      </c>
      <c r="CS33" s="655"/>
      <c r="CT33" s="655"/>
      <c r="CU33" s="655"/>
      <c r="CV33" s="655"/>
      <c r="CW33" s="655"/>
      <c r="CX33" s="655"/>
      <c r="CY33" s="656"/>
      <c r="CZ33" s="657">
        <v>45.8</v>
      </c>
      <c r="DA33" s="658"/>
      <c r="DB33" s="658"/>
      <c r="DC33" s="659"/>
      <c r="DD33" s="632">
        <v>3102045</v>
      </c>
      <c r="DE33" s="655"/>
      <c r="DF33" s="655"/>
      <c r="DG33" s="655"/>
      <c r="DH33" s="655"/>
      <c r="DI33" s="655"/>
      <c r="DJ33" s="655"/>
      <c r="DK33" s="656"/>
      <c r="DL33" s="632">
        <v>2719142</v>
      </c>
      <c r="DM33" s="655"/>
      <c r="DN33" s="655"/>
      <c r="DO33" s="655"/>
      <c r="DP33" s="655"/>
      <c r="DQ33" s="655"/>
      <c r="DR33" s="655"/>
      <c r="DS33" s="655"/>
      <c r="DT33" s="655"/>
      <c r="DU33" s="655"/>
      <c r="DV33" s="656"/>
      <c r="DW33" s="628">
        <v>48</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1399195</v>
      </c>
      <c r="CS34" s="624"/>
      <c r="CT34" s="624"/>
      <c r="CU34" s="624"/>
      <c r="CV34" s="624"/>
      <c r="CW34" s="624"/>
      <c r="CX34" s="624"/>
      <c r="CY34" s="625"/>
      <c r="CZ34" s="657">
        <v>17.8</v>
      </c>
      <c r="DA34" s="658"/>
      <c r="DB34" s="658"/>
      <c r="DC34" s="659"/>
      <c r="DD34" s="632">
        <v>1173720</v>
      </c>
      <c r="DE34" s="624"/>
      <c r="DF34" s="624"/>
      <c r="DG34" s="624"/>
      <c r="DH34" s="624"/>
      <c r="DI34" s="624"/>
      <c r="DJ34" s="624"/>
      <c r="DK34" s="625"/>
      <c r="DL34" s="632">
        <v>1112145</v>
      </c>
      <c r="DM34" s="624"/>
      <c r="DN34" s="624"/>
      <c r="DO34" s="624"/>
      <c r="DP34" s="624"/>
      <c r="DQ34" s="624"/>
      <c r="DR34" s="624"/>
      <c r="DS34" s="624"/>
      <c r="DT34" s="624"/>
      <c r="DU34" s="624"/>
      <c r="DV34" s="625"/>
      <c r="DW34" s="628">
        <v>19.600000000000001</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390000</v>
      </c>
      <c r="S35" s="624"/>
      <c r="T35" s="624"/>
      <c r="U35" s="624"/>
      <c r="V35" s="624"/>
      <c r="W35" s="624"/>
      <c r="X35" s="624"/>
      <c r="Y35" s="625"/>
      <c r="Z35" s="626">
        <v>4.8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1307333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65714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90955</v>
      </c>
      <c r="CS35" s="655"/>
      <c r="CT35" s="655"/>
      <c r="CU35" s="655"/>
      <c r="CV35" s="655"/>
      <c r="CW35" s="655"/>
      <c r="CX35" s="655"/>
      <c r="CY35" s="656"/>
      <c r="CZ35" s="657">
        <v>1.2</v>
      </c>
      <c r="DA35" s="658"/>
      <c r="DB35" s="658"/>
      <c r="DC35" s="659"/>
      <c r="DD35" s="632">
        <v>71452</v>
      </c>
      <c r="DE35" s="655"/>
      <c r="DF35" s="655"/>
      <c r="DG35" s="655"/>
      <c r="DH35" s="655"/>
      <c r="DI35" s="655"/>
      <c r="DJ35" s="655"/>
      <c r="DK35" s="656"/>
      <c r="DL35" s="632">
        <v>71375</v>
      </c>
      <c r="DM35" s="655"/>
      <c r="DN35" s="655"/>
      <c r="DO35" s="655"/>
      <c r="DP35" s="655"/>
      <c r="DQ35" s="655"/>
      <c r="DR35" s="655"/>
      <c r="DS35" s="655"/>
      <c r="DT35" s="655"/>
      <c r="DU35" s="655"/>
      <c r="DV35" s="656"/>
      <c r="DW35" s="628">
        <v>1.3</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8141034</v>
      </c>
      <c r="S36" s="696"/>
      <c r="T36" s="696"/>
      <c r="U36" s="696"/>
      <c r="V36" s="696"/>
      <c r="W36" s="696"/>
      <c r="X36" s="696"/>
      <c r="Y36" s="697"/>
      <c r="Z36" s="698">
        <v>100</v>
      </c>
      <c r="AA36" s="698"/>
      <c r="AB36" s="698"/>
      <c r="AC36" s="698"/>
      <c r="AD36" s="699">
        <v>5274660</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412033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23159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535547</v>
      </c>
      <c r="CS36" s="624"/>
      <c r="CT36" s="624"/>
      <c r="CU36" s="624"/>
      <c r="CV36" s="624"/>
      <c r="CW36" s="624"/>
      <c r="CX36" s="624"/>
      <c r="CY36" s="625"/>
      <c r="CZ36" s="657">
        <v>6.8</v>
      </c>
      <c r="DA36" s="658"/>
      <c r="DB36" s="658"/>
      <c r="DC36" s="659"/>
      <c r="DD36" s="632">
        <v>441796</v>
      </c>
      <c r="DE36" s="624"/>
      <c r="DF36" s="624"/>
      <c r="DG36" s="624"/>
      <c r="DH36" s="624"/>
      <c r="DI36" s="624"/>
      <c r="DJ36" s="624"/>
      <c r="DK36" s="625"/>
      <c r="DL36" s="632">
        <v>383389</v>
      </c>
      <c r="DM36" s="624"/>
      <c r="DN36" s="624"/>
      <c r="DO36" s="624"/>
      <c r="DP36" s="624"/>
      <c r="DQ36" s="624"/>
      <c r="DR36" s="624"/>
      <c r="DS36" s="624"/>
      <c r="DT36" s="624"/>
      <c r="DU36" s="624"/>
      <c r="DV36" s="625"/>
      <c r="DW36" s="628">
        <v>6.8</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t="s">
        <v>207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4704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35996</v>
      </c>
      <c r="CS37" s="655"/>
      <c r="CT37" s="655"/>
      <c r="CU37" s="655"/>
      <c r="CV37" s="655"/>
      <c r="CW37" s="655"/>
      <c r="CX37" s="655"/>
      <c r="CY37" s="656"/>
      <c r="CZ37" s="657">
        <v>0.5</v>
      </c>
      <c r="DA37" s="658"/>
      <c r="DB37" s="658"/>
      <c r="DC37" s="659"/>
      <c r="DD37" s="632">
        <v>31321</v>
      </c>
      <c r="DE37" s="655"/>
      <c r="DF37" s="655"/>
      <c r="DG37" s="655"/>
      <c r="DH37" s="655"/>
      <c r="DI37" s="655"/>
      <c r="DJ37" s="655"/>
      <c r="DK37" s="656"/>
      <c r="DL37" s="632">
        <v>28113</v>
      </c>
      <c r="DM37" s="655"/>
      <c r="DN37" s="655"/>
      <c r="DO37" s="655"/>
      <c r="DP37" s="655"/>
      <c r="DQ37" s="655"/>
      <c r="DR37" s="655"/>
      <c r="DS37" s="655"/>
      <c r="DT37" s="655"/>
      <c r="DU37" s="655"/>
      <c r="DV37" s="656"/>
      <c r="DW37" s="628">
        <v>0.5</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7751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1307333</v>
      </c>
      <c r="CS38" s="624"/>
      <c r="CT38" s="624"/>
      <c r="CU38" s="624"/>
      <c r="CV38" s="624"/>
      <c r="CW38" s="624"/>
      <c r="CX38" s="624"/>
      <c r="CY38" s="625"/>
      <c r="CZ38" s="657">
        <v>16.600000000000001</v>
      </c>
      <c r="DA38" s="658"/>
      <c r="DB38" s="658"/>
      <c r="DC38" s="659"/>
      <c r="DD38" s="632">
        <v>1174092</v>
      </c>
      <c r="DE38" s="624"/>
      <c r="DF38" s="624"/>
      <c r="DG38" s="624"/>
      <c r="DH38" s="624"/>
      <c r="DI38" s="624"/>
      <c r="DJ38" s="624"/>
      <c r="DK38" s="625"/>
      <c r="DL38" s="632">
        <v>1152233</v>
      </c>
      <c r="DM38" s="624"/>
      <c r="DN38" s="624"/>
      <c r="DO38" s="624"/>
      <c r="DP38" s="624"/>
      <c r="DQ38" s="624"/>
      <c r="DR38" s="624"/>
      <c r="DS38" s="624"/>
      <c r="DT38" s="624"/>
      <c r="DU38" s="624"/>
      <c r="DV38" s="625"/>
      <c r="DW38" s="628">
        <v>20.3</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245679</v>
      </c>
      <c r="CS39" s="655"/>
      <c r="CT39" s="655"/>
      <c r="CU39" s="655"/>
      <c r="CV39" s="655"/>
      <c r="CW39" s="655"/>
      <c r="CX39" s="655"/>
      <c r="CY39" s="656"/>
      <c r="CZ39" s="657">
        <v>3.1</v>
      </c>
      <c r="DA39" s="658"/>
      <c r="DB39" s="658"/>
      <c r="DC39" s="659"/>
      <c r="DD39" s="632">
        <v>240985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189660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72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30000</v>
      </c>
      <c r="CS40" s="624"/>
      <c r="CT40" s="624"/>
      <c r="CU40" s="624"/>
      <c r="CV40" s="624"/>
      <c r="CW40" s="624"/>
      <c r="CX40" s="624"/>
      <c r="CY40" s="625"/>
      <c r="CZ40" s="657">
        <v>0.4</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705640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512220</v>
      </c>
      <c r="CS42" s="624"/>
      <c r="CT42" s="624"/>
      <c r="CU42" s="624"/>
      <c r="CV42" s="624"/>
      <c r="CW42" s="624"/>
      <c r="CX42" s="624"/>
      <c r="CY42" s="625"/>
      <c r="CZ42" s="657">
        <v>6.5</v>
      </c>
      <c r="DA42" s="706"/>
      <c r="DB42" s="706"/>
      <c r="DC42" s="707"/>
      <c r="DD42" s="632">
        <v>142892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16841</v>
      </c>
      <c r="CS43" s="655"/>
      <c r="CT43" s="655"/>
      <c r="CU43" s="655"/>
      <c r="CV43" s="655"/>
      <c r="CW43" s="655"/>
      <c r="CX43" s="655"/>
      <c r="CY43" s="656"/>
      <c r="CZ43" s="657">
        <v>0.2</v>
      </c>
      <c r="DA43" s="658"/>
      <c r="DB43" s="658"/>
      <c r="DC43" s="659"/>
      <c r="DD43" s="632">
        <v>16841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512220</v>
      </c>
      <c r="CS44" s="624"/>
      <c r="CT44" s="624"/>
      <c r="CU44" s="624"/>
      <c r="CV44" s="624"/>
      <c r="CW44" s="624"/>
      <c r="CX44" s="624"/>
      <c r="CY44" s="625"/>
      <c r="CZ44" s="657">
        <v>6.5</v>
      </c>
      <c r="DA44" s="706"/>
      <c r="DB44" s="706"/>
      <c r="DC44" s="707"/>
      <c r="DD44" s="632">
        <v>142892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248955</v>
      </c>
      <c r="CS45" s="655"/>
      <c r="CT45" s="655"/>
      <c r="CU45" s="655"/>
      <c r="CV45" s="655"/>
      <c r="CW45" s="655"/>
      <c r="CX45" s="655"/>
      <c r="CY45" s="656"/>
      <c r="CZ45" s="657">
        <v>3.2</v>
      </c>
      <c r="DA45" s="658"/>
      <c r="DB45" s="658"/>
      <c r="DC45" s="659"/>
      <c r="DD45" s="632">
        <v>42519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263265</v>
      </c>
      <c r="CS46" s="624"/>
      <c r="CT46" s="624"/>
      <c r="CU46" s="624"/>
      <c r="CV46" s="624"/>
      <c r="CW46" s="624"/>
      <c r="CX46" s="624"/>
      <c r="CY46" s="625"/>
      <c r="CZ46" s="657">
        <v>3.3</v>
      </c>
      <c r="DA46" s="706"/>
      <c r="DB46" s="706"/>
      <c r="DC46" s="707"/>
      <c r="DD46" s="632">
        <v>100373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7873071</v>
      </c>
      <c r="CS49" s="691"/>
      <c r="CT49" s="691"/>
      <c r="CU49" s="691"/>
      <c r="CV49" s="691"/>
      <c r="CW49" s="691"/>
      <c r="CX49" s="691"/>
      <c r="CY49" s="718"/>
      <c r="CZ49" s="719">
        <v>100</v>
      </c>
      <c r="DA49" s="720"/>
      <c r="DB49" s="720"/>
      <c r="DC49" s="721"/>
      <c r="DD49" s="722">
        <v>5986144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8141</v>
      </c>
      <c r="R7" s="753"/>
      <c r="S7" s="753"/>
      <c r="T7" s="753"/>
      <c r="U7" s="754"/>
      <c r="V7" s="755">
        <v>7873</v>
      </c>
      <c r="W7" s="753"/>
      <c r="X7" s="753"/>
      <c r="Y7" s="753"/>
      <c r="Z7" s="754"/>
      <c r="AA7" s="755">
        <v>268</v>
      </c>
      <c r="AB7" s="753"/>
      <c r="AC7" s="753"/>
      <c r="AD7" s="753"/>
      <c r="AE7" s="756"/>
      <c r="AF7" s="757">
        <v>221</v>
      </c>
      <c r="AG7" s="753"/>
      <c r="AH7" s="753"/>
      <c r="AI7" s="753"/>
      <c r="AJ7" s="756"/>
      <c r="AK7" s="792">
        <v>142</v>
      </c>
      <c r="AL7" s="790"/>
      <c r="AM7" s="790"/>
      <c r="AN7" s="790"/>
      <c r="AO7" s="793"/>
      <c r="AP7" s="794">
        <v>7304</v>
      </c>
      <c r="AQ7" s="790"/>
      <c r="AR7" s="790"/>
      <c r="AS7" s="790"/>
      <c r="AT7" s="793"/>
      <c r="AU7" s="795"/>
      <c r="AV7" s="795"/>
      <c r="AW7" s="795"/>
      <c r="AX7" s="795"/>
      <c r="AY7" s="796"/>
      <c r="AZ7" s="203"/>
      <c r="BA7" s="203"/>
      <c r="BB7" s="203"/>
      <c r="BC7" s="203"/>
      <c r="BD7" s="203"/>
      <c r="BE7" s="204"/>
      <c r="BF7" s="204"/>
      <c r="BG7" s="204"/>
      <c r="BH7" s="204"/>
      <c r="BI7" s="204"/>
      <c r="BJ7" s="204"/>
      <c r="BK7" s="204"/>
      <c r="BL7" s="204"/>
      <c r="BM7" s="204"/>
      <c r="BN7" s="204"/>
      <c r="BO7" s="204"/>
      <c r="BP7" s="204"/>
      <c r="BQ7" s="210">
        <v>1</v>
      </c>
      <c r="BR7" s="211" t="s">
        <v>539</v>
      </c>
      <c r="BS7" s="797" t="s">
        <v>537</v>
      </c>
      <c r="BT7" s="798"/>
      <c r="BU7" s="798"/>
      <c r="BV7" s="798"/>
      <c r="BW7" s="798"/>
      <c r="BX7" s="798"/>
      <c r="BY7" s="798"/>
      <c r="BZ7" s="798"/>
      <c r="CA7" s="798"/>
      <c r="CB7" s="798"/>
      <c r="CC7" s="798"/>
      <c r="CD7" s="798"/>
      <c r="CE7" s="798"/>
      <c r="CF7" s="798"/>
      <c r="CG7" s="799"/>
      <c r="CH7" s="789">
        <v>0</v>
      </c>
      <c r="CI7" s="790"/>
      <c r="CJ7" s="790"/>
      <c r="CK7" s="790"/>
      <c r="CL7" s="791"/>
      <c r="CM7" s="789">
        <v>13</v>
      </c>
      <c r="CN7" s="790"/>
      <c r="CO7" s="790"/>
      <c r="CP7" s="790"/>
      <c r="CQ7" s="791"/>
      <c r="CR7" s="789">
        <v>1</v>
      </c>
      <c r="CS7" s="790"/>
      <c r="CT7" s="790"/>
      <c r="CU7" s="790"/>
      <c r="CV7" s="791"/>
      <c r="CW7" s="789" t="s">
        <v>532</v>
      </c>
      <c r="CX7" s="790"/>
      <c r="CY7" s="790"/>
      <c r="CZ7" s="790"/>
      <c r="DA7" s="791"/>
      <c r="DB7" s="789" t="s">
        <v>532</v>
      </c>
      <c r="DC7" s="790"/>
      <c r="DD7" s="790"/>
      <c r="DE7" s="790"/>
      <c r="DF7" s="791"/>
      <c r="DG7" s="789" t="s">
        <v>532</v>
      </c>
      <c r="DH7" s="790"/>
      <c r="DI7" s="790"/>
      <c r="DJ7" s="790"/>
      <c r="DK7" s="791"/>
      <c r="DL7" s="789" t="s">
        <v>532</v>
      </c>
      <c r="DM7" s="790"/>
      <c r="DN7" s="790"/>
      <c r="DO7" s="790"/>
      <c r="DP7" s="791"/>
      <c r="DQ7" s="789" t="s">
        <v>532</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538</v>
      </c>
      <c r="BT8" s="787"/>
      <c r="BU8" s="787"/>
      <c r="BV8" s="787"/>
      <c r="BW8" s="787"/>
      <c r="BX8" s="787"/>
      <c r="BY8" s="787"/>
      <c r="BZ8" s="787"/>
      <c r="CA8" s="787"/>
      <c r="CB8" s="787"/>
      <c r="CC8" s="787"/>
      <c r="CD8" s="787"/>
      <c r="CE8" s="787"/>
      <c r="CF8" s="787"/>
      <c r="CG8" s="788"/>
      <c r="CH8" s="800">
        <v>-4</v>
      </c>
      <c r="CI8" s="801"/>
      <c r="CJ8" s="801"/>
      <c r="CK8" s="801"/>
      <c r="CL8" s="802"/>
      <c r="CM8" s="800">
        <v>1836</v>
      </c>
      <c r="CN8" s="801"/>
      <c r="CO8" s="801"/>
      <c r="CP8" s="801"/>
      <c r="CQ8" s="802"/>
      <c r="CR8" s="800">
        <v>10</v>
      </c>
      <c r="CS8" s="801"/>
      <c r="CT8" s="801"/>
      <c r="CU8" s="801"/>
      <c r="CV8" s="802"/>
      <c r="CW8" s="800" t="s">
        <v>532</v>
      </c>
      <c r="CX8" s="801"/>
      <c r="CY8" s="801"/>
      <c r="CZ8" s="801"/>
      <c r="DA8" s="802"/>
      <c r="DB8" s="800" t="s">
        <v>532</v>
      </c>
      <c r="DC8" s="801"/>
      <c r="DD8" s="801"/>
      <c r="DE8" s="801"/>
      <c r="DF8" s="802"/>
      <c r="DG8" s="800" t="s">
        <v>532</v>
      </c>
      <c r="DH8" s="801"/>
      <c r="DI8" s="801"/>
      <c r="DJ8" s="801"/>
      <c r="DK8" s="802"/>
      <c r="DL8" s="800" t="s">
        <v>532</v>
      </c>
      <c r="DM8" s="801"/>
      <c r="DN8" s="801"/>
      <c r="DO8" s="801"/>
      <c r="DP8" s="802"/>
      <c r="DQ8" s="800" t="s">
        <v>532</v>
      </c>
      <c r="DR8" s="801"/>
      <c r="DS8" s="801"/>
      <c r="DT8" s="801"/>
      <c r="DU8" s="802"/>
      <c r="DV8" s="803"/>
      <c r="DW8" s="804"/>
      <c r="DX8" s="804"/>
      <c r="DY8" s="804"/>
      <c r="DZ8" s="805"/>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800"/>
      <c r="CI9" s="801"/>
      <c r="CJ9" s="801"/>
      <c r="CK9" s="801"/>
      <c r="CL9" s="802"/>
      <c r="CM9" s="800"/>
      <c r="CN9" s="801"/>
      <c r="CO9" s="801"/>
      <c r="CP9" s="801"/>
      <c r="CQ9" s="802"/>
      <c r="CR9" s="800"/>
      <c r="CS9" s="801"/>
      <c r="CT9" s="801"/>
      <c r="CU9" s="801"/>
      <c r="CV9" s="802"/>
      <c r="CW9" s="800"/>
      <c r="CX9" s="801"/>
      <c r="CY9" s="801"/>
      <c r="CZ9" s="801"/>
      <c r="DA9" s="802"/>
      <c r="DB9" s="800"/>
      <c r="DC9" s="801"/>
      <c r="DD9" s="801"/>
      <c r="DE9" s="801"/>
      <c r="DF9" s="802"/>
      <c r="DG9" s="800"/>
      <c r="DH9" s="801"/>
      <c r="DI9" s="801"/>
      <c r="DJ9" s="801"/>
      <c r="DK9" s="802"/>
      <c r="DL9" s="800"/>
      <c r="DM9" s="801"/>
      <c r="DN9" s="801"/>
      <c r="DO9" s="801"/>
      <c r="DP9" s="802"/>
      <c r="DQ9" s="800"/>
      <c r="DR9" s="801"/>
      <c r="DS9" s="801"/>
      <c r="DT9" s="801"/>
      <c r="DU9" s="802"/>
      <c r="DV9" s="803"/>
      <c r="DW9" s="804"/>
      <c r="DX9" s="804"/>
      <c r="DY9" s="804"/>
      <c r="DZ9" s="805"/>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800"/>
      <c r="CI10" s="801"/>
      <c r="CJ10" s="801"/>
      <c r="CK10" s="801"/>
      <c r="CL10" s="802"/>
      <c r="CM10" s="800"/>
      <c r="CN10" s="801"/>
      <c r="CO10" s="801"/>
      <c r="CP10" s="801"/>
      <c r="CQ10" s="802"/>
      <c r="CR10" s="800"/>
      <c r="CS10" s="801"/>
      <c r="CT10" s="801"/>
      <c r="CU10" s="801"/>
      <c r="CV10" s="802"/>
      <c r="CW10" s="800"/>
      <c r="CX10" s="801"/>
      <c r="CY10" s="801"/>
      <c r="CZ10" s="801"/>
      <c r="DA10" s="802"/>
      <c r="DB10" s="800"/>
      <c r="DC10" s="801"/>
      <c r="DD10" s="801"/>
      <c r="DE10" s="801"/>
      <c r="DF10" s="802"/>
      <c r="DG10" s="800"/>
      <c r="DH10" s="801"/>
      <c r="DI10" s="801"/>
      <c r="DJ10" s="801"/>
      <c r="DK10" s="802"/>
      <c r="DL10" s="800"/>
      <c r="DM10" s="801"/>
      <c r="DN10" s="801"/>
      <c r="DO10" s="801"/>
      <c r="DP10" s="802"/>
      <c r="DQ10" s="800"/>
      <c r="DR10" s="801"/>
      <c r="DS10" s="801"/>
      <c r="DT10" s="801"/>
      <c r="DU10" s="802"/>
      <c r="DV10" s="803"/>
      <c r="DW10" s="804"/>
      <c r="DX10" s="804"/>
      <c r="DY10" s="804"/>
      <c r="DZ10" s="805"/>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800"/>
      <c r="CI11" s="801"/>
      <c r="CJ11" s="801"/>
      <c r="CK11" s="801"/>
      <c r="CL11" s="802"/>
      <c r="CM11" s="800"/>
      <c r="CN11" s="801"/>
      <c r="CO11" s="801"/>
      <c r="CP11" s="801"/>
      <c r="CQ11" s="802"/>
      <c r="CR11" s="800"/>
      <c r="CS11" s="801"/>
      <c r="CT11" s="801"/>
      <c r="CU11" s="801"/>
      <c r="CV11" s="802"/>
      <c r="CW11" s="800"/>
      <c r="CX11" s="801"/>
      <c r="CY11" s="801"/>
      <c r="CZ11" s="801"/>
      <c r="DA11" s="802"/>
      <c r="DB11" s="800"/>
      <c r="DC11" s="801"/>
      <c r="DD11" s="801"/>
      <c r="DE11" s="801"/>
      <c r="DF11" s="802"/>
      <c r="DG11" s="800"/>
      <c r="DH11" s="801"/>
      <c r="DI11" s="801"/>
      <c r="DJ11" s="801"/>
      <c r="DK11" s="802"/>
      <c r="DL11" s="800"/>
      <c r="DM11" s="801"/>
      <c r="DN11" s="801"/>
      <c r="DO11" s="801"/>
      <c r="DP11" s="802"/>
      <c r="DQ11" s="800"/>
      <c r="DR11" s="801"/>
      <c r="DS11" s="801"/>
      <c r="DT11" s="801"/>
      <c r="DU11" s="802"/>
      <c r="DV11" s="803"/>
      <c r="DW11" s="804"/>
      <c r="DX11" s="804"/>
      <c r="DY11" s="804"/>
      <c r="DZ11" s="805"/>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800"/>
      <c r="CI12" s="801"/>
      <c r="CJ12" s="801"/>
      <c r="CK12" s="801"/>
      <c r="CL12" s="802"/>
      <c r="CM12" s="800"/>
      <c r="CN12" s="801"/>
      <c r="CO12" s="801"/>
      <c r="CP12" s="801"/>
      <c r="CQ12" s="802"/>
      <c r="CR12" s="800"/>
      <c r="CS12" s="801"/>
      <c r="CT12" s="801"/>
      <c r="CU12" s="801"/>
      <c r="CV12" s="802"/>
      <c r="CW12" s="800"/>
      <c r="CX12" s="801"/>
      <c r="CY12" s="801"/>
      <c r="CZ12" s="801"/>
      <c r="DA12" s="802"/>
      <c r="DB12" s="800"/>
      <c r="DC12" s="801"/>
      <c r="DD12" s="801"/>
      <c r="DE12" s="801"/>
      <c r="DF12" s="802"/>
      <c r="DG12" s="800"/>
      <c r="DH12" s="801"/>
      <c r="DI12" s="801"/>
      <c r="DJ12" s="801"/>
      <c r="DK12" s="802"/>
      <c r="DL12" s="800"/>
      <c r="DM12" s="801"/>
      <c r="DN12" s="801"/>
      <c r="DO12" s="801"/>
      <c r="DP12" s="802"/>
      <c r="DQ12" s="800"/>
      <c r="DR12" s="801"/>
      <c r="DS12" s="801"/>
      <c r="DT12" s="801"/>
      <c r="DU12" s="802"/>
      <c r="DV12" s="803"/>
      <c r="DW12" s="804"/>
      <c r="DX12" s="804"/>
      <c r="DY12" s="804"/>
      <c r="DZ12" s="805"/>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800"/>
      <c r="CI13" s="801"/>
      <c r="CJ13" s="801"/>
      <c r="CK13" s="801"/>
      <c r="CL13" s="802"/>
      <c r="CM13" s="800"/>
      <c r="CN13" s="801"/>
      <c r="CO13" s="801"/>
      <c r="CP13" s="801"/>
      <c r="CQ13" s="802"/>
      <c r="CR13" s="800"/>
      <c r="CS13" s="801"/>
      <c r="CT13" s="801"/>
      <c r="CU13" s="801"/>
      <c r="CV13" s="802"/>
      <c r="CW13" s="800"/>
      <c r="CX13" s="801"/>
      <c r="CY13" s="801"/>
      <c r="CZ13" s="801"/>
      <c r="DA13" s="802"/>
      <c r="DB13" s="800"/>
      <c r="DC13" s="801"/>
      <c r="DD13" s="801"/>
      <c r="DE13" s="801"/>
      <c r="DF13" s="802"/>
      <c r="DG13" s="800"/>
      <c r="DH13" s="801"/>
      <c r="DI13" s="801"/>
      <c r="DJ13" s="801"/>
      <c r="DK13" s="802"/>
      <c r="DL13" s="800"/>
      <c r="DM13" s="801"/>
      <c r="DN13" s="801"/>
      <c r="DO13" s="801"/>
      <c r="DP13" s="802"/>
      <c r="DQ13" s="800"/>
      <c r="DR13" s="801"/>
      <c r="DS13" s="801"/>
      <c r="DT13" s="801"/>
      <c r="DU13" s="802"/>
      <c r="DV13" s="803"/>
      <c r="DW13" s="804"/>
      <c r="DX13" s="804"/>
      <c r="DY13" s="804"/>
      <c r="DZ13" s="805"/>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800"/>
      <c r="CI14" s="801"/>
      <c r="CJ14" s="801"/>
      <c r="CK14" s="801"/>
      <c r="CL14" s="802"/>
      <c r="CM14" s="800"/>
      <c r="CN14" s="801"/>
      <c r="CO14" s="801"/>
      <c r="CP14" s="801"/>
      <c r="CQ14" s="802"/>
      <c r="CR14" s="800"/>
      <c r="CS14" s="801"/>
      <c r="CT14" s="801"/>
      <c r="CU14" s="801"/>
      <c r="CV14" s="802"/>
      <c r="CW14" s="800"/>
      <c r="CX14" s="801"/>
      <c r="CY14" s="801"/>
      <c r="CZ14" s="801"/>
      <c r="DA14" s="802"/>
      <c r="DB14" s="800"/>
      <c r="DC14" s="801"/>
      <c r="DD14" s="801"/>
      <c r="DE14" s="801"/>
      <c r="DF14" s="802"/>
      <c r="DG14" s="800"/>
      <c r="DH14" s="801"/>
      <c r="DI14" s="801"/>
      <c r="DJ14" s="801"/>
      <c r="DK14" s="802"/>
      <c r="DL14" s="800"/>
      <c r="DM14" s="801"/>
      <c r="DN14" s="801"/>
      <c r="DO14" s="801"/>
      <c r="DP14" s="802"/>
      <c r="DQ14" s="800"/>
      <c r="DR14" s="801"/>
      <c r="DS14" s="801"/>
      <c r="DT14" s="801"/>
      <c r="DU14" s="802"/>
      <c r="DV14" s="803"/>
      <c r="DW14" s="804"/>
      <c r="DX14" s="804"/>
      <c r="DY14" s="804"/>
      <c r="DZ14" s="805"/>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800"/>
      <c r="CI15" s="801"/>
      <c r="CJ15" s="801"/>
      <c r="CK15" s="801"/>
      <c r="CL15" s="802"/>
      <c r="CM15" s="800"/>
      <c r="CN15" s="801"/>
      <c r="CO15" s="801"/>
      <c r="CP15" s="801"/>
      <c r="CQ15" s="802"/>
      <c r="CR15" s="800"/>
      <c r="CS15" s="801"/>
      <c r="CT15" s="801"/>
      <c r="CU15" s="801"/>
      <c r="CV15" s="802"/>
      <c r="CW15" s="800"/>
      <c r="CX15" s="801"/>
      <c r="CY15" s="801"/>
      <c r="CZ15" s="801"/>
      <c r="DA15" s="802"/>
      <c r="DB15" s="800"/>
      <c r="DC15" s="801"/>
      <c r="DD15" s="801"/>
      <c r="DE15" s="801"/>
      <c r="DF15" s="802"/>
      <c r="DG15" s="800"/>
      <c r="DH15" s="801"/>
      <c r="DI15" s="801"/>
      <c r="DJ15" s="801"/>
      <c r="DK15" s="802"/>
      <c r="DL15" s="800"/>
      <c r="DM15" s="801"/>
      <c r="DN15" s="801"/>
      <c r="DO15" s="801"/>
      <c r="DP15" s="802"/>
      <c r="DQ15" s="800"/>
      <c r="DR15" s="801"/>
      <c r="DS15" s="801"/>
      <c r="DT15" s="801"/>
      <c r="DU15" s="802"/>
      <c r="DV15" s="803"/>
      <c r="DW15" s="804"/>
      <c r="DX15" s="804"/>
      <c r="DY15" s="804"/>
      <c r="DZ15" s="805"/>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800"/>
      <c r="CI16" s="801"/>
      <c r="CJ16" s="801"/>
      <c r="CK16" s="801"/>
      <c r="CL16" s="802"/>
      <c r="CM16" s="800"/>
      <c r="CN16" s="801"/>
      <c r="CO16" s="801"/>
      <c r="CP16" s="801"/>
      <c r="CQ16" s="802"/>
      <c r="CR16" s="800"/>
      <c r="CS16" s="801"/>
      <c r="CT16" s="801"/>
      <c r="CU16" s="801"/>
      <c r="CV16" s="802"/>
      <c r="CW16" s="800"/>
      <c r="CX16" s="801"/>
      <c r="CY16" s="801"/>
      <c r="CZ16" s="801"/>
      <c r="DA16" s="802"/>
      <c r="DB16" s="800"/>
      <c r="DC16" s="801"/>
      <c r="DD16" s="801"/>
      <c r="DE16" s="801"/>
      <c r="DF16" s="802"/>
      <c r="DG16" s="800"/>
      <c r="DH16" s="801"/>
      <c r="DI16" s="801"/>
      <c r="DJ16" s="801"/>
      <c r="DK16" s="802"/>
      <c r="DL16" s="800"/>
      <c r="DM16" s="801"/>
      <c r="DN16" s="801"/>
      <c r="DO16" s="801"/>
      <c r="DP16" s="802"/>
      <c r="DQ16" s="800"/>
      <c r="DR16" s="801"/>
      <c r="DS16" s="801"/>
      <c r="DT16" s="801"/>
      <c r="DU16" s="802"/>
      <c r="DV16" s="803"/>
      <c r="DW16" s="804"/>
      <c r="DX16" s="804"/>
      <c r="DY16" s="804"/>
      <c r="DZ16" s="805"/>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800"/>
      <c r="CI17" s="801"/>
      <c r="CJ17" s="801"/>
      <c r="CK17" s="801"/>
      <c r="CL17" s="802"/>
      <c r="CM17" s="800"/>
      <c r="CN17" s="801"/>
      <c r="CO17" s="801"/>
      <c r="CP17" s="801"/>
      <c r="CQ17" s="802"/>
      <c r="CR17" s="800"/>
      <c r="CS17" s="801"/>
      <c r="CT17" s="801"/>
      <c r="CU17" s="801"/>
      <c r="CV17" s="802"/>
      <c r="CW17" s="800"/>
      <c r="CX17" s="801"/>
      <c r="CY17" s="801"/>
      <c r="CZ17" s="801"/>
      <c r="DA17" s="802"/>
      <c r="DB17" s="800"/>
      <c r="DC17" s="801"/>
      <c r="DD17" s="801"/>
      <c r="DE17" s="801"/>
      <c r="DF17" s="802"/>
      <c r="DG17" s="800"/>
      <c r="DH17" s="801"/>
      <c r="DI17" s="801"/>
      <c r="DJ17" s="801"/>
      <c r="DK17" s="802"/>
      <c r="DL17" s="800"/>
      <c r="DM17" s="801"/>
      <c r="DN17" s="801"/>
      <c r="DO17" s="801"/>
      <c r="DP17" s="802"/>
      <c r="DQ17" s="800"/>
      <c r="DR17" s="801"/>
      <c r="DS17" s="801"/>
      <c r="DT17" s="801"/>
      <c r="DU17" s="802"/>
      <c r="DV17" s="803"/>
      <c r="DW17" s="804"/>
      <c r="DX17" s="804"/>
      <c r="DY17" s="804"/>
      <c r="DZ17" s="805"/>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800"/>
      <c r="CI18" s="801"/>
      <c r="CJ18" s="801"/>
      <c r="CK18" s="801"/>
      <c r="CL18" s="802"/>
      <c r="CM18" s="800"/>
      <c r="CN18" s="801"/>
      <c r="CO18" s="801"/>
      <c r="CP18" s="801"/>
      <c r="CQ18" s="802"/>
      <c r="CR18" s="800"/>
      <c r="CS18" s="801"/>
      <c r="CT18" s="801"/>
      <c r="CU18" s="801"/>
      <c r="CV18" s="802"/>
      <c r="CW18" s="800"/>
      <c r="CX18" s="801"/>
      <c r="CY18" s="801"/>
      <c r="CZ18" s="801"/>
      <c r="DA18" s="802"/>
      <c r="DB18" s="800"/>
      <c r="DC18" s="801"/>
      <c r="DD18" s="801"/>
      <c r="DE18" s="801"/>
      <c r="DF18" s="802"/>
      <c r="DG18" s="800"/>
      <c r="DH18" s="801"/>
      <c r="DI18" s="801"/>
      <c r="DJ18" s="801"/>
      <c r="DK18" s="802"/>
      <c r="DL18" s="800"/>
      <c r="DM18" s="801"/>
      <c r="DN18" s="801"/>
      <c r="DO18" s="801"/>
      <c r="DP18" s="802"/>
      <c r="DQ18" s="800"/>
      <c r="DR18" s="801"/>
      <c r="DS18" s="801"/>
      <c r="DT18" s="801"/>
      <c r="DU18" s="802"/>
      <c r="DV18" s="803"/>
      <c r="DW18" s="804"/>
      <c r="DX18" s="804"/>
      <c r="DY18" s="804"/>
      <c r="DZ18" s="805"/>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800"/>
      <c r="CI19" s="801"/>
      <c r="CJ19" s="801"/>
      <c r="CK19" s="801"/>
      <c r="CL19" s="802"/>
      <c r="CM19" s="800"/>
      <c r="CN19" s="801"/>
      <c r="CO19" s="801"/>
      <c r="CP19" s="801"/>
      <c r="CQ19" s="802"/>
      <c r="CR19" s="800"/>
      <c r="CS19" s="801"/>
      <c r="CT19" s="801"/>
      <c r="CU19" s="801"/>
      <c r="CV19" s="802"/>
      <c r="CW19" s="800"/>
      <c r="CX19" s="801"/>
      <c r="CY19" s="801"/>
      <c r="CZ19" s="801"/>
      <c r="DA19" s="802"/>
      <c r="DB19" s="800"/>
      <c r="DC19" s="801"/>
      <c r="DD19" s="801"/>
      <c r="DE19" s="801"/>
      <c r="DF19" s="802"/>
      <c r="DG19" s="800"/>
      <c r="DH19" s="801"/>
      <c r="DI19" s="801"/>
      <c r="DJ19" s="801"/>
      <c r="DK19" s="802"/>
      <c r="DL19" s="800"/>
      <c r="DM19" s="801"/>
      <c r="DN19" s="801"/>
      <c r="DO19" s="801"/>
      <c r="DP19" s="802"/>
      <c r="DQ19" s="800"/>
      <c r="DR19" s="801"/>
      <c r="DS19" s="801"/>
      <c r="DT19" s="801"/>
      <c r="DU19" s="802"/>
      <c r="DV19" s="803"/>
      <c r="DW19" s="804"/>
      <c r="DX19" s="804"/>
      <c r="DY19" s="804"/>
      <c r="DZ19" s="805"/>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800"/>
      <c r="CI20" s="801"/>
      <c r="CJ20" s="801"/>
      <c r="CK20" s="801"/>
      <c r="CL20" s="802"/>
      <c r="CM20" s="800"/>
      <c r="CN20" s="801"/>
      <c r="CO20" s="801"/>
      <c r="CP20" s="801"/>
      <c r="CQ20" s="802"/>
      <c r="CR20" s="800"/>
      <c r="CS20" s="801"/>
      <c r="CT20" s="801"/>
      <c r="CU20" s="801"/>
      <c r="CV20" s="802"/>
      <c r="CW20" s="800"/>
      <c r="CX20" s="801"/>
      <c r="CY20" s="801"/>
      <c r="CZ20" s="801"/>
      <c r="DA20" s="802"/>
      <c r="DB20" s="800"/>
      <c r="DC20" s="801"/>
      <c r="DD20" s="801"/>
      <c r="DE20" s="801"/>
      <c r="DF20" s="802"/>
      <c r="DG20" s="800"/>
      <c r="DH20" s="801"/>
      <c r="DI20" s="801"/>
      <c r="DJ20" s="801"/>
      <c r="DK20" s="802"/>
      <c r="DL20" s="800"/>
      <c r="DM20" s="801"/>
      <c r="DN20" s="801"/>
      <c r="DO20" s="801"/>
      <c r="DP20" s="802"/>
      <c r="DQ20" s="800"/>
      <c r="DR20" s="801"/>
      <c r="DS20" s="801"/>
      <c r="DT20" s="801"/>
      <c r="DU20" s="802"/>
      <c r="DV20" s="803"/>
      <c r="DW20" s="804"/>
      <c r="DX20" s="804"/>
      <c r="DY20" s="804"/>
      <c r="DZ20" s="805"/>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800"/>
      <c r="CI21" s="801"/>
      <c r="CJ21" s="801"/>
      <c r="CK21" s="801"/>
      <c r="CL21" s="802"/>
      <c r="CM21" s="800"/>
      <c r="CN21" s="801"/>
      <c r="CO21" s="801"/>
      <c r="CP21" s="801"/>
      <c r="CQ21" s="802"/>
      <c r="CR21" s="800"/>
      <c r="CS21" s="801"/>
      <c r="CT21" s="801"/>
      <c r="CU21" s="801"/>
      <c r="CV21" s="802"/>
      <c r="CW21" s="800"/>
      <c r="CX21" s="801"/>
      <c r="CY21" s="801"/>
      <c r="CZ21" s="801"/>
      <c r="DA21" s="802"/>
      <c r="DB21" s="800"/>
      <c r="DC21" s="801"/>
      <c r="DD21" s="801"/>
      <c r="DE21" s="801"/>
      <c r="DF21" s="802"/>
      <c r="DG21" s="800"/>
      <c r="DH21" s="801"/>
      <c r="DI21" s="801"/>
      <c r="DJ21" s="801"/>
      <c r="DK21" s="802"/>
      <c r="DL21" s="800"/>
      <c r="DM21" s="801"/>
      <c r="DN21" s="801"/>
      <c r="DO21" s="801"/>
      <c r="DP21" s="802"/>
      <c r="DQ21" s="800"/>
      <c r="DR21" s="801"/>
      <c r="DS21" s="801"/>
      <c r="DT21" s="801"/>
      <c r="DU21" s="802"/>
      <c r="DV21" s="803"/>
      <c r="DW21" s="804"/>
      <c r="DX21" s="804"/>
      <c r="DY21" s="804"/>
      <c r="DZ21" s="805"/>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362</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800"/>
      <c r="CI22" s="801"/>
      <c r="CJ22" s="801"/>
      <c r="CK22" s="801"/>
      <c r="CL22" s="802"/>
      <c r="CM22" s="800"/>
      <c r="CN22" s="801"/>
      <c r="CO22" s="801"/>
      <c r="CP22" s="801"/>
      <c r="CQ22" s="802"/>
      <c r="CR22" s="800"/>
      <c r="CS22" s="801"/>
      <c r="CT22" s="801"/>
      <c r="CU22" s="801"/>
      <c r="CV22" s="802"/>
      <c r="CW22" s="800"/>
      <c r="CX22" s="801"/>
      <c r="CY22" s="801"/>
      <c r="CZ22" s="801"/>
      <c r="DA22" s="802"/>
      <c r="DB22" s="800"/>
      <c r="DC22" s="801"/>
      <c r="DD22" s="801"/>
      <c r="DE22" s="801"/>
      <c r="DF22" s="802"/>
      <c r="DG22" s="800"/>
      <c r="DH22" s="801"/>
      <c r="DI22" s="801"/>
      <c r="DJ22" s="801"/>
      <c r="DK22" s="802"/>
      <c r="DL22" s="800"/>
      <c r="DM22" s="801"/>
      <c r="DN22" s="801"/>
      <c r="DO22" s="801"/>
      <c r="DP22" s="802"/>
      <c r="DQ22" s="800"/>
      <c r="DR22" s="801"/>
      <c r="DS22" s="801"/>
      <c r="DT22" s="801"/>
      <c r="DU22" s="802"/>
      <c r="DV22" s="803"/>
      <c r="DW22" s="804"/>
      <c r="DX22" s="804"/>
      <c r="DY22" s="804"/>
      <c r="DZ22" s="805"/>
      <c r="EA22" s="205"/>
    </row>
    <row r="23" spans="1:131" s="206" customFormat="1" ht="26.25" customHeight="1" thickBot="1" x14ac:dyDescent="0.2">
      <c r="A23" s="215" t="s">
        <v>363</v>
      </c>
      <c r="B23" s="809" t="s">
        <v>364</v>
      </c>
      <c r="C23" s="810"/>
      <c r="D23" s="810"/>
      <c r="E23" s="810"/>
      <c r="F23" s="810"/>
      <c r="G23" s="810"/>
      <c r="H23" s="810"/>
      <c r="I23" s="810"/>
      <c r="J23" s="810"/>
      <c r="K23" s="810"/>
      <c r="L23" s="810"/>
      <c r="M23" s="810"/>
      <c r="N23" s="810"/>
      <c r="O23" s="810"/>
      <c r="P23" s="811"/>
      <c r="Q23" s="812">
        <v>8141</v>
      </c>
      <c r="R23" s="813"/>
      <c r="S23" s="813"/>
      <c r="T23" s="813"/>
      <c r="U23" s="813"/>
      <c r="V23" s="813">
        <v>7873</v>
      </c>
      <c r="W23" s="813"/>
      <c r="X23" s="813"/>
      <c r="Y23" s="813"/>
      <c r="Z23" s="813"/>
      <c r="AA23" s="813">
        <v>268</v>
      </c>
      <c r="AB23" s="813"/>
      <c r="AC23" s="813"/>
      <c r="AD23" s="813"/>
      <c r="AE23" s="814"/>
      <c r="AF23" s="815">
        <v>221</v>
      </c>
      <c r="AG23" s="813"/>
      <c r="AH23" s="813"/>
      <c r="AI23" s="813"/>
      <c r="AJ23" s="816"/>
      <c r="AK23" s="817"/>
      <c r="AL23" s="818"/>
      <c r="AM23" s="818"/>
      <c r="AN23" s="818"/>
      <c r="AO23" s="818"/>
      <c r="AP23" s="813">
        <v>7304</v>
      </c>
      <c r="AQ23" s="813"/>
      <c r="AR23" s="813"/>
      <c r="AS23" s="813"/>
      <c r="AT23" s="813"/>
      <c r="AU23" s="819"/>
      <c r="AV23" s="819"/>
      <c r="AW23" s="819"/>
      <c r="AX23" s="819"/>
      <c r="AY23" s="820"/>
      <c r="AZ23" s="828" t="s">
        <v>108</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800"/>
      <c r="CI23" s="801"/>
      <c r="CJ23" s="801"/>
      <c r="CK23" s="801"/>
      <c r="CL23" s="802"/>
      <c r="CM23" s="800"/>
      <c r="CN23" s="801"/>
      <c r="CO23" s="801"/>
      <c r="CP23" s="801"/>
      <c r="CQ23" s="802"/>
      <c r="CR23" s="800"/>
      <c r="CS23" s="801"/>
      <c r="CT23" s="801"/>
      <c r="CU23" s="801"/>
      <c r="CV23" s="802"/>
      <c r="CW23" s="800"/>
      <c r="CX23" s="801"/>
      <c r="CY23" s="801"/>
      <c r="CZ23" s="801"/>
      <c r="DA23" s="802"/>
      <c r="DB23" s="800"/>
      <c r="DC23" s="801"/>
      <c r="DD23" s="801"/>
      <c r="DE23" s="801"/>
      <c r="DF23" s="802"/>
      <c r="DG23" s="800"/>
      <c r="DH23" s="801"/>
      <c r="DI23" s="801"/>
      <c r="DJ23" s="801"/>
      <c r="DK23" s="802"/>
      <c r="DL23" s="800"/>
      <c r="DM23" s="801"/>
      <c r="DN23" s="801"/>
      <c r="DO23" s="801"/>
      <c r="DP23" s="802"/>
      <c r="DQ23" s="800"/>
      <c r="DR23" s="801"/>
      <c r="DS23" s="801"/>
      <c r="DT23" s="801"/>
      <c r="DU23" s="802"/>
      <c r="DV23" s="803"/>
      <c r="DW23" s="804"/>
      <c r="DX23" s="804"/>
      <c r="DY23" s="804"/>
      <c r="DZ23" s="805"/>
      <c r="EA23" s="205"/>
    </row>
    <row r="24" spans="1:131" s="206" customFormat="1" ht="26.25" customHeight="1" x14ac:dyDescent="0.15">
      <c r="A24" s="827" t="s">
        <v>365</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800"/>
      <c r="CI24" s="801"/>
      <c r="CJ24" s="801"/>
      <c r="CK24" s="801"/>
      <c r="CL24" s="802"/>
      <c r="CM24" s="800"/>
      <c r="CN24" s="801"/>
      <c r="CO24" s="801"/>
      <c r="CP24" s="801"/>
      <c r="CQ24" s="802"/>
      <c r="CR24" s="800"/>
      <c r="CS24" s="801"/>
      <c r="CT24" s="801"/>
      <c r="CU24" s="801"/>
      <c r="CV24" s="802"/>
      <c r="CW24" s="800"/>
      <c r="CX24" s="801"/>
      <c r="CY24" s="801"/>
      <c r="CZ24" s="801"/>
      <c r="DA24" s="802"/>
      <c r="DB24" s="800"/>
      <c r="DC24" s="801"/>
      <c r="DD24" s="801"/>
      <c r="DE24" s="801"/>
      <c r="DF24" s="802"/>
      <c r="DG24" s="800"/>
      <c r="DH24" s="801"/>
      <c r="DI24" s="801"/>
      <c r="DJ24" s="801"/>
      <c r="DK24" s="802"/>
      <c r="DL24" s="800"/>
      <c r="DM24" s="801"/>
      <c r="DN24" s="801"/>
      <c r="DO24" s="801"/>
      <c r="DP24" s="802"/>
      <c r="DQ24" s="800"/>
      <c r="DR24" s="801"/>
      <c r="DS24" s="801"/>
      <c r="DT24" s="801"/>
      <c r="DU24" s="802"/>
      <c r="DV24" s="803"/>
      <c r="DW24" s="804"/>
      <c r="DX24" s="804"/>
      <c r="DY24" s="804"/>
      <c r="DZ24" s="805"/>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800"/>
      <c r="CI25" s="801"/>
      <c r="CJ25" s="801"/>
      <c r="CK25" s="801"/>
      <c r="CL25" s="802"/>
      <c r="CM25" s="800"/>
      <c r="CN25" s="801"/>
      <c r="CO25" s="801"/>
      <c r="CP25" s="801"/>
      <c r="CQ25" s="802"/>
      <c r="CR25" s="800"/>
      <c r="CS25" s="801"/>
      <c r="CT25" s="801"/>
      <c r="CU25" s="801"/>
      <c r="CV25" s="802"/>
      <c r="CW25" s="800"/>
      <c r="CX25" s="801"/>
      <c r="CY25" s="801"/>
      <c r="CZ25" s="801"/>
      <c r="DA25" s="802"/>
      <c r="DB25" s="800"/>
      <c r="DC25" s="801"/>
      <c r="DD25" s="801"/>
      <c r="DE25" s="801"/>
      <c r="DF25" s="802"/>
      <c r="DG25" s="800"/>
      <c r="DH25" s="801"/>
      <c r="DI25" s="801"/>
      <c r="DJ25" s="801"/>
      <c r="DK25" s="802"/>
      <c r="DL25" s="800"/>
      <c r="DM25" s="801"/>
      <c r="DN25" s="801"/>
      <c r="DO25" s="801"/>
      <c r="DP25" s="802"/>
      <c r="DQ25" s="800"/>
      <c r="DR25" s="801"/>
      <c r="DS25" s="801"/>
      <c r="DT25" s="801"/>
      <c r="DU25" s="802"/>
      <c r="DV25" s="803"/>
      <c r="DW25" s="804"/>
      <c r="DX25" s="804"/>
      <c r="DY25" s="804"/>
      <c r="DZ25" s="805"/>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1" t="s">
        <v>370</v>
      </c>
      <c r="AG26" s="832"/>
      <c r="AH26" s="832"/>
      <c r="AI26" s="832"/>
      <c r="AJ26" s="833"/>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800"/>
      <c r="CI26" s="801"/>
      <c r="CJ26" s="801"/>
      <c r="CK26" s="801"/>
      <c r="CL26" s="802"/>
      <c r="CM26" s="800"/>
      <c r="CN26" s="801"/>
      <c r="CO26" s="801"/>
      <c r="CP26" s="801"/>
      <c r="CQ26" s="802"/>
      <c r="CR26" s="800"/>
      <c r="CS26" s="801"/>
      <c r="CT26" s="801"/>
      <c r="CU26" s="801"/>
      <c r="CV26" s="802"/>
      <c r="CW26" s="800"/>
      <c r="CX26" s="801"/>
      <c r="CY26" s="801"/>
      <c r="CZ26" s="801"/>
      <c r="DA26" s="802"/>
      <c r="DB26" s="800"/>
      <c r="DC26" s="801"/>
      <c r="DD26" s="801"/>
      <c r="DE26" s="801"/>
      <c r="DF26" s="802"/>
      <c r="DG26" s="800"/>
      <c r="DH26" s="801"/>
      <c r="DI26" s="801"/>
      <c r="DJ26" s="801"/>
      <c r="DK26" s="802"/>
      <c r="DL26" s="800"/>
      <c r="DM26" s="801"/>
      <c r="DN26" s="801"/>
      <c r="DO26" s="801"/>
      <c r="DP26" s="802"/>
      <c r="DQ26" s="800"/>
      <c r="DR26" s="801"/>
      <c r="DS26" s="801"/>
      <c r="DT26" s="801"/>
      <c r="DU26" s="802"/>
      <c r="DV26" s="803"/>
      <c r="DW26" s="804"/>
      <c r="DX26" s="804"/>
      <c r="DY26" s="804"/>
      <c r="DZ26" s="805"/>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800"/>
      <c r="CI27" s="801"/>
      <c r="CJ27" s="801"/>
      <c r="CK27" s="801"/>
      <c r="CL27" s="802"/>
      <c r="CM27" s="800"/>
      <c r="CN27" s="801"/>
      <c r="CO27" s="801"/>
      <c r="CP27" s="801"/>
      <c r="CQ27" s="802"/>
      <c r="CR27" s="800"/>
      <c r="CS27" s="801"/>
      <c r="CT27" s="801"/>
      <c r="CU27" s="801"/>
      <c r="CV27" s="802"/>
      <c r="CW27" s="800"/>
      <c r="CX27" s="801"/>
      <c r="CY27" s="801"/>
      <c r="CZ27" s="801"/>
      <c r="DA27" s="802"/>
      <c r="DB27" s="800"/>
      <c r="DC27" s="801"/>
      <c r="DD27" s="801"/>
      <c r="DE27" s="801"/>
      <c r="DF27" s="802"/>
      <c r="DG27" s="800"/>
      <c r="DH27" s="801"/>
      <c r="DI27" s="801"/>
      <c r="DJ27" s="801"/>
      <c r="DK27" s="802"/>
      <c r="DL27" s="800"/>
      <c r="DM27" s="801"/>
      <c r="DN27" s="801"/>
      <c r="DO27" s="801"/>
      <c r="DP27" s="802"/>
      <c r="DQ27" s="800"/>
      <c r="DR27" s="801"/>
      <c r="DS27" s="801"/>
      <c r="DT27" s="801"/>
      <c r="DU27" s="802"/>
      <c r="DV27" s="803"/>
      <c r="DW27" s="804"/>
      <c r="DX27" s="804"/>
      <c r="DY27" s="804"/>
      <c r="DZ27" s="805"/>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1">
        <v>3943</v>
      </c>
      <c r="R28" s="842"/>
      <c r="S28" s="842"/>
      <c r="T28" s="842"/>
      <c r="U28" s="842"/>
      <c r="V28" s="842">
        <v>3877</v>
      </c>
      <c r="W28" s="842"/>
      <c r="X28" s="842"/>
      <c r="Y28" s="842"/>
      <c r="Z28" s="842"/>
      <c r="AA28" s="842">
        <v>66</v>
      </c>
      <c r="AB28" s="842"/>
      <c r="AC28" s="842"/>
      <c r="AD28" s="842"/>
      <c r="AE28" s="843"/>
      <c r="AF28" s="844">
        <v>66</v>
      </c>
      <c r="AG28" s="842"/>
      <c r="AH28" s="842"/>
      <c r="AI28" s="842"/>
      <c r="AJ28" s="845"/>
      <c r="AK28" s="846">
        <v>264</v>
      </c>
      <c r="AL28" s="837"/>
      <c r="AM28" s="837"/>
      <c r="AN28" s="837"/>
      <c r="AO28" s="837"/>
      <c r="AP28" s="837" t="s">
        <v>532</v>
      </c>
      <c r="AQ28" s="837"/>
      <c r="AR28" s="837"/>
      <c r="AS28" s="837"/>
      <c r="AT28" s="837"/>
      <c r="AU28" s="837" t="s">
        <v>532</v>
      </c>
      <c r="AV28" s="837"/>
      <c r="AW28" s="837"/>
      <c r="AX28" s="837"/>
      <c r="AY28" s="837"/>
      <c r="AZ28" s="838" t="s">
        <v>532</v>
      </c>
      <c r="BA28" s="838"/>
      <c r="BB28" s="838"/>
      <c r="BC28" s="838"/>
      <c r="BD28" s="838"/>
      <c r="BE28" s="839"/>
      <c r="BF28" s="839"/>
      <c r="BG28" s="839"/>
      <c r="BH28" s="839"/>
      <c r="BI28" s="840"/>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800"/>
      <c r="CI28" s="801"/>
      <c r="CJ28" s="801"/>
      <c r="CK28" s="801"/>
      <c r="CL28" s="802"/>
      <c r="CM28" s="800"/>
      <c r="CN28" s="801"/>
      <c r="CO28" s="801"/>
      <c r="CP28" s="801"/>
      <c r="CQ28" s="802"/>
      <c r="CR28" s="800"/>
      <c r="CS28" s="801"/>
      <c r="CT28" s="801"/>
      <c r="CU28" s="801"/>
      <c r="CV28" s="802"/>
      <c r="CW28" s="800"/>
      <c r="CX28" s="801"/>
      <c r="CY28" s="801"/>
      <c r="CZ28" s="801"/>
      <c r="DA28" s="802"/>
      <c r="DB28" s="800"/>
      <c r="DC28" s="801"/>
      <c r="DD28" s="801"/>
      <c r="DE28" s="801"/>
      <c r="DF28" s="802"/>
      <c r="DG28" s="800"/>
      <c r="DH28" s="801"/>
      <c r="DI28" s="801"/>
      <c r="DJ28" s="801"/>
      <c r="DK28" s="802"/>
      <c r="DL28" s="800"/>
      <c r="DM28" s="801"/>
      <c r="DN28" s="801"/>
      <c r="DO28" s="801"/>
      <c r="DP28" s="802"/>
      <c r="DQ28" s="800"/>
      <c r="DR28" s="801"/>
      <c r="DS28" s="801"/>
      <c r="DT28" s="801"/>
      <c r="DU28" s="802"/>
      <c r="DV28" s="803"/>
      <c r="DW28" s="804"/>
      <c r="DX28" s="804"/>
      <c r="DY28" s="804"/>
      <c r="DZ28" s="805"/>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2274</v>
      </c>
      <c r="R29" s="777"/>
      <c r="S29" s="777"/>
      <c r="T29" s="777"/>
      <c r="U29" s="777"/>
      <c r="V29" s="777">
        <v>2187</v>
      </c>
      <c r="W29" s="777"/>
      <c r="X29" s="777"/>
      <c r="Y29" s="777"/>
      <c r="Z29" s="777"/>
      <c r="AA29" s="777">
        <v>87</v>
      </c>
      <c r="AB29" s="777"/>
      <c r="AC29" s="777"/>
      <c r="AD29" s="777"/>
      <c r="AE29" s="778"/>
      <c r="AF29" s="779">
        <v>87</v>
      </c>
      <c r="AG29" s="780"/>
      <c r="AH29" s="780"/>
      <c r="AI29" s="780"/>
      <c r="AJ29" s="781"/>
      <c r="AK29" s="849">
        <v>352</v>
      </c>
      <c r="AL29" s="850"/>
      <c r="AM29" s="850"/>
      <c r="AN29" s="850"/>
      <c r="AO29" s="850"/>
      <c r="AP29" s="850" t="s">
        <v>532</v>
      </c>
      <c r="AQ29" s="850"/>
      <c r="AR29" s="850"/>
      <c r="AS29" s="850"/>
      <c r="AT29" s="850"/>
      <c r="AU29" s="850" t="s">
        <v>532</v>
      </c>
      <c r="AV29" s="850"/>
      <c r="AW29" s="850"/>
      <c r="AX29" s="850"/>
      <c r="AY29" s="850"/>
      <c r="AZ29" s="851" t="s">
        <v>532</v>
      </c>
      <c r="BA29" s="851"/>
      <c r="BB29" s="851"/>
      <c r="BC29" s="851"/>
      <c r="BD29" s="851"/>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800"/>
      <c r="CI29" s="801"/>
      <c r="CJ29" s="801"/>
      <c r="CK29" s="801"/>
      <c r="CL29" s="802"/>
      <c r="CM29" s="800"/>
      <c r="CN29" s="801"/>
      <c r="CO29" s="801"/>
      <c r="CP29" s="801"/>
      <c r="CQ29" s="802"/>
      <c r="CR29" s="800"/>
      <c r="CS29" s="801"/>
      <c r="CT29" s="801"/>
      <c r="CU29" s="801"/>
      <c r="CV29" s="802"/>
      <c r="CW29" s="800"/>
      <c r="CX29" s="801"/>
      <c r="CY29" s="801"/>
      <c r="CZ29" s="801"/>
      <c r="DA29" s="802"/>
      <c r="DB29" s="800"/>
      <c r="DC29" s="801"/>
      <c r="DD29" s="801"/>
      <c r="DE29" s="801"/>
      <c r="DF29" s="802"/>
      <c r="DG29" s="800"/>
      <c r="DH29" s="801"/>
      <c r="DI29" s="801"/>
      <c r="DJ29" s="801"/>
      <c r="DK29" s="802"/>
      <c r="DL29" s="800"/>
      <c r="DM29" s="801"/>
      <c r="DN29" s="801"/>
      <c r="DO29" s="801"/>
      <c r="DP29" s="802"/>
      <c r="DQ29" s="800"/>
      <c r="DR29" s="801"/>
      <c r="DS29" s="801"/>
      <c r="DT29" s="801"/>
      <c r="DU29" s="802"/>
      <c r="DV29" s="803"/>
      <c r="DW29" s="804"/>
      <c r="DX29" s="804"/>
      <c r="DY29" s="804"/>
      <c r="DZ29" s="805"/>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787</v>
      </c>
      <c r="R30" s="777"/>
      <c r="S30" s="777"/>
      <c r="T30" s="777"/>
      <c r="U30" s="777"/>
      <c r="V30" s="777">
        <v>757</v>
      </c>
      <c r="W30" s="777"/>
      <c r="X30" s="777"/>
      <c r="Y30" s="777"/>
      <c r="Z30" s="777"/>
      <c r="AA30" s="777">
        <v>30</v>
      </c>
      <c r="AB30" s="777"/>
      <c r="AC30" s="777"/>
      <c r="AD30" s="777"/>
      <c r="AE30" s="778"/>
      <c r="AF30" s="779">
        <v>30</v>
      </c>
      <c r="AG30" s="780"/>
      <c r="AH30" s="780"/>
      <c r="AI30" s="780"/>
      <c r="AJ30" s="781"/>
      <c r="AK30" s="849">
        <v>364</v>
      </c>
      <c r="AL30" s="850"/>
      <c r="AM30" s="850"/>
      <c r="AN30" s="850"/>
      <c r="AO30" s="850"/>
      <c r="AP30" s="850" t="s">
        <v>532</v>
      </c>
      <c r="AQ30" s="850"/>
      <c r="AR30" s="850"/>
      <c r="AS30" s="850"/>
      <c r="AT30" s="850"/>
      <c r="AU30" s="850" t="s">
        <v>532</v>
      </c>
      <c r="AV30" s="850"/>
      <c r="AW30" s="850"/>
      <c r="AX30" s="850"/>
      <c r="AY30" s="850"/>
      <c r="AZ30" s="851" t="s">
        <v>532</v>
      </c>
      <c r="BA30" s="851"/>
      <c r="BB30" s="851"/>
      <c r="BC30" s="851"/>
      <c r="BD30" s="851"/>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800"/>
      <c r="CI30" s="801"/>
      <c r="CJ30" s="801"/>
      <c r="CK30" s="801"/>
      <c r="CL30" s="802"/>
      <c r="CM30" s="800"/>
      <c r="CN30" s="801"/>
      <c r="CO30" s="801"/>
      <c r="CP30" s="801"/>
      <c r="CQ30" s="802"/>
      <c r="CR30" s="800"/>
      <c r="CS30" s="801"/>
      <c r="CT30" s="801"/>
      <c r="CU30" s="801"/>
      <c r="CV30" s="802"/>
      <c r="CW30" s="800"/>
      <c r="CX30" s="801"/>
      <c r="CY30" s="801"/>
      <c r="CZ30" s="801"/>
      <c r="DA30" s="802"/>
      <c r="DB30" s="800"/>
      <c r="DC30" s="801"/>
      <c r="DD30" s="801"/>
      <c r="DE30" s="801"/>
      <c r="DF30" s="802"/>
      <c r="DG30" s="800"/>
      <c r="DH30" s="801"/>
      <c r="DI30" s="801"/>
      <c r="DJ30" s="801"/>
      <c r="DK30" s="802"/>
      <c r="DL30" s="800"/>
      <c r="DM30" s="801"/>
      <c r="DN30" s="801"/>
      <c r="DO30" s="801"/>
      <c r="DP30" s="802"/>
      <c r="DQ30" s="800"/>
      <c r="DR30" s="801"/>
      <c r="DS30" s="801"/>
      <c r="DT30" s="801"/>
      <c r="DU30" s="802"/>
      <c r="DV30" s="803"/>
      <c r="DW30" s="804"/>
      <c r="DX30" s="804"/>
      <c r="DY30" s="804"/>
      <c r="DZ30" s="805"/>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961</v>
      </c>
      <c r="R31" s="777"/>
      <c r="S31" s="777"/>
      <c r="T31" s="777"/>
      <c r="U31" s="777"/>
      <c r="V31" s="777">
        <v>953</v>
      </c>
      <c r="W31" s="777"/>
      <c r="X31" s="777"/>
      <c r="Y31" s="777"/>
      <c r="Z31" s="777"/>
      <c r="AA31" s="777">
        <v>8</v>
      </c>
      <c r="AB31" s="777"/>
      <c r="AC31" s="777"/>
      <c r="AD31" s="777"/>
      <c r="AE31" s="778"/>
      <c r="AF31" s="779">
        <v>8</v>
      </c>
      <c r="AG31" s="780"/>
      <c r="AH31" s="780"/>
      <c r="AI31" s="780"/>
      <c r="AJ31" s="781"/>
      <c r="AK31" s="849">
        <v>411</v>
      </c>
      <c r="AL31" s="850"/>
      <c r="AM31" s="850"/>
      <c r="AN31" s="850"/>
      <c r="AO31" s="850"/>
      <c r="AP31" s="850">
        <v>6338</v>
      </c>
      <c r="AQ31" s="850"/>
      <c r="AR31" s="850"/>
      <c r="AS31" s="850"/>
      <c r="AT31" s="850"/>
      <c r="AU31" s="850">
        <v>4326</v>
      </c>
      <c r="AV31" s="850"/>
      <c r="AW31" s="850"/>
      <c r="AX31" s="850"/>
      <c r="AY31" s="850"/>
      <c r="AZ31" s="851" t="s">
        <v>532</v>
      </c>
      <c r="BA31" s="851"/>
      <c r="BB31" s="851"/>
      <c r="BC31" s="851"/>
      <c r="BD31" s="851"/>
      <c r="BE31" s="847" t="s">
        <v>379</v>
      </c>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800"/>
      <c r="CI31" s="801"/>
      <c r="CJ31" s="801"/>
      <c r="CK31" s="801"/>
      <c r="CL31" s="802"/>
      <c r="CM31" s="800"/>
      <c r="CN31" s="801"/>
      <c r="CO31" s="801"/>
      <c r="CP31" s="801"/>
      <c r="CQ31" s="802"/>
      <c r="CR31" s="800"/>
      <c r="CS31" s="801"/>
      <c r="CT31" s="801"/>
      <c r="CU31" s="801"/>
      <c r="CV31" s="802"/>
      <c r="CW31" s="800"/>
      <c r="CX31" s="801"/>
      <c r="CY31" s="801"/>
      <c r="CZ31" s="801"/>
      <c r="DA31" s="802"/>
      <c r="DB31" s="800"/>
      <c r="DC31" s="801"/>
      <c r="DD31" s="801"/>
      <c r="DE31" s="801"/>
      <c r="DF31" s="802"/>
      <c r="DG31" s="800"/>
      <c r="DH31" s="801"/>
      <c r="DI31" s="801"/>
      <c r="DJ31" s="801"/>
      <c r="DK31" s="802"/>
      <c r="DL31" s="800"/>
      <c r="DM31" s="801"/>
      <c r="DN31" s="801"/>
      <c r="DO31" s="801"/>
      <c r="DP31" s="802"/>
      <c r="DQ31" s="800"/>
      <c r="DR31" s="801"/>
      <c r="DS31" s="801"/>
      <c r="DT31" s="801"/>
      <c r="DU31" s="802"/>
      <c r="DV31" s="803"/>
      <c r="DW31" s="804"/>
      <c r="DX31" s="804"/>
      <c r="DY31" s="804"/>
      <c r="DZ31" s="805"/>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9"/>
      <c r="AL32" s="850"/>
      <c r="AM32" s="850"/>
      <c r="AN32" s="850"/>
      <c r="AO32" s="850"/>
      <c r="AP32" s="850"/>
      <c r="AQ32" s="850"/>
      <c r="AR32" s="850"/>
      <c r="AS32" s="850"/>
      <c r="AT32" s="850"/>
      <c r="AU32" s="850"/>
      <c r="AV32" s="850"/>
      <c r="AW32" s="850"/>
      <c r="AX32" s="850"/>
      <c r="AY32" s="850"/>
      <c r="AZ32" s="851"/>
      <c r="BA32" s="851"/>
      <c r="BB32" s="851"/>
      <c r="BC32" s="851"/>
      <c r="BD32" s="851"/>
      <c r="BE32" s="847"/>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800"/>
      <c r="CI32" s="801"/>
      <c r="CJ32" s="801"/>
      <c r="CK32" s="801"/>
      <c r="CL32" s="802"/>
      <c r="CM32" s="800"/>
      <c r="CN32" s="801"/>
      <c r="CO32" s="801"/>
      <c r="CP32" s="801"/>
      <c r="CQ32" s="802"/>
      <c r="CR32" s="800"/>
      <c r="CS32" s="801"/>
      <c r="CT32" s="801"/>
      <c r="CU32" s="801"/>
      <c r="CV32" s="802"/>
      <c r="CW32" s="800"/>
      <c r="CX32" s="801"/>
      <c r="CY32" s="801"/>
      <c r="CZ32" s="801"/>
      <c r="DA32" s="802"/>
      <c r="DB32" s="800"/>
      <c r="DC32" s="801"/>
      <c r="DD32" s="801"/>
      <c r="DE32" s="801"/>
      <c r="DF32" s="802"/>
      <c r="DG32" s="800"/>
      <c r="DH32" s="801"/>
      <c r="DI32" s="801"/>
      <c r="DJ32" s="801"/>
      <c r="DK32" s="802"/>
      <c r="DL32" s="800"/>
      <c r="DM32" s="801"/>
      <c r="DN32" s="801"/>
      <c r="DO32" s="801"/>
      <c r="DP32" s="802"/>
      <c r="DQ32" s="800"/>
      <c r="DR32" s="801"/>
      <c r="DS32" s="801"/>
      <c r="DT32" s="801"/>
      <c r="DU32" s="802"/>
      <c r="DV32" s="803"/>
      <c r="DW32" s="804"/>
      <c r="DX32" s="804"/>
      <c r="DY32" s="804"/>
      <c r="DZ32" s="805"/>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9"/>
      <c r="AL33" s="850"/>
      <c r="AM33" s="850"/>
      <c r="AN33" s="850"/>
      <c r="AO33" s="850"/>
      <c r="AP33" s="850"/>
      <c r="AQ33" s="850"/>
      <c r="AR33" s="850"/>
      <c r="AS33" s="850"/>
      <c r="AT33" s="850"/>
      <c r="AU33" s="850"/>
      <c r="AV33" s="850"/>
      <c r="AW33" s="850"/>
      <c r="AX33" s="850"/>
      <c r="AY33" s="850"/>
      <c r="AZ33" s="851"/>
      <c r="BA33" s="851"/>
      <c r="BB33" s="851"/>
      <c r="BC33" s="851"/>
      <c r="BD33" s="851"/>
      <c r="BE33" s="847"/>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800"/>
      <c r="CI33" s="801"/>
      <c r="CJ33" s="801"/>
      <c r="CK33" s="801"/>
      <c r="CL33" s="802"/>
      <c r="CM33" s="800"/>
      <c r="CN33" s="801"/>
      <c r="CO33" s="801"/>
      <c r="CP33" s="801"/>
      <c r="CQ33" s="802"/>
      <c r="CR33" s="800"/>
      <c r="CS33" s="801"/>
      <c r="CT33" s="801"/>
      <c r="CU33" s="801"/>
      <c r="CV33" s="802"/>
      <c r="CW33" s="800"/>
      <c r="CX33" s="801"/>
      <c r="CY33" s="801"/>
      <c r="CZ33" s="801"/>
      <c r="DA33" s="802"/>
      <c r="DB33" s="800"/>
      <c r="DC33" s="801"/>
      <c r="DD33" s="801"/>
      <c r="DE33" s="801"/>
      <c r="DF33" s="802"/>
      <c r="DG33" s="800"/>
      <c r="DH33" s="801"/>
      <c r="DI33" s="801"/>
      <c r="DJ33" s="801"/>
      <c r="DK33" s="802"/>
      <c r="DL33" s="800"/>
      <c r="DM33" s="801"/>
      <c r="DN33" s="801"/>
      <c r="DO33" s="801"/>
      <c r="DP33" s="802"/>
      <c r="DQ33" s="800"/>
      <c r="DR33" s="801"/>
      <c r="DS33" s="801"/>
      <c r="DT33" s="801"/>
      <c r="DU33" s="802"/>
      <c r="DV33" s="803"/>
      <c r="DW33" s="804"/>
      <c r="DX33" s="804"/>
      <c r="DY33" s="804"/>
      <c r="DZ33" s="805"/>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9"/>
      <c r="AL34" s="850"/>
      <c r="AM34" s="850"/>
      <c r="AN34" s="850"/>
      <c r="AO34" s="850"/>
      <c r="AP34" s="850"/>
      <c r="AQ34" s="850"/>
      <c r="AR34" s="850"/>
      <c r="AS34" s="850"/>
      <c r="AT34" s="850"/>
      <c r="AU34" s="850"/>
      <c r="AV34" s="850"/>
      <c r="AW34" s="850"/>
      <c r="AX34" s="850"/>
      <c r="AY34" s="850"/>
      <c r="AZ34" s="851"/>
      <c r="BA34" s="851"/>
      <c r="BB34" s="851"/>
      <c r="BC34" s="851"/>
      <c r="BD34" s="851"/>
      <c r="BE34" s="847"/>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800"/>
      <c r="CI34" s="801"/>
      <c r="CJ34" s="801"/>
      <c r="CK34" s="801"/>
      <c r="CL34" s="802"/>
      <c r="CM34" s="800"/>
      <c r="CN34" s="801"/>
      <c r="CO34" s="801"/>
      <c r="CP34" s="801"/>
      <c r="CQ34" s="802"/>
      <c r="CR34" s="800"/>
      <c r="CS34" s="801"/>
      <c r="CT34" s="801"/>
      <c r="CU34" s="801"/>
      <c r="CV34" s="802"/>
      <c r="CW34" s="800"/>
      <c r="CX34" s="801"/>
      <c r="CY34" s="801"/>
      <c r="CZ34" s="801"/>
      <c r="DA34" s="802"/>
      <c r="DB34" s="800"/>
      <c r="DC34" s="801"/>
      <c r="DD34" s="801"/>
      <c r="DE34" s="801"/>
      <c r="DF34" s="802"/>
      <c r="DG34" s="800"/>
      <c r="DH34" s="801"/>
      <c r="DI34" s="801"/>
      <c r="DJ34" s="801"/>
      <c r="DK34" s="802"/>
      <c r="DL34" s="800"/>
      <c r="DM34" s="801"/>
      <c r="DN34" s="801"/>
      <c r="DO34" s="801"/>
      <c r="DP34" s="802"/>
      <c r="DQ34" s="800"/>
      <c r="DR34" s="801"/>
      <c r="DS34" s="801"/>
      <c r="DT34" s="801"/>
      <c r="DU34" s="802"/>
      <c r="DV34" s="803"/>
      <c r="DW34" s="804"/>
      <c r="DX34" s="804"/>
      <c r="DY34" s="804"/>
      <c r="DZ34" s="805"/>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800"/>
      <c r="CI35" s="801"/>
      <c r="CJ35" s="801"/>
      <c r="CK35" s="801"/>
      <c r="CL35" s="802"/>
      <c r="CM35" s="800"/>
      <c r="CN35" s="801"/>
      <c r="CO35" s="801"/>
      <c r="CP35" s="801"/>
      <c r="CQ35" s="802"/>
      <c r="CR35" s="800"/>
      <c r="CS35" s="801"/>
      <c r="CT35" s="801"/>
      <c r="CU35" s="801"/>
      <c r="CV35" s="802"/>
      <c r="CW35" s="800"/>
      <c r="CX35" s="801"/>
      <c r="CY35" s="801"/>
      <c r="CZ35" s="801"/>
      <c r="DA35" s="802"/>
      <c r="DB35" s="800"/>
      <c r="DC35" s="801"/>
      <c r="DD35" s="801"/>
      <c r="DE35" s="801"/>
      <c r="DF35" s="802"/>
      <c r="DG35" s="800"/>
      <c r="DH35" s="801"/>
      <c r="DI35" s="801"/>
      <c r="DJ35" s="801"/>
      <c r="DK35" s="802"/>
      <c r="DL35" s="800"/>
      <c r="DM35" s="801"/>
      <c r="DN35" s="801"/>
      <c r="DO35" s="801"/>
      <c r="DP35" s="802"/>
      <c r="DQ35" s="800"/>
      <c r="DR35" s="801"/>
      <c r="DS35" s="801"/>
      <c r="DT35" s="801"/>
      <c r="DU35" s="802"/>
      <c r="DV35" s="803"/>
      <c r="DW35" s="804"/>
      <c r="DX35" s="804"/>
      <c r="DY35" s="804"/>
      <c r="DZ35" s="805"/>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800"/>
      <c r="CI36" s="801"/>
      <c r="CJ36" s="801"/>
      <c r="CK36" s="801"/>
      <c r="CL36" s="802"/>
      <c r="CM36" s="800"/>
      <c r="CN36" s="801"/>
      <c r="CO36" s="801"/>
      <c r="CP36" s="801"/>
      <c r="CQ36" s="802"/>
      <c r="CR36" s="800"/>
      <c r="CS36" s="801"/>
      <c r="CT36" s="801"/>
      <c r="CU36" s="801"/>
      <c r="CV36" s="802"/>
      <c r="CW36" s="800"/>
      <c r="CX36" s="801"/>
      <c r="CY36" s="801"/>
      <c r="CZ36" s="801"/>
      <c r="DA36" s="802"/>
      <c r="DB36" s="800"/>
      <c r="DC36" s="801"/>
      <c r="DD36" s="801"/>
      <c r="DE36" s="801"/>
      <c r="DF36" s="802"/>
      <c r="DG36" s="800"/>
      <c r="DH36" s="801"/>
      <c r="DI36" s="801"/>
      <c r="DJ36" s="801"/>
      <c r="DK36" s="802"/>
      <c r="DL36" s="800"/>
      <c r="DM36" s="801"/>
      <c r="DN36" s="801"/>
      <c r="DO36" s="801"/>
      <c r="DP36" s="802"/>
      <c r="DQ36" s="800"/>
      <c r="DR36" s="801"/>
      <c r="DS36" s="801"/>
      <c r="DT36" s="801"/>
      <c r="DU36" s="802"/>
      <c r="DV36" s="803"/>
      <c r="DW36" s="804"/>
      <c r="DX36" s="804"/>
      <c r="DY36" s="804"/>
      <c r="DZ36" s="805"/>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800"/>
      <c r="CI37" s="801"/>
      <c r="CJ37" s="801"/>
      <c r="CK37" s="801"/>
      <c r="CL37" s="802"/>
      <c r="CM37" s="800"/>
      <c r="CN37" s="801"/>
      <c r="CO37" s="801"/>
      <c r="CP37" s="801"/>
      <c r="CQ37" s="802"/>
      <c r="CR37" s="800"/>
      <c r="CS37" s="801"/>
      <c r="CT37" s="801"/>
      <c r="CU37" s="801"/>
      <c r="CV37" s="802"/>
      <c r="CW37" s="800"/>
      <c r="CX37" s="801"/>
      <c r="CY37" s="801"/>
      <c r="CZ37" s="801"/>
      <c r="DA37" s="802"/>
      <c r="DB37" s="800"/>
      <c r="DC37" s="801"/>
      <c r="DD37" s="801"/>
      <c r="DE37" s="801"/>
      <c r="DF37" s="802"/>
      <c r="DG37" s="800"/>
      <c r="DH37" s="801"/>
      <c r="DI37" s="801"/>
      <c r="DJ37" s="801"/>
      <c r="DK37" s="802"/>
      <c r="DL37" s="800"/>
      <c r="DM37" s="801"/>
      <c r="DN37" s="801"/>
      <c r="DO37" s="801"/>
      <c r="DP37" s="802"/>
      <c r="DQ37" s="800"/>
      <c r="DR37" s="801"/>
      <c r="DS37" s="801"/>
      <c r="DT37" s="801"/>
      <c r="DU37" s="802"/>
      <c r="DV37" s="803"/>
      <c r="DW37" s="804"/>
      <c r="DX37" s="804"/>
      <c r="DY37" s="804"/>
      <c r="DZ37" s="805"/>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800"/>
      <c r="CI38" s="801"/>
      <c r="CJ38" s="801"/>
      <c r="CK38" s="801"/>
      <c r="CL38" s="802"/>
      <c r="CM38" s="800"/>
      <c r="CN38" s="801"/>
      <c r="CO38" s="801"/>
      <c r="CP38" s="801"/>
      <c r="CQ38" s="802"/>
      <c r="CR38" s="800"/>
      <c r="CS38" s="801"/>
      <c r="CT38" s="801"/>
      <c r="CU38" s="801"/>
      <c r="CV38" s="802"/>
      <c r="CW38" s="800"/>
      <c r="CX38" s="801"/>
      <c r="CY38" s="801"/>
      <c r="CZ38" s="801"/>
      <c r="DA38" s="802"/>
      <c r="DB38" s="800"/>
      <c r="DC38" s="801"/>
      <c r="DD38" s="801"/>
      <c r="DE38" s="801"/>
      <c r="DF38" s="802"/>
      <c r="DG38" s="800"/>
      <c r="DH38" s="801"/>
      <c r="DI38" s="801"/>
      <c r="DJ38" s="801"/>
      <c r="DK38" s="802"/>
      <c r="DL38" s="800"/>
      <c r="DM38" s="801"/>
      <c r="DN38" s="801"/>
      <c r="DO38" s="801"/>
      <c r="DP38" s="802"/>
      <c r="DQ38" s="800"/>
      <c r="DR38" s="801"/>
      <c r="DS38" s="801"/>
      <c r="DT38" s="801"/>
      <c r="DU38" s="802"/>
      <c r="DV38" s="803"/>
      <c r="DW38" s="804"/>
      <c r="DX38" s="804"/>
      <c r="DY38" s="804"/>
      <c r="DZ38" s="805"/>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800"/>
      <c r="CI39" s="801"/>
      <c r="CJ39" s="801"/>
      <c r="CK39" s="801"/>
      <c r="CL39" s="802"/>
      <c r="CM39" s="800"/>
      <c r="CN39" s="801"/>
      <c r="CO39" s="801"/>
      <c r="CP39" s="801"/>
      <c r="CQ39" s="802"/>
      <c r="CR39" s="800"/>
      <c r="CS39" s="801"/>
      <c r="CT39" s="801"/>
      <c r="CU39" s="801"/>
      <c r="CV39" s="802"/>
      <c r="CW39" s="800"/>
      <c r="CX39" s="801"/>
      <c r="CY39" s="801"/>
      <c r="CZ39" s="801"/>
      <c r="DA39" s="802"/>
      <c r="DB39" s="800"/>
      <c r="DC39" s="801"/>
      <c r="DD39" s="801"/>
      <c r="DE39" s="801"/>
      <c r="DF39" s="802"/>
      <c r="DG39" s="800"/>
      <c r="DH39" s="801"/>
      <c r="DI39" s="801"/>
      <c r="DJ39" s="801"/>
      <c r="DK39" s="802"/>
      <c r="DL39" s="800"/>
      <c r="DM39" s="801"/>
      <c r="DN39" s="801"/>
      <c r="DO39" s="801"/>
      <c r="DP39" s="802"/>
      <c r="DQ39" s="800"/>
      <c r="DR39" s="801"/>
      <c r="DS39" s="801"/>
      <c r="DT39" s="801"/>
      <c r="DU39" s="802"/>
      <c r="DV39" s="803"/>
      <c r="DW39" s="804"/>
      <c r="DX39" s="804"/>
      <c r="DY39" s="804"/>
      <c r="DZ39" s="805"/>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800"/>
      <c r="CI40" s="801"/>
      <c r="CJ40" s="801"/>
      <c r="CK40" s="801"/>
      <c r="CL40" s="802"/>
      <c r="CM40" s="800"/>
      <c r="CN40" s="801"/>
      <c r="CO40" s="801"/>
      <c r="CP40" s="801"/>
      <c r="CQ40" s="802"/>
      <c r="CR40" s="800"/>
      <c r="CS40" s="801"/>
      <c r="CT40" s="801"/>
      <c r="CU40" s="801"/>
      <c r="CV40" s="802"/>
      <c r="CW40" s="800"/>
      <c r="CX40" s="801"/>
      <c r="CY40" s="801"/>
      <c r="CZ40" s="801"/>
      <c r="DA40" s="802"/>
      <c r="DB40" s="800"/>
      <c r="DC40" s="801"/>
      <c r="DD40" s="801"/>
      <c r="DE40" s="801"/>
      <c r="DF40" s="802"/>
      <c r="DG40" s="800"/>
      <c r="DH40" s="801"/>
      <c r="DI40" s="801"/>
      <c r="DJ40" s="801"/>
      <c r="DK40" s="802"/>
      <c r="DL40" s="800"/>
      <c r="DM40" s="801"/>
      <c r="DN40" s="801"/>
      <c r="DO40" s="801"/>
      <c r="DP40" s="802"/>
      <c r="DQ40" s="800"/>
      <c r="DR40" s="801"/>
      <c r="DS40" s="801"/>
      <c r="DT40" s="801"/>
      <c r="DU40" s="802"/>
      <c r="DV40" s="803"/>
      <c r="DW40" s="804"/>
      <c r="DX40" s="804"/>
      <c r="DY40" s="804"/>
      <c r="DZ40" s="805"/>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800"/>
      <c r="CI41" s="801"/>
      <c r="CJ41" s="801"/>
      <c r="CK41" s="801"/>
      <c r="CL41" s="802"/>
      <c r="CM41" s="800"/>
      <c r="CN41" s="801"/>
      <c r="CO41" s="801"/>
      <c r="CP41" s="801"/>
      <c r="CQ41" s="802"/>
      <c r="CR41" s="800"/>
      <c r="CS41" s="801"/>
      <c r="CT41" s="801"/>
      <c r="CU41" s="801"/>
      <c r="CV41" s="802"/>
      <c r="CW41" s="800"/>
      <c r="CX41" s="801"/>
      <c r="CY41" s="801"/>
      <c r="CZ41" s="801"/>
      <c r="DA41" s="802"/>
      <c r="DB41" s="800"/>
      <c r="DC41" s="801"/>
      <c r="DD41" s="801"/>
      <c r="DE41" s="801"/>
      <c r="DF41" s="802"/>
      <c r="DG41" s="800"/>
      <c r="DH41" s="801"/>
      <c r="DI41" s="801"/>
      <c r="DJ41" s="801"/>
      <c r="DK41" s="802"/>
      <c r="DL41" s="800"/>
      <c r="DM41" s="801"/>
      <c r="DN41" s="801"/>
      <c r="DO41" s="801"/>
      <c r="DP41" s="802"/>
      <c r="DQ41" s="800"/>
      <c r="DR41" s="801"/>
      <c r="DS41" s="801"/>
      <c r="DT41" s="801"/>
      <c r="DU41" s="802"/>
      <c r="DV41" s="803"/>
      <c r="DW41" s="804"/>
      <c r="DX41" s="804"/>
      <c r="DY41" s="804"/>
      <c r="DZ41" s="805"/>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800"/>
      <c r="CI42" s="801"/>
      <c r="CJ42" s="801"/>
      <c r="CK42" s="801"/>
      <c r="CL42" s="802"/>
      <c r="CM42" s="800"/>
      <c r="CN42" s="801"/>
      <c r="CO42" s="801"/>
      <c r="CP42" s="801"/>
      <c r="CQ42" s="802"/>
      <c r="CR42" s="800"/>
      <c r="CS42" s="801"/>
      <c r="CT42" s="801"/>
      <c r="CU42" s="801"/>
      <c r="CV42" s="802"/>
      <c r="CW42" s="800"/>
      <c r="CX42" s="801"/>
      <c r="CY42" s="801"/>
      <c r="CZ42" s="801"/>
      <c r="DA42" s="802"/>
      <c r="DB42" s="800"/>
      <c r="DC42" s="801"/>
      <c r="DD42" s="801"/>
      <c r="DE42" s="801"/>
      <c r="DF42" s="802"/>
      <c r="DG42" s="800"/>
      <c r="DH42" s="801"/>
      <c r="DI42" s="801"/>
      <c r="DJ42" s="801"/>
      <c r="DK42" s="802"/>
      <c r="DL42" s="800"/>
      <c r="DM42" s="801"/>
      <c r="DN42" s="801"/>
      <c r="DO42" s="801"/>
      <c r="DP42" s="802"/>
      <c r="DQ42" s="800"/>
      <c r="DR42" s="801"/>
      <c r="DS42" s="801"/>
      <c r="DT42" s="801"/>
      <c r="DU42" s="802"/>
      <c r="DV42" s="803"/>
      <c r="DW42" s="804"/>
      <c r="DX42" s="804"/>
      <c r="DY42" s="804"/>
      <c r="DZ42" s="805"/>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800"/>
      <c r="CI43" s="801"/>
      <c r="CJ43" s="801"/>
      <c r="CK43" s="801"/>
      <c r="CL43" s="802"/>
      <c r="CM43" s="800"/>
      <c r="CN43" s="801"/>
      <c r="CO43" s="801"/>
      <c r="CP43" s="801"/>
      <c r="CQ43" s="802"/>
      <c r="CR43" s="800"/>
      <c r="CS43" s="801"/>
      <c r="CT43" s="801"/>
      <c r="CU43" s="801"/>
      <c r="CV43" s="802"/>
      <c r="CW43" s="800"/>
      <c r="CX43" s="801"/>
      <c r="CY43" s="801"/>
      <c r="CZ43" s="801"/>
      <c r="DA43" s="802"/>
      <c r="DB43" s="800"/>
      <c r="DC43" s="801"/>
      <c r="DD43" s="801"/>
      <c r="DE43" s="801"/>
      <c r="DF43" s="802"/>
      <c r="DG43" s="800"/>
      <c r="DH43" s="801"/>
      <c r="DI43" s="801"/>
      <c r="DJ43" s="801"/>
      <c r="DK43" s="802"/>
      <c r="DL43" s="800"/>
      <c r="DM43" s="801"/>
      <c r="DN43" s="801"/>
      <c r="DO43" s="801"/>
      <c r="DP43" s="802"/>
      <c r="DQ43" s="800"/>
      <c r="DR43" s="801"/>
      <c r="DS43" s="801"/>
      <c r="DT43" s="801"/>
      <c r="DU43" s="802"/>
      <c r="DV43" s="803"/>
      <c r="DW43" s="804"/>
      <c r="DX43" s="804"/>
      <c r="DY43" s="804"/>
      <c r="DZ43" s="805"/>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800"/>
      <c r="CI44" s="801"/>
      <c r="CJ44" s="801"/>
      <c r="CK44" s="801"/>
      <c r="CL44" s="802"/>
      <c r="CM44" s="800"/>
      <c r="CN44" s="801"/>
      <c r="CO44" s="801"/>
      <c r="CP44" s="801"/>
      <c r="CQ44" s="802"/>
      <c r="CR44" s="800"/>
      <c r="CS44" s="801"/>
      <c r="CT44" s="801"/>
      <c r="CU44" s="801"/>
      <c r="CV44" s="802"/>
      <c r="CW44" s="800"/>
      <c r="CX44" s="801"/>
      <c r="CY44" s="801"/>
      <c r="CZ44" s="801"/>
      <c r="DA44" s="802"/>
      <c r="DB44" s="800"/>
      <c r="DC44" s="801"/>
      <c r="DD44" s="801"/>
      <c r="DE44" s="801"/>
      <c r="DF44" s="802"/>
      <c r="DG44" s="800"/>
      <c r="DH44" s="801"/>
      <c r="DI44" s="801"/>
      <c r="DJ44" s="801"/>
      <c r="DK44" s="802"/>
      <c r="DL44" s="800"/>
      <c r="DM44" s="801"/>
      <c r="DN44" s="801"/>
      <c r="DO44" s="801"/>
      <c r="DP44" s="802"/>
      <c r="DQ44" s="800"/>
      <c r="DR44" s="801"/>
      <c r="DS44" s="801"/>
      <c r="DT44" s="801"/>
      <c r="DU44" s="802"/>
      <c r="DV44" s="803"/>
      <c r="DW44" s="804"/>
      <c r="DX44" s="804"/>
      <c r="DY44" s="804"/>
      <c r="DZ44" s="805"/>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800"/>
      <c r="CI45" s="801"/>
      <c r="CJ45" s="801"/>
      <c r="CK45" s="801"/>
      <c r="CL45" s="802"/>
      <c r="CM45" s="800"/>
      <c r="CN45" s="801"/>
      <c r="CO45" s="801"/>
      <c r="CP45" s="801"/>
      <c r="CQ45" s="802"/>
      <c r="CR45" s="800"/>
      <c r="CS45" s="801"/>
      <c r="CT45" s="801"/>
      <c r="CU45" s="801"/>
      <c r="CV45" s="802"/>
      <c r="CW45" s="800"/>
      <c r="CX45" s="801"/>
      <c r="CY45" s="801"/>
      <c r="CZ45" s="801"/>
      <c r="DA45" s="802"/>
      <c r="DB45" s="800"/>
      <c r="DC45" s="801"/>
      <c r="DD45" s="801"/>
      <c r="DE45" s="801"/>
      <c r="DF45" s="802"/>
      <c r="DG45" s="800"/>
      <c r="DH45" s="801"/>
      <c r="DI45" s="801"/>
      <c r="DJ45" s="801"/>
      <c r="DK45" s="802"/>
      <c r="DL45" s="800"/>
      <c r="DM45" s="801"/>
      <c r="DN45" s="801"/>
      <c r="DO45" s="801"/>
      <c r="DP45" s="802"/>
      <c r="DQ45" s="800"/>
      <c r="DR45" s="801"/>
      <c r="DS45" s="801"/>
      <c r="DT45" s="801"/>
      <c r="DU45" s="802"/>
      <c r="DV45" s="803"/>
      <c r="DW45" s="804"/>
      <c r="DX45" s="804"/>
      <c r="DY45" s="804"/>
      <c r="DZ45" s="805"/>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800"/>
      <c r="CI46" s="801"/>
      <c r="CJ46" s="801"/>
      <c r="CK46" s="801"/>
      <c r="CL46" s="802"/>
      <c r="CM46" s="800"/>
      <c r="CN46" s="801"/>
      <c r="CO46" s="801"/>
      <c r="CP46" s="801"/>
      <c r="CQ46" s="802"/>
      <c r="CR46" s="800"/>
      <c r="CS46" s="801"/>
      <c r="CT46" s="801"/>
      <c r="CU46" s="801"/>
      <c r="CV46" s="802"/>
      <c r="CW46" s="800"/>
      <c r="CX46" s="801"/>
      <c r="CY46" s="801"/>
      <c r="CZ46" s="801"/>
      <c r="DA46" s="802"/>
      <c r="DB46" s="800"/>
      <c r="DC46" s="801"/>
      <c r="DD46" s="801"/>
      <c r="DE46" s="801"/>
      <c r="DF46" s="802"/>
      <c r="DG46" s="800"/>
      <c r="DH46" s="801"/>
      <c r="DI46" s="801"/>
      <c r="DJ46" s="801"/>
      <c r="DK46" s="802"/>
      <c r="DL46" s="800"/>
      <c r="DM46" s="801"/>
      <c r="DN46" s="801"/>
      <c r="DO46" s="801"/>
      <c r="DP46" s="802"/>
      <c r="DQ46" s="800"/>
      <c r="DR46" s="801"/>
      <c r="DS46" s="801"/>
      <c r="DT46" s="801"/>
      <c r="DU46" s="802"/>
      <c r="DV46" s="803"/>
      <c r="DW46" s="804"/>
      <c r="DX46" s="804"/>
      <c r="DY46" s="804"/>
      <c r="DZ46" s="805"/>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800"/>
      <c r="CI47" s="801"/>
      <c r="CJ47" s="801"/>
      <c r="CK47" s="801"/>
      <c r="CL47" s="802"/>
      <c r="CM47" s="800"/>
      <c r="CN47" s="801"/>
      <c r="CO47" s="801"/>
      <c r="CP47" s="801"/>
      <c r="CQ47" s="802"/>
      <c r="CR47" s="800"/>
      <c r="CS47" s="801"/>
      <c r="CT47" s="801"/>
      <c r="CU47" s="801"/>
      <c r="CV47" s="802"/>
      <c r="CW47" s="800"/>
      <c r="CX47" s="801"/>
      <c r="CY47" s="801"/>
      <c r="CZ47" s="801"/>
      <c r="DA47" s="802"/>
      <c r="DB47" s="800"/>
      <c r="DC47" s="801"/>
      <c r="DD47" s="801"/>
      <c r="DE47" s="801"/>
      <c r="DF47" s="802"/>
      <c r="DG47" s="800"/>
      <c r="DH47" s="801"/>
      <c r="DI47" s="801"/>
      <c r="DJ47" s="801"/>
      <c r="DK47" s="802"/>
      <c r="DL47" s="800"/>
      <c r="DM47" s="801"/>
      <c r="DN47" s="801"/>
      <c r="DO47" s="801"/>
      <c r="DP47" s="802"/>
      <c r="DQ47" s="800"/>
      <c r="DR47" s="801"/>
      <c r="DS47" s="801"/>
      <c r="DT47" s="801"/>
      <c r="DU47" s="802"/>
      <c r="DV47" s="803"/>
      <c r="DW47" s="804"/>
      <c r="DX47" s="804"/>
      <c r="DY47" s="804"/>
      <c r="DZ47" s="805"/>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800"/>
      <c r="CI48" s="801"/>
      <c r="CJ48" s="801"/>
      <c r="CK48" s="801"/>
      <c r="CL48" s="802"/>
      <c r="CM48" s="800"/>
      <c r="CN48" s="801"/>
      <c r="CO48" s="801"/>
      <c r="CP48" s="801"/>
      <c r="CQ48" s="802"/>
      <c r="CR48" s="800"/>
      <c r="CS48" s="801"/>
      <c r="CT48" s="801"/>
      <c r="CU48" s="801"/>
      <c r="CV48" s="802"/>
      <c r="CW48" s="800"/>
      <c r="CX48" s="801"/>
      <c r="CY48" s="801"/>
      <c r="CZ48" s="801"/>
      <c r="DA48" s="802"/>
      <c r="DB48" s="800"/>
      <c r="DC48" s="801"/>
      <c r="DD48" s="801"/>
      <c r="DE48" s="801"/>
      <c r="DF48" s="802"/>
      <c r="DG48" s="800"/>
      <c r="DH48" s="801"/>
      <c r="DI48" s="801"/>
      <c r="DJ48" s="801"/>
      <c r="DK48" s="802"/>
      <c r="DL48" s="800"/>
      <c r="DM48" s="801"/>
      <c r="DN48" s="801"/>
      <c r="DO48" s="801"/>
      <c r="DP48" s="802"/>
      <c r="DQ48" s="800"/>
      <c r="DR48" s="801"/>
      <c r="DS48" s="801"/>
      <c r="DT48" s="801"/>
      <c r="DU48" s="802"/>
      <c r="DV48" s="803"/>
      <c r="DW48" s="804"/>
      <c r="DX48" s="804"/>
      <c r="DY48" s="804"/>
      <c r="DZ48" s="805"/>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800"/>
      <c r="CI49" s="801"/>
      <c r="CJ49" s="801"/>
      <c r="CK49" s="801"/>
      <c r="CL49" s="802"/>
      <c r="CM49" s="800"/>
      <c r="CN49" s="801"/>
      <c r="CO49" s="801"/>
      <c r="CP49" s="801"/>
      <c r="CQ49" s="802"/>
      <c r="CR49" s="800"/>
      <c r="CS49" s="801"/>
      <c r="CT49" s="801"/>
      <c r="CU49" s="801"/>
      <c r="CV49" s="802"/>
      <c r="CW49" s="800"/>
      <c r="CX49" s="801"/>
      <c r="CY49" s="801"/>
      <c r="CZ49" s="801"/>
      <c r="DA49" s="802"/>
      <c r="DB49" s="800"/>
      <c r="DC49" s="801"/>
      <c r="DD49" s="801"/>
      <c r="DE49" s="801"/>
      <c r="DF49" s="802"/>
      <c r="DG49" s="800"/>
      <c r="DH49" s="801"/>
      <c r="DI49" s="801"/>
      <c r="DJ49" s="801"/>
      <c r="DK49" s="802"/>
      <c r="DL49" s="800"/>
      <c r="DM49" s="801"/>
      <c r="DN49" s="801"/>
      <c r="DO49" s="801"/>
      <c r="DP49" s="802"/>
      <c r="DQ49" s="800"/>
      <c r="DR49" s="801"/>
      <c r="DS49" s="801"/>
      <c r="DT49" s="801"/>
      <c r="DU49" s="802"/>
      <c r="DV49" s="803"/>
      <c r="DW49" s="804"/>
      <c r="DX49" s="804"/>
      <c r="DY49" s="804"/>
      <c r="DZ49" s="805"/>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2"/>
      <c r="R50" s="853"/>
      <c r="S50" s="853"/>
      <c r="T50" s="853"/>
      <c r="U50" s="853"/>
      <c r="V50" s="853"/>
      <c r="W50" s="853"/>
      <c r="X50" s="853"/>
      <c r="Y50" s="853"/>
      <c r="Z50" s="853"/>
      <c r="AA50" s="853"/>
      <c r="AB50" s="853"/>
      <c r="AC50" s="853"/>
      <c r="AD50" s="853"/>
      <c r="AE50" s="854"/>
      <c r="AF50" s="779"/>
      <c r="AG50" s="780"/>
      <c r="AH50" s="780"/>
      <c r="AI50" s="780"/>
      <c r="AJ50" s="781"/>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800"/>
      <c r="CI50" s="801"/>
      <c r="CJ50" s="801"/>
      <c r="CK50" s="801"/>
      <c r="CL50" s="802"/>
      <c r="CM50" s="800"/>
      <c r="CN50" s="801"/>
      <c r="CO50" s="801"/>
      <c r="CP50" s="801"/>
      <c r="CQ50" s="802"/>
      <c r="CR50" s="800"/>
      <c r="CS50" s="801"/>
      <c r="CT50" s="801"/>
      <c r="CU50" s="801"/>
      <c r="CV50" s="802"/>
      <c r="CW50" s="800"/>
      <c r="CX50" s="801"/>
      <c r="CY50" s="801"/>
      <c r="CZ50" s="801"/>
      <c r="DA50" s="802"/>
      <c r="DB50" s="800"/>
      <c r="DC50" s="801"/>
      <c r="DD50" s="801"/>
      <c r="DE50" s="801"/>
      <c r="DF50" s="802"/>
      <c r="DG50" s="800"/>
      <c r="DH50" s="801"/>
      <c r="DI50" s="801"/>
      <c r="DJ50" s="801"/>
      <c r="DK50" s="802"/>
      <c r="DL50" s="800"/>
      <c r="DM50" s="801"/>
      <c r="DN50" s="801"/>
      <c r="DO50" s="801"/>
      <c r="DP50" s="802"/>
      <c r="DQ50" s="800"/>
      <c r="DR50" s="801"/>
      <c r="DS50" s="801"/>
      <c r="DT50" s="801"/>
      <c r="DU50" s="802"/>
      <c r="DV50" s="803"/>
      <c r="DW50" s="804"/>
      <c r="DX50" s="804"/>
      <c r="DY50" s="804"/>
      <c r="DZ50" s="805"/>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2"/>
      <c r="R51" s="853"/>
      <c r="S51" s="853"/>
      <c r="T51" s="853"/>
      <c r="U51" s="853"/>
      <c r="V51" s="853"/>
      <c r="W51" s="853"/>
      <c r="X51" s="853"/>
      <c r="Y51" s="853"/>
      <c r="Z51" s="853"/>
      <c r="AA51" s="853"/>
      <c r="AB51" s="853"/>
      <c r="AC51" s="853"/>
      <c r="AD51" s="853"/>
      <c r="AE51" s="854"/>
      <c r="AF51" s="779"/>
      <c r="AG51" s="780"/>
      <c r="AH51" s="780"/>
      <c r="AI51" s="780"/>
      <c r="AJ51" s="781"/>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800"/>
      <c r="CI51" s="801"/>
      <c r="CJ51" s="801"/>
      <c r="CK51" s="801"/>
      <c r="CL51" s="802"/>
      <c r="CM51" s="800"/>
      <c r="CN51" s="801"/>
      <c r="CO51" s="801"/>
      <c r="CP51" s="801"/>
      <c r="CQ51" s="802"/>
      <c r="CR51" s="800"/>
      <c r="CS51" s="801"/>
      <c r="CT51" s="801"/>
      <c r="CU51" s="801"/>
      <c r="CV51" s="802"/>
      <c r="CW51" s="800"/>
      <c r="CX51" s="801"/>
      <c r="CY51" s="801"/>
      <c r="CZ51" s="801"/>
      <c r="DA51" s="802"/>
      <c r="DB51" s="800"/>
      <c r="DC51" s="801"/>
      <c r="DD51" s="801"/>
      <c r="DE51" s="801"/>
      <c r="DF51" s="802"/>
      <c r="DG51" s="800"/>
      <c r="DH51" s="801"/>
      <c r="DI51" s="801"/>
      <c r="DJ51" s="801"/>
      <c r="DK51" s="802"/>
      <c r="DL51" s="800"/>
      <c r="DM51" s="801"/>
      <c r="DN51" s="801"/>
      <c r="DO51" s="801"/>
      <c r="DP51" s="802"/>
      <c r="DQ51" s="800"/>
      <c r="DR51" s="801"/>
      <c r="DS51" s="801"/>
      <c r="DT51" s="801"/>
      <c r="DU51" s="802"/>
      <c r="DV51" s="803"/>
      <c r="DW51" s="804"/>
      <c r="DX51" s="804"/>
      <c r="DY51" s="804"/>
      <c r="DZ51" s="805"/>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2"/>
      <c r="R52" s="853"/>
      <c r="S52" s="853"/>
      <c r="T52" s="853"/>
      <c r="U52" s="853"/>
      <c r="V52" s="853"/>
      <c r="W52" s="853"/>
      <c r="X52" s="853"/>
      <c r="Y52" s="853"/>
      <c r="Z52" s="853"/>
      <c r="AA52" s="853"/>
      <c r="AB52" s="853"/>
      <c r="AC52" s="853"/>
      <c r="AD52" s="853"/>
      <c r="AE52" s="854"/>
      <c r="AF52" s="779"/>
      <c r="AG52" s="780"/>
      <c r="AH52" s="780"/>
      <c r="AI52" s="780"/>
      <c r="AJ52" s="781"/>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800"/>
      <c r="CI52" s="801"/>
      <c r="CJ52" s="801"/>
      <c r="CK52" s="801"/>
      <c r="CL52" s="802"/>
      <c r="CM52" s="800"/>
      <c r="CN52" s="801"/>
      <c r="CO52" s="801"/>
      <c r="CP52" s="801"/>
      <c r="CQ52" s="802"/>
      <c r="CR52" s="800"/>
      <c r="CS52" s="801"/>
      <c r="CT52" s="801"/>
      <c r="CU52" s="801"/>
      <c r="CV52" s="802"/>
      <c r="CW52" s="800"/>
      <c r="CX52" s="801"/>
      <c r="CY52" s="801"/>
      <c r="CZ52" s="801"/>
      <c r="DA52" s="802"/>
      <c r="DB52" s="800"/>
      <c r="DC52" s="801"/>
      <c r="DD52" s="801"/>
      <c r="DE52" s="801"/>
      <c r="DF52" s="802"/>
      <c r="DG52" s="800"/>
      <c r="DH52" s="801"/>
      <c r="DI52" s="801"/>
      <c r="DJ52" s="801"/>
      <c r="DK52" s="802"/>
      <c r="DL52" s="800"/>
      <c r="DM52" s="801"/>
      <c r="DN52" s="801"/>
      <c r="DO52" s="801"/>
      <c r="DP52" s="802"/>
      <c r="DQ52" s="800"/>
      <c r="DR52" s="801"/>
      <c r="DS52" s="801"/>
      <c r="DT52" s="801"/>
      <c r="DU52" s="802"/>
      <c r="DV52" s="803"/>
      <c r="DW52" s="804"/>
      <c r="DX52" s="804"/>
      <c r="DY52" s="804"/>
      <c r="DZ52" s="805"/>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2"/>
      <c r="R53" s="853"/>
      <c r="S53" s="853"/>
      <c r="T53" s="853"/>
      <c r="U53" s="853"/>
      <c r="V53" s="853"/>
      <c r="W53" s="853"/>
      <c r="X53" s="853"/>
      <c r="Y53" s="853"/>
      <c r="Z53" s="853"/>
      <c r="AA53" s="853"/>
      <c r="AB53" s="853"/>
      <c r="AC53" s="853"/>
      <c r="AD53" s="853"/>
      <c r="AE53" s="854"/>
      <c r="AF53" s="779"/>
      <c r="AG53" s="780"/>
      <c r="AH53" s="780"/>
      <c r="AI53" s="780"/>
      <c r="AJ53" s="781"/>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800"/>
      <c r="CI53" s="801"/>
      <c r="CJ53" s="801"/>
      <c r="CK53" s="801"/>
      <c r="CL53" s="802"/>
      <c r="CM53" s="800"/>
      <c r="CN53" s="801"/>
      <c r="CO53" s="801"/>
      <c r="CP53" s="801"/>
      <c r="CQ53" s="802"/>
      <c r="CR53" s="800"/>
      <c r="CS53" s="801"/>
      <c r="CT53" s="801"/>
      <c r="CU53" s="801"/>
      <c r="CV53" s="802"/>
      <c r="CW53" s="800"/>
      <c r="CX53" s="801"/>
      <c r="CY53" s="801"/>
      <c r="CZ53" s="801"/>
      <c r="DA53" s="802"/>
      <c r="DB53" s="800"/>
      <c r="DC53" s="801"/>
      <c r="DD53" s="801"/>
      <c r="DE53" s="801"/>
      <c r="DF53" s="802"/>
      <c r="DG53" s="800"/>
      <c r="DH53" s="801"/>
      <c r="DI53" s="801"/>
      <c r="DJ53" s="801"/>
      <c r="DK53" s="802"/>
      <c r="DL53" s="800"/>
      <c r="DM53" s="801"/>
      <c r="DN53" s="801"/>
      <c r="DO53" s="801"/>
      <c r="DP53" s="802"/>
      <c r="DQ53" s="800"/>
      <c r="DR53" s="801"/>
      <c r="DS53" s="801"/>
      <c r="DT53" s="801"/>
      <c r="DU53" s="802"/>
      <c r="DV53" s="803"/>
      <c r="DW53" s="804"/>
      <c r="DX53" s="804"/>
      <c r="DY53" s="804"/>
      <c r="DZ53" s="805"/>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2"/>
      <c r="R54" s="853"/>
      <c r="S54" s="853"/>
      <c r="T54" s="853"/>
      <c r="U54" s="853"/>
      <c r="V54" s="853"/>
      <c r="W54" s="853"/>
      <c r="X54" s="853"/>
      <c r="Y54" s="853"/>
      <c r="Z54" s="853"/>
      <c r="AA54" s="853"/>
      <c r="AB54" s="853"/>
      <c r="AC54" s="853"/>
      <c r="AD54" s="853"/>
      <c r="AE54" s="854"/>
      <c r="AF54" s="779"/>
      <c r="AG54" s="780"/>
      <c r="AH54" s="780"/>
      <c r="AI54" s="780"/>
      <c r="AJ54" s="781"/>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800"/>
      <c r="CI54" s="801"/>
      <c r="CJ54" s="801"/>
      <c r="CK54" s="801"/>
      <c r="CL54" s="802"/>
      <c r="CM54" s="800"/>
      <c r="CN54" s="801"/>
      <c r="CO54" s="801"/>
      <c r="CP54" s="801"/>
      <c r="CQ54" s="802"/>
      <c r="CR54" s="800"/>
      <c r="CS54" s="801"/>
      <c r="CT54" s="801"/>
      <c r="CU54" s="801"/>
      <c r="CV54" s="802"/>
      <c r="CW54" s="800"/>
      <c r="CX54" s="801"/>
      <c r="CY54" s="801"/>
      <c r="CZ54" s="801"/>
      <c r="DA54" s="802"/>
      <c r="DB54" s="800"/>
      <c r="DC54" s="801"/>
      <c r="DD54" s="801"/>
      <c r="DE54" s="801"/>
      <c r="DF54" s="802"/>
      <c r="DG54" s="800"/>
      <c r="DH54" s="801"/>
      <c r="DI54" s="801"/>
      <c r="DJ54" s="801"/>
      <c r="DK54" s="802"/>
      <c r="DL54" s="800"/>
      <c r="DM54" s="801"/>
      <c r="DN54" s="801"/>
      <c r="DO54" s="801"/>
      <c r="DP54" s="802"/>
      <c r="DQ54" s="800"/>
      <c r="DR54" s="801"/>
      <c r="DS54" s="801"/>
      <c r="DT54" s="801"/>
      <c r="DU54" s="802"/>
      <c r="DV54" s="803"/>
      <c r="DW54" s="804"/>
      <c r="DX54" s="804"/>
      <c r="DY54" s="804"/>
      <c r="DZ54" s="805"/>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2"/>
      <c r="R55" s="853"/>
      <c r="S55" s="853"/>
      <c r="T55" s="853"/>
      <c r="U55" s="853"/>
      <c r="V55" s="853"/>
      <c r="W55" s="853"/>
      <c r="X55" s="853"/>
      <c r="Y55" s="853"/>
      <c r="Z55" s="853"/>
      <c r="AA55" s="853"/>
      <c r="AB55" s="853"/>
      <c r="AC55" s="853"/>
      <c r="AD55" s="853"/>
      <c r="AE55" s="854"/>
      <c r="AF55" s="779"/>
      <c r="AG55" s="780"/>
      <c r="AH55" s="780"/>
      <c r="AI55" s="780"/>
      <c r="AJ55" s="781"/>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800"/>
      <c r="CI55" s="801"/>
      <c r="CJ55" s="801"/>
      <c r="CK55" s="801"/>
      <c r="CL55" s="802"/>
      <c r="CM55" s="800"/>
      <c r="CN55" s="801"/>
      <c r="CO55" s="801"/>
      <c r="CP55" s="801"/>
      <c r="CQ55" s="802"/>
      <c r="CR55" s="800"/>
      <c r="CS55" s="801"/>
      <c r="CT55" s="801"/>
      <c r="CU55" s="801"/>
      <c r="CV55" s="802"/>
      <c r="CW55" s="800"/>
      <c r="CX55" s="801"/>
      <c r="CY55" s="801"/>
      <c r="CZ55" s="801"/>
      <c r="DA55" s="802"/>
      <c r="DB55" s="800"/>
      <c r="DC55" s="801"/>
      <c r="DD55" s="801"/>
      <c r="DE55" s="801"/>
      <c r="DF55" s="802"/>
      <c r="DG55" s="800"/>
      <c r="DH55" s="801"/>
      <c r="DI55" s="801"/>
      <c r="DJ55" s="801"/>
      <c r="DK55" s="802"/>
      <c r="DL55" s="800"/>
      <c r="DM55" s="801"/>
      <c r="DN55" s="801"/>
      <c r="DO55" s="801"/>
      <c r="DP55" s="802"/>
      <c r="DQ55" s="800"/>
      <c r="DR55" s="801"/>
      <c r="DS55" s="801"/>
      <c r="DT55" s="801"/>
      <c r="DU55" s="802"/>
      <c r="DV55" s="803"/>
      <c r="DW55" s="804"/>
      <c r="DX55" s="804"/>
      <c r="DY55" s="804"/>
      <c r="DZ55" s="805"/>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2"/>
      <c r="R56" s="853"/>
      <c r="S56" s="853"/>
      <c r="T56" s="853"/>
      <c r="U56" s="853"/>
      <c r="V56" s="853"/>
      <c r="W56" s="853"/>
      <c r="X56" s="853"/>
      <c r="Y56" s="853"/>
      <c r="Z56" s="853"/>
      <c r="AA56" s="853"/>
      <c r="AB56" s="853"/>
      <c r="AC56" s="853"/>
      <c r="AD56" s="853"/>
      <c r="AE56" s="854"/>
      <c r="AF56" s="779"/>
      <c r="AG56" s="780"/>
      <c r="AH56" s="780"/>
      <c r="AI56" s="780"/>
      <c r="AJ56" s="781"/>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800"/>
      <c r="CI56" s="801"/>
      <c r="CJ56" s="801"/>
      <c r="CK56" s="801"/>
      <c r="CL56" s="802"/>
      <c r="CM56" s="800"/>
      <c r="CN56" s="801"/>
      <c r="CO56" s="801"/>
      <c r="CP56" s="801"/>
      <c r="CQ56" s="802"/>
      <c r="CR56" s="800"/>
      <c r="CS56" s="801"/>
      <c r="CT56" s="801"/>
      <c r="CU56" s="801"/>
      <c r="CV56" s="802"/>
      <c r="CW56" s="800"/>
      <c r="CX56" s="801"/>
      <c r="CY56" s="801"/>
      <c r="CZ56" s="801"/>
      <c r="DA56" s="802"/>
      <c r="DB56" s="800"/>
      <c r="DC56" s="801"/>
      <c r="DD56" s="801"/>
      <c r="DE56" s="801"/>
      <c r="DF56" s="802"/>
      <c r="DG56" s="800"/>
      <c r="DH56" s="801"/>
      <c r="DI56" s="801"/>
      <c r="DJ56" s="801"/>
      <c r="DK56" s="802"/>
      <c r="DL56" s="800"/>
      <c r="DM56" s="801"/>
      <c r="DN56" s="801"/>
      <c r="DO56" s="801"/>
      <c r="DP56" s="802"/>
      <c r="DQ56" s="800"/>
      <c r="DR56" s="801"/>
      <c r="DS56" s="801"/>
      <c r="DT56" s="801"/>
      <c r="DU56" s="802"/>
      <c r="DV56" s="803"/>
      <c r="DW56" s="804"/>
      <c r="DX56" s="804"/>
      <c r="DY56" s="804"/>
      <c r="DZ56" s="805"/>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2"/>
      <c r="R57" s="853"/>
      <c r="S57" s="853"/>
      <c r="T57" s="853"/>
      <c r="U57" s="853"/>
      <c r="V57" s="853"/>
      <c r="W57" s="853"/>
      <c r="X57" s="853"/>
      <c r="Y57" s="853"/>
      <c r="Z57" s="853"/>
      <c r="AA57" s="853"/>
      <c r="AB57" s="853"/>
      <c r="AC57" s="853"/>
      <c r="AD57" s="853"/>
      <c r="AE57" s="854"/>
      <c r="AF57" s="779"/>
      <c r="AG57" s="780"/>
      <c r="AH57" s="780"/>
      <c r="AI57" s="780"/>
      <c r="AJ57" s="781"/>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800"/>
      <c r="CI57" s="801"/>
      <c r="CJ57" s="801"/>
      <c r="CK57" s="801"/>
      <c r="CL57" s="802"/>
      <c r="CM57" s="800"/>
      <c r="CN57" s="801"/>
      <c r="CO57" s="801"/>
      <c r="CP57" s="801"/>
      <c r="CQ57" s="802"/>
      <c r="CR57" s="800"/>
      <c r="CS57" s="801"/>
      <c r="CT57" s="801"/>
      <c r="CU57" s="801"/>
      <c r="CV57" s="802"/>
      <c r="CW57" s="800"/>
      <c r="CX57" s="801"/>
      <c r="CY57" s="801"/>
      <c r="CZ57" s="801"/>
      <c r="DA57" s="802"/>
      <c r="DB57" s="800"/>
      <c r="DC57" s="801"/>
      <c r="DD57" s="801"/>
      <c r="DE57" s="801"/>
      <c r="DF57" s="802"/>
      <c r="DG57" s="800"/>
      <c r="DH57" s="801"/>
      <c r="DI57" s="801"/>
      <c r="DJ57" s="801"/>
      <c r="DK57" s="802"/>
      <c r="DL57" s="800"/>
      <c r="DM57" s="801"/>
      <c r="DN57" s="801"/>
      <c r="DO57" s="801"/>
      <c r="DP57" s="802"/>
      <c r="DQ57" s="800"/>
      <c r="DR57" s="801"/>
      <c r="DS57" s="801"/>
      <c r="DT57" s="801"/>
      <c r="DU57" s="802"/>
      <c r="DV57" s="803"/>
      <c r="DW57" s="804"/>
      <c r="DX57" s="804"/>
      <c r="DY57" s="804"/>
      <c r="DZ57" s="805"/>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2"/>
      <c r="R58" s="853"/>
      <c r="S58" s="853"/>
      <c r="T58" s="853"/>
      <c r="U58" s="853"/>
      <c r="V58" s="853"/>
      <c r="W58" s="853"/>
      <c r="X58" s="853"/>
      <c r="Y58" s="853"/>
      <c r="Z58" s="853"/>
      <c r="AA58" s="853"/>
      <c r="AB58" s="853"/>
      <c r="AC58" s="853"/>
      <c r="AD58" s="853"/>
      <c r="AE58" s="854"/>
      <c r="AF58" s="779"/>
      <c r="AG58" s="780"/>
      <c r="AH58" s="780"/>
      <c r="AI58" s="780"/>
      <c r="AJ58" s="781"/>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800"/>
      <c r="CI58" s="801"/>
      <c r="CJ58" s="801"/>
      <c r="CK58" s="801"/>
      <c r="CL58" s="802"/>
      <c r="CM58" s="800"/>
      <c r="CN58" s="801"/>
      <c r="CO58" s="801"/>
      <c r="CP58" s="801"/>
      <c r="CQ58" s="802"/>
      <c r="CR58" s="800"/>
      <c r="CS58" s="801"/>
      <c r="CT58" s="801"/>
      <c r="CU58" s="801"/>
      <c r="CV58" s="802"/>
      <c r="CW58" s="800"/>
      <c r="CX58" s="801"/>
      <c r="CY58" s="801"/>
      <c r="CZ58" s="801"/>
      <c r="DA58" s="802"/>
      <c r="DB58" s="800"/>
      <c r="DC58" s="801"/>
      <c r="DD58" s="801"/>
      <c r="DE58" s="801"/>
      <c r="DF58" s="802"/>
      <c r="DG58" s="800"/>
      <c r="DH58" s="801"/>
      <c r="DI58" s="801"/>
      <c r="DJ58" s="801"/>
      <c r="DK58" s="802"/>
      <c r="DL58" s="800"/>
      <c r="DM58" s="801"/>
      <c r="DN58" s="801"/>
      <c r="DO58" s="801"/>
      <c r="DP58" s="802"/>
      <c r="DQ58" s="800"/>
      <c r="DR58" s="801"/>
      <c r="DS58" s="801"/>
      <c r="DT58" s="801"/>
      <c r="DU58" s="802"/>
      <c r="DV58" s="803"/>
      <c r="DW58" s="804"/>
      <c r="DX58" s="804"/>
      <c r="DY58" s="804"/>
      <c r="DZ58" s="805"/>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2"/>
      <c r="R59" s="853"/>
      <c r="S59" s="853"/>
      <c r="T59" s="853"/>
      <c r="U59" s="853"/>
      <c r="V59" s="853"/>
      <c r="W59" s="853"/>
      <c r="X59" s="853"/>
      <c r="Y59" s="853"/>
      <c r="Z59" s="853"/>
      <c r="AA59" s="853"/>
      <c r="AB59" s="853"/>
      <c r="AC59" s="853"/>
      <c r="AD59" s="853"/>
      <c r="AE59" s="854"/>
      <c r="AF59" s="779"/>
      <c r="AG59" s="780"/>
      <c r="AH59" s="780"/>
      <c r="AI59" s="780"/>
      <c r="AJ59" s="781"/>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800"/>
      <c r="CI59" s="801"/>
      <c r="CJ59" s="801"/>
      <c r="CK59" s="801"/>
      <c r="CL59" s="802"/>
      <c r="CM59" s="800"/>
      <c r="CN59" s="801"/>
      <c r="CO59" s="801"/>
      <c r="CP59" s="801"/>
      <c r="CQ59" s="802"/>
      <c r="CR59" s="800"/>
      <c r="CS59" s="801"/>
      <c r="CT59" s="801"/>
      <c r="CU59" s="801"/>
      <c r="CV59" s="802"/>
      <c r="CW59" s="800"/>
      <c r="CX59" s="801"/>
      <c r="CY59" s="801"/>
      <c r="CZ59" s="801"/>
      <c r="DA59" s="802"/>
      <c r="DB59" s="800"/>
      <c r="DC59" s="801"/>
      <c r="DD59" s="801"/>
      <c r="DE59" s="801"/>
      <c r="DF59" s="802"/>
      <c r="DG59" s="800"/>
      <c r="DH59" s="801"/>
      <c r="DI59" s="801"/>
      <c r="DJ59" s="801"/>
      <c r="DK59" s="802"/>
      <c r="DL59" s="800"/>
      <c r="DM59" s="801"/>
      <c r="DN59" s="801"/>
      <c r="DO59" s="801"/>
      <c r="DP59" s="802"/>
      <c r="DQ59" s="800"/>
      <c r="DR59" s="801"/>
      <c r="DS59" s="801"/>
      <c r="DT59" s="801"/>
      <c r="DU59" s="802"/>
      <c r="DV59" s="803"/>
      <c r="DW59" s="804"/>
      <c r="DX59" s="804"/>
      <c r="DY59" s="804"/>
      <c r="DZ59" s="805"/>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2"/>
      <c r="R60" s="853"/>
      <c r="S60" s="853"/>
      <c r="T60" s="853"/>
      <c r="U60" s="853"/>
      <c r="V60" s="853"/>
      <c r="W60" s="853"/>
      <c r="X60" s="853"/>
      <c r="Y60" s="853"/>
      <c r="Z60" s="853"/>
      <c r="AA60" s="853"/>
      <c r="AB60" s="853"/>
      <c r="AC60" s="853"/>
      <c r="AD60" s="853"/>
      <c r="AE60" s="854"/>
      <c r="AF60" s="779"/>
      <c r="AG60" s="780"/>
      <c r="AH60" s="780"/>
      <c r="AI60" s="780"/>
      <c r="AJ60" s="781"/>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800"/>
      <c r="CI60" s="801"/>
      <c r="CJ60" s="801"/>
      <c r="CK60" s="801"/>
      <c r="CL60" s="802"/>
      <c r="CM60" s="800"/>
      <c r="CN60" s="801"/>
      <c r="CO60" s="801"/>
      <c r="CP60" s="801"/>
      <c r="CQ60" s="802"/>
      <c r="CR60" s="800"/>
      <c r="CS60" s="801"/>
      <c r="CT60" s="801"/>
      <c r="CU60" s="801"/>
      <c r="CV60" s="802"/>
      <c r="CW60" s="800"/>
      <c r="CX60" s="801"/>
      <c r="CY60" s="801"/>
      <c r="CZ60" s="801"/>
      <c r="DA60" s="802"/>
      <c r="DB60" s="800"/>
      <c r="DC60" s="801"/>
      <c r="DD60" s="801"/>
      <c r="DE60" s="801"/>
      <c r="DF60" s="802"/>
      <c r="DG60" s="800"/>
      <c r="DH60" s="801"/>
      <c r="DI60" s="801"/>
      <c r="DJ60" s="801"/>
      <c r="DK60" s="802"/>
      <c r="DL60" s="800"/>
      <c r="DM60" s="801"/>
      <c r="DN60" s="801"/>
      <c r="DO60" s="801"/>
      <c r="DP60" s="802"/>
      <c r="DQ60" s="800"/>
      <c r="DR60" s="801"/>
      <c r="DS60" s="801"/>
      <c r="DT60" s="801"/>
      <c r="DU60" s="802"/>
      <c r="DV60" s="803"/>
      <c r="DW60" s="804"/>
      <c r="DX60" s="804"/>
      <c r="DY60" s="804"/>
      <c r="DZ60" s="805"/>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2"/>
      <c r="R61" s="853"/>
      <c r="S61" s="853"/>
      <c r="T61" s="853"/>
      <c r="U61" s="853"/>
      <c r="V61" s="853"/>
      <c r="W61" s="853"/>
      <c r="X61" s="853"/>
      <c r="Y61" s="853"/>
      <c r="Z61" s="853"/>
      <c r="AA61" s="853"/>
      <c r="AB61" s="853"/>
      <c r="AC61" s="853"/>
      <c r="AD61" s="853"/>
      <c r="AE61" s="854"/>
      <c r="AF61" s="779"/>
      <c r="AG61" s="780"/>
      <c r="AH61" s="780"/>
      <c r="AI61" s="780"/>
      <c r="AJ61" s="781"/>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800"/>
      <c r="CI61" s="801"/>
      <c r="CJ61" s="801"/>
      <c r="CK61" s="801"/>
      <c r="CL61" s="802"/>
      <c r="CM61" s="800"/>
      <c r="CN61" s="801"/>
      <c r="CO61" s="801"/>
      <c r="CP61" s="801"/>
      <c r="CQ61" s="802"/>
      <c r="CR61" s="800"/>
      <c r="CS61" s="801"/>
      <c r="CT61" s="801"/>
      <c r="CU61" s="801"/>
      <c r="CV61" s="802"/>
      <c r="CW61" s="800"/>
      <c r="CX61" s="801"/>
      <c r="CY61" s="801"/>
      <c r="CZ61" s="801"/>
      <c r="DA61" s="802"/>
      <c r="DB61" s="800"/>
      <c r="DC61" s="801"/>
      <c r="DD61" s="801"/>
      <c r="DE61" s="801"/>
      <c r="DF61" s="802"/>
      <c r="DG61" s="800"/>
      <c r="DH61" s="801"/>
      <c r="DI61" s="801"/>
      <c r="DJ61" s="801"/>
      <c r="DK61" s="802"/>
      <c r="DL61" s="800"/>
      <c r="DM61" s="801"/>
      <c r="DN61" s="801"/>
      <c r="DO61" s="801"/>
      <c r="DP61" s="802"/>
      <c r="DQ61" s="800"/>
      <c r="DR61" s="801"/>
      <c r="DS61" s="801"/>
      <c r="DT61" s="801"/>
      <c r="DU61" s="802"/>
      <c r="DV61" s="803"/>
      <c r="DW61" s="804"/>
      <c r="DX61" s="804"/>
      <c r="DY61" s="804"/>
      <c r="DZ61" s="805"/>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2"/>
      <c r="R62" s="853"/>
      <c r="S62" s="853"/>
      <c r="T62" s="853"/>
      <c r="U62" s="853"/>
      <c r="V62" s="853"/>
      <c r="W62" s="853"/>
      <c r="X62" s="853"/>
      <c r="Y62" s="853"/>
      <c r="Z62" s="853"/>
      <c r="AA62" s="853"/>
      <c r="AB62" s="853"/>
      <c r="AC62" s="853"/>
      <c r="AD62" s="853"/>
      <c r="AE62" s="854"/>
      <c r="AF62" s="779"/>
      <c r="AG62" s="780"/>
      <c r="AH62" s="780"/>
      <c r="AI62" s="780"/>
      <c r="AJ62" s="781"/>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380</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800"/>
      <c r="CI62" s="801"/>
      <c r="CJ62" s="801"/>
      <c r="CK62" s="801"/>
      <c r="CL62" s="802"/>
      <c r="CM62" s="800"/>
      <c r="CN62" s="801"/>
      <c r="CO62" s="801"/>
      <c r="CP62" s="801"/>
      <c r="CQ62" s="802"/>
      <c r="CR62" s="800"/>
      <c r="CS62" s="801"/>
      <c r="CT62" s="801"/>
      <c r="CU62" s="801"/>
      <c r="CV62" s="802"/>
      <c r="CW62" s="800"/>
      <c r="CX62" s="801"/>
      <c r="CY62" s="801"/>
      <c r="CZ62" s="801"/>
      <c r="DA62" s="802"/>
      <c r="DB62" s="800"/>
      <c r="DC62" s="801"/>
      <c r="DD62" s="801"/>
      <c r="DE62" s="801"/>
      <c r="DF62" s="802"/>
      <c r="DG62" s="800"/>
      <c r="DH62" s="801"/>
      <c r="DI62" s="801"/>
      <c r="DJ62" s="801"/>
      <c r="DK62" s="802"/>
      <c r="DL62" s="800"/>
      <c r="DM62" s="801"/>
      <c r="DN62" s="801"/>
      <c r="DO62" s="801"/>
      <c r="DP62" s="802"/>
      <c r="DQ62" s="800"/>
      <c r="DR62" s="801"/>
      <c r="DS62" s="801"/>
      <c r="DT62" s="801"/>
      <c r="DU62" s="802"/>
      <c r="DV62" s="803"/>
      <c r="DW62" s="804"/>
      <c r="DX62" s="804"/>
      <c r="DY62" s="804"/>
      <c r="DZ62" s="805"/>
      <c r="EA62" s="197"/>
    </row>
    <row r="63" spans="1:131" s="198" customFormat="1" ht="26.25" customHeight="1" thickBot="1" x14ac:dyDescent="0.2">
      <c r="A63" s="215" t="s">
        <v>363</v>
      </c>
      <c r="B63" s="809" t="s">
        <v>381</v>
      </c>
      <c r="C63" s="810"/>
      <c r="D63" s="810"/>
      <c r="E63" s="810"/>
      <c r="F63" s="810"/>
      <c r="G63" s="810"/>
      <c r="H63" s="810"/>
      <c r="I63" s="810"/>
      <c r="J63" s="810"/>
      <c r="K63" s="810"/>
      <c r="L63" s="810"/>
      <c r="M63" s="810"/>
      <c r="N63" s="810"/>
      <c r="O63" s="810"/>
      <c r="P63" s="811"/>
      <c r="Q63" s="857"/>
      <c r="R63" s="858"/>
      <c r="S63" s="858"/>
      <c r="T63" s="858"/>
      <c r="U63" s="858"/>
      <c r="V63" s="858"/>
      <c r="W63" s="858"/>
      <c r="X63" s="858"/>
      <c r="Y63" s="858"/>
      <c r="Z63" s="858"/>
      <c r="AA63" s="858"/>
      <c r="AB63" s="858"/>
      <c r="AC63" s="858"/>
      <c r="AD63" s="858"/>
      <c r="AE63" s="859"/>
      <c r="AF63" s="860">
        <v>191</v>
      </c>
      <c r="AG63" s="861"/>
      <c r="AH63" s="861"/>
      <c r="AI63" s="861"/>
      <c r="AJ63" s="862"/>
      <c r="AK63" s="863"/>
      <c r="AL63" s="858"/>
      <c r="AM63" s="858"/>
      <c r="AN63" s="858"/>
      <c r="AO63" s="858"/>
      <c r="AP63" s="861">
        <v>6338</v>
      </c>
      <c r="AQ63" s="861"/>
      <c r="AR63" s="861"/>
      <c r="AS63" s="861"/>
      <c r="AT63" s="861"/>
      <c r="AU63" s="861">
        <v>4326</v>
      </c>
      <c r="AV63" s="861"/>
      <c r="AW63" s="861"/>
      <c r="AX63" s="861"/>
      <c r="AY63" s="861"/>
      <c r="AZ63" s="865"/>
      <c r="BA63" s="865"/>
      <c r="BB63" s="865"/>
      <c r="BC63" s="865"/>
      <c r="BD63" s="865"/>
      <c r="BE63" s="866"/>
      <c r="BF63" s="866"/>
      <c r="BG63" s="866"/>
      <c r="BH63" s="866"/>
      <c r="BI63" s="867"/>
      <c r="BJ63" s="868" t="s">
        <v>108</v>
      </c>
      <c r="BK63" s="869"/>
      <c r="BL63" s="869"/>
      <c r="BM63" s="869"/>
      <c r="BN63" s="870"/>
      <c r="BO63" s="216"/>
      <c r="BP63" s="216"/>
      <c r="BQ63" s="213">
        <v>57</v>
      </c>
      <c r="BR63" s="214"/>
      <c r="BS63" s="786"/>
      <c r="BT63" s="787"/>
      <c r="BU63" s="787"/>
      <c r="BV63" s="787"/>
      <c r="BW63" s="787"/>
      <c r="BX63" s="787"/>
      <c r="BY63" s="787"/>
      <c r="BZ63" s="787"/>
      <c r="CA63" s="787"/>
      <c r="CB63" s="787"/>
      <c r="CC63" s="787"/>
      <c r="CD63" s="787"/>
      <c r="CE63" s="787"/>
      <c r="CF63" s="787"/>
      <c r="CG63" s="788"/>
      <c r="CH63" s="800"/>
      <c r="CI63" s="801"/>
      <c r="CJ63" s="801"/>
      <c r="CK63" s="801"/>
      <c r="CL63" s="802"/>
      <c r="CM63" s="800"/>
      <c r="CN63" s="801"/>
      <c r="CO63" s="801"/>
      <c r="CP63" s="801"/>
      <c r="CQ63" s="802"/>
      <c r="CR63" s="800"/>
      <c r="CS63" s="801"/>
      <c r="CT63" s="801"/>
      <c r="CU63" s="801"/>
      <c r="CV63" s="802"/>
      <c r="CW63" s="800"/>
      <c r="CX63" s="801"/>
      <c r="CY63" s="801"/>
      <c r="CZ63" s="801"/>
      <c r="DA63" s="802"/>
      <c r="DB63" s="800"/>
      <c r="DC63" s="801"/>
      <c r="DD63" s="801"/>
      <c r="DE63" s="801"/>
      <c r="DF63" s="802"/>
      <c r="DG63" s="800"/>
      <c r="DH63" s="801"/>
      <c r="DI63" s="801"/>
      <c r="DJ63" s="801"/>
      <c r="DK63" s="802"/>
      <c r="DL63" s="800"/>
      <c r="DM63" s="801"/>
      <c r="DN63" s="801"/>
      <c r="DO63" s="801"/>
      <c r="DP63" s="802"/>
      <c r="DQ63" s="800"/>
      <c r="DR63" s="801"/>
      <c r="DS63" s="801"/>
      <c r="DT63" s="801"/>
      <c r="DU63" s="802"/>
      <c r="DV63" s="803"/>
      <c r="DW63" s="804"/>
      <c r="DX63" s="804"/>
      <c r="DY63" s="804"/>
      <c r="DZ63" s="80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800"/>
      <c r="CI64" s="801"/>
      <c r="CJ64" s="801"/>
      <c r="CK64" s="801"/>
      <c r="CL64" s="802"/>
      <c r="CM64" s="800"/>
      <c r="CN64" s="801"/>
      <c r="CO64" s="801"/>
      <c r="CP64" s="801"/>
      <c r="CQ64" s="802"/>
      <c r="CR64" s="800"/>
      <c r="CS64" s="801"/>
      <c r="CT64" s="801"/>
      <c r="CU64" s="801"/>
      <c r="CV64" s="802"/>
      <c r="CW64" s="800"/>
      <c r="CX64" s="801"/>
      <c r="CY64" s="801"/>
      <c r="CZ64" s="801"/>
      <c r="DA64" s="802"/>
      <c r="DB64" s="800"/>
      <c r="DC64" s="801"/>
      <c r="DD64" s="801"/>
      <c r="DE64" s="801"/>
      <c r="DF64" s="802"/>
      <c r="DG64" s="800"/>
      <c r="DH64" s="801"/>
      <c r="DI64" s="801"/>
      <c r="DJ64" s="801"/>
      <c r="DK64" s="802"/>
      <c r="DL64" s="800"/>
      <c r="DM64" s="801"/>
      <c r="DN64" s="801"/>
      <c r="DO64" s="801"/>
      <c r="DP64" s="802"/>
      <c r="DQ64" s="800"/>
      <c r="DR64" s="801"/>
      <c r="DS64" s="801"/>
      <c r="DT64" s="801"/>
      <c r="DU64" s="802"/>
      <c r="DV64" s="803"/>
      <c r="DW64" s="804"/>
      <c r="DX64" s="804"/>
      <c r="DY64" s="804"/>
      <c r="DZ64" s="805"/>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800"/>
      <c r="CI65" s="801"/>
      <c r="CJ65" s="801"/>
      <c r="CK65" s="801"/>
      <c r="CL65" s="802"/>
      <c r="CM65" s="800"/>
      <c r="CN65" s="801"/>
      <c r="CO65" s="801"/>
      <c r="CP65" s="801"/>
      <c r="CQ65" s="802"/>
      <c r="CR65" s="800"/>
      <c r="CS65" s="801"/>
      <c r="CT65" s="801"/>
      <c r="CU65" s="801"/>
      <c r="CV65" s="802"/>
      <c r="CW65" s="800"/>
      <c r="CX65" s="801"/>
      <c r="CY65" s="801"/>
      <c r="CZ65" s="801"/>
      <c r="DA65" s="802"/>
      <c r="DB65" s="800"/>
      <c r="DC65" s="801"/>
      <c r="DD65" s="801"/>
      <c r="DE65" s="801"/>
      <c r="DF65" s="802"/>
      <c r="DG65" s="800"/>
      <c r="DH65" s="801"/>
      <c r="DI65" s="801"/>
      <c r="DJ65" s="801"/>
      <c r="DK65" s="802"/>
      <c r="DL65" s="800"/>
      <c r="DM65" s="801"/>
      <c r="DN65" s="801"/>
      <c r="DO65" s="801"/>
      <c r="DP65" s="802"/>
      <c r="DQ65" s="800"/>
      <c r="DR65" s="801"/>
      <c r="DS65" s="801"/>
      <c r="DT65" s="801"/>
      <c r="DU65" s="802"/>
      <c r="DV65" s="803"/>
      <c r="DW65" s="804"/>
      <c r="DX65" s="804"/>
      <c r="DY65" s="804"/>
      <c r="DZ65" s="805"/>
      <c r="EA65" s="197"/>
    </row>
    <row r="66" spans="1:131" s="198" customFormat="1" ht="26.25" customHeight="1" x14ac:dyDescent="0.15">
      <c r="A66" s="758" t="s">
        <v>383</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1" t="s">
        <v>370</v>
      </c>
      <c r="AG66" s="832"/>
      <c r="AH66" s="832"/>
      <c r="AI66" s="832"/>
      <c r="AJ66" s="872"/>
      <c r="AK66" s="735" t="s">
        <v>371</v>
      </c>
      <c r="AL66" s="759"/>
      <c r="AM66" s="759"/>
      <c r="AN66" s="759"/>
      <c r="AO66" s="760"/>
      <c r="AP66" s="735" t="s">
        <v>372</v>
      </c>
      <c r="AQ66" s="736"/>
      <c r="AR66" s="736"/>
      <c r="AS66" s="736"/>
      <c r="AT66" s="737"/>
      <c r="AU66" s="735" t="s">
        <v>384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3"/>
      <c r="AG67" s="835"/>
      <c r="AH67" s="835"/>
      <c r="AI67" s="835"/>
      <c r="AJ67" s="874"/>
      <c r="AK67" s="87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7"/>
    </row>
    <row r="68" spans="1:131" s="198" customFormat="1" ht="26.25" customHeight="1" thickTop="1" x14ac:dyDescent="0.15">
      <c r="A68" s="209">
        <v>1</v>
      </c>
      <c r="B68" s="888" t="s">
        <v>533</v>
      </c>
      <c r="C68" s="889"/>
      <c r="D68" s="889"/>
      <c r="E68" s="889"/>
      <c r="F68" s="889"/>
      <c r="G68" s="889"/>
      <c r="H68" s="889"/>
      <c r="I68" s="889"/>
      <c r="J68" s="889"/>
      <c r="K68" s="889"/>
      <c r="L68" s="889"/>
      <c r="M68" s="889"/>
      <c r="N68" s="889"/>
      <c r="O68" s="889"/>
      <c r="P68" s="890"/>
      <c r="Q68" s="891">
        <v>2223</v>
      </c>
      <c r="R68" s="885"/>
      <c r="S68" s="885"/>
      <c r="T68" s="885"/>
      <c r="U68" s="885"/>
      <c r="V68" s="885">
        <v>2156</v>
      </c>
      <c r="W68" s="885"/>
      <c r="X68" s="885"/>
      <c r="Y68" s="885"/>
      <c r="Z68" s="885"/>
      <c r="AA68" s="885">
        <v>67</v>
      </c>
      <c r="AB68" s="885"/>
      <c r="AC68" s="885"/>
      <c r="AD68" s="885"/>
      <c r="AE68" s="885"/>
      <c r="AF68" s="885">
        <v>67</v>
      </c>
      <c r="AG68" s="885"/>
      <c r="AH68" s="885"/>
      <c r="AI68" s="885"/>
      <c r="AJ68" s="885"/>
      <c r="AK68" s="885">
        <v>5</v>
      </c>
      <c r="AL68" s="885"/>
      <c r="AM68" s="885"/>
      <c r="AN68" s="885"/>
      <c r="AO68" s="885"/>
      <c r="AP68" s="885" t="s">
        <v>532</v>
      </c>
      <c r="AQ68" s="885"/>
      <c r="AR68" s="885"/>
      <c r="AS68" s="885"/>
      <c r="AT68" s="885"/>
      <c r="AU68" s="885" t="s">
        <v>532</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7"/>
    </row>
    <row r="69" spans="1:131" s="198" customFormat="1" ht="26.25" customHeight="1" x14ac:dyDescent="0.15">
      <c r="A69" s="212">
        <v>2</v>
      </c>
      <c r="B69" s="892" t="s">
        <v>534</v>
      </c>
      <c r="C69" s="893"/>
      <c r="D69" s="893"/>
      <c r="E69" s="893"/>
      <c r="F69" s="893"/>
      <c r="G69" s="893"/>
      <c r="H69" s="893"/>
      <c r="I69" s="893"/>
      <c r="J69" s="893"/>
      <c r="K69" s="893"/>
      <c r="L69" s="893"/>
      <c r="M69" s="893"/>
      <c r="N69" s="893"/>
      <c r="O69" s="893"/>
      <c r="P69" s="894"/>
      <c r="Q69" s="895">
        <v>804096</v>
      </c>
      <c r="R69" s="850"/>
      <c r="S69" s="850"/>
      <c r="T69" s="850"/>
      <c r="U69" s="850"/>
      <c r="V69" s="850">
        <v>792077</v>
      </c>
      <c r="W69" s="850"/>
      <c r="X69" s="850"/>
      <c r="Y69" s="850"/>
      <c r="Z69" s="850"/>
      <c r="AA69" s="850">
        <v>12019</v>
      </c>
      <c r="AB69" s="850"/>
      <c r="AC69" s="850"/>
      <c r="AD69" s="850"/>
      <c r="AE69" s="850"/>
      <c r="AF69" s="850">
        <v>12019</v>
      </c>
      <c r="AG69" s="850"/>
      <c r="AH69" s="850"/>
      <c r="AI69" s="850"/>
      <c r="AJ69" s="850"/>
      <c r="AK69" s="850">
        <v>3394</v>
      </c>
      <c r="AL69" s="850"/>
      <c r="AM69" s="850"/>
      <c r="AN69" s="850"/>
      <c r="AO69" s="850"/>
      <c r="AP69" s="850" t="s">
        <v>532</v>
      </c>
      <c r="AQ69" s="850"/>
      <c r="AR69" s="850"/>
      <c r="AS69" s="850"/>
      <c r="AT69" s="850"/>
      <c r="AU69" s="850" t="s">
        <v>532</v>
      </c>
      <c r="AV69" s="850"/>
      <c r="AW69" s="850"/>
      <c r="AX69" s="850"/>
      <c r="AY69" s="850"/>
      <c r="AZ69" s="896"/>
      <c r="BA69" s="896"/>
      <c r="BB69" s="896"/>
      <c r="BC69" s="896"/>
      <c r="BD69" s="897"/>
      <c r="BE69" s="216"/>
      <c r="BF69" s="216"/>
      <c r="BG69" s="216"/>
      <c r="BH69" s="216"/>
      <c r="BI69" s="216"/>
      <c r="BJ69" s="216"/>
      <c r="BK69" s="216"/>
      <c r="BL69" s="216"/>
      <c r="BM69" s="216"/>
      <c r="BN69" s="216"/>
      <c r="BO69" s="216"/>
      <c r="BP69" s="216"/>
      <c r="BQ69" s="213">
        <v>63</v>
      </c>
      <c r="BR69" s="218"/>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7"/>
    </row>
    <row r="70" spans="1:131" s="198" customFormat="1" ht="26.25" customHeight="1" x14ac:dyDescent="0.15">
      <c r="A70" s="212">
        <v>3</v>
      </c>
      <c r="B70" s="892" t="s">
        <v>535</v>
      </c>
      <c r="C70" s="893"/>
      <c r="D70" s="893"/>
      <c r="E70" s="893"/>
      <c r="F70" s="893"/>
      <c r="G70" s="893"/>
      <c r="H70" s="893"/>
      <c r="I70" s="893"/>
      <c r="J70" s="893"/>
      <c r="K70" s="893"/>
      <c r="L70" s="893"/>
      <c r="M70" s="893"/>
      <c r="N70" s="893"/>
      <c r="O70" s="893"/>
      <c r="P70" s="894"/>
      <c r="Q70" s="895">
        <v>4194</v>
      </c>
      <c r="R70" s="850"/>
      <c r="S70" s="850"/>
      <c r="T70" s="850"/>
      <c r="U70" s="850"/>
      <c r="V70" s="850">
        <v>4077</v>
      </c>
      <c r="W70" s="850"/>
      <c r="X70" s="850"/>
      <c r="Y70" s="850"/>
      <c r="Z70" s="850"/>
      <c r="AA70" s="850">
        <v>117</v>
      </c>
      <c r="AB70" s="850"/>
      <c r="AC70" s="850"/>
      <c r="AD70" s="850"/>
      <c r="AE70" s="850"/>
      <c r="AF70" s="850">
        <v>117</v>
      </c>
      <c r="AG70" s="850"/>
      <c r="AH70" s="850"/>
      <c r="AI70" s="850"/>
      <c r="AJ70" s="850"/>
      <c r="AK70" s="850">
        <v>110</v>
      </c>
      <c r="AL70" s="850"/>
      <c r="AM70" s="850"/>
      <c r="AN70" s="850"/>
      <c r="AO70" s="850"/>
      <c r="AP70" s="850" t="s">
        <v>532</v>
      </c>
      <c r="AQ70" s="850"/>
      <c r="AR70" s="850"/>
      <c r="AS70" s="850"/>
      <c r="AT70" s="850"/>
      <c r="AU70" s="850" t="s">
        <v>532</v>
      </c>
      <c r="AV70" s="850"/>
      <c r="AW70" s="850"/>
      <c r="AX70" s="850"/>
      <c r="AY70" s="850"/>
      <c r="AZ70" s="896"/>
      <c r="BA70" s="896"/>
      <c r="BB70" s="896"/>
      <c r="BC70" s="896"/>
      <c r="BD70" s="897"/>
      <c r="BE70" s="216"/>
      <c r="BF70" s="216"/>
      <c r="BG70" s="216"/>
      <c r="BH70" s="216"/>
      <c r="BI70" s="216"/>
      <c r="BJ70" s="216"/>
      <c r="BK70" s="216"/>
      <c r="BL70" s="216"/>
      <c r="BM70" s="216"/>
      <c r="BN70" s="216"/>
      <c r="BO70" s="216"/>
      <c r="BP70" s="216"/>
      <c r="BQ70" s="213">
        <v>64</v>
      </c>
      <c r="BR70" s="218"/>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7"/>
    </row>
    <row r="71" spans="1:131" s="198" customFormat="1" ht="26.25" customHeight="1" x14ac:dyDescent="0.15">
      <c r="A71" s="212">
        <v>4</v>
      </c>
      <c r="B71" s="892" t="s">
        <v>536</v>
      </c>
      <c r="C71" s="893"/>
      <c r="D71" s="893"/>
      <c r="E71" s="893"/>
      <c r="F71" s="893"/>
      <c r="G71" s="893"/>
      <c r="H71" s="893"/>
      <c r="I71" s="893"/>
      <c r="J71" s="893"/>
      <c r="K71" s="893"/>
      <c r="L71" s="893"/>
      <c r="M71" s="893"/>
      <c r="N71" s="893"/>
      <c r="O71" s="893"/>
      <c r="P71" s="894"/>
      <c r="Q71" s="895">
        <v>1360</v>
      </c>
      <c r="R71" s="850"/>
      <c r="S71" s="850"/>
      <c r="T71" s="850"/>
      <c r="U71" s="850"/>
      <c r="V71" s="850">
        <v>1316</v>
      </c>
      <c r="W71" s="850"/>
      <c r="X71" s="850"/>
      <c r="Y71" s="850"/>
      <c r="Z71" s="850"/>
      <c r="AA71" s="850">
        <v>44</v>
      </c>
      <c r="AB71" s="850"/>
      <c r="AC71" s="850"/>
      <c r="AD71" s="850"/>
      <c r="AE71" s="850"/>
      <c r="AF71" s="850">
        <v>44</v>
      </c>
      <c r="AG71" s="850"/>
      <c r="AH71" s="850"/>
      <c r="AI71" s="850"/>
      <c r="AJ71" s="850"/>
      <c r="AK71" s="850">
        <v>30</v>
      </c>
      <c r="AL71" s="850"/>
      <c r="AM71" s="850"/>
      <c r="AN71" s="850"/>
      <c r="AO71" s="850"/>
      <c r="AP71" s="850" t="s">
        <v>532</v>
      </c>
      <c r="AQ71" s="850"/>
      <c r="AR71" s="850"/>
      <c r="AS71" s="850"/>
      <c r="AT71" s="850"/>
      <c r="AU71" s="850" t="s">
        <v>532</v>
      </c>
      <c r="AV71" s="850"/>
      <c r="AW71" s="850"/>
      <c r="AX71" s="850"/>
      <c r="AY71" s="850"/>
      <c r="AZ71" s="896"/>
      <c r="BA71" s="896"/>
      <c r="BB71" s="896"/>
      <c r="BC71" s="896"/>
      <c r="BD71" s="897"/>
      <c r="BE71" s="216"/>
      <c r="BF71" s="216"/>
      <c r="BG71" s="216"/>
      <c r="BH71" s="216"/>
      <c r="BI71" s="216"/>
      <c r="BJ71" s="216"/>
      <c r="BK71" s="216"/>
      <c r="BL71" s="216"/>
      <c r="BM71" s="216"/>
      <c r="BN71" s="216"/>
      <c r="BO71" s="216"/>
      <c r="BP71" s="216"/>
      <c r="BQ71" s="213">
        <v>65</v>
      </c>
      <c r="BR71" s="218"/>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7"/>
    </row>
    <row r="72" spans="1:131" s="198" customFormat="1" ht="26.25" customHeight="1" x14ac:dyDescent="0.15">
      <c r="A72" s="212">
        <v>5</v>
      </c>
      <c r="B72" s="892"/>
      <c r="C72" s="893"/>
      <c r="D72" s="893"/>
      <c r="E72" s="893"/>
      <c r="F72" s="893"/>
      <c r="G72" s="893"/>
      <c r="H72" s="893"/>
      <c r="I72" s="893"/>
      <c r="J72" s="893"/>
      <c r="K72" s="893"/>
      <c r="L72" s="893"/>
      <c r="M72" s="893"/>
      <c r="N72" s="893"/>
      <c r="O72" s="893"/>
      <c r="P72" s="894"/>
      <c r="Q72" s="895"/>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0"/>
      <c r="AV72" s="850"/>
      <c r="AW72" s="850"/>
      <c r="AX72" s="850"/>
      <c r="AY72" s="850"/>
      <c r="AZ72" s="896"/>
      <c r="BA72" s="896"/>
      <c r="BB72" s="896"/>
      <c r="BC72" s="896"/>
      <c r="BD72" s="897"/>
      <c r="BE72" s="216"/>
      <c r="BF72" s="216"/>
      <c r="BG72" s="216"/>
      <c r="BH72" s="216"/>
      <c r="BI72" s="216"/>
      <c r="BJ72" s="216"/>
      <c r="BK72" s="216"/>
      <c r="BL72" s="216"/>
      <c r="BM72" s="216"/>
      <c r="BN72" s="216"/>
      <c r="BO72" s="216"/>
      <c r="BP72" s="216"/>
      <c r="BQ72" s="213">
        <v>66</v>
      </c>
      <c r="BR72" s="218"/>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7"/>
    </row>
    <row r="73" spans="1:131" s="198" customFormat="1" ht="26.25" customHeight="1" x14ac:dyDescent="0.15">
      <c r="A73" s="212">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6"/>
      <c r="BA73" s="896"/>
      <c r="BB73" s="896"/>
      <c r="BC73" s="896"/>
      <c r="BD73" s="897"/>
      <c r="BE73" s="216"/>
      <c r="BF73" s="216"/>
      <c r="BG73" s="216"/>
      <c r="BH73" s="216"/>
      <c r="BI73" s="216"/>
      <c r="BJ73" s="216"/>
      <c r="BK73" s="216"/>
      <c r="BL73" s="216"/>
      <c r="BM73" s="216"/>
      <c r="BN73" s="216"/>
      <c r="BO73" s="216"/>
      <c r="BP73" s="216"/>
      <c r="BQ73" s="213">
        <v>67</v>
      </c>
      <c r="BR73" s="218"/>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7"/>
    </row>
    <row r="74" spans="1:131" s="198" customFormat="1" ht="26.25" customHeight="1" x14ac:dyDescent="0.15">
      <c r="A74" s="212">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6"/>
      <c r="BA74" s="896"/>
      <c r="BB74" s="896"/>
      <c r="BC74" s="896"/>
      <c r="BD74" s="897"/>
      <c r="BE74" s="216"/>
      <c r="BF74" s="216"/>
      <c r="BG74" s="216"/>
      <c r="BH74" s="216"/>
      <c r="BI74" s="216"/>
      <c r="BJ74" s="216"/>
      <c r="BK74" s="216"/>
      <c r="BL74" s="216"/>
      <c r="BM74" s="216"/>
      <c r="BN74" s="216"/>
      <c r="BO74" s="216"/>
      <c r="BP74" s="216"/>
      <c r="BQ74" s="213">
        <v>68</v>
      </c>
      <c r="BR74" s="218"/>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7"/>
    </row>
    <row r="75" spans="1:131" s="198" customFormat="1" ht="26.25" customHeight="1" x14ac:dyDescent="0.15">
      <c r="A75" s="212">
        <v>8</v>
      </c>
      <c r="B75" s="892"/>
      <c r="C75" s="893"/>
      <c r="D75" s="893"/>
      <c r="E75" s="893"/>
      <c r="F75" s="893"/>
      <c r="G75" s="893"/>
      <c r="H75" s="893"/>
      <c r="I75" s="893"/>
      <c r="J75" s="893"/>
      <c r="K75" s="893"/>
      <c r="L75" s="893"/>
      <c r="M75" s="893"/>
      <c r="N75" s="893"/>
      <c r="O75" s="893"/>
      <c r="P75" s="894"/>
      <c r="Q75" s="898"/>
      <c r="R75" s="899"/>
      <c r="S75" s="899"/>
      <c r="T75" s="899"/>
      <c r="U75" s="849"/>
      <c r="V75" s="900"/>
      <c r="W75" s="899"/>
      <c r="X75" s="899"/>
      <c r="Y75" s="899"/>
      <c r="Z75" s="849"/>
      <c r="AA75" s="900"/>
      <c r="AB75" s="899"/>
      <c r="AC75" s="899"/>
      <c r="AD75" s="899"/>
      <c r="AE75" s="849"/>
      <c r="AF75" s="900"/>
      <c r="AG75" s="899"/>
      <c r="AH75" s="899"/>
      <c r="AI75" s="899"/>
      <c r="AJ75" s="849"/>
      <c r="AK75" s="900"/>
      <c r="AL75" s="899"/>
      <c r="AM75" s="899"/>
      <c r="AN75" s="899"/>
      <c r="AO75" s="849"/>
      <c r="AP75" s="900"/>
      <c r="AQ75" s="899"/>
      <c r="AR75" s="899"/>
      <c r="AS75" s="899"/>
      <c r="AT75" s="849"/>
      <c r="AU75" s="900"/>
      <c r="AV75" s="899"/>
      <c r="AW75" s="899"/>
      <c r="AX75" s="899"/>
      <c r="AY75" s="849"/>
      <c r="AZ75" s="896"/>
      <c r="BA75" s="896"/>
      <c r="BB75" s="896"/>
      <c r="BC75" s="896"/>
      <c r="BD75" s="897"/>
      <c r="BE75" s="216"/>
      <c r="BF75" s="216"/>
      <c r="BG75" s="216"/>
      <c r="BH75" s="216"/>
      <c r="BI75" s="216"/>
      <c r="BJ75" s="216"/>
      <c r="BK75" s="216"/>
      <c r="BL75" s="216"/>
      <c r="BM75" s="216"/>
      <c r="BN75" s="216"/>
      <c r="BO75" s="216"/>
      <c r="BP75" s="216"/>
      <c r="BQ75" s="213">
        <v>69</v>
      </c>
      <c r="BR75" s="218"/>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7"/>
    </row>
    <row r="76" spans="1:131" s="198" customFormat="1" ht="26.25" customHeight="1" x14ac:dyDescent="0.15">
      <c r="A76" s="212">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6"/>
      <c r="BF76" s="216"/>
      <c r="BG76" s="216"/>
      <c r="BH76" s="216"/>
      <c r="BI76" s="216"/>
      <c r="BJ76" s="216"/>
      <c r="BK76" s="216"/>
      <c r="BL76" s="216"/>
      <c r="BM76" s="216"/>
      <c r="BN76" s="216"/>
      <c r="BO76" s="216"/>
      <c r="BP76" s="216"/>
      <c r="BQ76" s="213">
        <v>70</v>
      </c>
      <c r="BR76" s="218"/>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7"/>
    </row>
    <row r="77" spans="1:131" s="198" customFormat="1" ht="26.25" customHeight="1" x14ac:dyDescent="0.15">
      <c r="A77" s="212">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6"/>
      <c r="BF77" s="216"/>
      <c r="BG77" s="216"/>
      <c r="BH77" s="216"/>
      <c r="BI77" s="216"/>
      <c r="BJ77" s="216"/>
      <c r="BK77" s="216"/>
      <c r="BL77" s="216"/>
      <c r="BM77" s="216"/>
      <c r="BN77" s="216"/>
      <c r="BO77" s="216"/>
      <c r="BP77" s="216"/>
      <c r="BQ77" s="213">
        <v>71</v>
      </c>
      <c r="BR77" s="218"/>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7"/>
    </row>
    <row r="78" spans="1:131" s="198" customFormat="1" ht="26.25" customHeight="1" x14ac:dyDescent="0.15">
      <c r="A78" s="212">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6"/>
      <c r="BF78" s="216"/>
      <c r="BG78" s="216"/>
      <c r="BH78" s="216"/>
      <c r="BI78" s="216"/>
      <c r="BJ78" s="219"/>
      <c r="BK78" s="219"/>
      <c r="BL78" s="219"/>
      <c r="BM78" s="219"/>
      <c r="BN78" s="219"/>
      <c r="BO78" s="216"/>
      <c r="BP78" s="216"/>
      <c r="BQ78" s="213">
        <v>72</v>
      </c>
      <c r="BR78" s="218"/>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7"/>
    </row>
    <row r="79" spans="1:131" s="198" customFormat="1" ht="26.25" customHeight="1" x14ac:dyDescent="0.15">
      <c r="A79" s="212">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6"/>
      <c r="BF79" s="216"/>
      <c r="BG79" s="216"/>
      <c r="BH79" s="216"/>
      <c r="BI79" s="216"/>
      <c r="BJ79" s="219"/>
      <c r="BK79" s="219"/>
      <c r="BL79" s="219"/>
      <c r="BM79" s="219"/>
      <c r="BN79" s="219"/>
      <c r="BO79" s="216"/>
      <c r="BP79" s="216"/>
      <c r="BQ79" s="213">
        <v>73</v>
      </c>
      <c r="BR79" s="218"/>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7"/>
    </row>
    <row r="80" spans="1:131" s="198" customFormat="1" ht="26.25" customHeight="1" x14ac:dyDescent="0.15">
      <c r="A80" s="212">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6"/>
      <c r="BF80" s="216"/>
      <c r="BG80" s="216"/>
      <c r="BH80" s="216"/>
      <c r="BI80" s="216"/>
      <c r="BJ80" s="216"/>
      <c r="BK80" s="216"/>
      <c r="BL80" s="216"/>
      <c r="BM80" s="216"/>
      <c r="BN80" s="216"/>
      <c r="BO80" s="216"/>
      <c r="BP80" s="216"/>
      <c r="BQ80" s="213">
        <v>74</v>
      </c>
      <c r="BR80" s="218"/>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7"/>
    </row>
    <row r="81" spans="1:131" s="198" customFormat="1" ht="26.25" customHeight="1" x14ac:dyDescent="0.15">
      <c r="A81" s="212">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6"/>
      <c r="BF81" s="216"/>
      <c r="BG81" s="216"/>
      <c r="BH81" s="216"/>
      <c r="BI81" s="216"/>
      <c r="BJ81" s="216"/>
      <c r="BK81" s="216"/>
      <c r="BL81" s="216"/>
      <c r="BM81" s="216"/>
      <c r="BN81" s="216"/>
      <c r="BO81" s="216"/>
      <c r="BP81" s="216"/>
      <c r="BQ81" s="213">
        <v>75</v>
      </c>
      <c r="BR81" s="218"/>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7"/>
    </row>
    <row r="82" spans="1:131" s="198" customFormat="1" ht="26.25" customHeight="1" x14ac:dyDescent="0.15">
      <c r="A82" s="212">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6"/>
      <c r="BF82" s="216"/>
      <c r="BG82" s="216"/>
      <c r="BH82" s="216"/>
      <c r="BI82" s="216"/>
      <c r="BJ82" s="216"/>
      <c r="BK82" s="216"/>
      <c r="BL82" s="216"/>
      <c r="BM82" s="216"/>
      <c r="BN82" s="216"/>
      <c r="BO82" s="216"/>
      <c r="BP82" s="216"/>
      <c r="BQ82" s="213">
        <v>76</v>
      </c>
      <c r="BR82" s="218"/>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7"/>
    </row>
    <row r="83" spans="1:131" s="198" customFormat="1" ht="26.25" customHeight="1" x14ac:dyDescent="0.15">
      <c r="A83" s="212">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6"/>
      <c r="BF83" s="216"/>
      <c r="BG83" s="216"/>
      <c r="BH83" s="216"/>
      <c r="BI83" s="216"/>
      <c r="BJ83" s="216"/>
      <c r="BK83" s="216"/>
      <c r="BL83" s="216"/>
      <c r="BM83" s="216"/>
      <c r="BN83" s="216"/>
      <c r="BO83" s="216"/>
      <c r="BP83" s="216"/>
      <c r="BQ83" s="213">
        <v>77</v>
      </c>
      <c r="BR83" s="218"/>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7"/>
    </row>
    <row r="84" spans="1:131" s="198" customFormat="1" ht="26.25" customHeight="1" x14ac:dyDescent="0.15">
      <c r="A84" s="212">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6"/>
      <c r="BF84" s="216"/>
      <c r="BG84" s="216"/>
      <c r="BH84" s="216"/>
      <c r="BI84" s="216"/>
      <c r="BJ84" s="216"/>
      <c r="BK84" s="216"/>
      <c r="BL84" s="216"/>
      <c r="BM84" s="216"/>
      <c r="BN84" s="216"/>
      <c r="BO84" s="216"/>
      <c r="BP84" s="216"/>
      <c r="BQ84" s="213">
        <v>78</v>
      </c>
      <c r="BR84" s="218"/>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7"/>
    </row>
    <row r="85" spans="1:131" s="198" customFormat="1" ht="26.25" customHeight="1" x14ac:dyDescent="0.15">
      <c r="A85" s="212">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6"/>
      <c r="BF85" s="216"/>
      <c r="BG85" s="216"/>
      <c r="BH85" s="216"/>
      <c r="BI85" s="216"/>
      <c r="BJ85" s="216"/>
      <c r="BK85" s="216"/>
      <c r="BL85" s="216"/>
      <c r="BM85" s="216"/>
      <c r="BN85" s="216"/>
      <c r="BO85" s="216"/>
      <c r="BP85" s="216"/>
      <c r="BQ85" s="213">
        <v>79</v>
      </c>
      <c r="BR85" s="218"/>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7"/>
    </row>
    <row r="86" spans="1:131" s="198" customFormat="1" ht="26.25" customHeight="1" x14ac:dyDescent="0.15">
      <c r="A86" s="212">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6"/>
      <c r="BF86" s="216"/>
      <c r="BG86" s="216"/>
      <c r="BH86" s="216"/>
      <c r="BI86" s="216"/>
      <c r="BJ86" s="216"/>
      <c r="BK86" s="216"/>
      <c r="BL86" s="216"/>
      <c r="BM86" s="216"/>
      <c r="BN86" s="216"/>
      <c r="BO86" s="216"/>
      <c r="BP86" s="216"/>
      <c r="BQ86" s="213">
        <v>80</v>
      </c>
      <c r="BR86" s="218"/>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7"/>
    </row>
    <row r="87" spans="1:131" s="198" customFormat="1" ht="26.25" customHeight="1" x14ac:dyDescent="0.15">
      <c r="A87" s="220">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6"/>
      <c r="BF87" s="216"/>
      <c r="BG87" s="216"/>
      <c r="BH87" s="216"/>
      <c r="BI87" s="216"/>
      <c r="BJ87" s="216"/>
      <c r="BK87" s="216"/>
      <c r="BL87" s="216"/>
      <c r="BM87" s="216"/>
      <c r="BN87" s="216"/>
      <c r="BO87" s="216"/>
      <c r="BP87" s="216"/>
      <c r="BQ87" s="213">
        <v>81</v>
      </c>
      <c r="BR87" s="218"/>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7"/>
    </row>
    <row r="88" spans="1:131" s="198" customFormat="1" ht="26.25" customHeight="1" thickBot="1" x14ac:dyDescent="0.2">
      <c r="A88" s="215" t="s">
        <v>363</v>
      </c>
      <c r="B88" s="809" t="s">
        <v>385</v>
      </c>
      <c r="C88" s="810"/>
      <c r="D88" s="810"/>
      <c r="E88" s="810"/>
      <c r="F88" s="810"/>
      <c r="G88" s="810"/>
      <c r="H88" s="810"/>
      <c r="I88" s="810"/>
      <c r="J88" s="810"/>
      <c r="K88" s="810"/>
      <c r="L88" s="810"/>
      <c r="M88" s="810"/>
      <c r="N88" s="810"/>
      <c r="O88" s="810"/>
      <c r="P88" s="811"/>
      <c r="Q88" s="857"/>
      <c r="R88" s="858"/>
      <c r="S88" s="858"/>
      <c r="T88" s="858"/>
      <c r="U88" s="858"/>
      <c r="V88" s="858"/>
      <c r="W88" s="858"/>
      <c r="X88" s="858"/>
      <c r="Y88" s="858"/>
      <c r="Z88" s="858"/>
      <c r="AA88" s="858"/>
      <c r="AB88" s="858"/>
      <c r="AC88" s="858"/>
      <c r="AD88" s="858"/>
      <c r="AE88" s="858"/>
      <c r="AF88" s="861">
        <v>12247</v>
      </c>
      <c r="AG88" s="861"/>
      <c r="AH88" s="861"/>
      <c r="AI88" s="861"/>
      <c r="AJ88" s="861"/>
      <c r="AK88" s="858"/>
      <c r="AL88" s="858"/>
      <c r="AM88" s="858"/>
      <c r="AN88" s="858"/>
      <c r="AO88" s="858"/>
      <c r="AP88" s="861" t="s">
        <v>532</v>
      </c>
      <c r="AQ88" s="861"/>
      <c r="AR88" s="861"/>
      <c r="AS88" s="861"/>
      <c r="AT88" s="861"/>
      <c r="AU88" s="861" t="s">
        <v>532</v>
      </c>
      <c r="AV88" s="861"/>
      <c r="AW88" s="861"/>
      <c r="AX88" s="861"/>
      <c r="AY88" s="861"/>
      <c r="AZ88" s="866"/>
      <c r="BA88" s="866"/>
      <c r="BB88" s="866"/>
      <c r="BC88" s="866"/>
      <c r="BD88" s="867"/>
      <c r="BE88" s="216"/>
      <c r="BF88" s="216"/>
      <c r="BG88" s="216"/>
      <c r="BH88" s="216"/>
      <c r="BI88" s="216"/>
      <c r="BJ88" s="216"/>
      <c r="BK88" s="216"/>
      <c r="BL88" s="216"/>
      <c r="BM88" s="216"/>
      <c r="BN88" s="216"/>
      <c r="BO88" s="216"/>
      <c r="BP88" s="216"/>
      <c r="BQ88" s="213">
        <v>82</v>
      </c>
      <c r="BR88" s="218"/>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9" t="s">
        <v>386</v>
      </c>
      <c r="BS102" s="810"/>
      <c r="BT102" s="810"/>
      <c r="BU102" s="810"/>
      <c r="BV102" s="810"/>
      <c r="BW102" s="810"/>
      <c r="BX102" s="810"/>
      <c r="BY102" s="810"/>
      <c r="BZ102" s="810"/>
      <c r="CA102" s="810"/>
      <c r="CB102" s="810"/>
      <c r="CC102" s="810"/>
      <c r="CD102" s="810"/>
      <c r="CE102" s="810"/>
      <c r="CF102" s="810"/>
      <c r="CG102" s="811"/>
      <c r="CH102" s="908"/>
      <c r="CI102" s="909"/>
      <c r="CJ102" s="909"/>
      <c r="CK102" s="909"/>
      <c r="CL102" s="910"/>
      <c r="CM102" s="908"/>
      <c r="CN102" s="909"/>
      <c r="CO102" s="909"/>
      <c r="CP102" s="909"/>
      <c r="CQ102" s="910"/>
      <c r="CR102" s="911">
        <v>11</v>
      </c>
      <c r="CS102" s="869"/>
      <c r="CT102" s="869"/>
      <c r="CU102" s="869"/>
      <c r="CV102" s="912"/>
      <c r="CW102" s="911" t="s">
        <v>477</v>
      </c>
      <c r="CX102" s="869"/>
      <c r="CY102" s="869"/>
      <c r="CZ102" s="869"/>
      <c r="DA102" s="912"/>
      <c r="DB102" s="911" t="s">
        <v>477</v>
      </c>
      <c r="DC102" s="869"/>
      <c r="DD102" s="869"/>
      <c r="DE102" s="869"/>
      <c r="DF102" s="912"/>
      <c r="DG102" s="911" t="s">
        <v>477</v>
      </c>
      <c r="DH102" s="869"/>
      <c r="DI102" s="869"/>
      <c r="DJ102" s="869"/>
      <c r="DK102" s="912"/>
      <c r="DL102" s="911" t="s">
        <v>477</v>
      </c>
      <c r="DM102" s="869"/>
      <c r="DN102" s="869"/>
      <c r="DO102" s="869"/>
      <c r="DP102" s="912"/>
      <c r="DQ102" s="911" t="s">
        <v>477</v>
      </c>
      <c r="DR102" s="869"/>
      <c r="DS102" s="869"/>
      <c r="DT102" s="869"/>
      <c r="DU102" s="912"/>
      <c r="DV102" s="937"/>
      <c r="DW102" s="938"/>
      <c r="DX102" s="938"/>
      <c r="DY102" s="938"/>
      <c r="DZ102" s="93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0" t="s">
        <v>387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1" t="s">
        <v>388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2" t="s">
        <v>391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392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7" customFormat="1" ht="26.25" customHeight="1" x14ac:dyDescent="0.15">
      <c r="A109" s="935" t="s">
        <v>393</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394</v>
      </c>
      <c r="AB109" s="914"/>
      <c r="AC109" s="914"/>
      <c r="AD109" s="914"/>
      <c r="AE109" s="915"/>
      <c r="AF109" s="913" t="s">
        <v>284</v>
      </c>
      <c r="AG109" s="914"/>
      <c r="AH109" s="914"/>
      <c r="AI109" s="914"/>
      <c r="AJ109" s="915"/>
      <c r="AK109" s="913" t="s">
        <v>283</v>
      </c>
      <c r="AL109" s="914"/>
      <c r="AM109" s="914"/>
      <c r="AN109" s="914"/>
      <c r="AO109" s="915"/>
      <c r="AP109" s="913" t="s">
        <v>395</v>
      </c>
      <c r="AQ109" s="914"/>
      <c r="AR109" s="914"/>
      <c r="AS109" s="914"/>
      <c r="AT109" s="916"/>
      <c r="AU109" s="935" t="s">
        <v>393</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394</v>
      </c>
      <c r="BR109" s="914"/>
      <c r="BS109" s="914"/>
      <c r="BT109" s="914"/>
      <c r="BU109" s="915"/>
      <c r="BV109" s="913" t="s">
        <v>284</v>
      </c>
      <c r="BW109" s="914"/>
      <c r="BX109" s="914"/>
      <c r="BY109" s="914"/>
      <c r="BZ109" s="915"/>
      <c r="CA109" s="913" t="s">
        <v>283</v>
      </c>
      <c r="CB109" s="914"/>
      <c r="CC109" s="914"/>
      <c r="CD109" s="914"/>
      <c r="CE109" s="915"/>
      <c r="CF109" s="936" t="s">
        <v>395</v>
      </c>
      <c r="CG109" s="936"/>
      <c r="CH109" s="936"/>
      <c r="CI109" s="936"/>
      <c r="CJ109" s="936"/>
      <c r="CK109" s="913" t="s">
        <v>396</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394</v>
      </c>
      <c r="DH109" s="914"/>
      <c r="DI109" s="914"/>
      <c r="DJ109" s="914"/>
      <c r="DK109" s="915"/>
      <c r="DL109" s="913" t="s">
        <v>284</v>
      </c>
      <c r="DM109" s="914"/>
      <c r="DN109" s="914"/>
      <c r="DO109" s="914"/>
      <c r="DP109" s="915"/>
      <c r="DQ109" s="913" t="s">
        <v>283</v>
      </c>
      <c r="DR109" s="914"/>
      <c r="DS109" s="914"/>
      <c r="DT109" s="914"/>
      <c r="DU109" s="915"/>
      <c r="DV109" s="913" t="s">
        <v>395</v>
      </c>
      <c r="DW109" s="914"/>
      <c r="DX109" s="914"/>
      <c r="DY109" s="914"/>
      <c r="DZ109" s="916"/>
    </row>
    <row r="110" spans="1:131" s="197" customFormat="1" ht="26.25" customHeight="1" x14ac:dyDescent="0.15">
      <c r="A110" s="917" t="s">
        <v>397</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667138</v>
      </c>
      <c r="AB110" s="921"/>
      <c r="AC110" s="921"/>
      <c r="AD110" s="921"/>
      <c r="AE110" s="922"/>
      <c r="AF110" s="923">
        <v>635954</v>
      </c>
      <c r="AG110" s="921"/>
      <c r="AH110" s="921"/>
      <c r="AI110" s="921"/>
      <c r="AJ110" s="922"/>
      <c r="AK110" s="923">
        <v>622661</v>
      </c>
      <c r="AL110" s="921"/>
      <c r="AM110" s="921"/>
      <c r="AN110" s="921"/>
      <c r="AO110" s="922"/>
      <c r="AP110" s="924">
        <v>12.4</v>
      </c>
      <c r="AQ110" s="925"/>
      <c r="AR110" s="925"/>
      <c r="AS110" s="925"/>
      <c r="AT110" s="926"/>
      <c r="AU110" s="927" t="s">
        <v>60</v>
      </c>
      <c r="AV110" s="928"/>
      <c r="AW110" s="928"/>
      <c r="AX110" s="928"/>
      <c r="AY110" s="929"/>
      <c r="AZ110" s="971" t="s">
        <v>398</v>
      </c>
      <c r="BA110" s="918"/>
      <c r="BB110" s="918"/>
      <c r="BC110" s="918"/>
      <c r="BD110" s="918"/>
      <c r="BE110" s="918"/>
      <c r="BF110" s="918"/>
      <c r="BG110" s="918"/>
      <c r="BH110" s="918"/>
      <c r="BI110" s="918"/>
      <c r="BJ110" s="918"/>
      <c r="BK110" s="918"/>
      <c r="BL110" s="918"/>
      <c r="BM110" s="918"/>
      <c r="BN110" s="918"/>
      <c r="BO110" s="918"/>
      <c r="BP110" s="919"/>
      <c r="BQ110" s="957">
        <v>7428683</v>
      </c>
      <c r="BR110" s="958"/>
      <c r="BS110" s="958"/>
      <c r="BT110" s="958"/>
      <c r="BU110" s="958"/>
      <c r="BV110" s="958">
        <v>7399738</v>
      </c>
      <c r="BW110" s="958"/>
      <c r="BX110" s="958"/>
      <c r="BY110" s="958"/>
      <c r="BZ110" s="958"/>
      <c r="CA110" s="958">
        <v>7303865</v>
      </c>
      <c r="CB110" s="958"/>
      <c r="CC110" s="958"/>
      <c r="CD110" s="958"/>
      <c r="CE110" s="958"/>
      <c r="CF110" s="972">
        <v>145.19999999999999</v>
      </c>
      <c r="CG110" s="973"/>
      <c r="CH110" s="973"/>
      <c r="CI110" s="973"/>
      <c r="CJ110" s="973"/>
      <c r="CK110" s="974" t="s">
        <v>399</v>
      </c>
      <c r="CL110" s="975"/>
      <c r="CM110" s="954" t="s">
        <v>400</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401</v>
      </c>
      <c r="DH110" s="958"/>
      <c r="DI110" s="958"/>
      <c r="DJ110" s="958"/>
      <c r="DK110" s="958"/>
      <c r="DL110" s="958" t="s">
        <v>401</v>
      </c>
      <c r="DM110" s="958"/>
      <c r="DN110" s="958"/>
      <c r="DO110" s="958"/>
      <c r="DP110" s="958"/>
      <c r="DQ110" s="958" t="s">
        <v>401</v>
      </c>
      <c r="DR110" s="958"/>
      <c r="DS110" s="958"/>
      <c r="DT110" s="958"/>
      <c r="DU110" s="958"/>
      <c r="DV110" s="959" t="s">
        <v>401</v>
      </c>
      <c r="DW110" s="959"/>
      <c r="DX110" s="959"/>
      <c r="DY110" s="959"/>
      <c r="DZ110" s="960"/>
    </row>
    <row r="111" spans="1:131" s="197" customFormat="1" ht="26.25" customHeight="1" x14ac:dyDescent="0.15">
      <c r="A111" s="961" t="s">
        <v>402</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403</v>
      </c>
      <c r="AB111" s="965"/>
      <c r="AC111" s="965"/>
      <c r="AD111" s="965"/>
      <c r="AE111" s="966"/>
      <c r="AF111" s="967" t="s">
        <v>403</v>
      </c>
      <c r="AG111" s="965"/>
      <c r="AH111" s="965"/>
      <c r="AI111" s="965"/>
      <c r="AJ111" s="966"/>
      <c r="AK111" s="967" t="s">
        <v>403</v>
      </c>
      <c r="AL111" s="965"/>
      <c r="AM111" s="965"/>
      <c r="AN111" s="965"/>
      <c r="AO111" s="966"/>
      <c r="AP111" s="968" t="s">
        <v>403</v>
      </c>
      <c r="AQ111" s="969"/>
      <c r="AR111" s="969"/>
      <c r="AS111" s="969"/>
      <c r="AT111" s="970"/>
      <c r="AU111" s="930"/>
      <c r="AV111" s="931"/>
      <c r="AW111" s="931"/>
      <c r="AX111" s="931"/>
      <c r="AY111" s="932"/>
      <c r="AZ111" s="980" t="s">
        <v>404</v>
      </c>
      <c r="BA111" s="981"/>
      <c r="BB111" s="981"/>
      <c r="BC111" s="981"/>
      <c r="BD111" s="981"/>
      <c r="BE111" s="981"/>
      <c r="BF111" s="981"/>
      <c r="BG111" s="981"/>
      <c r="BH111" s="981"/>
      <c r="BI111" s="981"/>
      <c r="BJ111" s="981"/>
      <c r="BK111" s="981"/>
      <c r="BL111" s="981"/>
      <c r="BM111" s="981"/>
      <c r="BN111" s="981"/>
      <c r="BO111" s="981"/>
      <c r="BP111" s="982"/>
      <c r="BQ111" s="950" t="s">
        <v>405</v>
      </c>
      <c r="BR111" s="951"/>
      <c r="BS111" s="951"/>
      <c r="BT111" s="951"/>
      <c r="BU111" s="951"/>
      <c r="BV111" s="951" t="s">
        <v>405</v>
      </c>
      <c r="BW111" s="951"/>
      <c r="BX111" s="951"/>
      <c r="BY111" s="951"/>
      <c r="BZ111" s="951"/>
      <c r="CA111" s="951" t="s">
        <v>405</v>
      </c>
      <c r="CB111" s="951"/>
      <c r="CC111" s="951"/>
      <c r="CD111" s="951"/>
      <c r="CE111" s="951"/>
      <c r="CF111" s="945" t="s">
        <v>405</v>
      </c>
      <c r="CG111" s="946"/>
      <c r="CH111" s="946"/>
      <c r="CI111" s="946"/>
      <c r="CJ111" s="946"/>
      <c r="CK111" s="976"/>
      <c r="CL111" s="977"/>
      <c r="CM111" s="947" t="s">
        <v>406</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405</v>
      </c>
      <c r="DH111" s="951"/>
      <c r="DI111" s="951"/>
      <c r="DJ111" s="951"/>
      <c r="DK111" s="951"/>
      <c r="DL111" s="951" t="s">
        <v>405</v>
      </c>
      <c r="DM111" s="951"/>
      <c r="DN111" s="951"/>
      <c r="DO111" s="951"/>
      <c r="DP111" s="951"/>
      <c r="DQ111" s="951" t="s">
        <v>405</v>
      </c>
      <c r="DR111" s="951"/>
      <c r="DS111" s="951"/>
      <c r="DT111" s="951"/>
      <c r="DU111" s="951"/>
      <c r="DV111" s="952" t="s">
        <v>405</v>
      </c>
      <c r="DW111" s="952"/>
      <c r="DX111" s="952"/>
      <c r="DY111" s="952"/>
      <c r="DZ111" s="953"/>
    </row>
    <row r="112" spans="1:131" s="197" customFormat="1" ht="26.25" customHeight="1" x14ac:dyDescent="0.15">
      <c r="A112" s="983" t="s">
        <v>407</v>
      </c>
      <c r="B112" s="984"/>
      <c r="C112" s="981" t="s">
        <v>408</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405</v>
      </c>
      <c r="AB112" s="990"/>
      <c r="AC112" s="990"/>
      <c r="AD112" s="990"/>
      <c r="AE112" s="991"/>
      <c r="AF112" s="992" t="s">
        <v>405</v>
      </c>
      <c r="AG112" s="990"/>
      <c r="AH112" s="990"/>
      <c r="AI112" s="990"/>
      <c r="AJ112" s="991"/>
      <c r="AK112" s="992" t="s">
        <v>405</v>
      </c>
      <c r="AL112" s="990"/>
      <c r="AM112" s="990"/>
      <c r="AN112" s="990"/>
      <c r="AO112" s="991"/>
      <c r="AP112" s="993" t="s">
        <v>405</v>
      </c>
      <c r="AQ112" s="994"/>
      <c r="AR112" s="994"/>
      <c r="AS112" s="994"/>
      <c r="AT112" s="995"/>
      <c r="AU112" s="930"/>
      <c r="AV112" s="931"/>
      <c r="AW112" s="931"/>
      <c r="AX112" s="931"/>
      <c r="AY112" s="932"/>
      <c r="AZ112" s="980" t="s">
        <v>409</v>
      </c>
      <c r="BA112" s="981"/>
      <c r="BB112" s="981"/>
      <c r="BC112" s="981"/>
      <c r="BD112" s="981"/>
      <c r="BE112" s="981"/>
      <c r="BF112" s="981"/>
      <c r="BG112" s="981"/>
      <c r="BH112" s="981"/>
      <c r="BI112" s="981"/>
      <c r="BJ112" s="981"/>
      <c r="BK112" s="981"/>
      <c r="BL112" s="981"/>
      <c r="BM112" s="981"/>
      <c r="BN112" s="981"/>
      <c r="BO112" s="981"/>
      <c r="BP112" s="982"/>
      <c r="BQ112" s="950">
        <v>4368052</v>
      </c>
      <c r="BR112" s="951"/>
      <c r="BS112" s="951"/>
      <c r="BT112" s="951"/>
      <c r="BU112" s="951"/>
      <c r="BV112" s="951">
        <v>4325130</v>
      </c>
      <c r="BW112" s="951"/>
      <c r="BX112" s="951"/>
      <c r="BY112" s="951"/>
      <c r="BZ112" s="951"/>
      <c r="CA112" s="951">
        <v>4325550</v>
      </c>
      <c r="CB112" s="951"/>
      <c r="CC112" s="951"/>
      <c r="CD112" s="951"/>
      <c r="CE112" s="951"/>
      <c r="CF112" s="945">
        <v>86</v>
      </c>
      <c r="CG112" s="946"/>
      <c r="CH112" s="946"/>
      <c r="CI112" s="946"/>
      <c r="CJ112" s="946"/>
      <c r="CK112" s="976"/>
      <c r="CL112" s="977"/>
      <c r="CM112" s="947" t="s">
        <v>410</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405</v>
      </c>
      <c r="DH112" s="951"/>
      <c r="DI112" s="951"/>
      <c r="DJ112" s="951"/>
      <c r="DK112" s="951"/>
      <c r="DL112" s="951" t="s">
        <v>405</v>
      </c>
      <c r="DM112" s="951"/>
      <c r="DN112" s="951"/>
      <c r="DO112" s="951"/>
      <c r="DP112" s="951"/>
      <c r="DQ112" s="951" t="s">
        <v>405</v>
      </c>
      <c r="DR112" s="951"/>
      <c r="DS112" s="951"/>
      <c r="DT112" s="951"/>
      <c r="DU112" s="951"/>
      <c r="DV112" s="952" t="s">
        <v>405</v>
      </c>
      <c r="DW112" s="952"/>
      <c r="DX112" s="952"/>
      <c r="DY112" s="952"/>
      <c r="DZ112" s="953"/>
    </row>
    <row r="113" spans="1:130" s="197" customFormat="1" ht="26.25" customHeight="1" x14ac:dyDescent="0.15">
      <c r="A113" s="985"/>
      <c r="B113" s="986"/>
      <c r="C113" s="981" t="s">
        <v>411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321465</v>
      </c>
      <c r="AB113" s="965"/>
      <c r="AC113" s="965"/>
      <c r="AD113" s="965"/>
      <c r="AE113" s="966"/>
      <c r="AF113" s="967">
        <v>336354</v>
      </c>
      <c r="AG113" s="965"/>
      <c r="AH113" s="965"/>
      <c r="AI113" s="965"/>
      <c r="AJ113" s="966"/>
      <c r="AK113" s="967">
        <v>361546</v>
      </c>
      <c r="AL113" s="965"/>
      <c r="AM113" s="965"/>
      <c r="AN113" s="965"/>
      <c r="AO113" s="966"/>
      <c r="AP113" s="968">
        <v>7.2</v>
      </c>
      <c r="AQ113" s="969"/>
      <c r="AR113" s="969"/>
      <c r="AS113" s="969"/>
      <c r="AT113" s="970"/>
      <c r="AU113" s="930"/>
      <c r="AV113" s="931"/>
      <c r="AW113" s="931"/>
      <c r="AX113" s="931"/>
      <c r="AY113" s="932"/>
      <c r="AZ113" s="980" t="s">
        <v>412</v>
      </c>
      <c r="BA113" s="981"/>
      <c r="BB113" s="981"/>
      <c r="BC113" s="981"/>
      <c r="BD113" s="981"/>
      <c r="BE113" s="981"/>
      <c r="BF113" s="981"/>
      <c r="BG113" s="981"/>
      <c r="BH113" s="981"/>
      <c r="BI113" s="981"/>
      <c r="BJ113" s="981"/>
      <c r="BK113" s="981"/>
      <c r="BL113" s="981"/>
      <c r="BM113" s="981"/>
      <c r="BN113" s="981"/>
      <c r="BO113" s="981"/>
      <c r="BP113" s="982"/>
      <c r="BQ113" s="950" t="s">
        <v>405</v>
      </c>
      <c r="BR113" s="951"/>
      <c r="BS113" s="951"/>
      <c r="BT113" s="951"/>
      <c r="BU113" s="951"/>
      <c r="BV113" s="951" t="s">
        <v>405</v>
      </c>
      <c r="BW113" s="951"/>
      <c r="BX113" s="951"/>
      <c r="BY113" s="951"/>
      <c r="BZ113" s="951"/>
      <c r="CA113" s="951" t="s">
        <v>405</v>
      </c>
      <c r="CB113" s="951"/>
      <c r="CC113" s="951"/>
      <c r="CD113" s="951"/>
      <c r="CE113" s="951"/>
      <c r="CF113" s="945" t="s">
        <v>405</v>
      </c>
      <c r="CG113" s="946"/>
      <c r="CH113" s="946"/>
      <c r="CI113" s="946"/>
      <c r="CJ113" s="946"/>
      <c r="CK113" s="976"/>
      <c r="CL113" s="977"/>
      <c r="CM113" s="947" t="s">
        <v>413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405</v>
      </c>
      <c r="DH113" s="990"/>
      <c r="DI113" s="990"/>
      <c r="DJ113" s="990"/>
      <c r="DK113" s="991"/>
      <c r="DL113" s="992" t="s">
        <v>405</v>
      </c>
      <c r="DM113" s="990"/>
      <c r="DN113" s="990"/>
      <c r="DO113" s="990"/>
      <c r="DP113" s="991"/>
      <c r="DQ113" s="992" t="s">
        <v>405</v>
      </c>
      <c r="DR113" s="990"/>
      <c r="DS113" s="990"/>
      <c r="DT113" s="990"/>
      <c r="DU113" s="991"/>
      <c r="DV113" s="993" t="s">
        <v>405</v>
      </c>
      <c r="DW113" s="994"/>
      <c r="DX113" s="994"/>
      <c r="DY113" s="994"/>
      <c r="DZ113" s="995"/>
    </row>
    <row r="114" spans="1:130" s="197" customFormat="1" ht="26.25" customHeight="1" x14ac:dyDescent="0.15">
      <c r="A114" s="985"/>
      <c r="B114" s="986"/>
      <c r="C114" s="981" t="s">
        <v>414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405</v>
      </c>
      <c r="AB114" s="990"/>
      <c r="AC114" s="990"/>
      <c r="AD114" s="990"/>
      <c r="AE114" s="991"/>
      <c r="AF114" s="992" t="s">
        <v>405</v>
      </c>
      <c r="AG114" s="990"/>
      <c r="AH114" s="990"/>
      <c r="AI114" s="990"/>
      <c r="AJ114" s="991"/>
      <c r="AK114" s="992" t="s">
        <v>405</v>
      </c>
      <c r="AL114" s="990"/>
      <c r="AM114" s="990"/>
      <c r="AN114" s="990"/>
      <c r="AO114" s="991"/>
      <c r="AP114" s="993" t="s">
        <v>405</v>
      </c>
      <c r="AQ114" s="994"/>
      <c r="AR114" s="994"/>
      <c r="AS114" s="994"/>
      <c r="AT114" s="995"/>
      <c r="AU114" s="930"/>
      <c r="AV114" s="931"/>
      <c r="AW114" s="931"/>
      <c r="AX114" s="931"/>
      <c r="AY114" s="932"/>
      <c r="AZ114" s="980" t="s">
        <v>415</v>
      </c>
      <c r="BA114" s="981"/>
      <c r="BB114" s="981"/>
      <c r="BC114" s="981"/>
      <c r="BD114" s="981"/>
      <c r="BE114" s="981"/>
      <c r="BF114" s="981"/>
      <c r="BG114" s="981"/>
      <c r="BH114" s="981"/>
      <c r="BI114" s="981"/>
      <c r="BJ114" s="981"/>
      <c r="BK114" s="981"/>
      <c r="BL114" s="981"/>
      <c r="BM114" s="981"/>
      <c r="BN114" s="981"/>
      <c r="BO114" s="981"/>
      <c r="BP114" s="982"/>
      <c r="BQ114" s="950">
        <v>1544771</v>
      </c>
      <c r="BR114" s="951"/>
      <c r="BS114" s="951"/>
      <c r="BT114" s="951"/>
      <c r="BU114" s="951"/>
      <c r="BV114" s="951">
        <v>1442103</v>
      </c>
      <c r="BW114" s="951"/>
      <c r="BX114" s="951"/>
      <c r="BY114" s="951"/>
      <c r="BZ114" s="951"/>
      <c r="CA114" s="951">
        <v>1307061</v>
      </c>
      <c r="CB114" s="951"/>
      <c r="CC114" s="951"/>
      <c r="CD114" s="951"/>
      <c r="CE114" s="951"/>
      <c r="CF114" s="945">
        <v>26</v>
      </c>
      <c r="CG114" s="946"/>
      <c r="CH114" s="946"/>
      <c r="CI114" s="946"/>
      <c r="CJ114" s="946"/>
      <c r="CK114" s="976"/>
      <c r="CL114" s="977"/>
      <c r="CM114" s="947" t="s">
        <v>416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405</v>
      </c>
      <c r="DH114" s="990"/>
      <c r="DI114" s="990"/>
      <c r="DJ114" s="990"/>
      <c r="DK114" s="991"/>
      <c r="DL114" s="992" t="s">
        <v>405</v>
      </c>
      <c r="DM114" s="990"/>
      <c r="DN114" s="990"/>
      <c r="DO114" s="990"/>
      <c r="DP114" s="991"/>
      <c r="DQ114" s="992" t="s">
        <v>405</v>
      </c>
      <c r="DR114" s="990"/>
      <c r="DS114" s="990"/>
      <c r="DT114" s="990"/>
      <c r="DU114" s="991"/>
      <c r="DV114" s="993" t="s">
        <v>405</v>
      </c>
      <c r="DW114" s="994"/>
      <c r="DX114" s="994"/>
      <c r="DY114" s="994"/>
      <c r="DZ114" s="995"/>
    </row>
    <row r="115" spans="1:130" s="197" customFormat="1" ht="26.25" customHeight="1" x14ac:dyDescent="0.15">
      <c r="A115" s="985"/>
      <c r="B115" s="986"/>
      <c r="C115" s="981" t="s">
        <v>417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405</v>
      </c>
      <c r="AB115" s="965"/>
      <c r="AC115" s="965"/>
      <c r="AD115" s="965"/>
      <c r="AE115" s="966"/>
      <c r="AF115" s="967" t="s">
        <v>405</v>
      </c>
      <c r="AG115" s="965"/>
      <c r="AH115" s="965"/>
      <c r="AI115" s="965"/>
      <c r="AJ115" s="966"/>
      <c r="AK115" s="967" t="s">
        <v>405</v>
      </c>
      <c r="AL115" s="965"/>
      <c r="AM115" s="965"/>
      <c r="AN115" s="965"/>
      <c r="AO115" s="966"/>
      <c r="AP115" s="968" t="s">
        <v>405</v>
      </c>
      <c r="AQ115" s="969"/>
      <c r="AR115" s="969"/>
      <c r="AS115" s="969"/>
      <c r="AT115" s="970"/>
      <c r="AU115" s="930"/>
      <c r="AV115" s="931"/>
      <c r="AW115" s="931"/>
      <c r="AX115" s="931"/>
      <c r="AY115" s="932"/>
      <c r="AZ115" s="980" t="s">
        <v>418</v>
      </c>
      <c r="BA115" s="981"/>
      <c r="BB115" s="981"/>
      <c r="BC115" s="981"/>
      <c r="BD115" s="981"/>
      <c r="BE115" s="981"/>
      <c r="BF115" s="981"/>
      <c r="BG115" s="981"/>
      <c r="BH115" s="981"/>
      <c r="BI115" s="981"/>
      <c r="BJ115" s="981"/>
      <c r="BK115" s="981"/>
      <c r="BL115" s="981"/>
      <c r="BM115" s="981"/>
      <c r="BN115" s="981"/>
      <c r="BO115" s="981"/>
      <c r="BP115" s="982"/>
      <c r="BQ115" s="950" t="s">
        <v>405</v>
      </c>
      <c r="BR115" s="951"/>
      <c r="BS115" s="951"/>
      <c r="BT115" s="951"/>
      <c r="BU115" s="951"/>
      <c r="BV115" s="951" t="s">
        <v>405</v>
      </c>
      <c r="BW115" s="951"/>
      <c r="BX115" s="951"/>
      <c r="BY115" s="951"/>
      <c r="BZ115" s="951"/>
      <c r="CA115" s="951" t="s">
        <v>405</v>
      </c>
      <c r="CB115" s="951"/>
      <c r="CC115" s="951"/>
      <c r="CD115" s="951"/>
      <c r="CE115" s="951"/>
      <c r="CF115" s="945" t="s">
        <v>405</v>
      </c>
      <c r="CG115" s="946"/>
      <c r="CH115" s="946"/>
      <c r="CI115" s="946"/>
      <c r="CJ115" s="946"/>
      <c r="CK115" s="976"/>
      <c r="CL115" s="977"/>
      <c r="CM115" s="980" t="s">
        <v>419</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982"/>
      <c r="DG115" s="989" t="s">
        <v>405</v>
      </c>
      <c r="DH115" s="990"/>
      <c r="DI115" s="990"/>
      <c r="DJ115" s="990"/>
      <c r="DK115" s="991"/>
      <c r="DL115" s="992" t="s">
        <v>405</v>
      </c>
      <c r="DM115" s="990"/>
      <c r="DN115" s="990"/>
      <c r="DO115" s="990"/>
      <c r="DP115" s="991"/>
      <c r="DQ115" s="992" t="s">
        <v>405</v>
      </c>
      <c r="DR115" s="990"/>
      <c r="DS115" s="990"/>
      <c r="DT115" s="990"/>
      <c r="DU115" s="991"/>
      <c r="DV115" s="993" t="s">
        <v>405</v>
      </c>
      <c r="DW115" s="994"/>
      <c r="DX115" s="994"/>
      <c r="DY115" s="994"/>
      <c r="DZ115" s="995"/>
    </row>
    <row r="116" spans="1:130" s="197" customFormat="1" ht="26.25" customHeight="1" x14ac:dyDescent="0.15">
      <c r="A116" s="987"/>
      <c r="B116" s="988"/>
      <c r="C116" s="1002" t="s">
        <v>420</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t="s">
        <v>405</v>
      </c>
      <c r="AB116" s="990"/>
      <c r="AC116" s="990"/>
      <c r="AD116" s="990"/>
      <c r="AE116" s="991"/>
      <c r="AF116" s="992" t="s">
        <v>405</v>
      </c>
      <c r="AG116" s="990"/>
      <c r="AH116" s="990"/>
      <c r="AI116" s="990"/>
      <c r="AJ116" s="991"/>
      <c r="AK116" s="992" t="s">
        <v>405</v>
      </c>
      <c r="AL116" s="990"/>
      <c r="AM116" s="990"/>
      <c r="AN116" s="990"/>
      <c r="AO116" s="991"/>
      <c r="AP116" s="993" t="s">
        <v>405</v>
      </c>
      <c r="AQ116" s="994"/>
      <c r="AR116" s="994"/>
      <c r="AS116" s="994"/>
      <c r="AT116" s="995"/>
      <c r="AU116" s="930"/>
      <c r="AV116" s="931"/>
      <c r="AW116" s="931"/>
      <c r="AX116" s="931"/>
      <c r="AY116" s="932"/>
      <c r="AZ116" s="980" t="s">
        <v>421</v>
      </c>
      <c r="BA116" s="981"/>
      <c r="BB116" s="981"/>
      <c r="BC116" s="981"/>
      <c r="BD116" s="981"/>
      <c r="BE116" s="981"/>
      <c r="BF116" s="981"/>
      <c r="BG116" s="981"/>
      <c r="BH116" s="981"/>
      <c r="BI116" s="981"/>
      <c r="BJ116" s="981"/>
      <c r="BK116" s="981"/>
      <c r="BL116" s="981"/>
      <c r="BM116" s="981"/>
      <c r="BN116" s="981"/>
      <c r="BO116" s="981"/>
      <c r="BP116" s="982"/>
      <c r="BQ116" s="950" t="s">
        <v>405</v>
      </c>
      <c r="BR116" s="951"/>
      <c r="BS116" s="951"/>
      <c r="BT116" s="951"/>
      <c r="BU116" s="951"/>
      <c r="BV116" s="951" t="s">
        <v>405</v>
      </c>
      <c r="BW116" s="951"/>
      <c r="BX116" s="951"/>
      <c r="BY116" s="951"/>
      <c r="BZ116" s="951"/>
      <c r="CA116" s="951" t="s">
        <v>405</v>
      </c>
      <c r="CB116" s="951"/>
      <c r="CC116" s="951"/>
      <c r="CD116" s="951"/>
      <c r="CE116" s="951"/>
      <c r="CF116" s="945" t="s">
        <v>405</v>
      </c>
      <c r="CG116" s="946"/>
      <c r="CH116" s="946"/>
      <c r="CI116" s="946"/>
      <c r="CJ116" s="946"/>
      <c r="CK116" s="976"/>
      <c r="CL116" s="977"/>
      <c r="CM116" s="947" t="s">
        <v>422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405</v>
      </c>
      <c r="DH116" s="990"/>
      <c r="DI116" s="990"/>
      <c r="DJ116" s="990"/>
      <c r="DK116" s="991"/>
      <c r="DL116" s="992" t="s">
        <v>405</v>
      </c>
      <c r="DM116" s="990"/>
      <c r="DN116" s="990"/>
      <c r="DO116" s="990"/>
      <c r="DP116" s="991"/>
      <c r="DQ116" s="992" t="s">
        <v>405</v>
      </c>
      <c r="DR116" s="990"/>
      <c r="DS116" s="990"/>
      <c r="DT116" s="990"/>
      <c r="DU116" s="991"/>
      <c r="DV116" s="993" t="s">
        <v>405</v>
      </c>
      <c r="DW116" s="994"/>
      <c r="DX116" s="994"/>
      <c r="DY116" s="994"/>
      <c r="DZ116" s="995"/>
    </row>
    <row r="117" spans="1:130" s="197" customFormat="1" ht="26.25" customHeight="1" x14ac:dyDescent="0.15">
      <c r="A117" s="935" t="s">
        <v>167</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24" t="s">
        <v>423</v>
      </c>
      <c r="Z117" s="915"/>
      <c r="AA117" s="1027">
        <v>988603</v>
      </c>
      <c r="AB117" s="997"/>
      <c r="AC117" s="997"/>
      <c r="AD117" s="997"/>
      <c r="AE117" s="998"/>
      <c r="AF117" s="996">
        <v>972308</v>
      </c>
      <c r="AG117" s="997"/>
      <c r="AH117" s="997"/>
      <c r="AI117" s="997"/>
      <c r="AJ117" s="998"/>
      <c r="AK117" s="996">
        <v>984207</v>
      </c>
      <c r="AL117" s="997"/>
      <c r="AM117" s="997"/>
      <c r="AN117" s="997"/>
      <c r="AO117" s="998"/>
      <c r="AP117" s="999"/>
      <c r="AQ117" s="1000"/>
      <c r="AR117" s="1000"/>
      <c r="AS117" s="1000"/>
      <c r="AT117" s="1001"/>
      <c r="AU117" s="930"/>
      <c r="AV117" s="931"/>
      <c r="AW117" s="931"/>
      <c r="AX117" s="931"/>
      <c r="AY117" s="932"/>
      <c r="AZ117" s="1026" t="s">
        <v>424</v>
      </c>
      <c r="BA117" s="1002"/>
      <c r="BB117" s="1002"/>
      <c r="BC117" s="1002"/>
      <c r="BD117" s="1002"/>
      <c r="BE117" s="1002"/>
      <c r="BF117" s="1002"/>
      <c r="BG117" s="1002"/>
      <c r="BH117" s="1002"/>
      <c r="BI117" s="1002"/>
      <c r="BJ117" s="1002"/>
      <c r="BK117" s="1002"/>
      <c r="BL117" s="1002"/>
      <c r="BM117" s="1002"/>
      <c r="BN117" s="1002"/>
      <c r="BO117" s="1002"/>
      <c r="BP117" s="1003"/>
      <c r="BQ117" s="1016" t="s">
        <v>108</v>
      </c>
      <c r="BR117" s="1017"/>
      <c r="BS117" s="1017"/>
      <c r="BT117" s="1017"/>
      <c r="BU117" s="1017"/>
      <c r="BV117" s="1017">
        <v>631</v>
      </c>
      <c r="BW117" s="1017"/>
      <c r="BX117" s="1017"/>
      <c r="BY117" s="1017"/>
      <c r="BZ117" s="1017"/>
      <c r="CA117" s="1017" t="s">
        <v>108</v>
      </c>
      <c r="CB117" s="1017"/>
      <c r="CC117" s="1017"/>
      <c r="CD117" s="1017"/>
      <c r="CE117" s="1017"/>
      <c r="CF117" s="945" t="s">
        <v>108</v>
      </c>
      <c r="CG117" s="946"/>
      <c r="CH117" s="946"/>
      <c r="CI117" s="946"/>
      <c r="CJ117" s="946"/>
      <c r="CK117" s="976"/>
      <c r="CL117" s="977"/>
      <c r="CM117" s="947" t="s">
        <v>425</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108</v>
      </c>
      <c r="DH117" s="990"/>
      <c r="DI117" s="990"/>
      <c r="DJ117" s="990"/>
      <c r="DK117" s="991"/>
      <c r="DL117" s="992" t="s">
        <v>108</v>
      </c>
      <c r="DM117" s="990"/>
      <c r="DN117" s="990"/>
      <c r="DO117" s="990"/>
      <c r="DP117" s="991"/>
      <c r="DQ117" s="992" t="s">
        <v>108</v>
      </c>
      <c r="DR117" s="990"/>
      <c r="DS117" s="990"/>
      <c r="DT117" s="990"/>
      <c r="DU117" s="991"/>
      <c r="DV117" s="993" t="s">
        <v>108</v>
      </c>
      <c r="DW117" s="994"/>
      <c r="DX117" s="994"/>
      <c r="DY117" s="994"/>
      <c r="DZ117" s="995"/>
    </row>
    <row r="118" spans="1:130" s="197" customFormat="1" ht="26.25" customHeight="1" x14ac:dyDescent="0.15">
      <c r="A118" s="935" t="s">
        <v>396</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394</v>
      </c>
      <c r="AB118" s="914"/>
      <c r="AC118" s="914"/>
      <c r="AD118" s="914"/>
      <c r="AE118" s="915"/>
      <c r="AF118" s="913" t="s">
        <v>284</v>
      </c>
      <c r="AG118" s="914"/>
      <c r="AH118" s="914"/>
      <c r="AI118" s="914"/>
      <c r="AJ118" s="915"/>
      <c r="AK118" s="913" t="s">
        <v>283</v>
      </c>
      <c r="AL118" s="914"/>
      <c r="AM118" s="914"/>
      <c r="AN118" s="914"/>
      <c r="AO118" s="915"/>
      <c r="AP118" s="1021" t="s">
        <v>395</v>
      </c>
      <c r="AQ118" s="1022"/>
      <c r="AR118" s="1022"/>
      <c r="AS118" s="1022"/>
      <c r="AT118" s="1023"/>
      <c r="AU118" s="933"/>
      <c r="AV118" s="934"/>
      <c r="AW118" s="934"/>
      <c r="AX118" s="934"/>
      <c r="AY118" s="934"/>
      <c r="AZ118" s="228" t="s">
        <v>167</v>
      </c>
      <c r="BA118" s="228"/>
      <c r="BB118" s="228"/>
      <c r="BC118" s="228"/>
      <c r="BD118" s="228"/>
      <c r="BE118" s="228"/>
      <c r="BF118" s="228"/>
      <c r="BG118" s="228"/>
      <c r="BH118" s="228"/>
      <c r="BI118" s="228"/>
      <c r="BJ118" s="228"/>
      <c r="BK118" s="228"/>
      <c r="BL118" s="228"/>
      <c r="BM118" s="228"/>
      <c r="BN118" s="228"/>
      <c r="BO118" s="1024" t="s">
        <v>426</v>
      </c>
      <c r="BP118" s="1025"/>
      <c r="BQ118" s="1016">
        <v>13341506</v>
      </c>
      <c r="BR118" s="1017"/>
      <c r="BS118" s="1017"/>
      <c r="BT118" s="1017"/>
      <c r="BU118" s="1017"/>
      <c r="BV118" s="1017">
        <v>13167602</v>
      </c>
      <c r="BW118" s="1017"/>
      <c r="BX118" s="1017"/>
      <c r="BY118" s="1017"/>
      <c r="BZ118" s="1017"/>
      <c r="CA118" s="1017">
        <v>12936476</v>
      </c>
      <c r="CB118" s="1017"/>
      <c r="CC118" s="1017"/>
      <c r="CD118" s="1017"/>
      <c r="CE118" s="1017"/>
      <c r="CF118" s="1018"/>
      <c r="CG118" s="1019"/>
      <c r="CH118" s="1019"/>
      <c r="CI118" s="1019"/>
      <c r="CJ118" s="1020"/>
      <c r="CK118" s="976"/>
      <c r="CL118" s="977"/>
      <c r="CM118" s="947" t="s">
        <v>427</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108</v>
      </c>
      <c r="DH118" s="990"/>
      <c r="DI118" s="990"/>
      <c r="DJ118" s="990"/>
      <c r="DK118" s="991"/>
      <c r="DL118" s="992" t="s">
        <v>108</v>
      </c>
      <c r="DM118" s="990"/>
      <c r="DN118" s="990"/>
      <c r="DO118" s="990"/>
      <c r="DP118" s="991"/>
      <c r="DQ118" s="992" t="s">
        <v>108</v>
      </c>
      <c r="DR118" s="990"/>
      <c r="DS118" s="990"/>
      <c r="DT118" s="990"/>
      <c r="DU118" s="991"/>
      <c r="DV118" s="993" t="s">
        <v>108</v>
      </c>
      <c r="DW118" s="994"/>
      <c r="DX118" s="994"/>
      <c r="DY118" s="994"/>
      <c r="DZ118" s="995"/>
    </row>
    <row r="119" spans="1:130" s="197" customFormat="1" ht="26.25" customHeight="1" x14ac:dyDescent="0.15">
      <c r="A119" s="1005" t="s">
        <v>399</v>
      </c>
      <c r="B119" s="975"/>
      <c r="C119" s="954" t="s">
        <v>400</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0" t="s">
        <v>108</v>
      </c>
      <c r="AB119" s="921"/>
      <c r="AC119" s="921"/>
      <c r="AD119" s="921"/>
      <c r="AE119" s="922"/>
      <c r="AF119" s="923" t="s">
        <v>108</v>
      </c>
      <c r="AG119" s="921"/>
      <c r="AH119" s="921"/>
      <c r="AI119" s="921"/>
      <c r="AJ119" s="922"/>
      <c r="AK119" s="923" t="s">
        <v>108</v>
      </c>
      <c r="AL119" s="921"/>
      <c r="AM119" s="921"/>
      <c r="AN119" s="921"/>
      <c r="AO119" s="922"/>
      <c r="AP119" s="924" t="s">
        <v>108</v>
      </c>
      <c r="AQ119" s="925"/>
      <c r="AR119" s="925"/>
      <c r="AS119" s="925"/>
      <c r="AT119" s="926"/>
      <c r="AU119" s="1008" t="s">
        <v>428</v>
      </c>
      <c r="AV119" s="1009"/>
      <c r="AW119" s="1009"/>
      <c r="AX119" s="1009"/>
      <c r="AY119" s="1010"/>
      <c r="AZ119" s="971" t="s">
        <v>429</v>
      </c>
      <c r="BA119" s="918"/>
      <c r="BB119" s="918"/>
      <c r="BC119" s="918"/>
      <c r="BD119" s="918"/>
      <c r="BE119" s="918"/>
      <c r="BF119" s="918"/>
      <c r="BG119" s="918"/>
      <c r="BH119" s="918"/>
      <c r="BI119" s="918"/>
      <c r="BJ119" s="918"/>
      <c r="BK119" s="918"/>
      <c r="BL119" s="918"/>
      <c r="BM119" s="918"/>
      <c r="BN119" s="918"/>
      <c r="BO119" s="918"/>
      <c r="BP119" s="919"/>
      <c r="BQ119" s="957">
        <v>770834</v>
      </c>
      <c r="BR119" s="958"/>
      <c r="BS119" s="958"/>
      <c r="BT119" s="958"/>
      <c r="BU119" s="958"/>
      <c r="BV119" s="958">
        <v>719543</v>
      </c>
      <c r="BW119" s="958"/>
      <c r="BX119" s="958"/>
      <c r="BY119" s="958"/>
      <c r="BZ119" s="958"/>
      <c r="CA119" s="958">
        <v>891070</v>
      </c>
      <c r="CB119" s="958"/>
      <c r="CC119" s="958"/>
      <c r="CD119" s="958"/>
      <c r="CE119" s="958"/>
      <c r="CF119" s="972">
        <v>17.7</v>
      </c>
      <c r="CG119" s="973"/>
      <c r="CH119" s="973"/>
      <c r="CI119" s="973"/>
      <c r="CJ119" s="973"/>
      <c r="CK119" s="978"/>
      <c r="CL119" s="979"/>
      <c r="CM119" s="1035" t="s">
        <v>430</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28" t="s">
        <v>108</v>
      </c>
      <c r="DH119" s="1029"/>
      <c r="DI119" s="1029"/>
      <c r="DJ119" s="1029"/>
      <c r="DK119" s="1030"/>
      <c r="DL119" s="1031" t="s">
        <v>108</v>
      </c>
      <c r="DM119" s="1029"/>
      <c r="DN119" s="1029"/>
      <c r="DO119" s="1029"/>
      <c r="DP119" s="1030"/>
      <c r="DQ119" s="1031" t="s">
        <v>108</v>
      </c>
      <c r="DR119" s="1029"/>
      <c r="DS119" s="1029"/>
      <c r="DT119" s="1029"/>
      <c r="DU119" s="1030"/>
      <c r="DV119" s="1032" t="s">
        <v>108</v>
      </c>
      <c r="DW119" s="1033"/>
      <c r="DX119" s="1033"/>
      <c r="DY119" s="1033"/>
      <c r="DZ119" s="1034"/>
    </row>
    <row r="120" spans="1:130" s="197" customFormat="1" ht="26.25" customHeight="1" x14ac:dyDescent="0.15">
      <c r="A120" s="1006"/>
      <c r="B120" s="977"/>
      <c r="C120" s="947" t="s">
        <v>406</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108</v>
      </c>
      <c r="AB120" s="990"/>
      <c r="AC120" s="990"/>
      <c r="AD120" s="990"/>
      <c r="AE120" s="991"/>
      <c r="AF120" s="992" t="s">
        <v>108</v>
      </c>
      <c r="AG120" s="990"/>
      <c r="AH120" s="990"/>
      <c r="AI120" s="990"/>
      <c r="AJ120" s="991"/>
      <c r="AK120" s="992" t="s">
        <v>108</v>
      </c>
      <c r="AL120" s="990"/>
      <c r="AM120" s="990"/>
      <c r="AN120" s="990"/>
      <c r="AO120" s="991"/>
      <c r="AP120" s="993" t="s">
        <v>108</v>
      </c>
      <c r="AQ120" s="994"/>
      <c r="AR120" s="994"/>
      <c r="AS120" s="994"/>
      <c r="AT120" s="995"/>
      <c r="AU120" s="1011"/>
      <c r="AV120" s="1012"/>
      <c r="AW120" s="1012"/>
      <c r="AX120" s="1012"/>
      <c r="AY120" s="1013"/>
      <c r="AZ120" s="980" t="s">
        <v>431</v>
      </c>
      <c r="BA120" s="981"/>
      <c r="BB120" s="981"/>
      <c r="BC120" s="981"/>
      <c r="BD120" s="981"/>
      <c r="BE120" s="981"/>
      <c r="BF120" s="981"/>
      <c r="BG120" s="981"/>
      <c r="BH120" s="981"/>
      <c r="BI120" s="981"/>
      <c r="BJ120" s="981"/>
      <c r="BK120" s="981"/>
      <c r="BL120" s="981"/>
      <c r="BM120" s="981"/>
      <c r="BN120" s="981"/>
      <c r="BO120" s="981"/>
      <c r="BP120" s="982"/>
      <c r="BQ120" s="950" t="s">
        <v>108</v>
      </c>
      <c r="BR120" s="951"/>
      <c r="BS120" s="951"/>
      <c r="BT120" s="951"/>
      <c r="BU120" s="951"/>
      <c r="BV120" s="951" t="s">
        <v>108</v>
      </c>
      <c r="BW120" s="951"/>
      <c r="BX120" s="951"/>
      <c r="BY120" s="951"/>
      <c r="BZ120" s="951"/>
      <c r="CA120" s="951" t="s">
        <v>108</v>
      </c>
      <c r="CB120" s="951"/>
      <c r="CC120" s="951"/>
      <c r="CD120" s="951"/>
      <c r="CE120" s="951"/>
      <c r="CF120" s="945" t="s">
        <v>108</v>
      </c>
      <c r="CG120" s="946"/>
      <c r="CH120" s="946"/>
      <c r="CI120" s="946"/>
      <c r="CJ120" s="946"/>
      <c r="CK120" s="1044" t="s">
        <v>432</v>
      </c>
      <c r="CL120" s="1045"/>
      <c r="CM120" s="1045"/>
      <c r="CN120" s="1045"/>
      <c r="CO120" s="1046"/>
      <c r="CP120" s="1052" t="s">
        <v>378</v>
      </c>
      <c r="CQ120" s="1053"/>
      <c r="CR120" s="1053"/>
      <c r="CS120" s="1053"/>
      <c r="CT120" s="1053"/>
      <c r="CU120" s="1053"/>
      <c r="CV120" s="1053"/>
      <c r="CW120" s="1053"/>
      <c r="CX120" s="1053"/>
      <c r="CY120" s="1053"/>
      <c r="CZ120" s="1053"/>
      <c r="DA120" s="1053"/>
      <c r="DB120" s="1053"/>
      <c r="DC120" s="1053"/>
      <c r="DD120" s="1053"/>
      <c r="DE120" s="1053"/>
      <c r="DF120" s="1054"/>
      <c r="DG120" s="957">
        <v>4368052</v>
      </c>
      <c r="DH120" s="958"/>
      <c r="DI120" s="958"/>
      <c r="DJ120" s="958"/>
      <c r="DK120" s="958"/>
      <c r="DL120" s="958">
        <v>4325130</v>
      </c>
      <c r="DM120" s="958"/>
      <c r="DN120" s="958"/>
      <c r="DO120" s="958"/>
      <c r="DP120" s="958"/>
      <c r="DQ120" s="958">
        <v>4325550</v>
      </c>
      <c r="DR120" s="958"/>
      <c r="DS120" s="958"/>
      <c r="DT120" s="958"/>
      <c r="DU120" s="958"/>
      <c r="DV120" s="959">
        <v>86</v>
      </c>
      <c r="DW120" s="959"/>
      <c r="DX120" s="959"/>
      <c r="DY120" s="959"/>
      <c r="DZ120" s="960"/>
    </row>
    <row r="121" spans="1:130" s="197" customFormat="1" ht="26.25" customHeight="1" x14ac:dyDescent="0.15">
      <c r="A121" s="1006"/>
      <c r="B121" s="977"/>
      <c r="C121" s="1041" t="s">
        <v>433</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989" t="s">
        <v>108</v>
      </c>
      <c r="AB121" s="990"/>
      <c r="AC121" s="990"/>
      <c r="AD121" s="990"/>
      <c r="AE121" s="991"/>
      <c r="AF121" s="992" t="s">
        <v>108</v>
      </c>
      <c r="AG121" s="990"/>
      <c r="AH121" s="990"/>
      <c r="AI121" s="990"/>
      <c r="AJ121" s="991"/>
      <c r="AK121" s="992" t="s">
        <v>108</v>
      </c>
      <c r="AL121" s="990"/>
      <c r="AM121" s="990"/>
      <c r="AN121" s="990"/>
      <c r="AO121" s="991"/>
      <c r="AP121" s="993" t="s">
        <v>108</v>
      </c>
      <c r="AQ121" s="994"/>
      <c r="AR121" s="994"/>
      <c r="AS121" s="994"/>
      <c r="AT121" s="995"/>
      <c r="AU121" s="1011"/>
      <c r="AV121" s="1012"/>
      <c r="AW121" s="1012"/>
      <c r="AX121" s="1012"/>
      <c r="AY121" s="1013"/>
      <c r="AZ121" s="1026" t="s">
        <v>434</v>
      </c>
      <c r="BA121" s="1002"/>
      <c r="BB121" s="1002"/>
      <c r="BC121" s="1002"/>
      <c r="BD121" s="1002"/>
      <c r="BE121" s="1002"/>
      <c r="BF121" s="1002"/>
      <c r="BG121" s="1002"/>
      <c r="BH121" s="1002"/>
      <c r="BI121" s="1002"/>
      <c r="BJ121" s="1002"/>
      <c r="BK121" s="1002"/>
      <c r="BL121" s="1002"/>
      <c r="BM121" s="1002"/>
      <c r="BN121" s="1002"/>
      <c r="BO121" s="1002"/>
      <c r="BP121" s="1003"/>
      <c r="BQ121" s="1016">
        <v>9082732</v>
      </c>
      <c r="BR121" s="1017"/>
      <c r="BS121" s="1017"/>
      <c r="BT121" s="1017"/>
      <c r="BU121" s="1017"/>
      <c r="BV121" s="1017">
        <v>9123159</v>
      </c>
      <c r="BW121" s="1017"/>
      <c r="BX121" s="1017"/>
      <c r="BY121" s="1017"/>
      <c r="BZ121" s="1017"/>
      <c r="CA121" s="1017">
        <v>9166363</v>
      </c>
      <c r="CB121" s="1017"/>
      <c r="CC121" s="1017"/>
      <c r="CD121" s="1017"/>
      <c r="CE121" s="1017"/>
      <c r="CF121" s="1055">
        <v>182.2</v>
      </c>
      <c r="CG121" s="1056"/>
      <c r="CH121" s="1056"/>
      <c r="CI121" s="1056"/>
      <c r="CJ121" s="1056"/>
      <c r="CK121" s="1047"/>
      <c r="CL121" s="1048"/>
      <c r="CM121" s="1048"/>
      <c r="CN121" s="1048"/>
      <c r="CO121" s="1049"/>
      <c r="CP121" s="1038" t="s">
        <v>376</v>
      </c>
      <c r="CQ121" s="1039"/>
      <c r="CR121" s="1039"/>
      <c r="CS121" s="1039"/>
      <c r="CT121" s="1039"/>
      <c r="CU121" s="1039"/>
      <c r="CV121" s="1039"/>
      <c r="CW121" s="1039"/>
      <c r="CX121" s="1039"/>
      <c r="CY121" s="1039"/>
      <c r="CZ121" s="1039"/>
      <c r="DA121" s="1039"/>
      <c r="DB121" s="1039"/>
      <c r="DC121" s="1039"/>
      <c r="DD121" s="1039"/>
      <c r="DE121" s="1039"/>
      <c r="DF121" s="1040"/>
      <c r="DG121" s="950" t="s">
        <v>108</v>
      </c>
      <c r="DH121" s="951"/>
      <c r="DI121" s="951"/>
      <c r="DJ121" s="951"/>
      <c r="DK121" s="951"/>
      <c r="DL121" s="951" t="s">
        <v>108</v>
      </c>
      <c r="DM121" s="951"/>
      <c r="DN121" s="951"/>
      <c r="DO121" s="951"/>
      <c r="DP121" s="951"/>
      <c r="DQ121" s="951" t="s">
        <v>108</v>
      </c>
      <c r="DR121" s="951"/>
      <c r="DS121" s="951"/>
      <c r="DT121" s="951"/>
      <c r="DU121" s="951"/>
      <c r="DV121" s="952" t="s">
        <v>108</v>
      </c>
      <c r="DW121" s="952"/>
      <c r="DX121" s="952"/>
      <c r="DY121" s="952"/>
      <c r="DZ121" s="953"/>
    </row>
    <row r="122" spans="1:130" s="197" customFormat="1" ht="26.25" customHeight="1" x14ac:dyDescent="0.15">
      <c r="A122" s="1006"/>
      <c r="B122" s="977"/>
      <c r="C122" s="947" t="s">
        <v>416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108</v>
      </c>
      <c r="AB122" s="990"/>
      <c r="AC122" s="990"/>
      <c r="AD122" s="990"/>
      <c r="AE122" s="991"/>
      <c r="AF122" s="992" t="s">
        <v>108</v>
      </c>
      <c r="AG122" s="990"/>
      <c r="AH122" s="990"/>
      <c r="AI122" s="990"/>
      <c r="AJ122" s="991"/>
      <c r="AK122" s="992" t="s">
        <v>108</v>
      </c>
      <c r="AL122" s="990"/>
      <c r="AM122" s="990"/>
      <c r="AN122" s="990"/>
      <c r="AO122" s="991"/>
      <c r="AP122" s="993" t="s">
        <v>108</v>
      </c>
      <c r="AQ122" s="994"/>
      <c r="AR122" s="994"/>
      <c r="AS122" s="994"/>
      <c r="AT122" s="995"/>
      <c r="AU122" s="1014"/>
      <c r="AV122" s="1015"/>
      <c r="AW122" s="1015"/>
      <c r="AX122" s="1015"/>
      <c r="AY122" s="1015"/>
      <c r="AZ122" s="228" t="s">
        <v>167</v>
      </c>
      <c r="BA122" s="228"/>
      <c r="BB122" s="228"/>
      <c r="BC122" s="228"/>
      <c r="BD122" s="228"/>
      <c r="BE122" s="228"/>
      <c r="BF122" s="228"/>
      <c r="BG122" s="228"/>
      <c r="BH122" s="228"/>
      <c r="BI122" s="228"/>
      <c r="BJ122" s="228"/>
      <c r="BK122" s="228"/>
      <c r="BL122" s="228"/>
      <c r="BM122" s="228"/>
      <c r="BN122" s="228"/>
      <c r="BO122" s="1024" t="s">
        <v>435</v>
      </c>
      <c r="BP122" s="1025"/>
      <c r="BQ122" s="1065">
        <v>9853566</v>
      </c>
      <c r="BR122" s="1066"/>
      <c r="BS122" s="1066"/>
      <c r="BT122" s="1066"/>
      <c r="BU122" s="1066"/>
      <c r="BV122" s="1066">
        <v>9842702</v>
      </c>
      <c r="BW122" s="1066"/>
      <c r="BX122" s="1066"/>
      <c r="BY122" s="1066"/>
      <c r="BZ122" s="1066"/>
      <c r="CA122" s="1066">
        <v>10057433</v>
      </c>
      <c r="CB122" s="1066"/>
      <c r="CC122" s="1066"/>
      <c r="CD122" s="1066"/>
      <c r="CE122" s="1066"/>
      <c r="CF122" s="1018"/>
      <c r="CG122" s="1019"/>
      <c r="CH122" s="1019"/>
      <c r="CI122" s="1019"/>
      <c r="CJ122" s="1020"/>
      <c r="CK122" s="1047"/>
      <c r="CL122" s="1048"/>
      <c r="CM122" s="1048"/>
      <c r="CN122" s="1048"/>
      <c r="CO122" s="1049"/>
      <c r="CP122" s="1038" t="s">
        <v>436</v>
      </c>
      <c r="CQ122" s="1039"/>
      <c r="CR122" s="1039"/>
      <c r="CS122" s="1039"/>
      <c r="CT122" s="1039"/>
      <c r="CU122" s="1039"/>
      <c r="CV122" s="1039"/>
      <c r="CW122" s="1039"/>
      <c r="CX122" s="1039"/>
      <c r="CY122" s="1039"/>
      <c r="CZ122" s="1039"/>
      <c r="DA122" s="1039"/>
      <c r="DB122" s="1039"/>
      <c r="DC122" s="1039"/>
      <c r="DD122" s="1039"/>
      <c r="DE122" s="1039"/>
      <c r="DF122" s="1040"/>
      <c r="DG122" s="950" t="s">
        <v>437</v>
      </c>
      <c r="DH122" s="951"/>
      <c r="DI122" s="951"/>
      <c r="DJ122" s="951"/>
      <c r="DK122" s="951"/>
      <c r="DL122" s="951" t="s">
        <v>437</v>
      </c>
      <c r="DM122" s="951"/>
      <c r="DN122" s="951"/>
      <c r="DO122" s="951"/>
      <c r="DP122" s="951"/>
      <c r="DQ122" s="951" t="s">
        <v>437</v>
      </c>
      <c r="DR122" s="951"/>
      <c r="DS122" s="951"/>
      <c r="DT122" s="951"/>
      <c r="DU122" s="951"/>
      <c r="DV122" s="952" t="s">
        <v>437</v>
      </c>
      <c r="DW122" s="952"/>
      <c r="DX122" s="952"/>
      <c r="DY122" s="952"/>
      <c r="DZ122" s="953"/>
    </row>
    <row r="123" spans="1:130" s="197" customFormat="1" ht="26.25" customHeight="1" thickBot="1" x14ac:dyDescent="0.2">
      <c r="A123" s="1006"/>
      <c r="B123" s="977"/>
      <c r="C123" s="947" t="s">
        <v>422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437</v>
      </c>
      <c r="AB123" s="990"/>
      <c r="AC123" s="990"/>
      <c r="AD123" s="990"/>
      <c r="AE123" s="991"/>
      <c r="AF123" s="992" t="s">
        <v>437</v>
      </c>
      <c r="AG123" s="990"/>
      <c r="AH123" s="990"/>
      <c r="AI123" s="990"/>
      <c r="AJ123" s="991"/>
      <c r="AK123" s="992" t="s">
        <v>437</v>
      </c>
      <c r="AL123" s="990"/>
      <c r="AM123" s="990"/>
      <c r="AN123" s="990"/>
      <c r="AO123" s="991"/>
      <c r="AP123" s="993" t="s">
        <v>437</v>
      </c>
      <c r="AQ123" s="994"/>
      <c r="AR123" s="994"/>
      <c r="AS123" s="994"/>
      <c r="AT123" s="995"/>
      <c r="AU123" s="1062" t="s">
        <v>438</v>
      </c>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4"/>
      <c r="BQ123" s="1057">
        <v>70.2</v>
      </c>
      <c r="BR123" s="1058"/>
      <c r="BS123" s="1058"/>
      <c r="BT123" s="1058"/>
      <c r="BU123" s="1058"/>
      <c r="BV123" s="1058">
        <v>68.5</v>
      </c>
      <c r="BW123" s="1058"/>
      <c r="BX123" s="1058"/>
      <c r="BY123" s="1058"/>
      <c r="BZ123" s="1058"/>
      <c r="CA123" s="1058">
        <v>57.2</v>
      </c>
      <c r="CB123" s="1058"/>
      <c r="CC123" s="1058"/>
      <c r="CD123" s="1058"/>
      <c r="CE123" s="1058"/>
      <c r="CF123" s="1059"/>
      <c r="CG123" s="1060"/>
      <c r="CH123" s="1060"/>
      <c r="CI123" s="1060"/>
      <c r="CJ123" s="1061"/>
      <c r="CK123" s="1047"/>
      <c r="CL123" s="1048"/>
      <c r="CM123" s="1048"/>
      <c r="CN123" s="1048"/>
      <c r="CO123" s="1049"/>
      <c r="CP123" s="1038" t="s">
        <v>439</v>
      </c>
      <c r="CQ123" s="1039"/>
      <c r="CR123" s="1039"/>
      <c r="CS123" s="1039"/>
      <c r="CT123" s="1039"/>
      <c r="CU123" s="1039"/>
      <c r="CV123" s="1039"/>
      <c r="CW123" s="1039"/>
      <c r="CX123" s="1039"/>
      <c r="CY123" s="1039"/>
      <c r="CZ123" s="1039"/>
      <c r="DA123" s="1039"/>
      <c r="DB123" s="1039"/>
      <c r="DC123" s="1039"/>
      <c r="DD123" s="1039"/>
      <c r="DE123" s="1039"/>
      <c r="DF123" s="1040"/>
      <c r="DG123" s="989" t="s">
        <v>437</v>
      </c>
      <c r="DH123" s="990"/>
      <c r="DI123" s="990"/>
      <c r="DJ123" s="990"/>
      <c r="DK123" s="991"/>
      <c r="DL123" s="992" t="s">
        <v>437</v>
      </c>
      <c r="DM123" s="990"/>
      <c r="DN123" s="990"/>
      <c r="DO123" s="990"/>
      <c r="DP123" s="991"/>
      <c r="DQ123" s="992" t="s">
        <v>437</v>
      </c>
      <c r="DR123" s="990"/>
      <c r="DS123" s="990"/>
      <c r="DT123" s="990"/>
      <c r="DU123" s="991"/>
      <c r="DV123" s="993" t="s">
        <v>437</v>
      </c>
      <c r="DW123" s="994"/>
      <c r="DX123" s="994"/>
      <c r="DY123" s="994"/>
      <c r="DZ123" s="995"/>
    </row>
    <row r="124" spans="1:130" s="197" customFormat="1" ht="26.25" customHeight="1" x14ac:dyDescent="0.15">
      <c r="A124" s="1006"/>
      <c r="B124" s="977"/>
      <c r="C124" s="947" t="s">
        <v>425</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437</v>
      </c>
      <c r="AB124" s="990"/>
      <c r="AC124" s="990"/>
      <c r="AD124" s="990"/>
      <c r="AE124" s="991"/>
      <c r="AF124" s="992" t="s">
        <v>437</v>
      </c>
      <c r="AG124" s="990"/>
      <c r="AH124" s="990"/>
      <c r="AI124" s="990"/>
      <c r="AJ124" s="991"/>
      <c r="AK124" s="992" t="s">
        <v>437</v>
      </c>
      <c r="AL124" s="990"/>
      <c r="AM124" s="990"/>
      <c r="AN124" s="990"/>
      <c r="AO124" s="991"/>
      <c r="AP124" s="993" t="s">
        <v>437</v>
      </c>
      <c r="AQ124" s="994"/>
      <c r="AR124" s="994"/>
      <c r="AS124" s="994"/>
      <c r="AT124" s="99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0"/>
      <c r="CL124" s="1050"/>
      <c r="CM124" s="1050"/>
      <c r="CN124" s="1050"/>
      <c r="CO124" s="1051"/>
      <c r="CP124" s="1038" t="s">
        <v>440</v>
      </c>
      <c r="CQ124" s="1039"/>
      <c r="CR124" s="1039"/>
      <c r="CS124" s="1039"/>
      <c r="CT124" s="1039"/>
      <c r="CU124" s="1039"/>
      <c r="CV124" s="1039"/>
      <c r="CW124" s="1039"/>
      <c r="CX124" s="1039"/>
      <c r="CY124" s="1039"/>
      <c r="CZ124" s="1039"/>
      <c r="DA124" s="1039"/>
      <c r="DB124" s="1039"/>
      <c r="DC124" s="1039"/>
      <c r="DD124" s="1039"/>
      <c r="DE124" s="1039"/>
      <c r="DF124" s="1040"/>
      <c r="DG124" s="1028" t="s">
        <v>437</v>
      </c>
      <c r="DH124" s="1029"/>
      <c r="DI124" s="1029"/>
      <c r="DJ124" s="1029"/>
      <c r="DK124" s="1030"/>
      <c r="DL124" s="1031" t="s">
        <v>437</v>
      </c>
      <c r="DM124" s="1029"/>
      <c r="DN124" s="1029"/>
      <c r="DO124" s="1029"/>
      <c r="DP124" s="1030"/>
      <c r="DQ124" s="1031" t="s">
        <v>437</v>
      </c>
      <c r="DR124" s="1029"/>
      <c r="DS124" s="1029"/>
      <c r="DT124" s="1029"/>
      <c r="DU124" s="1030"/>
      <c r="DV124" s="1032" t="s">
        <v>437</v>
      </c>
      <c r="DW124" s="1033"/>
      <c r="DX124" s="1033"/>
      <c r="DY124" s="1033"/>
      <c r="DZ124" s="1034"/>
    </row>
    <row r="125" spans="1:130" s="197" customFormat="1" ht="26.25" customHeight="1" thickBot="1" x14ac:dyDescent="0.2">
      <c r="A125" s="1006"/>
      <c r="B125" s="977"/>
      <c r="C125" s="947" t="s">
        <v>427</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437</v>
      </c>
      <c r="AB125" s="990"/>
      <c r="AC125" s="990"/>
      <c r="AD125" s="990"/>
      <c r="AE125" s="991"/>
      <c r="AF125" s="992" t="s">
        <v>437</v>
      </c>
      <c r="AG125" s="990"/>
      <c r="AH125" s="990"/>
      <c r="AI125" s="990"/>
      <c r="AJ125" s="991"/>
      <c r="AK125" s="992" t="s">
        <v>437</v>
      </c>
      <c r="AL125" s="990"/>
      <c r="AM125" s="990"/>
      <c r="AN125" s="990"/>
      <c r="AO125" s="991"/>
      <c r="AP125" s="993" t="s">
        <v>437</v>
      </c>
      <c r="AQ125" s="994"/>
      <c r="AR125" s="994"/>
      <c r="AS125" s="994"/>
      <c r="AT125" s="99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5" t="s">
        <v>441</v>
      </c>
      <c r="CL125" s="1045"/>
      <c r="CM125" s="1045"/>
      <c r="CN125" s="1045"/>
      <c r="CO125" s="1046"/>
      <c r="CP125" s="971" t="s">
        <v>442</v>
      </c>
      <c r="CQ125" s="918"/>
      <c r="CR125" s="918"/>
      <c r="CS125" s="918"/>
      <c r="CT125" s="918"/>
      <c r="CU125" s="918"/>
      <c r="CV125" s="918"/>
      <c r="CW125" s="918"/>
      <c r="CX125" s="918"/>
      <c r="CY125" s="918"/>
      <c r="CZ125" s="918"/>
      <c r="DA125" s="918"/>
      <c r="DB125" s="918"/>
      <c r="DC125" s="918"/>
      <c r="DD125" s="918"/>
      <c r="DE125" s="918"/>
      <c r="DF125" s="919"/>
      <c r="DG125" s="957" t="s">
        <v>437</v>
      </c>
      <c r="DH125" s="958"/>
      <c r="DI125" s="958"/>
      <c r="DJ125" s="958"/>
      <c r="DK125" s="958"/>
      <c r="DL125" s="958" t="s">
        <v>437</v>
      </c>
      <c r="DM125" s="958"/>
      <c r="DN125" s="958"/>
      <c r="DO125" s="958"/>
      <c r="DP125" s="958"/>
      <c r="DQ125" s="958" t="s">
        <v>437</v>
      </c>
      <c r="DR125" s="958"/>
      <c r="DS125" s="958"/>
      <c r="DT125" s="958"/>
      <c r="DU125" s="958"/>
      <c r="DV125" s="959" t="s">
        <v>437</v>
      </c>
      <c r="DW125" s="959"/>
      <c r="DX125" s="959"/>
      <c r="DY125" s="959"/>
      <c r="DZ125" s="960"/>
    </row>
    <row r="126" spans="1:130" s="197" customFormat="1" ht="26.25" customHeight="1" x14ac:dyDescent="0.15">
      <c r="A126" s="1006"/>
      <c r="B126" s="977"/>
      <c r="C126" s="947" t="s">
        <v>430</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437</v>
      </c>
      <c r="AB126" s="990"/>
      <c r="AC126" s="990"/>
      <c r="AD126" s="990"/>
      <c r="AE126" s="991"/>
      <c r="AF126" s="992" t="s">
        <v>437</v>
      </c>
      <c r="AG126" s="990"/>
      <c r="AH126" s="990"/>
      <c r="AI126" s="990"/>
      <c r="AJ126" s="991"/>
      <c r="AK126" s="992" t="s">
        <v>437</v>
      </c>
      <c r="AL126" s="990"/>
      <c r="AM126" s="990"/>
      <c r="AN126" s="990"/>
      <c r="AO126" s="991"/>
      <c r="AP126" s="993" t="s">
        <v>437</v>
      </c>
      <c r="AQ126" s="994"/>
      <c r="AR126" s="994"/>
      <c r="AS126" s="994"/>
      <c r="AT126" s="995"/>
      <c r="AU126" s="233"/>
      <c r="AV126" s="233"/>
      <c r="AW126" s="233"/>
      <c r="AX126" s="1067" t="s">
        <v>443</v>
      </c>
      <c r="AY126" s="1068"/>
      <c r="AZ126" s="1068"/>
      <c r="BA126" s="1068"/>
      <c r="BB126" s="1068"/>
      <c r="BC126" s="1068"/>
      <c r="BD126" s="1068"/>
      <c r="BE126" s="1069"/>
      <c r="BF126" s="1083" t="s">
        <v>444</v>
      </c>
      <c r="BG126" s="1068"/>
      <c r="BH126" s="1068"/>
      <c r="BI126" s="1068"/>
      <c r="BJ126" s="1068"/>
      <c r="BK126" s="1068"/>
      <c r="BL126" s="1069"/>
      <c r="BM126" s="1083" t="s">
        <v>445</v>
      </c>
      <c r="BN126" s="1068"/>
      <c r="BO126" s="1068"/>
      <c r="BP126" s="1068"/>
      <c r="BQ126" s="1068"/>
      <c r="BR126" s="1068"/>
      <c r="BS126" s="1069"/>
      <c r="BT126" s="1083" t="s">
        <v>446</v>
      </c>
      <c r="BU126" s="1068"/>
      <c r="BV126" s="1068"/>
      <c r="BW126" s="1068"/>
      <c r="BX126" s="1068"/>
      <c r="BY126" s="1068"/>
      <c r="BZ126" s="1084"/>
      <c r="CA126" s="233"/>
      <c r="CB126" s="233"/>
      <c r="CC126" s="233"/>
      <c r="CD126" s="234"/>
      <c r="CE126" s="234"/>
      <c r="CF126" s="234"/>
      <c r="CG126" s="231"/>
      <c r="CH126" s="231"/>
      <c r="CI126" s="231"/>
      <c r="CJ126" s="232"/>
      <c r="CK126" s="1048"/>
      <c r="CL126" s="1048"/>
      <c r="CM126" s="1048"/>
      <c r="CN126" s="1048"/>
      <c r="CO126" s="1049"/>
      <c r="CP126" s="980" t="s">
        <v>447</v>
      </c>
      <c r="CQ126" s="981"/>
      <c r="CR126" s="981"/>
      <c r="CS126" s="981"/>
      <c r="CT126" s="981"/>
      <c r="CU126" s="981"/>
      <c r="CV126" s="981"/>
      <c r="CW126" s="981"/>
      <c r="CX126" s="981"/>
      <c r="CY126" s="981"/>
      <c r="CZ126" s="981"/>
      <c r="DA126" s="981"/>
      <c r="DB126" s="981"/>
      <c r="DC126" s="981"/>
      <c r="DD126" s="981"/>
      <c r="DE126" s="981"/>
      <c r="DF126" s="982"/>
      <c r="DG126" s="950" t="s">
        <v>437</v>
      </c>
      <c r="DH126" s="951"/>
      <c r="DI126" s="951"/>
      <c r="DJ126" s="951"/>
      <c r="DK126" s="951"/>
      <c r="DL126" s="951" t="s">
        <v>437</v>
      </c>
      <c r="DM126" s="951"/>
      <c r="DN126" s="951"/>
      <c r="DO126" s="951"/>
      <c r="DP126" s="951"/>
      <c r="DQ126" s="951" t="s">
        <v>437</v>
      </c>
      <c r="DR126" s="951"/>
      <c r="DS126" s="951"/>
      <c r="DT126" s="951"/>
      <c r="DU126" s="951"/>
      <c r="DV126" s="952" t="s">
        <v>437</v>
      </c>
      <c r="DW126" s="952"/>
      <c r="DX126" s="952"/>
      <c r="DY126" s="952"/>
      <c r="DZ126" s="953"/>
    </row>
    <row r="127" spans="1:130" s="197" customFormat="1" ht="26.25" customHeight="1" thickBot="1" x14ac:dyDescent="0.2">
      <c r="A127" s="1007"/>
      <c r="B127" s="979"/>
      <c r="C127" s="1035" t="s">
        <v>448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89" t="s">
        <v>437</v>
      </c>
      <c r="AB127" s="990"/>
      <c r="AC127" s="990"/>
      <c r="AD127" s="990"/>
      <c r="AE127" s="991"/>
      <c r="AF127" s="992" t="s">
        <v>437</v>
      </c>
      <c r="AG127" s="990"/>
      <c r="AH127" s="990"/>
      <c r="AI127" s="990"/>
      <c r="AJ127" s="991"/>
      <c r="AK127" s="992" t="s">
        <v>437</v>
      </c>
      <c r="AL127" s="990"/>
      <c r="AM127" s="990"/>
      <c r="AN127" s="990"/>
      <c r="AO127" s="991"/>
      <c r="AP127" s="993" t="s">
        <v>437</v>
      </c>
      <c r="AQ127" s="994"/>
      <c r="AR127" s="994"/>
      <c r="AS127" s="994"/>
      <c r="AT127" s="995"/>
      <c r="AU127" s="233"/>
      <c r="AV127" s="233"/>
      <c r="AW127" s="233"/>
      <c r="AX127" s="917" t="s">
        <v>449</v>
      </c>
      <c r="AY127" s="918"/>
      <c r="AZ127" s="918"/>
      <c r="BA127" s="918"/>
      <c r="BB127" s="918"/>
      <c r="BC127" s="918"/>
      <c r="BD127" s="918"/>
      <c r="BE127" s="919"/>
      <c r="BF127" s="1072" t="s">
        <v>437</v>
      </c>
      <c r="BG127" s="1073"/>
      <c r="BH127" s="1073"/>
      <c r="BI127" s="1073"/>
      <c r="BJ127" s="1073"/>
      <c r="BK127" s="1073"/>
      <c r="BL127" s="1082"/>
      <c r="BM127" s="1072">
        <v>14.6</v>
      </c>
      <c r="BN127" s="1073"/>
      <c r="BO127" s="1073"/>
      <c r="BP127" s="1073"/>
      <c r="BQ127" s="1073"/>
      <c r="BR127" s="1073"/>
      <c r="BS127" s="1082"/>
      <c r="BT127" s="1072">
        <v>20</v>
      </c>
      <c r="BU127" s="1073"/>
      <c r="BV127" s="1073"/>
      <c r="BW127" s="1073"/>
      <c r="BX127" s="1073"/>
      <c r="BY127" s="1073"/>
      <c r="BZ127" s="1074"/>
      <c r="CA127" s="234"/>
      <c r="CB127" s="234"/>
      <c r="CC127" s="234"/>
      <c r="CD127" s="234"/>
      <c r="CE127" s="234"/>
      <c r="CF127" s="234"/>
      <c r="CG127" s="231"/>
      <c r="CH127" s="231"/>
      <c r="CI127" s="231"/>
      <c r="CJ127" s="232"/>
      <c r="CK127" s="1070"/>
      <c r="CL127" s="1070"/>
      <c r="CM127" s="1070"/>
      <c r="CN127" s="1070"/>
      <c r="CO127" s="1071"/>
      <c r="CP127" s="1075" t="s">
        <v>450</v>
      </c>
      <c r="CQ127" s="1076"/>
      <c r="CR127" s="1076"/>
      <c r="CS127" s="1076"/>
      <c r="CT127" s="1076"/>
      <c r="CU127" s="1076"/>
      <c r="CV127" s="1076"/>
      <c r="CW127" s="1076"/>
      <c r="CX127" s="1076"/>
      <c r="CY127" s="1076"/>
      <c r="CZ127" s="1076"/>
      <c r="DA127" s="1076"/>
      <c r="DB127" s="1076"/>
      <c r="DC127" s="1076"/>
      <c r="DD127" s="1076"/>
      <c r="DE127" s="1076"/>
      <c r="DF127" s="1077"/>
      <c r="DG127" s="1078" t="s">
        <v>451</v>
      </c>
      <c r="DH127" s="1079"/>
      <c r="DI127" s="1079"/>
      <c r="DJ127" s="1079"/>
      <c r="DK127" s="1079"/>
      <c r="DL127" s="1079" t="s">
        <v>108</v>
      </c>
      <c r="DM127" s="1079"/>
      <c r="DN127" s="1079"/>
      <c r="DO127" s="1079"/>
      <c r="DP127" s="1079"/>
      <c r="DQ127" s="1079" t="s">
        <v>108</v>
      </c>
      <c r="DR127" s="1079"/>
      <c r="DS127" s="1079"/>
      <c r="DT127" s="1079"/>
      <c r="DU127" s="1079"/>
      <c r="DV127" s="1080" t="s">
        <v>108</v>
      </c>
      <c r="DW127" s="1080"/>
      <c r="DX127" s="1080"/>
      <c r="DY127" s="1080"/>
      <c r="DZ127" s="1081"/>
    </row>
    <row r="128" spans="1:130" s="197" customFormat="1" ht="26.25" customHeight="1" x14ac:dyDescent="0.15">
      <c r="A128" s="1102" t="s">
        <v>452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453</v>
      </c>
      <c r="X128" s="1104"/>
      <c r="Y128" s="1104"/>
      <c r="Z128" s="1105"/>
      <c r="AA128" s="1120" t="s">
        <v>454</v>
      </c>
      <c r="AB128" s="1121"/>
      <c r="AC128" s="1121"/>
      <c r="AD128" s="1121"/>
      <c r="AE128" s="1122"/>
      <c r="AF128" s="1123" t="s">
        <v>454</v>
      </c>
      <c r="AG128" s="1121"/>
      <c r="AH128" s="1121"/>
      <c r="AI128" s="1121"/>
      <c r="AJ128" s="1122"/>
      <c r="AK128" s="1123" t="s">
        <v>454</v>
      </c>
      <c r="AL128" s="1121"/>
      <c r="AM128" s="1121"/>
      <c r="AN128" s="1121"/>
      <c r="AO128" s="1122"/>
      <c r="AP128" s="1124"/>
      <c r="AQ128" s="1125"/>
      <c r="AR128" s="1125"/>
      <c r="AS128" s="1125"/>
      <c r="AT128" s="1126"/>
      <c r="AU128" s="235"/>
      <c r="AV128" s="235"/>
      <c r="AW128" s="235"/>
      <c r="AX128" s="1085" t="s">
        <v>455</v>
      </c>
      <c r="AY128" s="981"/>
      <c r="AZ128" s="981"/>
      <c r="BA128" s="981"/>
      <c r="BB128" s="981"/>
      <c r="BC128" s="981"/>
      <c r="BD128" s="981"/>
      <c r="BE128" s="982"/>
      <c r="BF128" s="1097" t="s">
        <v>456</v>
      </c>
      <c r="BG128" s="1098"/>
      <c r="BH128" s="1098"/>
      <c r="BI128" s="1098"/>
      <c r="BJ128" s="1098"/>
      <c r="BK128" s="1098"/>
      <c r="BL128" s="1099"/>
      <c r="BM128" s="1097">
        <v>19.600000000000001</v>
      </c>
      <c r="BN128" s="1098"/>
      <c r="BO128" s="1098"/>
      <c r="BP128" s="1098"/>
      <c r="BQ128" s="1098"/>
      <c r="BR128" s="1098"/>
      <c r="BS128" s="1099"/>
      <c r="BT128" s="1097">
        <v>30</v>
      </c>
      <c r="BU128" s="1100"/>
      <c r="BV128" s="1100"/>
      <c r="BW128" s="1100"/>
      <c r="BX128" s="1100"/>
      <c r="BY128" s="1100"/>
      <c r="BZ128" s="110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1" t="s">
        <v>90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1" t="s">
        <v>457</v>
      </c>
      <c r="X129" s="1092"/>
      <c r="Y129" s="1092"/>
      <c r="Z129" s="1093"/>
      <c r="AA129" s="989">
        <v>5609998</v>
      </c>
      <c r="AB129" s="990"/>
      <c r="AC129" s="990"/>
      <c r="AD129" s="990"/>
      <c r="AE129" s="991"/>
      <c r="AF129" s="992">
        <v>5554660</v>
      </c>
      <c r="AG129" s="990"/>
      <c r="AH129" s="990"/>
      <c r="AI129" s="990"/>
      <c r="AJ129" s="991"/>
      <c r="AK129" s="992">
        <v>5673529</v>
      </c>
      <c r="AL129" s="990"/>
      <c r="AM129" s="990"/>
      <c r="AN129" s="990"/>
      <c r="AO129" s="991"/>
      <c r="AP129" s="1094"/>
      <c r="AQ129" s="1095"/>
      <c r="AR129" s="1095"/>
      <c r="AS129" s="1095"/>
      <c r="AT129" s="1096"/>
      <c r="AU129" s="235"/>
      <c r="AV129" s="235"/>
      <c r="AW129" s="235"/>
      <c r="AX129" s="1085" t="s">
        <v>458</v>
      </c>
      <c r="AY129" s="981"/>
      <c r="AZ129" s="981"/>
      <c r="BA129" s="981"/>
      <c r="BB129" s="981"/>
      <c r="BC129" s="981"/>
      <c r="BD129" s="981"/>
      <c r="BE129" s="982"/>
      <c r="BF129" s="1086">
        <v>6.3</v>
      </c>
      <c r="BG129" s="1087"/>
      <c r="BH129" s="1087"/>
      <c r="BI129" s="1087"/>
      <c r="BJ129" s="1087"/>
      <c r="BK129" s="1087"/>
      <c r="BL129" s="1088"/>
      <c r="BM129" s="1086">
        <v>25</v>
      </c>
      <c r="BN129" s="1087"/>
      <c r="BO129" s="1087"/>
      <c r="BP129" s="1087"/>
      <c r="BQ129" s="1087"/>
      <c r="BR129" s="1087"/>
      <c r="BS129" s="1088"/>
      <c r="BT129" s="1086">
        <v>35</v>
      </c>
      <c r="BU129" s="1089"/>
      <c r="BV129" s="1089"/>
      <c r="BW129" s="1089"/>
      <c r="BX129" s="1089"/>
      <c r="BY129" s="1089"/>
      <c r="BZ129" s="109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1" t="s">
        <v>459</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1" t="s">
        <v>460</v>
      </c>
      <c r="X130" s="1092"/>
      <c r="Y130" s="1092"/>
      <c r="Z130" s="1093"/>
      <c r="AA130" s="989">
        <v>645248</v>
      </c>
      <c r="AB130" s="990"/>
      <c r="AC130" s="990"/>
      <c r="AD130" s="990"/>
      <c r="AE130" s="991"/>
      <c r="AF130" s="992">
        <v>705458</v>
      </c>
      <c r="AG130" s="990"/>
      <c r="AH130" s="990"/>
      <c r="AI130" s="990"/>
      <c r="AJ130" s="991"/>
      <c r="AK130" s="992">
        <v>643854</v>
      </c>
      <c r="AL130" s="990"/>
      <c r="AM130" s="990"/>
      <c r="AN130" s="990"/>
      <c r="AO130" s="991"/>
      <c r="AP130" s="1094"/>
      <c r="AQ130" s="1095"/>
      <c r="AR130" s="1095"/>
      <c r="AS130" s="1095"/>
      <c r="AT130" s="1096"/>
      <c r="AU130" s="235"/>
      <c r="AV130" s="235"/>
      <c r="AW130" s="235"/>
      <c r="AX130" s="1144" t="s">
        <v>461</v>
      </c>
      <c r="AY130" s="1076"/>
      <c r="AZ130" s="1076"/>
      <c r="BA130" s="1076"/>
      <c r="BB130" s="1076"/>
      <c r="BC130" s="1076"/>
      <c r="BD130" s="1076"/>
      <c r="BE130" s="1077"/>
      <c r="BF130" s="1106">
        <v>57.2</v>
      </c>
      <c r="BG130" s="1107"/>
      <c r="BH130" s="1107"/>
      <c r="BI130" s="1107"/>
      <c r="BJ130" s="1107"/>
      <c r="BK130" s="1107"/>
      <c r="BL130" s="1108"/>
      <c r="BM130" s="1106">
        <v>350</v>
      </c>
      <c r="BN130" s="1107"/>
      <c r="BO130" s="1107"/>
      <c r="BP130" s="1107"/>
      <c r="BQ130" s="1107"/>
      <c r="BR130" s="1107"/>
      <c r="BS130" s="1108"/>
      <c r="BT130" s="1109"/>
      <c r="BU130" s="1110"/>
      <c r="BV130" s="1110"/>
      <c r="BW130" s="1110"/>
      <c r="BX130" s="1110"/>
      <c r="BY130" s="1110"/>
      <c r="BZ130" s="11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2"/>
      <c r="B131" s="1113"/>
      <c r="C131" s="1113"/>
      <c r="D131" s="1113"/>
      <c r="E131" s="1113"/>
      <c r="F131" s="1113"/>
      <c r="G131" s="1113"/>
      <c r="H131" s="1113"/>
      <c r="I131" s="1113"/>
      <c r="J131" s="1113"/>
      <c r="K131" s="1113"/>
      <c r="L131" s="1113"/>
      <c r="M131" s="1113"/>
      <c r="N131" s="1113"/>
      <c r="O131" s="1113"/>
      <c r="P131" s="1113"/>
      <c r="Q131" s="1113"/>
      <c r="R131" s="1113"/>
      <c r="S131" s="1113"/>
      <c r="T131" s="1113"/>
      <c r="U131" s="1113"/>
      <c r="V131" s="1113"/>
      <c r="W131" s="1114" t="s">
        <v>462</v>
      </c>
      <c r="X131" s="1115"/>
      <c r="Y131" s="1115"/>
      <c r="Z131" s="1116"/>
      <c r="AA131" s="1028">
        <v>4964750</v>
      </c>
      <c r="AB131" s="1029"/>
      <c r="AC131" s="1029"/>
      <c r="AD131" s="1029"/>
      <c r="AE131" s="1030"/>
      <c r="AF131" s="1031">
        <v>4849202</v>
      </c>
      <c r="AG131" s="1029"/>
      <c r="AH131" s="1029"/>
      <c r="AI131" s="1029"/>
      <c r="AJ131" s="1030"/>
      <c r="AK131" s="1031">
        <v>5029675</v>
      </c>
      <c r="AL131" s="1029"/>
      <c r="AM131" s="1029"/>
      <c r="AN131" s="1029"/>
      <c r="AO131" s="1030"/>
      <c r="AP131" s="1117"/>
      <c r="AQ131" s="1118"/>
      <c r="AR131" s="1118"/>
      <c r="AS131" s="1118"/>
      <c r="AT131" s="111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8" t="s">
        <v>463</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464</v>
      </c>
      <c r="W132" s="1132"/>
      <c r="X132" s="1132"/>
      <c r="Y132" s="1132"/>
      <c r="Z132" s="1133"/>
      <c r="AA132" s="1134">
        <v>6.9158567900000003</v>
      </c>
      <c r="AB132" s="1135"/>
      <c r="AC132" s="1135"/>
      <c r="AD132" s="1135"/>
      <c r="AE132" s="1136"/>
      <c r="AF132" s="1137">
        <v>5.5029672920000001</v>
      </c>
      <c r="AG132" s="1135"/>
      <c r="AH132" s="1135"/>
      <c r="AI132" s="1135"/>
      <c r="AJ132" s="1136"/>
      <c r="AK132" s="1137">
        <v>6.766898458</v>
      </c>
      <c r="AL132" s="1135"/>
      <c r="AM132" s="1135"/>
      <c r="AN132" s="1135"/>
      <c r="AO132" s="1136"/>
      <c r="AP132" s="1018"/>
      <c r="AQ132" s="1019"/>
      <c r="AR132" s="1019"/>
      <c r="AS132" s="1019"/>
      <c r="AT132" s="11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39" t="s">
        <v>465</v>
      </c>
      <c r="W133" s="1139"/>
      <c r="X133" s="1139"/>
      <c r="Y133" s="1139"/>
      <c r="Z133" s="1140"/>
      <c r="AA133" s="1141">
        <v>5.7</v>
      </c>
      <c r="AB133" s="1142"/>
      <c r="AC133" s="1142"/>
      <c r="AD133" s="1142"/>
      <c r="AE133" s="1143"/>
      <c r="AF133" s="1141">
        <v>5.7</v>
      </c>
      <c r="AG133" s="1142"/>
      <c r="AH133" s="1142"/>
      <c r="AI133" s="1142"/>
      <c r="AJ133" s="1143"/>
      <c r="AK133" s="1141">
        <v>6.3</v>
      </c>
      <c r="AL133" s="1142"/>
      <c r="AM133" s="1142"/>
      <c r="AN133" s="1142"/>
      <c r="AO133" s="1143"/>
      <c r="AP133" s="1059"/>
      <c r="AQ133" s="1060"/>
      <c r="AR133" s="1060"/>
      <c r="AS133" s="1060"/>
      <c r="AT133" s="112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8" t="s">
        <v>468</v>
      </c>
      <c r="L7" s="254"/>
      <c r="M7" s="255" t="s">
        <v>469</v>
      </c>
      <c r="N7" s="256"/>
    </row>
    <row r="8" spans="1:16" x14ac:dyDescent="0.15">
      <c r="A8" s="248"/>
      <c r="B8" s="244"/>
      <c r="C8" s="244"/>
      <c r="D8" s="244"/>
      <c r="E8" s="244"/>
      <c r="F8" s="244"/>
      <c r="G8" s="257"/>
      <c r="H8" s="258"/>
      <c r="I8" s="258"/>
      <c r="J8" s="259"/>
      <c r="K8" s="1149"/>
      <c r="L8" s="260" t="s">
        <v>470</v>
      </c>
      <c r="M8" s="261" t="s">
        <v>471</v>
      </c>
      <c r="N8" s="262" t="s">
        <v>472</v>
      </c>
    </row>
    <row r="9" spans="1:16" x14ac:dyDescent="0.15">
      <c r="A9" s="248"/>
      <c r="B9" s="244"/>
      <c r="C9" s="244"/>
      <c r="D9" s="244"/>
      <c r="E9" s="244"/>
      <c r="F9" s="244"/>
      <c r="G9" s="1150" t="s">
        <v>473</v>
      </c>
      <c r="H9" s="1151"/>
      <c r="I9" s="1151"/>
      <c r="J9" s="1152"/>
      <c r="K9" s="263">
        <v>1759597</v>
      </c>
      <c r="L9" s="264">
        <v>60122</v>
      </c>
      <c r="M9" s="265">
        <v>55347</v>
      </c>
      <c r="N9" s="266">
        <v>8.6</v>
      </c>
    </row>
    <row r="10" spans="1:16" x14ac:dyDescent="0.15">
      <c r="A10" s="248"/>
      <c r="B10" s="244"/>
      <c r="C10" s="244"/>
      <c r="D10" s="244"/>
      <c r="E10" s="244"/>
      <c r="F10" s="244"/>
      <c r="G10" s="1150" t="s">
        <v>474</v>
      </c>
      <c r="H10" s="1151"/>
      <c r="I10" s="1151"/>
      <c r="J10" s="1152"/>
      <c r="K10" s="267">
        <v>126946</v>
      </c>
      <c r="L10" s="268">
        <v>4338</v>
      </c>
      <c r="M10" s="269">
        <v>5378</v>
      </c>
      <c r="N10" s="270">
        <v>-19.3</v>
      </c>
    </row>
    <row r="11" spans="1:16" ht="13.5" customHeight="1" x14ac:dyDescent="0.15">
      <c r="A11" s="248"/>
      <c r="B11" s="244"/>
      <c r="C11" s="244"/>
      <c r="D11" s="244"/>
      <c r="E11" s="244"/>
      <c r="F11" s="244"/>
      <c r="G11" s="1150" t="s">
        <v>475</v>
      </c>
      <c r="H11" s="1151"/>
      <c r="I11" s="1151"/>
      <c r="J11" s="1152"/>
      <c r="K11" s="267">
        <v>680</v>
      </c>
      <c r="L11" s="268">
        <v>23</v>
      </c>
      <c r="M11" s="269">
        <v>7824</v>
      </c>
      <c r="N11" s="270">
        <v>-99.7</v>
      </c>
    </row>
    <row r="12" spans="1:16" ht="13.5" customHeight="1" x14ac:dyDescent="0.15">
      <c r="A12" s="248"/>
      <c r="B12" s="244"/>
      <c r="C12" s="244"/>
      <c r="D12" s="244"/>
      <c r="E12" s="244"/>
      <c r="F12" s="244"/>
      <c r="G12" s="1150" t="s">
        <v>476</v>
      </c>
      <c r="H12" s="1151"/>
      <c r="I12" s="1151"/>
      <c r="J12" s="1152"/>
      <c r="K12" s="267" t="s">
        <v>477</v>
      </c>
      <c r="L12" s="268" t="s">
        <v>477</v>
      </c>
      <c r="M12" s="269">
        <v>137</v>
      </c>
      <c r="N12" s="270" t="s">
        <v>477</v>
      </c>
    </row>
    <row r="13" spans="1:16" ht="13.5" customHeight="1" x14ac:dyDescent="0.15">
      <c r="A13" s="248"/>
      <c r="B13" s="244"/>
      <c r="C13" s="244"/>
      <c r="D13" s="244"/>
      <c r="E13" s="244"/>
      <c r="F13" s="244"/>
      <c r="G13" s="1150" t="s">
        <v>478</v>
      </c>
      <c r="H13" s="1151"/>
      <c r="I13" s="1151"/>
      <c r="J13" s="1152"/>
      <c r="K13" s="267" t="s">
        <v>477</v>
      </c>
      <c r="L13" s="268" t="s">
        <v>477</v>
      </c>
      <c r="M13" s="269">
        <v>6</v>
      </c>
      <c r="N13" s="270" t="s">
        <v>477</v>
      </c>
    </row>
    <row r="14" spans="1:16" ht="13.5" customHeight="1" x14ac:dyDescent="0.15">
      <c r="A14" s="248"/>
      <c r="B14" s="244"/>
      <c r="C14" s="244"/>
      <c r="D14" s="244"/>
      <c r="E14" s="244"/>
      <c r="F14" s="244"/>
      <c r="G14" s="1150" t="s">
        <v>479</v>
      </c>
      <c r="H14" s="1151"/>
      <c r="I14" s="1151"/>
      <c r="J14" s="1152"/>
      <c r="K14" s="267">
        <v>82387</v>
      </c>
      <c r="L14" s="268">
        <v>2815</v>
      </c>
      <c r="M14" s="269">
        <v>2598</v>
      </c>
      <c r="N14" s="270">
        <v>8.4</v>
      </c>
    </row>
    <row r="15" spans="1:16" ht="13.5" customHeight="1" x14ac:dyDescent="0.15">
      <c r="A15" s="248"/>
      <c r="B15" s="244"/>
      <c r="C15" s="244"/>
      <c r="D15" s="244"/>
      <c r="E15" s="244"/>
      <c r="F15" s="244"/>
      <c r="G15" s="1150" t="s">
        <v>480</v>
      </c>
      <c r="H15" s="1151"/>
      <c r="I15" s="1151"/>
      <c r="J15" s="1152"/>
      <c r="K15" s="267">
        <v>16841</v>
      </c>
      <c r="L15" s="268">
        <v>575</v>
      </c>
      <c r="M15" s="269">
        <v>1203</v>
      </c>
      <c r="N15" s="270">
        <v>-52.2</v>
      </c>
    </row>
    <row r="16" spans="1:16" x14ac:dyDescent="0.15">
      <c r="A16" s="248"/>
      <c r="B16" s="244"/>
      <c r="C16" s="244"/>
      <c r="D16" s="244"/>
      <c r="E16" s="244"/>
      <c r="F16" s="244"/>
      <c r="G16" s="1153" t="s">
        <v>481</v>
      </c>
      <c r="H16" s="1154"/>
      <c r="I16" s="1154"/>
      <c r="J16" s="1155"/>
      <c r="K16" s="268">
        <v>-146419</v>
      </c>
      <c r="L16" s="268">
        <v>-5003</v>
      </c>
      <c r="M16" s="269">
        <v>-5188</v>
      </c>
      <c r="N16" s="270">
        <v>-3.6</v>
      </c>
    </row>
    <row r="17" spans="1:16" x14ac:dyDescent="0.15">
      <c r="A17" s="248"/>
      <c r="B17" s="244"/>
      <c r="C17" s="244"/>
      <c r="D17" s="244"/>
      <c r="E17" s="244"/>
      <c r="F17" s="244"/>
      <c r="G17" s="1153" t="s">
        <v>167</v>
      </c>
      <c r="H17" s="1154"/>
      <c r="I17" s="1154"/>
      <c r="J17" s="1155"/>
      <c r="K17" s="268">
        <v>1840032</v>
      </c>
      <c r="L17" s="268">
        <v>62871</v>
      </c>
      <c r="M17" s="269">
        <v>67305</v>
      </c>
      <c r="N17" s="270">
        <v>-6.6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45" t="s">
        <v>486</v>
      </c>
      <c r="H21" s="1146"/>
      <c r="I21" s="1146"/>
      <c r="J21" s="1147"/>
      <c r="K21" s="280">
        <v>6.94</v>
      </c>
      <c r="L21" s="281">
        <v>6.27</v>
      </c>
      <c r="M21" s="282">
        <v>0.67</v>
      </c>
      <c r="N21" s="249"/>
      <c r="O21" s="283"/>
      <c r="P21" s="279"/>
    </row>
    <row r="22" spans="1:16" s="284" customFormat="1" x14ac:dyDescent="0.15">
      <c r="A22" s="279"/>
      <c r="B22" s="249"/>
      <c r="C22" s="249"/>
      <c r="D22" s="249"/>
      <c r="E22" s="249"/>
      <c r="F22" s="249"/>
      <c r="G22" s="1145" t="s">
        <v>487</v>
      </c>
      <c r="H22" s="1146"/>
      <c r="I22" s="1146"/>
      <c r="J22" s="1147"/>
      <c r="K22" s="285">
        <v>96.1</v>
      </c>
      <c r="L22" s="286">
        <v>97.2</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8" t="s">
        <v>468</v>
      </c>
      <c r="L30" s="254"/>
      <c r="M30" s="255" t="s">
        <v>469</v>
      </c>
      <c r="N30" s="256"/>
    </row>
    <row r="31" spans="1:16" x14ac:dyDescent="0.15">
      <c r="A31" s="248"/>
      <c r="B31" s="244"/>
      <c r="C31" s="244"/>
      <c r="D31" s="244"/>
      <c r="E31" s="244"/>
      <c r="F31" s="244"/>
      <c r="G31" s="257"/>
      <c r="H31" s="258"/>
      <c r="I31" s="258"/>
      <c r="J31" s="259"/>
      <c r="K31" s="1149"/>
      <c r="L31" s="260" t="s">
        <v>470</v>
      </c>
      <c r="M31" s="261" t="s">
        <v>471</v>
      </c>
      <c r="N31" s="262" t="s">
        <v>472</v>
      </c>
    </row>
    <row r="32" spans="1:16" ht="27" customHeight="1" x14ac:dyDescent="0.15">
      <c r="A32" s="248"/>
      <c r="B32" s="244"/>
      <c r="C32" s="244"/>
      <c r="D32" s="244"/>
      <c r="E32" s="244"/>
      <c r="F32" s="244"/>
      <c r="G32" s="1161" t="s">
        <v>491</v>
      </c>
      <c r="H32" s="1162"/>
      <c r="I32" s="1162"/>
      <c r="J32" s="1163"/>
      <c r="K32" s="294">
        <v>622661</v>
      </c>
      <c r="L32" s="294">
        <v>21275</v>
      </c>
      <c r="M32" s="295">
        <v>29478</v>
      </c>
      <c r="N32" s="296">
        <v>-27.8</v>
      </c>
    </row>
    <row r="33" spans="1:16" ht="13.5" customHeight="1" x14ac:dyDescent="0.15">
      <c r="A33" s="248"/>
      <c r="B33" s="244"/>
      <c r="C33" s="244"/>
      <c r="D33" s="244"/>
      <c r="E33" s="244"/>
      <c r="F33" s="244"/>
      <c r="G33" s="1161" t="s">
        <v>492</v>
      </c>
      <c r="H33" s="1162"/>
      <c r="I33" s="1162"/>
      <c r="J33" s="1163"/>
      <c r="K33" s="294" t="s">
        <v>477</v>
      </c>
      <c r="L33" s="294" t="s">
        <v>477</v>
      </c>
      <c r="M33" s="295" t="s">
        <v>477</v>
      </c>
      <c r="N33" s="296" t="s">
        <v>477</v>
      </c>
    </row>
    <row r="34" spans="1:16" ht="27" customHeight="1" x14ac:dyDescent="0.15">
      <c r="A34" s="248"/>
      <c r="B34" s="244"/>
      <c r="C34" s="244"/>
      <c r="D34" s="244"/>
      <c r="E34" s="244"/>
      <c r="F34" s="244"/>
      <c r="G34" s="1161" t="s">
        <v>493</v>
      </c>
      <c r="H34" s="1162"/>
      <c r="I34" s="1162"/>
      <c r="J34" s="1163"/>
      <c r="K34" s="294" t="s">
        <v>477</v>
      </c>
      <c r="L34" s="294" t="s">
        <v>477</v>
      </c>
      <c r="M34" s="295" t="s">
        <v>477</v>
      </c>
      <c r="N34" s="296" t="s">
        <v>477</v>
      </c>
    </row>
    <row r="35" spans="1:16" ht="27" customHeight="1" x14ac:dyDescent="0.15">
      <c r="A35" s="248"/>
      <c r="B35" s="244"/>
      <c r="C35" s="244"/>
      <c r="D35" s="244"/>
      <c r="E35" s="244"/>
      <c r="F35" s="244"/>
      <c r="G35" s="1161" t="s">
        <v>494</v>
      </c>
      <c r="H35" s="1162"/>
      <c r="I35" s="1162"/>
      <c r="J35" s="1163"/>
      <c r="K35" s="294">
        <v>361546</v>
      </c>
      <c r="L35" s="294">
        <v>12353</v>
      </c>
      <c r="M35" s="295">
        <v>9466</v>
      </c>
      <c r="N35" s="296">
        <v>30.5</v>
      </c>
    </row>
    <row r="36" spans="1:16" ht="27" customHeight="1" x14ac:dyDescent="0.15">
      <c r="A36" s="248"/>
      <c r="B36" s="244"/>
      <c r="C36" s="244"/>
      <c r="D36" s="244"/>
      <c r="E36" s="244"/>
      <c r="F36" s="244"/>
      <c r="G36" s="1161" t="s">
        <v>495</v>
      </c>
      <c r="H36" s="1162"/>
      <c r="I36" s="1162"/>
      <c r="J36" s="1163"/>
      <c r="K36" s="294" t="s">
        <v>477</v>
      </c>
      <c r="L36" s="294" t="s">
        <v>477</v>
      </c>
      <c r="M36" s="295">
        <v>2568</v>
      </c>
      <c r="N36" s="296" t="s">
        <v>477</v>
      </c>
    </row>
    <row r="37" spans="1:16" ht="13.5" customHeight="1" x14ac:dyDescent="0.15">
      <c r="A37" s="248"/>
      <c r="B37" s="244"/>
      <c r="C37" s="244"/>
      <c r="D37" s="244"/>
      <c r="E37" s="244"/>
      <c r="F37" s="244"/>
      <c r="G37" s="1161" t="s">
        <v>496</v>
      </c>
      <c r="H37" s="1162"/>
      <c r="I37" s="1162"/>
      <c r="J37" s="1163"/>
      <c r="K37" s="294" t="s">
        <v>477</v>
      </c>
      <c r="L37" s="294" t="s">
        <v>477</v>
      </c>
      <c r="M37" s="295">
        <v>1267</v>
      </c>
      <c r="N37" s="296" t="s">
        <v>477</v>
      </c>
    </row>
    <row r="38" spans="1:16" ht="27" customHeight="1" x14ac:dyDescent="0.15">
      <c r="A38" s="248"/>
      <c r="B38" s="244"/>
      <c r="C38" s="244"/>
      <c r="D38" s="244"/>
      <c r="E38" s="244"/>
      <c r="F38" s="244"/>
      <c r="G38" s="1164" t="s">
        <v>497</v>
      </c>
      <c r="H38" s="1165"/>
      <c r="I38" s="1165"/>
      <c r="J38" s="1166"/>
      <c r="K38" s="297" t="s">
        <v>477</v>
      </c>
      <c r="L38" s="297" t="s">
        <v>477</v>
      </c>
      <c r="M38" s="298">
        <v>1</v>
      </c>
      <c r="N38" s="299" t="s">
        <v>477</v>
      </c>
      <c r="O38" s="293"/>
    </row>
    <row r="39" spans="1:16" x14ac:dyDescent="0.15">
      <c r="A39" s="248"/>
      <c r="B39" s="244"/>
      <c r="C39" s="244"/>
      <c r="D39" s="244"/>
      <c r="E39" s="244"/>
      <c r="F39" s="244"/>
      <c r="G39" s="1164" t="s">
        <v>498</v>
      </c>
      <c r="H39" s="1165"/>
      <c r="I39" s="1165"/>
      <c r="J39" s="1166"/>
      <c r="K39" s="300" t="s">
        <v>477</v>
      </c>
      <c r="L39" s="300" t="s">
        <v>477</v>
      </c>
      <c r="M39" s="301">
        <v>-3176</v>
      </c>
      <c r="N39" s="302" t="s">
        <v>477</v>
      </c>
      <c r="O39" s="293"/>
    </row>
    <row r="40" spans="1:16" ht="27" customHeight="1" x14ac:dyDescent="0.15">
      <c r="A40" s="248"/>
      <c r="B40" s="244"/>
      <c r="C40" s="244"/>
      <c r="D40" s="244"/>
      <c r="E40" s="244"/>
      <c r="F40" s="244"/>
      <c r="G40" s="1161" t="s">
        <v>499</v>
      </c>
      <c r="H40" s="1162"/>
      <c r="I40" s="1162"/>
      <c r="J40" s="1163"/>
      <c r="K40" s="300">
        <v>-643854</v>
      </c>
      <c r="L40" s="300">
        <v>-21999</v>
      </c>
      <c r="M40" s="301">
        <v>-27766</v>
      </c>
      <c r="N40" s="302">
        <v>-20.8</v>
      </c>
      <c r="O40" s="293"/>
    </row>
    <row r="41" spans="1:16" x14ac:dyDescent="0.15">
      <c r="A41" s="248"/>
      <c r="B41" s="244"/>
      <c r="C41" s="244"/>
      <c r="D41" s="244"/>
      <c r="E41" s="244"/>
      <c r="F41" s="244"/>
      <c r="G41" s="1167" t="s">
        <v>278</v>
      </c>
      <c r="H41" s="1168"/>
      <c r="I41" s="1168"/>
      <c r="J41" s="1169"/>
      <c r="K41" s="294">
        <v>340353</v>
      </c>
      <c r="L41" s="300">
        <v>11629</v>
      </c>
      <c r="M41" s="301">
        <v>11838</v>
      </c>
      <c r="N41" s="302">
        <v>-1.8</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56" t="s">
        <v>468</v>
      </c>
      <c r="J49" s="1158" t="s">
        <v>503</v>
      </c>
      <c r="K49" s="1159"/>
      <c r="L49" s="1159"/>
      <c r="M49" s="1159"/>
      <c r="N49" s="1160"/>
    </row>
    <row r="50" spans="1:14" x14ac:dyDescent="0.15">
      <c r="A50" s="248"/>
      <c r="B50" s="244"/>
      <c r="C50" s="244"/>
      <c r="D50" s="244"/>
      <c r="E50" s="244"/>
      <c r="F50" s="244"/>
      <c r="G50" s="312"/>
      <c r="H50" s="313"/>
      <c r="I50" s="1157"/>
      <c r="J50" s="314" t="s">
        <v>504</v>
      </c>
      <c r="K50" s="315" t="s">
        <v>505</v>
      </c>
      <c r="L50" s="316" t="s">
        <v>506</v>
      </c>
      <c r="M50" s="317" t="s">
        <v>507</v>
      </c>
      <c r="N50" s="318" t="s">
        <v>508</v>
      </c>
    </row>
    <row r="51" spans="1:14" x14ac:dyDescent="0.15">
      <c r="A51" s="248"/>
      <c r="B51" s="244"/>
      <c r="C51" s="244"/>
      <c r="D51" s="244"/>
      <c r="E51" s="244"/>
      <c r="F51" s="244"/>
      <c r="G51" s="310" t="s">
        <v>509</v>
      </c>
      <c r="H51" s="311"/>
      <c r="I51" s="319">
        <v>661926</v>
      </c>
      <c r="J51" s="320">
        <v>22084</v>
      </c>
      <c r="K51" s="321">
        <v>-77.7</v>
      </c>
      <c r="L51" s="322">
        <v>42839</v>
      </c>
      <c r="M51" s="323">
        <v>-13.3</v>
      </c>
      <c r="N51" s="324">
        <v>-64.400000000000006</v>
      </c>
    </row>
    <row r="52" spans="1:14" x14ac:dyDescent="0.15">
      <c r="A52" s="248"/>
      <c r="B52" s="244"/>
      <c r="C52" s="244"/>
      <c r="D52" s="244"/>
      <c r="E52" s="244"/>
      <c r="F52" s="244"/>
      <c r="G52" s="325"/>
      <c r="H52" s="326" t="s">
        <v>510</v>
      </c>
      <c r="I52" s="327">
        <v>468169</v>
      </c>
      <c r="J52" s="328">
        <v>15620</v>
      </c>
      <c r="K52" s="329">
        <v>-38.4</v>
      </c>
      <c r="L52" s="330">
        <v>22027</v>
      </c>
      <c r="M52" s="331">
        <v>-17.100000000000001</v>
      </c>
      <c r="N52" s="332">
        <v>-21.3</v>
      </c>
    </row>
    <row r="53" spans="1:14" x14ac:dyDescent="0.15">
      <c r="A53" s="248"/>
      <c r="B53" s="244"/>
      <c r="C53" s="244"/>
      <c r="D53" s="244"/>
      <c r="E53" s="244"/>
      <c r="F53" s="244"/>
      <c r="G53" s="310" t="s">
        <v>511</v>
      </c>
      <c r="H53" s="311"/>
      <c r="I53" s="319">
        <v>992621</v>
      </c>
      <c r="J53" s="320">
        <v>33129</v>
      </c>
      <c r="K53" s="321">
        <v>50</v>
      </c>
      <c r="L53" s="322">
        <v>46819</v>
      </c>
      <c r="M53" s="323">
        <v>9.3000000000000007</v>
      </c>
      <c r="N53" s="324">
        <v>40.700000000000003</v>
      </c>
    </row>
    <row r="54" spans="1:14" x14ac:dyDescent="0.15">
      <c r="A54" s="248"/>
      <c r="B54" s="244"/>
      <c r="C54" s="244"/>
      <c r="D54" s="244"/>
      <c r="E54" s="244"/>
      <c r="F54" s="244"/>
      <c r="G54" s="325"/>
      <c r="H54" s="326" t="s">
        <v>510</v>
      </c>
      <c r="I54" s="327">
        <v>895132</v>
      </c>
      <c r="J54" s="328">
        <v>29876</v>
      </c>
      <c r="K54" s="329">
        <v>91.3</v>
      </c>
      <c r="L54" s="330">
        <v>24121</v>
      </c>
      <c r="M54" s="331">
        <v>9.5</v>
      </c>
      <c r="N54" s="332">
        <v>81.8</v>
      </c>
    </row>
    <row r="55" spans="1:14" x14ac:dyDescent="0.15">
      <c r="A55" s="248"/>
      <c r="B55" s="244"/>
      <c r="C55" s="244"/>
      <c r="D55" s="244"/>
      <c r="E55" s="244"/>
      <c r="F55" s="244"/>
      <c r="G55" s="310" t="s">
        <v>512</v>
      </c>
      <c r="H55" s="311"/>
      <c r="I55" s="319">
        <v>1150037</v>
      </c>
      <c r="J55" s="320">
        <v>38713</v>
      </c>
      <c r="K55" s="321">
        <v>16.899999999999999</v>
      </c>
      <c r="L55" s="322">
        <v>53270</v>
      </c>
      <c r="M55" s="323">
        <v>13.8</v>
      </c>
      <c r="N55" s="324">
        <v>3.1</v>
      </c>
    </row>
    <row r="56" spans="1:14" x14ac:dyDescent="0.15">
      <c r="A56" s="248"/>
      <c r="B56" s="244"/>
      <c r="C56" s="244"/>
      <c r="D56" s="244"/>
      <c r="E56" s="244"/>
      <c r="F56" s="244"/>
      <c r="G56" s="325"/>
      <c r="H56" s="326" t="s">
        <v>510</v>
      </c>
      <c r="I56" s="327">
        <v>326662</v>
      </c>
      <c r="J56" s="328">
        <v>10996</v>
      </c>
      <c r="K56" s="329">
        <v>-63.2</v>
      </c>
      <c r="L56" s="330">
        <v>24316</v>
      </c>
      <c r="M56" s="331">
        <v>0.8</v>
      </c>
      <c r="N56" s="332">
        <v>-64</v>
      </c>
    </row>
    <row r="57" spans="1:14" x14ac:dyDescent="0.15">
      <c r="A57" s="248"/>
      <c r="B57" s="244"/>
      <c r="C57" s="244"/>
      <c r="D57" s="244"/>
      <c r="E57" s="244"/>
      <c r="F57" s="244"/>
      <c r="G57" s="310" t="s">
        <v>513</v>
      </c>
      <c r="H57" s="311"/>
      <c r="I57" s="319">
        <v>561695</v>
      </c>
      <c r="J57" s="320">
        <v>19053</v>
      </c>
      <c r="K57" s="321">
        <v>-50.8</v>
      </c>
      <c r="L57" s="322">
        <v>53292</v>
      </c>
      <c r="M57" s="323">
        <v>0</v>
      </c>
      <c r="N57" s="324">
        <v>-50.8</v>
      </c>
    </row>
    <row r="58" spans="1:14" x14ac:dyDescent="0.15">
      <c r="A58" s="248"/>
      <c r="B58" s="244"/>
      <c r="C58" s="244"/>
      <c r="D58" s="244"/>
      <c r="E58" s="244"/>
      <c r="F58" s="244"/>
      <c r="G58" s="325"/>
      <c r="H58" s="326" t="s">
        <v>510</v>
      </c>
      <c r="I58" s="327">
        <v>231436</v>
      </c>
      <c r="J58" s="328">
        <v>7850</v>
      </c>
      <c r="K58" s="329">
        <v>-28.6</v>
      </c>
      <c r="L58" s="330">
        <v>28900</v>
      </c>
      <c r="M58" s="331">
        <v>18.899999999999999</v>
      </c>
      <c r="N58" s="332">
        <v>-47.5</v>
      </c>
    </row>
    <row r="59" spans="1:14" x14ac:dyDescent="0.15">
      <c r="A59" s="248"/>
      <c r="B59" s="244"/>
      <c r="C59" s="244"/>
      <c r="D59" s="244"/>
      <c r="E59" s="244"/>
      <c r="F59" s="244"/>
      <c r="G59" s="310" t="s">
        <v>514</v>
      </c>
      <c r="H59" s="311"/>
      <c r="I59" s="319">
        <v>512220</v>
      </c>
      <c r="J59" s="320">
        <v>17502</v>
      </c>
      <c r="K59" s="321">
        <v>-8.1</v>
      </c>
      <c r="L59" s="322">
        <v>49919</v>
      </c>
      <c r="M59" s="323">
        <v>-6.3</v>
      </c>
      <c r="N59" s="324">
        <v>-1.8</v>
      </c>
    </row>
    <row r="60" spans="1:14" x14ac:dyDescent="0.15">
      <c r="A60" s="248"/>
      <c r="B60" s="244"/>
      <c r="C60" s="244"/>
      <c r="D60" s="244"/>
      <c r="E60" s="244"/>
      <c r="F60" s="244"/>
      <c r="G60" s="325"/>
      <c r="H60" s="326" t="s">
        <v>510</v>
      </c>
      <c r="I60" s="333">
        <v>263265</v>
      </c>
      <c r="J60" s="328">
        <v>8995</v>
      </c>
      <c r="K60" s="329">
        <v>14.6</v>
      </c>
      <c r="L60" s="330">
        <v>26398</v>
      </c>
      <c r="M60" s="331">
        <v>-8.6999999999999993</v>
      </c>
      <c r="N60" s="332">
        <v>23.3</v>
      </c>
    </row>
    <row r="61" spans="1:14" x14ac:dyDescent="0.15">
      <c r="A61" s="248"/>
      <c r="B61" s="244"/>
      <c r="C61" s="244"/>
      <c r="D61" s="244"/>
      <c r="E61" s="244"/>
      <c r="F61" s="244"/>
      <c r="G61" s="310" t="s">
        <v>515</v>
      </c>
      <c r="H61" s="334"/>
      <c r="I61" s="335">
        <v>775700</v>
      </c>
      <c r="J61" s="336">
        <v>26096</v>
      </c>
      <c r="K61" s="337">
        <v>-13.9</v>
      </c>
      <c r="L61" s="338">
        <v>49228</v>
      </c>
      <c r="M61" s="339">
        <v>0.7</v>
      </c>
      <c r="N61" s="324">
        <v>-14.6</v>
      </c>
    </row>
    <row r="62" spans="1:14" x14ac:dyDescent="0.15">
      <c r="A62" s="248"/>
      <c r="B62" s="244"/>
      <c r="C62" s="244"/>
      <c r="D62" s="244"/>
      <c r="E62" s="244"/>
      <c r="F62" s="244"/>
      <c r="G62" s="325"/>
      <c r="H62" s="326" t="s">
        <v>510</v>
      </c>
      <c r="I62" s="327">
        <v>436933</v>
      </c>
      <c r="J62" s="328">
        <v>14667</v>
      </c>
      <c r="K62" s="329">
        <v>-4.9000000000000004</v>
      </c>
      <c r="L62" s="330">
        <v>25152</v>
      </c>
      <c r="M62" s="331">
        <v>0.7</v>
      </c>
      <c r="N62" s="332">
        <v>-5.6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0" t="s">
        <v>3</v>
      </c>
      <c r="D47" s="1170"/>
      <c r="E47" s="1171"/>
      <c r="F47" s="11">
        <v>1.66</v>
      </c>
      <c r="G47" s="12">
        <v>3.3</v>
      </c>
      <c r="H47" s="12">
        <v>4.22</v>
      </c>
      <c r="I47" s="12">
        <v>3.75</v>
      </c>
      <c r="J47" s="13">
        <v>5.08</v>
      </c>
    </row>
    <row r="48" spans="2:10" ht="57.75" customHeight="1" x14ac:dyDescent="0.15">
      <c r="B48" s="14"/>
      <c r="C48" s="1172" t="s">
        <v>4</v>
      </c>
      <c r="D48" s="1172"/>
      <c r="E48" s="1173"/>
      <c r="F48" s="15">
        <v>4.9000000000000004</v>
      </c>
      <c r="G48" s="16">
        <v>3.22</v>
      </c>
      <c r="H48" s="16">
        <v>4.99</v>
      </c>
      <c r="I48" s="16">
        <v>4.71</v>
      </c>
      <c r="J48" s="17">
        <v>3.9</v>
      </c>
    </row>
    <row r="49" spans="2:10" ht="57.75" customHeight="1" thickBot="1" x14ac:dyDescent="0.2">
      <c r="B49" s="18"/>
      <c r="C49" s="1174" t="s">
        <v>5</v>
      </c>
      <c r="D49" s="1174"/>
      <c r="E49" s="1175"/>
      <c r="F49" s="19" t="s">
        <v>522</v>
      </c>
      <c r="G49" s="20" t="s">
        <v>523</v>
      </c>
      <c r="H49" s="20">
        <v>2.81</v>
      </c>
      <c r="I49" s="20" t="s">
        <v>524</v>
      </c>
      <c r="J49" s="21">
        <v>0.71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cp:lastModifiedBy>
  <cp:lastPrinted>2017-05-11T04:20:29Z</cp:lastPrinted>
  <dcterms:created xsi:type="dcterms:W3CDTF">2017-02-15T18:06:30Z</dcterms:created>
  <dcterms:modified xsi:type="dcterms:W3CDTF">2017-05-16T07:19:15Z</dcterms:modified>
  <cp:category/>
</cp:coreProperties>
</file>