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9180" tabRatio="6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CO34" i="9" l="1"/>
  <c r="CO35" i="9" s="1"/>
</calcChain>
</file>

<file path=xl/sharedStrings.xml><?xml version="1.0" encoding="utf-8"?>
<sst xmlns="http://schemas.openxmlformats.org/spreadsheetml/2006/main" count="1085" uniqueCount="551">
  <si>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</si>
  <si>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</si>
  <si>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</si>
  <si>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</si>
  <si>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</si>
  <si>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</si>
  <si>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</si>
  <si>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</si>
  <si>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</si>
  <si>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</si>
  <si>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</si>
  <si>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</si>
  <si>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</si>
  <si>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</si>
  <si>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</si>
  <si>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</si>
  <si>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</si>
  <si>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</si>
  <si>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</si>
  <si>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</si>
  <si>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</si>
  <si>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</si>
  <si>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</si>
  <si>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</si>
  <si>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</si>
  <si>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</si>
  <si>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</si>
  <si>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</si>
  <si>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</si>
  <si>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</si>
  <si>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</si>
  <si>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</si>
  <si>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</si>
  <si>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</si>
  <si>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</si>
  <si>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</si>
  <si>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</si>
  <si>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</si>
  <si>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</si>
  <si>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</si>
  <si>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</si>
  <si>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</si>
  <si>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</si>
  <si>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</si>
  <si>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</si>
  <si>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</si>
  <si>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</si>
  <si>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</si>
  <si>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</si>
  <si>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</si>
  <si>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</si>
  <si>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</si>
  <si>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</si>
  <si>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</si>
  <si>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</si>
  <si>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</si>
  <si>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</si>
  <si>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</si>
  <si>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</si>
  <si>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</si>
  <si>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</si>
  <si>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</si>
  <si>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</si>
  <si>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</si>
  <si>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</si>
  <si>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</si>
  <si>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</si>
  <si>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</si>
  <si>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</si>
  <si>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</si>
  <si>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</si>
  <si>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</si>
  <si>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</si>
  <si>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</si>
  <si>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</si>
  <si>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</si>
  <si>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</si>
  <si>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</si>
  <si>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</si>
  <si>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</si>
  <si>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</si>
  <si>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</si>
  <si>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大磯町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</si>
  <si>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</si>
  <si>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</si>
  <si>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</si>
  <si>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</si>
  <si>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</si>
  <si>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</si>
  <si>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</si>
  <si>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</si>
  <si>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</si>
  <si>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</si>
  <si>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</si>
  <si>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</si>
  <si>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</si>
  <si>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</si>
  <si>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</si>
  <si>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</si>
  <si>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</si>
  <si>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</si>
  <si>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</si>
  <si>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</si>
  <si>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</si>
  <si>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</si>
  <si>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</si>
  <si>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</si>
  <si>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</si>
  <si>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</si>
  <si>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</si>
  <si>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</si>
  <si>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</si>
  <si>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</si>
  <si>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</si>
  <si>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</si>
  <si>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</si>
  <si>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</si>
  <si>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</si>
  <si>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</si>
  <si>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</si>
  <si>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</si>
  <si>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</si>
  <si>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</si>
  <si>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</si>
  <si>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</si>
  <si>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</si>
  <si>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</si>
  <si>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</si>
  <si>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</si>
  <si>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</si>
  <si>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</si>
  <si>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</si>
  <si>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</si>
  <si>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</si>
  <si>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</si>
  <si>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</si>
  <si>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</si>
  <si>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</si>
  <si>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</si>
  <si>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</si>
  <si>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</si>
  <si>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</si>
  <si>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</si>
  <si>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</si>
  <si>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</si>
  <si>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</si>
  <si>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</si>
  <si>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</si>
  <si>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</si>
  <si>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</si>
  <si>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</si>
  <si>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</si>
  <si>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</si>
  <si>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</si>
  <si>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</si>
  <si>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</si>
  <si>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</si>
  <si>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</si>
  <si>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</si>
  <si>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</si>
  <si>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</si>
  <si>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</si>
  <si>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</si>
  <si>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</si>
  <si>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</si>
  <si>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</si>
  <si>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</si>
  <si>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</si>
  <si>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</si>
  <si>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</si>
  <si>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</si>
  <si>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</si>
  <si>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</si>
  <si>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</si>
  <si>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</si>
  <si>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</si>
  <si>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</si>
  <si>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</si>
  <si>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</si>
  <si>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</si>
  <si>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</si>
  <si>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</si>
  <si>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</si>
  <si>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</si>
  <si>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</si>
  <si>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</si>
  <si>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</si>
  <si>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</si>
  <si>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</si>
  <si>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</si>
  <si>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</si>
  <si>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</si>
  <si>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</si>
  <si>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神奈川県大磯町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</si>
  <si>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</si>
  <si>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</si>
  <si>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</si>
  <si>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</si>
  <si>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</si>
  <si>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</si>
  <si>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</si>
  <si>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</si>
  <si>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</si>
  <si>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</si>
  <si>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</si>
  <si>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</si>
  <si>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</si>
  <si>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</si>
  <si>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</si>
  <si>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</si>
  <si>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</si>
  <si>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</si>
  <si>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</si>
  <si>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</si>
  <si>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</si>
  <si>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</si>
  <si>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</si>
  <si>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</si>
  <si>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</si>
  <si>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</si>
  <si>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</si>
  <si>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</si>
  <si>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</si>
  <si>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</si>
  <si>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</si>
  <si>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</si>
  <si>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</si>
  <si>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</si>
  <si>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</si>
  <si>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</si>
  <si>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</si>
  <si>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</si>
  <si>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</si>
  <si>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</si>
  <si>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</si>
  <si>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</si>
  <si>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</si>
  <si>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</si>
  <si>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</si>
  <si>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</si>
  <si>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</si>
  <si>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</si>
  <si>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</si>
  <si>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</si>
  <si>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</si>
  <si>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</si>
  <si>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</si>
  <si>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</si>
  <si>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</si>
  <si>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</si>
  <si>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</si>
  <si>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</si>
  <si>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</si>
  <si>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</si>
  <si>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</si>
  <si>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</si>
  <si>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</si>
  <si>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</si>
  <si>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</si>
  <si>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</si>
  <si>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</si>
  <si>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</si>
  <si>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</si>
  <si>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</si>
  <si>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</si>
  <si>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</si>
  <si>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</si>
  <si>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</si>
  <si>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</si>
  <si>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</si>
  <si>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</si>
  <si>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</si>
  <si>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</si>
  <si>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</si>
  <si>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</si>
  <si>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</si>
  <si>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</si>
  <si>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</si>
  <si>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</si>
  <si>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</si>
  <si>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</si>
  <si>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</si>
  <si>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</si>
  <si>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</si>
  <si>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</si>
  <si>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</si>
  <si>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</si>
  <si>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</si>
  <si>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</si>
  <si>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</si>
  <si>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</si>
  <si>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</si>
  <si>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</si>
  <si>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</si>
  <si>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</si>
  <si>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</si>
  <si>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</si>
  <si>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</si>
  <si>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</si>
  <si>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</si>
  <si>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</si>
  <si>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</si>
  <si>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</si>
  <si>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</si>
  <si>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</si>
  <si>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</si>
  <si>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</si>
  <si>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</si>
  <si>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</si>
  <si>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</si>
  <si>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</si>
  <si>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</si>
  <si>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</si>
  <si>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</si>
  <si>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</si>
  <si>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</si>
  <si>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</si>
  <si>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</si>
  <si>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</si>
  <si>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</si>
  <si>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</si>
  <si>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</si>
  <si>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</si>
  <si>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</si>
  <si>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</si>
  <si>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</si>
  <si>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</si>
  <si>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</si>
  <si>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</si>
  <si>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</si>
  <si>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</si>
  <si>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</si>
  <si>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</si>
  <si>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</si>
  <si>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</si>
  <si>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</si>
  <si>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</si>
  <si>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</si>
  <si>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</si>
  <si>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</si>
  <si>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</si>
  <si>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神奈川県大磯町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</si>
  <si>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</si>
  <si>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</si>
  <si>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</si>
  <si>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</si>
  <si>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</si>
  <si>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</si>
  <si>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</si>
  <si>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</si>
  <si>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</si>
  <si>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</si>
  <si>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</si>
  <si>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</si>
  <si>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</si>
  <si>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</si>
  <si>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</si>
  <si>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</si>
  <si>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</si>
  <si>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</si>
  <si>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</si>
  <si>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</si>
  <si>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</si>
  <si>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</si>
  <si>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</si>
  <si>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</si>
  <si>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</si>
  <si>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</si>
  <si>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</si>
  <si>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</si>
  <si>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</si>
  <si>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</si>
  <si>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</si>
  <si>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</si>
  <si>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</si>
  <si>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</si>
  <si>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</si>
  <si>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</si>
  <si>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</si>
  <si>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</si>
  <si>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</si>
  <si>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</si>
  <si>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</si>
  <si>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</si>
  <si>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</si>
  <si>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</si>
  <si>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</si>
  <si>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</si>
  <si>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</si>
  <si>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</si>
  <si>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</si>
  <si>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</si>
  <si>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</si>
  <si>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</si>
  <si>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</si>
  <si>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</si>
  <si>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</si>
  <si>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</si>
  <si>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</si>
  <si>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</si>
  <si>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</si>
  <si>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</si>
  <si>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</si>
  <si>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</si>
  <si>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</si>
  <si>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</si>
  <si>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</si>
  <si>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</si>
  <si>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</si>
  <si>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</si>
  <si>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</si>
  <si>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</si>
  <si>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</si>
  <si>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</si>
  <si>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</si>
  <si>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</si>
  <si>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</si>
  <si>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</si>
  <si>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</si>
  <si>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</si>
  <si>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</si>
  <si>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</si>
  <si>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</si>
  <si>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</si>
  <si>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</si>
  <si>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</si>
  <si>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</si>
  <si>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</si>
  <si>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</si>
  <si>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</si>
  <si>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</si>
  <si>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</si>
  <si>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</si>
  <si>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</si>
  <si>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</si>
  <si>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</si>
  <si>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</si>
  <si>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</si>
  <si>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</si>
  <si>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</si>
  <si>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</si>
  <si>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</si>
  <si>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</si>
  <si>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</si>
  <si>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</si>
  <si>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</si>
  <si>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</si>
  <si>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</si>
  <si>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</si>
  <si>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</si>
  <si>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</si>
  <si>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</si>
  <si>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</si>
  <si>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</si>
  <si>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</si>
  <si>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</si>
  <si>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</si>
  <si>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</si>
  <si>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</si>
  <si>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</si>
  <si>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</si>
  <si>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</si>
  <si>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</si>
  <si>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</si>
  <si>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</si>
  <si>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</si>
  <si>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</si>
  <si>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</si>
  <si>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</si>
  <si>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</si>
  <si>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</si>
  <si>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</si>
  <si>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</si>
  <si>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</si>
  <si>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</si>
  <si>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</si>
  <si>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</si>
  <si>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</si>
  <si>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</si>
  <si>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</si>
  <si>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</si>
  <si>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</si>
  <si>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</si>
  <si>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</si>
  <si>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</si>
  <si>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</si>
  <si>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</si>
  <si>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</si>
  <si>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</si>
  <si>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</si>
  <si>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</si>
  <si>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</si>
  <si>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</si>
  <si>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</si>
  <si>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</si>
  <si>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</si>
  <si>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</si>
  <si>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</si>
  <si>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</si>
  <si>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</si>
  <si>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</si>
  <si>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</si>
  <si>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</si>
  <si>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</si>
  <si>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</si>
  <si>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</si>
  <si>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</si>
  <si>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</si>
  <si>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</si>
  <si>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</si>
  <si>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</si>
  <si>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</si>
  <si>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</si>
  <si>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</si>
  <si>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</si>
  <si>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</si>
  <si>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</si>
  <si>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</si>
  <si>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</si>
  <si>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</si>
  <si>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t>
  </si>
  <si>
    <t>▲ 3.59</t>
  </si>
  <si>
    <t>一般会計</t>
  </si>
  <si>
    <t>国民健康保険事業特別会計</t>
  </si>
  <si>
    <t>介護保険事業特別会計</t>
  </si>
  <si>
    <t>下水道事業特別会計</t>
  </si>
  <si>
    <t>後期高齢者医療特別会計</t>
  </si>
  <si>
    <t>その他会計（赤字）</t>
  </si>
  <si>
    <t>その他会計（黒字）</t>
  </si>
  <si>
    <t>―</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</si>
  <si>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</si>
  <si>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</si>
  <si>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</si>
  <si>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</si>
  <si>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</si>
  <si>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大磯町土地開発公社</t>
    <rPh sb="0" eb="3">
      <t>オオイソマチ</t>
    </rPh>
    <rPh sb="3" eb="5">
      <t>トチ</t>
    </rPh>
    <rPh sb="5" eb="7">
      <t>カイハツ</t>
    </rPh>
    <rPh sb="7" eb="9">
      <t>コウシャ</t>
    </rPh>
    <phoneticPr fontId="2"/>
  </si>
  <si>
    <t>公益社団法人かながわ海岸美化財団</t>
    <rPh sb="0" eb="2">
      <t>コウエキ</t>
    </rPh>
    <rPh sb="2" eb="4">
      <t>シャダン</t>
    </rPh>
    <rPh sb="4" eb="6">
      <t>ホウジン</t>
    </rPh>
    <rPh sb="10" eb="12">
      <t>カイガン</t>
    </rPh>
    <rPh sb="12" eb="14">
      <t>ビカ</t>
    </rPh>
    <rPh sb="14" eb="16">
      <t>ザイダン</t>
    </rPh>
    <phoneticPr fontId="2"/>
  </si>
  <si>
    <t>○</t>
    <phoneticPr fontId="2"/>
  </si>
  <si>
    <t>資金剰余額
/不足額
（実質収支）</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</si>
  <si>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</si>
  <si>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</si>
  <si>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</si>
  <si>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</si>
  <si>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</si>
  <si>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</si>
  <si>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</si>
  <si>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</si>
  <si>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</si>
  <si>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</si>
  <si>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</si>
  <si>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同程度又はそれ以下で推移しているものの、将来負担比率は高い比率となっている。これは、将来負担額の構成として、地方債だけではなく債務負担行為に基づく支出予定額（土地開発公社の先行取得に伴う債務負担行為額）などが影響していると考えられる。
また、将来負担比率については、減少傾向であったが、平成27年度は増加に転じている。これは、ごみ処理広域化事業などによる起債により町債残高の増が要因であるため、今後、実質公債費比率についても増加することが想定される。</t>
    <rPh sb="0" eb="2">
      <t>ジッシツ</t>
    </rPh>
    <rPh sb="2" eb="5">
      <t>コウサイヒ</t>
    </rPh>
    <rPh sb="5" eb="7">
      <t>ヒリツ</t>
    </rPh>
    <rPh sb="8" eb="10">
      <t>ルイジ</t>
    </rPh>
    <rPh sb="10" eb="12">
      <t>ダンタイ</t>
    </rPh>
    <rPh sb="13" eb="15">
      <t>ヒカク</t>
    </rPh>
    <rPh sb="17" eb="20">
      <t>ドウテイド</t>
    </rPh>
    <rPh sb="20" eb="21">
      <t>マタ</t>
    </rPh>
    <rPh sb="24" eb="26">
      <t>イカ</t>
    </rPh>
    <rPh sb="27" eb="29">
      <t>スイイ</t>
    </rPh>
    <rPh sb="37" eb="39">
      <t>ショウライ</t>
    </rPh>
    <rPh sb="39" eb="41">
      <t>フタン</t>
    </rPh>
    <rPh sb="41" eb="43">
      <t>ヒリツ</t>
    </rPh>
    <rPh sb="44" eb="45">
      <t>タカ</t>
    </rPh>
    <rPh sb="46" eb="48">
      <t>ヒリツ</t>
    </rPh>
    <rPh sb="59" eb="61">
      <t>ショウライ</t>
    </rPh>
    <rPh sb="61" eb="63">
      <t>フタン</t>
    </rPh>
    <rPh sb="63" eb="64">
      <t>ガク</t>
    </rPh>
    <rPh sb="65" eb="67">
      <t>コウセイ</t>
    </rPh>
    <rPh sb="71" eb="74">
      <t>チホウサイ</t>
    </rPh>
    <rPh sb="80" eb="82">
      <t>サイム</t>
    </rPh>
    <rPh sb="82" eb="84">
      <t>フタン</t>
    </rPh>
    <rPh sb="84" eb="86">
      <t>コウイ</t>
    </rPh>
    <rPh sb="87" eb="88">
      <t>モト</t>
    </rPh>
    <rPh sb="90" eb="92">
      <t>シシュツ</t>
    </rPh>
    <rPh sb="92" eb="94">
      <t>ヨテイ</t>
    </rPh>
    <rPh sb="94" eb="95">
      <t>ガク</t>
    </rPh>
    <rPh sb="96" eb="98">
      <t>トチ</t>
    </rPh>
    <rPh sb="98" eb="100">
      <t>カイハツ</t>
    </rPh>
    <rPh sb="100" eb="102">
      <t>コウシャ</t>
    </rPh>
    <rPh sb="103" eb="105">
      <t>センコウ</t>
    </rPh>
    <rPh sb="105" eb="107">
      <t>シュトク</t>
    </rPh>
    <rPh sb="108" eb="109">
      <t>トモナ</t>
    </rPh>
    <rPh sb="110" eb="112">
      <t>サイム</t>
    </rPh>
    <rPh sb="112" eb="114">
      <t>フタン</t>
    </rPh>
    <rPh sb="114" eb="116">
      <t>コウイ</t>
    </rPh>
    <rPh sb="116" eb="117">
      <t>ガク</t>
    </rPh>
    <rPh sb="121" eb="123">
      <t>エイキョウ</t>
    </rPh>
    <rPh sb="128" eb="129">
      <t>カンガ</t>
    </rPh>
    <rPh sb="138" eb="140">
      <t>ショウライ</t>
    </rPh>
    <rPh sb="140" eb="142">
      <t>フタン</t>
    </rPh>
    <rPh sb="142" eb="144">
      <t>ヒリツ</t>
    </rPh>
    <rPh sb="150" eb="152">
      <t>ゲンショウ</t>
    </rPh>
    <rPh sb="152" eb="154">
      <t>ケイコウ</t>
    </rPh>
    <rPh sb="160" eb="162">
      <t>ヘイセイ</t>
    </rPh>
    <rPh sb="164" eb="166">
      <t>ネンド</t>
    </rPh>
    <rPh sb="167" eb="169">
      <t>ゾウカ</t>
    </rPh>
    <rPh sb="170" eb="171">
      <t>テン</t>
    </rPh>
    <rPh sb="182" eb="184">
      <t>ショリ</t>
    </rPh>
    <rPh sb="184" eb="187">
      <t>コウイキカ</t>
    </rPh>
    <rPh sb="187" eb="189">
      <t>ジギョウ</t>
    </rPh>
    <rPh sb="194" eb="196">
      <t>キサイ</t>
    </rPh>
    <rPh sb="199" eb="200">
      <t>チョウ</t>
    </rPh>
    <rPh sb="200" eb="201">
      <t>サイ</t>
    </rPh>
    <rPh sb="201" eb="203">
      <t>ザンダカ</t>
    </rPh>
    <rPh sb="204" eb="205">
      <t>ゾウ</t>
    </rPh>
    <rPh sb="206" eb="208">
      <t>ヨウイン</t>
    </rPh>
    <rPh sb="214" eb="216">
      <t>コンゴ</t>
    </rPh>
    <rPh sb="217" eb="219">
      <t>ジッシツ</t>
    </rPh>
    <rPh sb="219" eb="222">
      <t>コウサイヒ</t>
    </rPh>
    <rPh sb="222" eb="224">
      <t>ヒリツ</t>
    </rPh>
    <rPh sb="229" eb="231">
      <t>ゾウカ</t>
    </rPh>
    <rPh sb="236" eb="238">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</si>
</sst>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30807</c:v>
                </c:pt>
                <c:pt idx="1">
                  <c:v>31187</c:v>
                </c:pt>
                <c:pt idx="2">
                  <c:v>30859</c:v>
                </c:pt>
                <c:pt idx="3">
                  <c:v>22508</c:v>
                </c:pt>
                <c:pt idx="4">
                  <c:v>62142</c:v>
                </c:pt>
              </c:numCache>
            </c:numRef>
          </c:val>
          <c:smooth val="0"/>
        </c:ser>
        <c:dLbls>
          <c:showLegendKey val="0"/>
          <c:showVal val="0"/>
          <c:showCatName val="0"/>
          <c:showSerName val="0"/>
          <c:showPercent val="0"/>
          <c:showBubbleSize val="0"/>
        </c:dLbls>
        <c:marker val="1"/>
        <c:smooth val="0"/>
        <c:axId val="382778184"/>
        <c:axId val="386080112"/>
      </c:lineChart>
      <c:catAx>
        <c:axId val="382778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080112"/>
        <c:crosses val="autoZero"/>
        <c:auto val="1"/>
        <c:lblAlgn val="ctr"/>
        <c:lblOffset val="100"/>
        <c:tickLblSkip val="1"/>
        <c:tickMarkSkip val="1"/>
        <c:noMultiLvlLbl val="0"/>
      </c:catAx>
      <c:valAx>
        <c:axId val="386080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778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4.3600000000000003</c:v>
                </c:pt>
                <c:pt idx="1">
                  <c:v>3.4</c:v>
                </c:pt>
                <c:pt idx="2">
                  <c:v>4.82</c:v>
                </c:pt>
                <c:pt idx="3">
                  <c:v>5.01</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5.01</c:v>
                </c:pt>
                <c:pt idx="1">
                  <c:v>2.34</c:v>
                </c:pt>
                <c:pt idx="2">
                  <c:v>7.43</c:v>
                </c:pt>
                <c:pt idx="3">
                  <c:v>8.3699999999999992</c:v>
                </c:pt>
                <c:pt idx="4">
                  <c:v>9.2200000000000006</c:v>
                </c:pt>
              </c:numCache>
            </c:numRef>
          </c:val>
        </c:ser>
        <c:dLbls>
          <c:showLegendKey val="0"/>
          <c:showVal val="0"/>
          <c:showCatName val="0"/>
          <c:showSerName val="0"/>
          <c:showPercent val="0"/>
          <c:showBubbleSize val="0"/>
        </c:dLbls>
        <c:gapWidth val="250"/>
        <c:overlap val="100"/>
        <c:axId val="385710200"/>
        <c:axId val="223587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c:v>
                </c:pt>
                <c:pt idx="1">
                  <c:v>-3.59</c:v>
                </c:pt>
                <c:pt idx="2">
                  <c:v>6.54</c:v>
                </c:pt>
                <c:pt idx="3">
                  <c:v>1.2</c:v>
                </c:pt>
                <c:pt idx="4">
                  <c:v>4.72</c:v>
                </c:pt>
              </c:numCache>
            </c:numRef>
          </c:val>
          <c:smooth val="0"/>
        </c:ser>
        <c:dLbls>
          <c:showLegendKey val="0"/>
          <c:showVal val="0"/>
          <c:showCatName val="0"/>
          <c:showSerName val="0"/>
          <c:showPercent val="0"/>
          <c:showBubbleSize val="0"/>
        </c:dLbls>
        <c:marker val="1"/>
        <c:smooth val="0"/>
        <c:axId val="385710200"/>
        <c:axId val="223587240"/>
      </c:lineChart>
      <c:catAx>
        <c:axId val="38571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587240"/>
        <c:crosses val="autoZero"/>
        <c:auto val="1"/>
        <c:lblAlgn val="ctr"/>
        <c:lblOffset val="100"/>
        <c:tickLblSkip val="1"/>
        <c:tickMarkSkip val="1"/>
        <c:noMultiLvlLbl val="0"/>
      </c:catAx>
      <c:valAx>
        <c:axId val="223587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71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0.28999999999999998</c:v>
                </c:pt>
                <c:pt idx="2">
                  <c:v>#N/A</c:v>
                </c:pt>
                <c:pt idx="3">
                  <c:v>0.18</c:v>
                </c:pt>
                <c:pt idx="4">
                  <c:v>#N/A</c:v>
                </c:pt>
                <c:pt idx="5">
                  <c:v>0.24</c:v>
                </c:pt>
                <c:pt idx="6">
                  <c:v>#N/A</c:v>
                </c:pt>
                <c:pt idx="7">
                  <c:v>0.48</c:v>
                </c:pt>
                <c:pt idx="8">
                  <c:v>#N/A</c:v>
                </c:pt>
                <c:pt idx="9">
                  <c:v>0.56000000000000005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0.8</c:v>
                </c:pt>
                <c:pt idx="4">
                  <c:v>#N/A</c:v>
                </c:pt>
                <c:pt idx="5">
                  <c:v>1.03</c:v>
                </c:pt>
                <c:pt idx="6">
                  <c:v>#N/A</c:v>
                </c:pt>
                <c:pt idx="7">
                  <c:v>0.4</c:v>
                </c:pt>
                <c:pt idx="8">
                  <c:v>#N/A</c:v>
                </c:pt>
                <c:pt idx="9">
                  <c:v>0.97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0.52</c:v>
                </c:pt>
                <c:pt idx="4">
                  <c:v>#N/A</c:v>
                </c:pt>
                <c:pt idx="5">
                  <c:v>0.99</c:v>
                </c:pt>
                <c:pt idx="6">
                  <c:v>#N/A</c:v>
                </c:pt>
                <c:pt idx="7">
                  <c:v>0.83</c:v>
                </c:pt>
                <c:pt idx="8">
                  <c:v>#N/A</c:v>
                </c:pt>
                <c:pt idx="9">
                  <c:v>1.1100000000000001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3.46</c:v>
                </c:pt>
                <c:pt idx="2">
                  <c:v>#N/A</c:v>
                </c:pt>
                <c:pt idx="3">
                  <c:v>4.08</c:v>
                </c:pt>
                <c:pt idx="4">
                  <c:v>#N/A</c:v>
                </c:pt>
                <c:pt idx="5">
                  <c:v>3.81</c:v>
                </c:pt>
                <c:pt idx="6">
                  <c:v>#N/A</c:v>
                </c:pt>
                <c:pt idx="7">
                  <c:v>1.53</c:v>
                </c:pt>
                <c:pt idx="8">
                  <c:v>#N/A</c:v>
                </c:pt>
                <c:pt idx="9">
                  <c:v>3.12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4.3499999999999996</c:v>
                </c:pt>
                <c:pt idx="2">
                  <c:v>#N/A</c:v>
                </c:pt>
                <c:pt idx="3">
                  <c:v>3.4</c:v>
                </c:pt>
                <c:pt idx="4">
                  <c:v>#N/A</c:v>
                </c:pt>
                <c:pt idx="5">
                  <c:v>4.82</c:v>
                </c:pt>
                <c:pt idx="6">
                  <c:v>#N/A</c:v>
                </c:pt>
                <c:pt idx="7">
                  <c:v>5</c:v>
                </c:pt>
                <c:pt idx="8">
                  <c:v>#N/A</c:v>
                </c:pt>
                <c:pt idx="9">
                  <c:v>8.52</c:v>
                </c:pt>
              </c:numCache>
            </c:numRef>
          </c:val>
        </c:ser>
        <c:dLbls>
          <c:showLegendKey val="0"/>
          <c:showVal val="0"/>
          <c:showCatName val="0"/>
          <c:showSerName val="0"/>
          <c:showPercent val="0"/>
          <c:showBubbleSize val="0"/>
        </c:dLbls>
        <c:gapWidth val="150"/>
        <c:overlap val="100"/>
        <c:axId val="395112040"/>
        <c:axId val="383416392"/>
      </c:barChart>
      <c:catAx>
        <c:axId val="39511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416392"/>
        <c:crosses val="autoZero"/>
        <c:auto val="1"/>
        <c:lblAlgn val="ctr"/>
        <c:lblOffset val="100"/>
        <c:tickLblSkip val="1"/>
        <c:tickMarkSkip val="1"/>
        <c:noMultiLvlLbl val="0"/>
      </c:catAx>
      <c:valAx>
        <c:axId val="383416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112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755</c:v>
                </c:pt>
                <c:pt idx="5">
                  <c:v>782</c:v>
                </c:pt>
                <c:pt idx="8">
                  <c:v>801</c:v>
                </c:pt>
                <c:pt idx="11">
                  <c:v>834</c:v>
                </c:pt>
                <c:pt idx="14">
                  <c:v>777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408</c:v>
                </c:pt>
                <c:pt idx="3">
                  <c:v>435</c:v>
                </c:pt>
                <c:pt idx="6">
                  <c:v>368</c:v>
                </c:pt>
                <c:pt idx="9">
                  <c:v>355</c:v>
                </c:pt>
                <c:pt idx="12">
                  <c:v>477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925</c:v>
                </c:pt>
                <c:pt idx="3">
                  <c:v>817</c:v>
                </c:pt>
                <c:pt idx="6">
                  <c:v>743</c:v>
                </c:pt>
                <c:pt idx="9">
                  <c:v>673</c:v>
                </c:pt>
                <c:pt idx="12">
                  <c:v>590</c:v>
                </c:pt>
              </c:numCache>
            </c:numRef>
          </c:val>
        </c:ser>
        <c:dLbls>
          <c:showLegendKey val="0"/>
          <c:showVal val="0"/>
          <c:showCatName val="0"/>
          <c:showSerName val="0"/>
          <c:showPercent val="0"/>
          <c:showBubbleSize val="0"/>
        </c:dLbls>
        <c:gapWidth val="100"/>
        <c:overlap val="100"/>
        <c:axId val="387310896"/>
        <c:axId val="388414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578</c:v>
                </c:pt>
                <c:pt idx="2">
                  <c:v>#N/A</c:v>
                </c:pt>
                <c:pt idx="3">
                  <c:v>#N/A</c:v>
                </c:pt>
                <c:pt idx="4">
                  <c:v>470</c:v>
                </c:pt>
                <c:pt idx="5">
                  <c:v>#N/A</c:v>
                </c:pt>
                <c:pt idx="6">
                  <c:v>#N/A</c:v>
                </c:pt>
                <c:pt idx="7">
                  <c:v>310</c:v>
                </c:pt>
                <c:pt idx="8">
                  <c:v>#N/A</c:v>
                </c:pt>
                <c:pt idx="9">
                  <c:v>#N/A</c:v>
                </c:pt>
                <c:pt idx="10">
                  <c:v>194</c:v>
                </c:pt>
                <c:pt idx="11">
                  <c:v>#N/A</c:v>
                </c:pt>
                <c:pt idx="12">
                  <c:v>#N/A</c:v>
                </c:pt>
                <c:pt idx="13">
                  <c:v>290</c:v>
                </c:pt>
                <c:pt idx="14">
                  <c:v>#N/A</c:v>
                </c:pt>
              </c:numCache>
            </c:numRef>
          </c:val>
          <c:smooth val="0"/>
        </c:ser>
        <c:dLbls>
          <c:showLegendKey val="0"/>
          <c:showVal val="0"/>
          <c:showCatName val="0"/>
          <c:showSerName val="0"/>
          <c:showPercent val="0"/>
          <c:showBubbleSize val="0"/>
        </c:dLbls>
        <c:marker val="1"/>
        <c:smooth val="0"/>
        <c:axId val="387310896"/>
        <c:axId val="388414536"/>
      </c:lineChart>
      <c:catAx>
        <c:axId val="38731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414536"/>
        <c:crosses val="autoZero"/>
        <c:auto val="1"/>
        <c:lblAlgn val="ctr"/>
        <c:lblOffset val="100"/>
        <c:tickLblSkip val="1"/>
        <c:tickMarkSkip val="1"/>
        <c:noMultiLvlLbl val="0"/>
      </c:catAx>
      <c:valAx>
        <c:axId val="38841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31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9835</c:v>
                </c:pt>
                <c:pt idx="5">
                  <c:v>10226</c:v>
                </c:pt>
                <c:pt idx="8">
                  <c:v>10538</c:v>
                </c:pt>
                <c:pt idx="11">
                  <c:v>10770</c:v>
                </c:pt>
                <c:pt idx="14">
                  <c:v>10960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1572</c:v>
                </c:pt>
                <c:pt idx="5">
                  <c:v>1260</c:v>
                </c:pt>
                <c:pt idx="8">
                  <c:v>1715</c:v>
                </c:pt>
                <c:pt idx="11">
                  <c:v>1873</c:v>
                </c:pt>
                <c:pt idx="14">
                  <c:v>1854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3014</c:v>
                </c:pt>
                <c:pt idx="3">
                  <c:v>2924</c:v>
                </c:pt>
                <c:pt idx="6">
                  <c:v>2816</c:v>
                </c:pt>
                <c:pt idx="9">
                  <c:v>2633</c:v>
                </c:pt>
                <c:pt idx="12">
                  <c:v>2469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6228</c:v>
                </c:pt>
                <c:pt idx="3">
                  <c:v>6036</c:v>
                </c:pt>
                <c:pt idx="6">
                  <c:v>6361</c:v>
                </c:pt>
                <c:pt idx="9">
                  <c:v>6054</c:v>
                </c:pt>
                <c:pt idx="12">
                  <c:v>6559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632</c:v>
                </c:pt>
                <c:pt idx="3">
                  <c:v>947</c:v>
                </c:pt>
                <c:pt idx="6">
                  <c:v>787</c:v>
                </c:pt>
                <c:pt idx="9">
                  <c:v>715</c:v>
                </c:pt>
                <c:pt idx="12">
                  <c:v>708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6784</c:v>
                </c:pt>
                <c:pt idx="3">
                  <c:v>7143</c:v>
                </c:pt>
                <c:pt idx="6">
                  <c:v>7293</c:v>
                </c:pt>
                <c:pt idx="9">
                  <c:v>7214</c:v>
                </c:pt>
                <c:pt idx="12">
                  <c:v>7318</c:v>
                </c:pt>
              </c:numCache>
            </c:numRef>
          </c:val>
        </c:ser>
        <c:dLbls>
          <c:showLegendKey val="0"/>
          <c:showVal val="0"/>
          <c:showCatName val="0"/>
          <c:showSerName val="0"/>
          <c:showPercent val="0"/>
          <c:showBubbleSize val="0"/>
        </c:dLbls>
        <c:gapWidth val="100"/>
        <c:overlap val="100"/>
        <c:axId val="383058064"/>
        <c:axId val="391495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5251</c:v>
                </c:pt>
                <c:pt idx="2">
                  <c:v>#N/A</c:v>
                </c:pt>
                <c:pt idx="3">
                  <c:v>#N/A</c:v>
                </c:pt>
                <c:pt idx="4">
                  <c:v>5564</c:v>
                </c:pt>
                <c:pt idx="5">
                  <c:v>#N/A</c:v>
                </c:pt>
                <c:pt idx="6">
                  <c:v>#N/A</c:v>
                </c:pt>
                <c:pt idx="7">
                  <c:v>5003</c:v>
                </c:pt>
                <c:pt idx="8">
                  <c:v>#N/A</c:v>
                </c:pt>
                <c:pt idx="9">
                  <c:v>#N/A</c:v>
                </c:pt>
                <c:pt idx="10">
                  <c:v>3974</c:v>
                </c:pt>
                <c:pt idx="11">
                  <c:v>#N/A</c:v>
                </c:pt>
                <c:pt idx="12">
                  <c:v>#N/A</c:v>
                </c:pt>
                <c:pt idx="13">
                  <c:v>4240</c:v>
                </c:pt>
                <c:pt idx="14">
                  <c:v>#N/A</c:v>
                </c:pt>
              </c:numCache>
            </c:numRef>
          </c:val>
          <c:smooth val="0"/>
        </c:ser>
        <c:dLbls>
          <c:showLegendKey val="0"/>
          <c:showVal val="0"/>
          <c:showCatName val="0"/>
          <c:showSerName val="0"/>
          <c:showPercent val="0"/>
          <c:showBubbleSize val="0"/>
        </c:dLbls>
        <c:marker val="1"/>
        <c:smooth val="0"/>
        <c:axId val="383058064"/>
        <c:axId val="391495496"/>
      </c:lineChart>
      <c:catAx>
        <c:axId val="38305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495496"/>
        <c:crosses val="autoZero"/>
        <c:auto val="1"/>
        <c:lblAlgn val="ctr"/>
        <c:lblOffset val="100"/>
        <c:tickLblSkip val="1"/>
        <c:tickMarkSkip val="1"/>
        <c:noMultiLvlLbl val="0"/>
      </c:catAx>
      <c:valAx>
        <c:axId val="391495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05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{2F786236-94F9-49D8-A3BE-FEB197559ADA}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{0F10E8CC-EDDB-4D8A-8C97-FABA324ADEBD}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{0334DBC5-DCA5-4023-A737-5587DAF6288C}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{86469D5C-D91B-42C0-AB55-21CFD3E7CE09}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{BD847342-5A46-4FB0-BD51-1A901EC2C381}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{791BDC42-D0D3-4797-9598-C0ABC8314771}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{65BDC03B-6FC2-4873-961F-A59306F20787}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{4197C0D9-30D8-43C8-8731-5BC6870D8FB3}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{A9BC9EF1-1C7B-4045-B8A8-33375D1B6DB8}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{60A30AD0-130C-4842-BBF1-3D4D92D581B3}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5186152"/>
        <c:axId val="391721320"/>
      </c:scatterChart>
      <c:valAx>
        <c:axId val="395186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721320"/>
        <c:crosses val="autoZero"/>
        <c:crossBetween val="midCat"/>
      </c:valAx>
      <c:valAx>
        <c:axId val="391721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186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{0D126FB5-9EF7-42FB-AE0C-5FD7258A61CC}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{BDB5EE3E-974C-4783-AD16-5C6EB7C66117}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{ACA8049C-7C31-4B12-9D5E-1C72EAB21AAF}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{64604931-1E96-43F6-A885-7BCFB6EF8AA1}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{8F80979C-1B7A-43B8-97E5-2EF8EF8A3CDE}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9.3000000000000007</c:v>
                </c:pt>
                <c:pt idx="2">
                  <c:v>7.7</c:v>
                </c:pt>
                <c:pt idx="3">
                  <c:v>5.5</c:v>
                </c:pt>
                <c:pt idx="4">
                  <c:v>4.4000000000000004</c:v>
                </c:pt>
              </c:numCache>
            </c:numRef>
          </c:xVal>
          <c:yVal>
            <c:numRef>
              <c:f>公会計指標分析・財政指標組合せ分析表!$K$73:$O$73</c:f>
              <c:numCache>
                <c:formatCode>#,##0.0;"▲ "#,##0.0</c:formatCode>
                <c:ptCount val="5"/>
                <c:pt idx="0">
                  <c:v>88.9</c:v>
                </c:pt>
                <c:pt idx="1">
                  <c:v>95.5</c:v>
                </c:pt>
                <c:pt idx="2">
                  <c:v>85.7</c:v>
                </c:pt>
                <c:pt idx="3">
                  <c:v>68</c:v>
                </c:pt>
                <c:pt idx="4">
                  <c:v>69.8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{77A80CCC-CA58-4856-A2F2-C1BF5005E3AA}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{E4D56F32-D640-4CE5-AA35-481BC1B6F79E}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{A6181D93-B6A6-4C24-94F8-6229548CE184}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{5B1F3880-EB9A-4F5F-97C8-BE60FADECD99}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{F4D4DAB1-0CEF-4E86-BB3A-476FF4B5C69D}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395201768"/>
        <c:axId val="395946968"/>
      </c:scatterChart>
      <c:valAx>
        <c:axId val="395201768"/>
        <c:scaling>
          <c:orientation val="minMax"/>
          <c:max val="10.7"/>
          <c:min val="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946968"/>
        <c:crosses val="autoZero"/>
        <c:crossBetween val="midCat"/>
      </c:valAx>
      <c:valAx>
        <c:axId val="395946968"/>
        <c:scaling>
          <c:orientation val="minMax"/>
          <c:max val="11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201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元利償還金については、減少しているが公営企業債の元利償還金に対する繰入金が増加したことにより実質公債費比率の分子が増加している。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今後、ごみ処理広域化事業における財政負担の拡大による借入に伴い元利償還金についても増加が見込まれる。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職員の平均年齢の低下などにより退職手当見込額については減少しているが、ごみ処理広域化事業や下水道整備等による借入額の増加により将来負担額が昨年度に比べ増加している。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今後もごみ処理広域化事業や下水道整備等により借入額の増加が見込まれている。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一方で、地方交付税の基準財政需要額に算入される公債費の増により、基準財政需要額算入見込額が増加している。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33,010
32,867
17.18
11,105,741
10,352,669
584,268
6,850,617
7,317,599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33,010
32,867
17.18
11,105,741
10,352,669
584,268
6,850,617
7,317,599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33,010
32,867
17.18
11,105,741
10,352,669
584,268
6,850,617
7,317,599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33,010
32,867
17.18
11,105,741
10,352,669
584,268
6,850,617
7,317,599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類似団体平均は上回っているものの、全国平均を上回る高齢化率（平成</a:t>
          </a:r>
          <a:r>
            <a:rPr kumimoji="1" lang="en-US" altLang="ja-JP" sz="1300">
              <a:latin typeface="ＭＳ Ｐゴシック"/>
            </a:rPr>
            <a:t>28</a:t>
          </a:r>
          <a:r>
            <a:rPr kumimoji="1" lang="ja-JP" altLang="en-US" sz="1300">
              <a:latin typeface="ＭＳ Ｐゴシック"/>
            </a:rPr>
            <a:t>年１月１日現在</a:t>
          </a:r>
          <a:r>
            <a:rPr kumimoji="1" lang="en-US" altLang="ja-JP" sz="1300">
              <a:latin typeface="ＭＳ Ｐゴシック"/>
            </a:rPr>
            <a:t>31.9</a:t>
          </a:r>
          <a:r>
            <a:rPr kumimoji="1" lang="ja-JP" altLang="en-US" sz="1300">
              <a:latin typeface="ＭＳ Ｐゴシック"/>
            </a:rPr>
            <a:t>％）により町民税は今後減少が見込まれ、また町内に中心となる産業もないこと等により財政基盤は脆弱性がある。</a:t>
          </a:r>
          <a:endParaRPr kumimoji="1" lang="en-US" altLang="ja-JP" sz="1300">
            <a:latin typeface="ＭＳ Ｐゴシック"/>
          </a:endParaRPr>
        </a:p>
        <a:p>
          <a:r>
            <a:rPr kumimoji="1" lang="ja-JP" altLang="en-US" sz="1300">
              <a:latin typeface="ＭＳ Ｐゴシック"/>
            </a:rPr>
            <a:t>ここ３年間は横ばいであるが、長期的に見ると低下傾向にあるため、地域経済の活性化や定住促進を図るとともに町税等の徴収強化に取組み自主財源の確保に努める。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167217</xdr:rowOff>
    </xdr:to>
    <xdr:cxnSp macro="">
      <xdr:nvCxnSpPr>
        <xdr:cNvPr id="74" name="直線コネクタ 73"/>
        <xdr:cNvCxnSpPr/>
      </xdr:nvCxnSpPr>
      <xdr:spPr>
        <a:xfrm>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153811</xdr:rowOff>
    </xdr:to>
    <xdr:cxnSp macro="">
      <xdr:nvCxnSpPr>
        <xdr:cNvPr id="77" name="直線コネクタ 76"/>
        <xdr:cNvCxnSpPr/>
      </xdr:nvCxnSpPr>
      <xdr:spPr>
        <a:xfrm>
          <a:off x="1447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行政評価や</a:t>
          </a:r>
          <a:r>
            <a:rPr kumimoji="1" lang="en-US" altLang="ja-JP" sz="1300">
              <a:latin typeface="ＭＳ Ｐゴシック"/>
            </a:rPr>
            <a:t>PDCA</a:t>
          </a:r>
          <a:r>
            <a:rPr kumimoji="1" lang="ja-JP" altLang="en-US" sz="1300">
              <a:latin typeface="ＭＳ Ｐゴシック"/>
            </a:rPr>
            <a:t>サイクルに基づき全ての事業の点検・見直しを行ったことにより、類似団体平均を３ポイント下回っている。今後についても事業の見直しを更に進めるとともに、全ての事務事業の優先度を厳しく点検し、優先度の低い事業については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37084</xdr:rowOff>
    </xdr:to>
    <xdr:cxnSp macro="">
      <xdr:nvCxnSpPr>
        <xdr:cNvPr id="129" name="直線コネクタ 128"/>
        <xdr:cNvCxnSpPr/>
      </xdr:nvCxnSpPr>
      <xdr:spPr>
        <a:xfrm flipV="1">
          <a:off x="4114800" y="1075639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8128</xdr:rowOff>
    </xdr:from>
    <xdr:to>
      <xdr:col>6</xdr:col>
      <xdr:colOff>0</xdr:colOff>
      <xdr:row>63</xdr:row>
      <xdr:rowOff>37084</xdr:rowOff>
    </xdr:to>
    <xdr:cxnSp macro="">
      <xdr:nvCxnSpPr>
        <xdr:cNvPr id="132" name="直線コネクタ 131"/>
        <xdr:cNvCxnSpPr/>
      </xdr:nvCxnSpPr>
      <xdr:spPr>
        <a:xfrm>
          <a:off x="3225800" y="108094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8128</xdr:rowOff>
    </xdr:from>
    <xdr:to>
      <xdr:col>4</xdr:col>
      <xdr:colOff>482600</xdr:colOff>
      <xdr:row>63</xdr:row>
      <xdr:rowOff>104648</xdr:rowOff>
    </xdr:to>
    <xdr:cxnSp macro="">
      <xdr:nvCxnSpPr>
        <xdr:cNvPr id="135" name="直線コネクタ 134"/>
        <xdr:cNvCxnSpPr/>
      </xdr:nvCxnSpPr>
      <xdr:spPr>
        <a:xfrm flipV="1">
          <a:off x="2336800" y="1080947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104648</xdr:rowOff>
    </xdr:to>
    <xdr:cxnSp macro="">
      <xdr:nvCxnSpPr>
        <xdr:cNvPr id="138" name="直線コネクタ 137"/>
        <xdr:cNvCxnSpPr/>
      </xdr:nvCxnSpPr>
      <xdr:spPr>
        <a:xfrm>
          <a:off x="1447800" y="1084326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8" name="円/楕円 147"/>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49"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0" name="円/楕円 149"/>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98061</xdr:rowOff>
    </xdr:from>
    <xdr:ext cx="736600" cy="259045"/>
    <xdr:sp macro="" textlink="">
      <xdr:nvSpPr>
        <xdr:cNvPr id="151" name="テキスト ボックス 150"/>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128778</xdr:rowOff>
    </xdr:from>
    <xdr:to>
      <xdr:col>4</xdr:col>
      <xdr:colOff>533400</xdr:colOff>
      <xdr:row>63</xdr:row>
      <xdr:rowOff>58928</xdr:rowOff>
    </xdr:to>
    <xdr:sp macro="" textlink="">
      <xdr:nvSpPr>
        <xdr:cNvPr id="152" name="円/楕円 151"/>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53" name="テキスト ボックス 152"/>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4" name="円/楕円 153"/>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5" name="テキスト ボックス 154"/>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6" name="円/楕円 155"/>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7" name="テキスト ボックス 156"/>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人件費については、大磯町定員適正化計画に則り適正な定員管理を行っているため減少しているが、新たに実施した委託や賃金の増により物件費が増加しているため、前年を上回っている。</a:t>
          </a:r>
          <a:endParaRPr kumimoji="1" lang="en-US" altLang="ja-JP" sz="1300">
            <a:latin typeface="ＭＳ Ｐゴシック"/>
          </a:endParaRPr>
        </a:p>
        <a:p>
          <a:r>
            <a:rPr kumimoji="1" lang="ja-JP" altLang="en-US" sz="1300">
              <a:latin typeface="ＭＳ Ｐゴシック"/>
            </a:rPr>
            <a:t>類似団体平均と比較すると若干下回っているが、昨年より差が小さくなっている。今後も事業の見直しなどにより、コストの削減を図る。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151954</xdr:rowOff>
    </xdr:from>
    <xdr:to>
      <xdr:col>7</xdr:col>
      <xdr:colOff>152400</xdr:colOff>
      <xdr:row>83</xdr:row>
      <xdr:rowOff>1634</xdr:rowOff>
    </xdr:to>
    <xdr:cxnSp macro="">
      <xdr:nvCxnSpPr>
        <xdr:cNvPr id="194" name="直線コネクタ 193"/>
        <xdr:cNvCxnSpPr/>
      </xdr:nvCxnSpPr>
      <xdr:spPr>
        <a:xfrm>
          <a:off x="4114800" y="14210854"/>
          <a:ext cx="8382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151954</xdr:rowOff>
    </xdr:from>
    <xdr:to>
      <xdr:col>6</xdr:col>
      <xdr:colOff>0</xdr:colOff>
      <xdr:row>82</xdr:row>
      <xdr:rowOff>156493</xdr:rowOff>
    </xdr:to>
    <xdr:cxnSp macro="">
      <xdr:nvCxnSpPr>
        <xdr:cNvPr id="197" name="直線コネクタ 196"/>
        <xdr:cNvCxnSpPr/>
      </xdr:nvCxnSpPr>
      <xdr:spPr>
        <a:xfrm flipV="1">
          <a:off x="3225800" y="14210854"/>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156493</xdr:rowOff>
    </xdr:from>
    <xdr:to>
      <xdr:col>4</xdr:col>
      <xdr:colOff>482600</xdr:colOff>
      <xdr:row>83</xdr:row>
      <xdr:rowOff>188</xdr:rowOff>
    </xdr:to>
    <xdr:cxnSp macro="">
      <xdr:nvCxnSpPr>
        <xdr:cNvPr id="200" name="直線コネクタ 199"/>
        <xdr:cNvCxnSpPr/>
      </xdr:nvCxnSpPr>
      <xdr:spPr>
        <a:xfrm flipV="1">
          <a:off x="2336800" y="14215393"/>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188</xdr:rowOff>
    </xdr:from>
    <xdr:to>
      <xdr:col>3</xdr:col>
      <xdr:colOff>279400</xdr:colOff>
      <xdr:row>83</xdr:row>
      <xdr:rowOff>77333</xdr:rowOff>
    </xdr:to>
    <xdr:cxnSp macro="">
      <xdr:nvCxnSpPr>
        <xdr:cNvPr id="203" name="直線コネクタ 202"/>
        <xdr:cNvCxnSpPr/>
      </xdr:nvCxnSpPr>
      <xdr:spPr>
        <a:xfrm flipV="1">
          <a:off x="1447800" y="14230538"/>
          <a:ext cx="889000" cy="7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122284</xdr:rowOff>
    </xdr:from>
    <xdr:to>
      <xdr:col>7</xdr:col>
      <xdr:colOff>203200</xdr:colOff>
      <xdr:row>83</xdr:row>
      <xdr:rowOff>52434</xdr:rowOff>
    </xdr:to>
    <xdr:sp macro="" textlink="">
      <xdr:nvSpPr>
        <xdr:cNvPr id="213" name="円/楕円 212"/>
        <xdr:cNvSpPr/>
      </xdr:nvSpPr>
      <xdr:spPr>
        <a:xfrm>
          <a:off x="4902200" y="141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138811</xdr:rowOff>
    </xdr:from>
    <xdr:ext cx="762000" cy="259045"/>
    <xdr:sp macro="" textlink="">
      <xdr:nvSpPr>
        <xdr:cNvPr id="214" name="人件費・物件費等の状況該当値テキスト"/>
        <xdr:cNvSpPr txBox="1"/>
      </xdr:nvSpPr>
      <xdr:spPr>
        <a:xfrm>
          <a:off x="5041900" y="1402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101154</xdr:rowOff>
    </xdr:from>
    <xdr:to>
      <xdr:col>6</xdr:col>
      <xdr:colOff>50800</xdr:colOff>
      <xdr:row>83</xdr:row>
      <xdr:rowOff>31304</xdr:rowOff>
    </xdr:to>
    <xdr:sp macro="" textlink="">
      <xdr:nvSpPr>
        <xdr:cNvPr id="215" name="円/楕円 214"/>
        <xdr:cNvSpPr/>
      </xdr:nvSpPr>
      <xdr:spPr>
        <a:xfrm>
          <a:off x="4064000" y="141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41481</xdr:rowOff>
    </xdr:from>
    <xdr:ext cx="736600" cy="259045"/>
    <xdr:sp macro="" textlink="">
      <xdr:nvSpPr>
        <xdr:cNvPr id="216" name="テキスト ボックス 215"/>
        <xdr:cNvSpPr txBox="1"/>
      </xdr:nvSpPr>
      <xdr:spPr>
        <a:xfrm>
          <a:off x="3733800" y="13928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105693</xdr:rowOff>
    </xdr:from>
    <xdr:to>
      <xdr:col>4</xdr:col>
      <xdr:colOff>533400</xdr:colOff>
      <xdr:row>83</xdr:row>
      <xdr:rowOff>35843</xdr:rowOff>
    </xdr:to>
    <xdr:sp macro="" textlink="">
      <xdr:nvSpPr>
        <xdr:cNvPr id="217" name="円/楕円 216"/>
        <xdr:cNvSpPr/>
      </xdr:nvSpPr>
      <xdr:spPr>
        <a:xfrm>
          <a:off x="3175000" y="141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46020</xdr:rowOff>
    </xdr:from>
    <xdr:ext cx="762000" cy="259045"/>
    <xdr:sp macro="" textlink="">
      <xdr:nvSpPr>
        <xdr:cNvPr id="218" name="テキスト ボックス 217"/>
        <xdr:cNvSpPr txBox="1"/>
      </xdr:nvSpPr>
      <xdr:spPr>
        <a:xfrm>
          <a:off x="2844800" y="1393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120838</xdr:rowOff>
    </xdr:from>
    <xdr:to>
      <xdr:col>3</xdr:col>
      <xdr:colOff>330200</xdr:colOff>
      <xdr:row>83</xdr:row>
      <xdr:rowOff>50988</xdr:rowOff>
    </xdr:to>
    <xdr:sp macro="" textlink="">
      <xdr:nvSpPr>
        <xdr:cNvPr id="219" name="円/楕円 218"/>
        <xdr:cNvSpPr/>
      </xdr:nvSpPr>
      <xdr:spPr>
        <a:xfrm>
          <a:off x="2286000" y="141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61165</xdr:rowOff>
    </xdr:from>
    <xdr:ext cx="762000" cy="259045"/>
    <xdr:sp macro="" textlink="">
      <xdr:nvSpPr>
        <xdr:cNvPr id="220" name="テキスト ボックス 219"/>
        <xdr:cNvSpPr txBox="1"/>
      </xdr:nvSpPr>
      <xdr:spPr>
        <a:xfrm>
          <a:off x="1955800" y="1394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102,411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26533</xdr:rowOff>
    </xdr:from>
    <xdr:to>
      <xdr:col>2</xdr:col>
      <xdr:colOff>127000</xdr:colOff>
      <xdr:row>83</xdr:row>
      <xdr:rowOff>128133</xdr:rowOff>
    </xdr:to>
    <xdr:sp macro="" textlink="">
      <xdr:nvSpPr>
        <xdr:cNvPr id="221" name="円/楕円 220"/>
        <xdr:cNvSpPr/>
      </xdr:nvSpPr>
      <xdr:spPr>
        <a:xfrm>
          <a:off x="1397000" y="142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138310</xdr:rowOff>
    </xdr:from>
    <xdr:ext cx="762000" cy="259045"/>
    <xdr:sp macro="" textlink="">
      <xdr:nvSpPr>
        <xdr:cNvPr id="222" name="テキスト ボックス 221"/>
        <xdr:cNvSpPr txBox="1"/>
      </xdr:nvSpPr>
      <xdr:spPr>
        <a:xfrm>
          <a:off x="1066800" y="1402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近年、退職者増加により職員の平均年齢が低下していることなどから類似団体平均より</a:t>
          </a:r>
          <a:r>
            <a:rPr kumimoji="1" lang="en-US" altLang="ja-JP" sz="1300">
              <a:latin typeface="ＭＳ Ｐゴシック"/>
            </a:rPr>
            <a:t>5.3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今後、給与水準の適正化を図るとともに、人事評価制度や職員研修などにより、職員の資質向上に努める。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130629</xdr:rowOff>
    </xdr:from>
    <xdr:to>
      <xdr:col>24</xdr:col>
      <xdr:colOff>558800</xdr:colOff>
      <xdr:row>81</xdr:row>
      <xdr:rowOff>74084</xdr:rowOff>
    </xdr:to>
    <xdr:cxnSp macro="">
      <xdr:nvCxnSpPr>
        <xdr:cNvPr id="258" name="直線コネクタ 257"/>
        <xdr:cNvCxnSpPr/>
      </xdr:nvCxnSpPr>
      <xdr:spPr>
        <a:xfrm>
          <a:off x="16179800" y="1384662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130629</xdr:rowOff>
    </xdr:from>
    <xdr:to>
      <xdr:col>23</xdr:col>
      <xdr:colOff>406400</xdr:colOff>
      <xdr:row>82</xdr:row>
      <xdr:rowOff>120952</xdr:rowOff>
    </xdr:to>
    <xdr:cxnSp macro="">
      <xdr:nvCxnSpPr>
        <xdr:cNvPr id="261" name="直線コネクタ 260"/>
        <xdr:cNvCxnSpPr/>
      </xdr:nvCxnSpPr>
      <xdr:spPr>
        <a:xfrm flipV="1">
          <a:off x="15290800" y="13846629"/>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88</xdr:row>
      <xdr:rowOff>22982</xdr:rowOff>
    </xdr:to>
    <xdr:cxnSp macro="">
      <xdr:nvCxnSpPr>
        <xdr:cNvPr id="264" name="直線コネクタ 263"/>
        <xdr:cNvCxnSpPr/>
      </xdr:nvCxnSpPr>
      <xdr:spPr>
        <a:xfrm flipV="1">
          <a:off x="14401800" y="141798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22982</xdr:rowOff>
    </xdr:from>
    <xdr:to>
      <xdr:col>21</xdr:col>
      <xdr:colOff>0</xdr:colOff>
      <xdr:row>89</xdr:row>
      <xdr:rowOff>127302</xdr:rowOff>
    </xdr:to>
    <xdr:cxnSp macro="">
      <xdr:nvCxnSpPr>
        <xdr:cNvPr id="267" name="直線コネクタ 266"/>
        <xdr:cNvCxnSpPr/>
      </xdr:nvCxnSpPr>
      <xdr:spPr>
        <a:xfrm flipV="1">
          <a:off x="13512800" y="15110582"/>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7" name="円/楕円 276"/>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39811</xdr:rowOff>
    </xdr:from>
    <xdr:ext cx="762000" cy="259045"/>
    <xdr:sp macro="" textlink="">
      <xdr:nvSpPr>
        <xdr:cNvPr id="278"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79829</xdr:rowOff>
    </xdr:from>
    <xdr:to>
      <xdr:col>23</xdr:col>
      <xdr:colOff>457200</xdr:colOff>
      <xdr:row>81</xdr:row>
      <xdr:rowOff>9979</xdr:rowOff>
    </xdr:to>
    <xdr:sp macro="" textlink="">
      <xdr:nvSpPr>
        <xdr:cNvPr id="279" name="円/楕円 278"/>
        <xdr:cNvSpPr/>
      </xdr:nvSpPr>
      <xdr:spPr>
        <a:xfrm>
          <a:off x="16129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20156</xdr:rowOff>
    </xdr:from>
    <xdr:ext cx="736600" cy="259045"/>
    <xdr:sp macro="" textlink="">
      <xdr:nvSpPr>
        <xdr:cNvPr id="280" name="テキスト ボックス 279"/>
        <xdr:cNvSpPr txBox="1"/>
      </xdr:nvSpPr>
      <xdr:spPr>
        <a:xfrm>
          <a:off x="15798800" y="1356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70152</xdr:rowOff>
    </xdr:from>
    <xdr:to>
      <xdr:col>22</xdr:col>
      <xdr:colOff>254000</xdr:colOff>
      <xdr:row>83</xdr:row>
      <xdr:rowOff>302</xdr:rowOff>
    </xdr:to>
    <xdr:sp macro="" textlink="">
      <xdr:nvSpPr>
        <xdr:cNvPr id="281" name="円/楕円 280"/>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82" name="テキスト ボックス 281"/>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143632</xdr:rowOff>
    </xdr:from>
    <xdr:to>
      <xdr:col>21</xdr:col>
      <xdr:colOff>50800</xdr:colOff>
      <xdr:row>88</xdr:row>
      <xdr:rowOff>73782</xdr:rowOff>
    </xdr:to>
    <xdr:sp macro="" textlink="">
      <xdr:nvSpPr>
        <xdr:cNvPr id="283" name="円/楕円 282"/>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84" name="テキスト ボックス 283"/>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6" name="テキスト ボックス 285"/>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町立幼稚園を３園有していることから幼稚園教諭等の教育職員数が比較的多いなど、類似団体平均より</a:t>
          </a:r>
          <a:r>
            <a:rPr kumimoji="1" lang="en-US" altLang="ja-JP" sz="1300">
              <a:latin typeface="ＭＳ Ｐゴシック"/>
            </a:rPr>
            <a:t>1.21</a:t>
          </a:r>
          <a:r>
            <a:rPr kumimoji="1" lang="ja-JP" altLang="en-US" sz="1300">
              <a:latin typeface="ＭＳ Ｐゴシック"/>
            </a:rPr>
            <a:t>ポイント上回っている。大磯町定員適正化計画に則り、事務事業の見直し、退職者数・採用者数の調整・民間活力の活用などの方策により定員</a:t>
          </a:r>
          <a:r>
            <a:rPr kumimoji="1" lang="en-US" altLang="ja-JP" sz="1300">
              <a:latin typeface="ＭＳ Ｐゴシック"/>
            </a:rPr>
            <a:t>260</a:t>
          </a:r>
          <a:r>
            <a:rPr kumimoji="1" lang="ja-JP" altLang="en-US" sz="1300">
              <a:latin typeface="ＭＳ Ｐゴシック"/>
            </a:rPr>
            <a:t>人を維持させることにより適正な定員管理に努める。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36649</xdr:rowOff>
    </xdr:from>
    <xdr:to>
      <xdr:col>24</xdr:col>
      <xdr:colOff>558800</xdr:colOff>
      <xdr:row>61</xdr:row>
      <xdr:rowOff>74567</xdr:rowOff>
    </xdr:to>
    <xdr:cxnSp macro="">
      <xdr:nvCxnSpPr>
        <xdr:cNvPr id="323" name="直線コネクタ 322"/>
        <xdr:cNvCxnSpPr/>
      </xdr:nvCxnSpPr>
      <xdr:spPr>
        <a:xfrm>
          <a:off x="16179800" y="1049509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48713</xdr:rowOff>
    </xdr:to>
    <xdr:cxnSp macro="">
      <xdr:nvCxnSpPr>
        <xdr:cNvPr id="326" name="直線コネクタ 325"/>
        <xdr:cNvCxnSpPr/>
      </xdr:nvCxnSpPr>
      <xdr:spPr>
        <a:xfrm flipV="1">
          <a:off x="15290800" y="1049509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48713</xdr:rowOff>
    </xdr:from>
    <xdr:to>
      <xdr:col>22</xdr:col>
      <xdr:colOff>203200</xdr:colOff>
      <xdr:row>61</xdr:row>
      <xdr:rowOff>71120</xdr:rowOff>
    </xdr:to>
    <xdr:cxnSp macro="">
      <xdr:nvCxnSpPr>
        <xdr:cNvPr id="329" name="直線コネクタ 328"/>
        <xdr:cNvCxnSpPr/>
      </xdr:nvCxnSpPr>
      <xdr:spPr>
        <a:xfrm flipV="1">
          <a:off x="14401800" y="105071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52160</xdr:rowOff>
    </xdr:from>
    <xdr:to>
      <xdr:col>21</xdr:col>
      <xdr:colOff>0</xdr:colOff>
      <xdr:row>61</xdr:row>
      <xdr:rowOff>71120</xdr:rowOff>
    </xdr:to>
    <xdr:cxnSp macro="">
      <xdr:nvCxnSpPr>
        <xdr:cNvPr id="332" name="直線コネクタ 331"/>
        <xdr:cNvCxnSpPr/>
      </xdr:nvCxnSpPr>
      <xdr:spPr>
        <a:xfrm>
          <a:off x="13512800" y="10510610"/>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23767</xdr:rowOff>
    </xdr:from>
    <xdr:to>
      <xdr:col>24</xdr:col>
      <xdr:colOff>609600</xdr:colOff>
      <xdr:row>61</xdr:row>
      <xdr:rowOff>125367</xdr:rowOff>
    </xdr:to>
    <xdr:sp macro="" textlink="">
      <xdr:nvSpPr>
        <xdr:cNvPr id="342" name="円/楕円 341"/>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167294</xdr:rowOff>
    </xdr:from>
    <xdr:ext cx="762000" cy="259045"/>
    <xdr:sp macro="" textlink="">
      <xdr:nvSpPr>
        <xdr:cNvPr id="343" name="定員管理の状況該当値テキスト"/>
        <xdr:cNvSpPr txBox="1"/>
      </xdr:nvSpPr>
      <xdr:spPr>
        <a:xfrm>
          <a:off x="17106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157299</xdr:rowOff>
    </xdr:from>
    <xdr:to>
      <xdr:col>23</xdr:col>
      <xdr:colOff>457200</xdr:colOff>
      <xdr:row>61</xdr:row>
      <xdr:rowOff>87449</xdr:rowOff>
    </xdr:to>
    <xdr:sp macro="" textlink="">
      <xdr:nvSpPr>
        <xdr:cNvPr id="344" name="円/楕円 343"/>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72226</xdr:rowOff>
    </xdr:from>
    <xdr:ext cx="736600" cy="259045"/>
    <xdr:sp macro="" textlink="">
      <xdr:nvSpPr>
        <xdr:cNvPr id="345" name="テキスト ボックス 344"/>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169363</xdr:rowOff>
    </xdr:from>
    <xdr:to>
      <xdr:col>22</xdr:col>
      <xdr:colOff>254000</xdr:colOff>
      <xdr:row>61</xdr:row>
      <xdr:rowOff>99513</xdr:rowOff>
    </xdr:to>
    <xdr:sp macro="" textlink="">
      <xdr:nvSpPr>
        <xdr:cNvPr id="346" name="円/楕円 345"/>
        <xdr:cNvSpPr/>
      </xdr:nvSpPr>
      <xdr:spPr>
        <a:xfrm>
          <a:off x="15240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84290</xdr:rowOff>
    </xdr:from>
    <xdr:ext cx="762000" cy="259045"/>
    <xdr:sp macro="" textlink="">
      <xdr:nvSpPr>
        <xdr:cNvPr id="347" name="テキスト ボックス 346"/>
        <xdr:cNvSpPr txBox="1"/>
      </xdr:nvSpPr>
      <xdr:spPr>
        <a:xfrm>
          <a:off x="14909800" y="1054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8" name="円/楕円 347"/>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106697</xdr:rowOff>
    </xdr:from>
    <xdr:ext cx="762000" cy="259045"/>
    <xdr:sp macro="" textlink="">
      <xdr:nvSpPr>
        <xdr:cNvPr id="349" name="テキスト ボックス 348"/>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1360</xdr:rowOff>
    </xdr:from>
    <xdr:to>
      <xdr:col>19</xdr:col>
      <xdr:colOff>533400</xdr:colOff>
      <xdr:row>61</xdr:row>
      <xdr:rowOff>102960</xdr:rowOff>
    </xdr:to>
    <xdr:sp macro="" textlink="">
      <xdr:nvSpPr>
        <xdr:cNvPr id="350" name="円/楕円 349"/>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87737</xdr:rowOff>
    </xdr:from>
    <xdr:ext cx="762000" cy="259045"/>
    <xdr:sp macro="" textlink="">
      <xdr:nvSpPr>
        <xdr:cNvPr id="351" name="テキスト ボックス 350"/>
        <xdr:cNvSpPr txBox="1"/>
      </xdr:nvSpPr>
      <xdr:spPr>
        <a:xfrm>
          <a:off x="13131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年々減少傾向が続いている。主な要因として、平成５年度～平成</a:t>
          </a:r>
          <a:r>
            <a:rPr kumimoji="1" lang="en-US" altLang="ja-JP" sz="1300">
              <a:latin typeface="ＭＳ Ｐゴシック"/>
            </a:rPr>
            <a:t>15</a:t>
          </a:r>
          <a:r>
            <a:rPr kumimoji="1" lang="ja-JP" altLang="en-US" sz="1300">
              <a:latin typeface="ＭＳ Ｐゴシック"/>
            </a:rPr>
            <a:t>年度に実施した公園・緑地整備事業に係る起債の償還が一部終了したことがあげられる。</a:t>
          </a:r>
          <a:endParaRPr kumimoji="1" lang="en-US" altLang="ja-JP" sz="1300">
            <a:latin typeface="ＭＳ Ｐゴシック"/>
          </a:endParaRPr>
        </a:p>
        <a:p>
          <a:r>
            <a:rPr kumimoji="1" lang="ja-JP" altLang="en-US" sz="1300">
              <a:latin typeface="ＭＳ Ｐゴシック"/>
            </a:rPr>
            <a:t>類似団体平均より</a:t>
          </a:r>
          <a:r>
            <a:rPr kumimoji="1" lang="en-US" altLang="ja-JP" sz="1300">
              <a:latin typeface="ＭＳ Ｐゴシック"/>
            </a:rPr>
            <a:t>2.4</a:t>
          </a:r>
          <a:r>
            <a:rPr kumimoji="1" lang="ja-JP" altLang="en-US" sz="1300">
              <a:latin typeface="ＭＳ Ｐゴシック"/>
            </a:rPr>
            <a:t>ポイント下回っているが、ごみ処理広域化事業に係る起債の償還により今後増加が見込まれる。</a:t>
          </a:r>
          <a:endParaRPr kumimoji="1" lang="en-US" altLang="ja-JP" sz="1300">
            <a:latin typeface="ＭＳ Ｐゴシック"/>
          </a:endParaRPr>
        </a:p>
        <a:p>
          <a:r>
            <a:rPr kumimoji="1" lang="ja-JP" altLang="en-US" sz="1300">
              <a:latin typeface="ＭＳ Ｐゴシック"/>
            </a:rPr>
            <a:t>緊急度・ニーズを的確に把握した事業の選択により起債に大きく頼ることのない財政運営に努める。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167217</xdr:rowOff>
    </xdr:to>
    <xdr:cxnSp macro="">
      <xdr:nvCxnSpPr>
        <xdr:cNvPr id="384" name="直線コネクタ 383"/>
        <xdr:cNvCxnSpPr/>
      </xdr:nvCxnSpPr>
      <xdr:spPr>
        <a:xfrm flipV="1">
          <a:off x="16179800" y="693674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42</xdr:row>
      <xdr:rowOff>1270</xdr:rowOff>
    </xdr:to>
    <xdr:cxnSp macro="">
      <xdr:nvCxnSpPr>
        <xdr:cNvPr id="387" name="直線コネクタ 386"/>
        <xdr:cNvCxnSpPr/>
      </xdr:nvCxnSpPr>
      <xdr:spPr>
        <a:xfrm flipV="1">
          <a:off x="15290800" y="702521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129963</xdr:rowOff>
    </xdr:to>
    <xdr:cxnSp macro="">
      <xdr:nvCxnSpPr>
        <xdr:cNvPr id="390" name="直線コネクタ 389"/>
        <xdr:cNvCxnSpPr/>
      </xdr:nvCxnSpPr>
      <xdr:spPr>
        <a:xfrm flipV="1">
          <a:off x="14401800" y="720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129963</xdr:rowOff>
    </xdr:from>
    <xdr:to>
      <xdr:col>21</xdr:col>
      <xdr:colOff>0</xdr:colOff>
      <xdr:row>43</xdr:row>
      <xdr:rowOff>30904</xdr:rowOff>
    </xdr:to>
    <xdr:cxnSp macro="">
      <xdr:nvCxnSpPr>
        <xdr:cNvPr id="393" name="直線コネクタ 392"/>
        <xdr:cNvCxnSpPr/>
      </xdr:nvCxnSpPr>
      <xdr:spPr>
        <a:xfrm flipV="1">
          <a:off x="13512800" y="73308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3" name="円/楕円 402"/>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4"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5" name="円/楕円 404"/>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6" name="テキスト ボックス 405"/>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7" name="円/楕円 406"/>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408" name="テキスト ボックス 407"/>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79163</xdr:rowOff>
    </xdr:from>
    <xdr:to>
      <xdr:col>21</xdr:col>
      <xdr:colOff>50800</xdr:colOff>
      <xdr:row>43</xdr:row>
      <xdr:rowOff>9313</xdr:rowOff>
    </xdr:to>
    <xdr:sp macro="" textlink="">
      <xdr:nvSpPr>
        <xdr:cNvPr id="409" name="円/楕円 408"/>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165540</xdr:rowOff>
    </xdr:from>
    <xdr:ext cx="762000" cy="259045"/>
    <xdr:sp macro="" textlink="">
      <xdr:nvSpPr>
        <xdr:cNvPr id="410" name="テキスト ボックス 409"/>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151554</xdr:rowOff>
    </xdr:from>
    <xdr:to>
      <xdr:col>19</xdr:col>
      <xdr:colOff>533400</xdr:colOff>
      <xdr:row>43</xdr:row>
      <xdr:rowOff>81704</xdr:rowOff>
    </xdr:to>
    <xdr:sp macro="" textlink="">
      <xdr:nvSpPr>
        <xdr:cNvPr id="411" name="円/楕円 410"/>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66481</xdr:rowOff>
    </xdr:from>
    <xdr:ext cx="762000" cy="259045"/>
    <xdr:sp macro="" textlink="">
      <xdr:nvSpPr>
        <xdr:cNvPr id="412" name="テキスト ボックス 411"/>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減少傾向にあったが、増加に転じている。主な要因としては、建設事業債の借入による地方債残高の増加があげられる。</a:t>
          </a:r>
          <a:endParaRPr kumimoji="1" lang="en-US" altLang="ja-JP" sz="1300">
            <a:latin typeface="ＭＳ Ｐゴシック"/>
          </a:endParaRPr>
        </a:p>
        <a:p>
          <a:r>
            <a:rPr kumimoji="1" lang="ja-JP" altLang="en-US" sz="1300">
              <a:latin typeface="ＭＳ Ｐゴシック"/>
            </a:rPr>
            <a:t>また、類似団体平均を</a:t>
          </a:r>
          <a:r>
            <a:rPr kumimoji="1" lang="en-US" altLang="ja-JP" sz="1300">
              <a:latin typeface="ＭＳ Ｐゴシック"/>
            </a:rPr>
            <a:t>56.8</a:t>
          </a:r>
          <a:r>
            <a:rPr kumimoji="1" lang="ja-JP" altLang="en-US" sz="1300">
              <a:latin typeface="ＭＳ Ｐゴシック"/>
            </a:rPr>
            <a:t>ポイント上回っており、さらに今後地方債の発行額の増加が見込まれるため比率の上昇が予想されるが、起債に大きく頼ることのない財政運営に努める。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2963</xdr:rowOff>
    </xdr:from>
    <xdr:to>
      <xdr:col>24</xdr:col>
      <xdr:colOff>558800</xdr:colOff>
      <xdr:row>17</xdr:row>
      <xdr:rowOff>17441</xdr:rowOff>
    </xdr:to>
    <xdr:cxnSp macro="">
      <xdr:nvCxnSpPr>
        <xdr:cNvPr id="446" name="直線コネクタ 445"/>
        <xdr:cNvCxnSpPr/>
      </xdr:nvCxnSpPr>
      <xdr:spPr>
        <a:xfrm>
          <a:off x="16179800" y="291761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2963</xdr:rowOff>
    </xdr:from>
    <xdr:to>
      <xdr:col>23</xdr:col>
      <xdr:colOff>406400</xdr:colOff>
      <xdr:row>17</xdr:row>
      <xdr:rowOff>145330</xdr:rowOff>
    </xdr:to>
    <xdr:cxnSp macro="">
      <xdr:nvCxnSpPr>
        <xdr:cNvPr id="449" name="直線コネクタ 448"/>
        <xdr:cNvCxnSpPr/>
      </xdr:nvCxnSpPr>
      <xdr:spPr>
        <a:xfrm flipV="1">
          <a:off x="15290800" y="2917613"/>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145330</xdr:rowOff>
    </xdr:from>
    <xdr:to>
      <xdr:col>22</xdr:col>
      <xdr:colOff>203200</xdr:colOff>
      <xdr:row>18</xdr:row>
      <xdr:rowOff>52705</xdr:rowOff>
    </xdr:to>
    <xdr:cxnSp macro="">
      <xdr:nvCxnSpPr>
        <xdr:cNvPr id="452" name="直線コネクタ 451"/>
        <xdr:cNvCxnSpPr/>
      </xdr:nvCxnSpPr>
      <xdr:spPr>
        <a:xfrm flipV="1">
          <a:off x="14401800" y="305998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171069</xdr:rowOff>
    </xdr:from>
    <xdr:to>
      <xdr:col>21</xdr:col>
      <xdr:colOff>0</xdr:colOff>
      <xdr:row>18</xdr:row>
      <xdr:rowOff>52705</xdr:rowOff>
    </xdr:to>
    <xdr:cxnSp macro="">
      <xdr:nvCxnSpPr>
        <xdr:cNvPr id="455" name="直線コネクタ 454"/>
        <xdr:cNvCxnSpPr/>
      </xdr:nvCxnSpPr>
      <xdr:spPr>
        <a:xfrm>
          <a:off x="13512800" y="308571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138091</xdr:rowOff>
    </xdr:from>
    <xdr:to>
      <xdr:col>24</xdr:col>
      <xdr:colOff>609600</xdr:colOff>
      <xdr:row>17</xdr:row>
      <xdr:rowOff>68241</xdr:rowOff>
    </xdr:to>
    <xdr:sp macro="" textlink="">
      <xdr:nvSpPr>
        <xdr:cNvPr id="465" name="円/楕円 464"/>
        <xdr:cNvSpPr/>
      </xdr:nvSpPr>
      <xdr:spPr>
        <a:xfrm>
          <a:off x="169672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110168</xdr:rowOff>
    </xdr:from>
    <xdr:ext cx="762000" cy="259045"/>
    <xdr:sp macro="" textlink="">
      <xdr:nvSpPr>
        <xdr:cNvPr id="466" name="将来負担の状況該当値テキスト"/>
        <xdr:cNvSpPr txBox="1"/>
      </xdr:nvSpPr>
      <xdr:spPr>
        <a:xfrm>
          <a:off x="17106900" y="285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123613</xdr:rowOff>
    </xdr:from>
    <xdr:to>
      <xdr:col>23</xdr:col>
      <xdr:colOff>457200</xdr:colOff>
      <xdr:row>17</xdr:row>
      <xdr:rowOff>53763</xdr:rowOff>
    </xdr:to>
    <xdr:sp macro="" textlink="">
      <xdr:nvSpPr>
        <xdr:cNvPr id="467" name="円/楕円 466"/>
        <xdr:cNvSpPr/>
      </xdr:nvSpPr>
      <xdr:spPr>
        <a:xfrm>
          <a:off x="16129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38540</xdr:rowOff>
    </xdr:from>
    <xdr:ext cx="736600" cy="259045"/>
    <xdr:sp macro="" textlink="">
      <xdr:nvSpPr>
        <xdr:cNvPr id="468" name="テキスト ボックス 467"/>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94530</xdr:rowOff>
    </xdr:from>
    <xdr:to>
      <xdr:col>22</xdr:col>
      <xdr:colOff>254000</xdr:colOff>
      <xdr:row>18</xdr:row>
      <xdr:rowOff>24680</xdr:rowOff>
    </xdr:to>
    <xdr:sp macro="" textlink="">
      <xdr:nvSpPr>
        <xdr:cNvPr id="469" name="円/楕円 468"/>
        <xdr:cNvSpPr/>
      </xdr:nvSpPr>
      <xdr:spPr>
        <a:xfrm>
          <a:off x="15240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9457</xdr:rowOff>
    </xdr:from>
    <xdr:ext cx="762000" cy="259045"/>
    <xdr:sp macro="" textlink="">
      <xdr:nvSpPr>
        <xdr:cNvPr id="470" name="テキスト ボックス 469"/>
        <xdr:cNvSpPr txBox="1"/>
      </xdr:nvSpPr>
      <xdr:spPr>
        <a:xfrm>
          <a:off x="14909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1905</xdr:rowOff>
    </xdr:from>
    <xdr:to>
      <xdr:col>21</xdr:col>
      <xdr:colOff>50800</xdr:colOff>
      <xdr:row>18</xdr:row>
      <xdr:rowOff>103505</xdr:rowOff>
    </xdr:to>
    <xdr:sp macro="" textlink="">
      <xdr:nvSpPr>
        <xdr:cNvPr id="471" name="円/楕円 470"/>
        <xdr:cNvSpPr/>
      </xdr:nvSpPr>
      <xdr:spPr>
        <a:xfrm>
          <a:off x="14351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88282</xdr:rowOff>
    </xdr:from>
    <xdr:ext cx="762000" cy="259045"/>
    <xdr:sp macro="" textlink="">
      <xdr:nvSpPr>
        <xdr:cNvPr id="472" name="テキスト ボックス 471"/>
        <xdr:cNvSpPr txBox="1"/>
      </xdr:nvSpPr>
      <xdr:spPr>
        <a:xfrm>
          <a:off x="14020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120269</xdr:rowOff>
    </xdr:from>
    <xdr:to>
      <xdr:col>19</xdr:col>
      <xdr:colOff>533400</xdr:colOff>
      <xdr:row>18</xdr:row>
      <xdr:rowOff>50419</xdr:rowOff>
    </xdr:to>
    <xdr:sp macro="" textlink="">
      <xdr:nvSpPr>
        <xdr:cNvPr id="473" name="円/楕円 472"/>
        <xdr:cNvSpPr/>
      </xdr:nvSpPr>
      <xdr:spPr>
        <a:xfrm>
          <a:off x="13462000" y="30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35196</xdr:rowOff>
    </xdr:from>
    <xdr:ext cx="762000" cy="259045"/>
    <xdr:sp macro="" textlink="">
      <xdr:nvSpPr>
        <xdr:cNvPr id="474" name="テキスト ボックス 473"/>
        <xdr:cNvSpPr txBox="1"/>
      </xdr:nvSpPr>
      <xdr:spPr>
        <a:xfrm>
          <a:off x="13131800" y="312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33,010
32,867
17.18
11,105,741
10,352,669
584,268
6,850,617
7,317,599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町立幼稚園を３園有していることから幼稚園教諭等の教員職員数が比較的多いなど、類似団体平均より</a:t>
          </a:r>
          <a:r>
            <a:rPr kumimoji="1" lang="en-US" altLang="ja-JP" sz="1300">
              <a:latin typeface="ＭＳ Ｐゴシック"/>
            </a:rPr>
            <a:t>5.1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しかし、大磯町定員適正化計画に則り、退職者数・採用者数の調整を行うなど、定員</a:t>
          </a:r>
          <a:r>
            <a:rPr kumimoji="1" lang="en-US" altLang="ja-JP" sz="1300">
              <a:latin typeface="ＭＳ Ｐゴシック"/>
            </a:rPr>
            <a:t>260</a:t>
          </a:r>
          <a:r>
            <a:rPr kumimoji="1" lang="ja-JP" altLang="en-US" sz="1300">
              <a:latin typeface="ＭＳ Ｐゴシック"/>
            </a:rPr>
            <a:t>人を維持することによるおよそ横ばいで推移している。</a:t>
          </a:r>
          <a:endParaRPr kumimoji="1" lang="en-US" altLang="ja-JP" sz="1300">
            <a:latin typeface="ＭＳ Ｐゴシック"/>
          </a:endParaRPr>
        </a:p>
        <a:p>
          <a:r>
            <a:rPr kumimoji="1" lang="ja-JP" altLang="en-US" sz="1300">
              <a:latin typeface="ＭＳ Ｐゴシック"/>
            </a:rPr>
            <a:t>今後も適切な定員管理に努める。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122428</xdr:rowOff>
    </xdr:to>
    <xdr:cxnSp macro="">
      <xdr:nvCxnSpPr>
        <xdr:cNvPr id="64" name="直線コネクタ 63"/>
        <xdr:cNvCxnSpPr/>
      </xdr:nvCxnSpPr>
      <xdr:spPr>
        <a:xfrm flipV="1">
          <a:off x="3987800" y="65323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38</xdr:row>
      <xdr:rowOff>122428</xdr:rowOff>
    </xdr:to>
    <xdr:cxnSp macro="">
      <xdr:nvCxnSpPr>
        <xdr:cNvPr id="67" name="直線コネクタ 66"/>
        <xdr:cNvCxnSpPr/>
      </xdr:nvCxnSpPr>
      <xdr:spPr>
        <a:xfrm>
          <a:off x="3098800" y="6605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149860</xdr:rowOff>
    </xdr:to>
    <xdr:cxnSp macro="">
      <xdr:nvCxnSpPr>
        <xdr:cNvPr id="70" name="直線コネクタ 69"/>
        <xdr:cNvCxnSpPr/>
      </xdr:nvCxnSpPr>
      <xdr:spPr>
        <a:xfrm flipV="1">
          <a:off x="2209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38</xdr:row>
      <xdr:rowOff>149860</xdr:rowOff>
    </xdr:to>
    <xdr:cxnSp macro="">
      <xdr:nvCxnSpPr>
        <xdr:cNvPr id="73" name="直線コネクタ 72"/>
        <xdr:cNvCxnSpPr/>
      </xdr:nvCxnSpPr>
      <xdr:spPr>
        <a:xfrm>
          <a:off x="1320800" y="66329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3" name="円/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71628</xdr:rowOff>
    </xdr:from>
    <xdr:to>
      <xdr:col>5</xdr:col>
      <xdr:colOff>600075</xdr:colOff>
      <xdr:row>39</xdr:row>
      <xdr:rowOff>1778</xdr:rowOff>
    </xdr:to>
    <xdr:sp macro="" textlink="">
      <xdr:nvSpPr>
        <xdr:cNvPr id="85" name="円/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7" name="円/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9" name="円/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1" name="円/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新たに実施した委託や賃金の増により物件費</a:t>
          </a:r>
          <a:r>
            <a:rPr kumimoji="1" lang="ja-JP" altLang="en-US" sz="1300">
              <a:solidFill>
                <a:schemeClr val="dk1"/>
              </a:solidFill>
              <a:latin typeface="+mn-lt"/>
              <a:ea typeface="+mn-ea"/>
              <a:cs typeface="+mn-cs"/>
            </a:rPr>
            <a:t>の額は増加しているが、行政評価や</a:t>
          </a:r>
          <a:r>
            <a:rPr kumimoji="1" lang="en-US" altLang="ja-JP" sz="1300">
              <a:solidFill>
                <a:schemeClr val="dk1"/>
              </a:solidFill>
              <a:latin typeface="+mn-lt"/>
              <a:ea typeface="+mn-ea"/>
              <a:cs typeface="+mn-cs"/>
            </a:rPr>
            <a:t>PDCA</a:t>
          </a:r>
          <a:r>
            <a:rPr kumimoji="1" lang="ja-JP" altLang="en-US" sz="1300">
              <a:solidFill>
                <a:schemeClr val="dk1"/>
              </a:solidFill>
              <a:latin typeface="+mn-lt"/>
              <a:ea typeface="+mn-ea"/>
              <a:cs typeface="+mn-cs"/>
            </a:rPr>
            <a:t>サイクルに基づく事業の点検や見直しにより経常収支比率は、昨年度に比べ</a:t>
          </a:r>
          <a:r>
            <a:rPr kumimoji="1" lang="en-US" altLang="ja-JP" sz="1300">
              <a:solidFill>
                <a:schemeClr val="dk1"/>
              </a:solidFill>
              <a:latin typeface="+mn-lt"/>
              <a:ea typeface="+mn-ea"/>
              <a:cs typeface="+mn-cs"/>
            </a:rPr>
            <a:t>0.4</a:t>
          </a:r>
          <a:r>
            <a:rPr kumimoji="1" lang="ja-JP" altLang="en-US" sz="1300">
              <a:solidFill>
                <a:schemeClr val="dk1"/>
              </a:solidFill>
              <a:latin typeface="+mn-lt"/>
              <a:ea typeface="+mn-ea"/>
              <a:cs typeface="+mn-cs"/>
            </a:rPr>
            <a:t>ポイント減少している。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今後、業務の民間委託等の取組みにより人件費から委託料（物件費）へ経費が更にシフトすることが予測されるため、委託等による効果が最大限発揮できるよう行政サービスの質を維持しつつ、物件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169454</xdr:rowOff>
    </xdr:to>
    <xdr:cxnSp macro="">
      <xdr:nvCxnSpPr>
        <xdr:cNvPr id="127" name="直線コネクタ 126"/>
        <xdr:cNvCxnSpPr/>
      </xdr:nvCxnSpPr>
      <xdr:spPr>
        <a:xfrm flipV="1">
          <a:off x="15671800" y="288652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169454</xdr:rowOff>
    </xdr:from>
    <xdr:to>
      <xdr:col>22</xdr:col>
      <xdr:colOff>565150</xdr:colOff>
      <xdr:row>17</xdr:row>
      <xdr:rowOff>11067</xdr:rowOff>
    </xdr:to>
    <xdr:cxnSp macro="">
      <xdr:nvCxnSpPr>
        <xdr:cNvPr id="130" name="直線コネクタ 129"/>
        <xdr:cNvCxnSpPr/>
      </xdr:nvCxnSpPr>
      <xdr:spPr>
        <a:xfrm flipV="1">
          <a:off x="14782800" y="29126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11067</xdr:rowOff>
    </xdr:from>
    <xdr:to>
      <xdr:col>21</xdr:col>
      <xdr:colOff>361950</xdr:colOff>
      <xdr:row>17</xdr:row>
      <xdr:rowOff>76381</xdr:rowOff>
    </xdr:to>
    <xdr:cxnSp macro="">
      <xdr:nvCxnSpPr>
        <xdr:cNvPr id="133" name="直線コネクタ 132"/>
        <xdr:cNvCxnSpPr/>
      </xdr:nvCxnSpPr>
      <xdr:spPr>
        <a:xfrm flipV="1">
          <a:off x="13893800" y="29257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76381</xdr:rowOff>
    </xdr:from>
    <xdr:to>
      <xdr:col>20</xdr:col>
      <xdr:colOff>158750</xdr:colOff>
      <xdr:row>17</xdr:row>
      <xdr:rowOff>154759</xdr:rowOff>
    </xdr:to>
    <xdr:cxnSp macro="">
      <xdr:nvCxnSpPr>
        <xdr:cNvPr id="136" name="直線コネクタ 135"/>
        <xdr:cNvCxnSpPr/>
      </xdr:nvCxnSpPr>
      <xdr:spPr>
        <a:xfrm flipV="1">
          <a:off x="13004800" y="29910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118654</xdr:rowOff>
    </xdr:from>
    <xdr:to>
      <xdr:col>22</xdr:col>
      <xdr:colOff>615950</xdr:colOff>
      <xdr:row>17</xdr:row>
      <xdr:rowOff>48804</xdr:rowOff>
    </xdr:to>
    <xdr:sp macro="" textlink="">
      <xdr:nvSpPr>
        <xdr:cNvPr id="148" name="円/楕円 147"/>
        <xdr:cNvSpPr/>
      </xdr:nvSpPr>
      <xdr:spPr>
        <a:xfrm>
          <a:off x="15621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33581</xdr:rowOff>
    </xdr:from>
    <xdr:ext cx="736600" cy="259045"/>
    <xdr:sp macro="" textlink="">
      <xdr:nvSpPr>
        <xdr:cNvPr id="149" name="テキスト ボックス 148"/>
        <xdr:cNvSpPr txBox="1"/>
      </xdr:nvSpPr>
      <xdr:spPr>
        <a:xfrm>
          <a:off x="15290800" y="29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131717</xdr:rowOff>
    </xdr:from>
    <xdr:to>
      <xdr:col>21</xdr:col>
      <xdr:colOff>412750</xdr:colOff>
      <xdr:row>17</xdr:row>
      <xdr:rowOff>61867</xdr:rowOff>
    </xdr:to>
    <xdr:sp macro="" textlink="">
      <xdr:nvSpPr>
        <xdr:cNvPr id="150" name="円/楕円 149"/>
        <xdr:cNvSpPr/>
      </xdr:nvSpPr>
      <xdr:spPr>
        <a:xfrm>
          <a:off x="14732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46644</xdr:rowOff>
    </xdr:from>
    <xdr:ext cx="762000" cy="259045"/>
    <xdr:sp macro="" textlink="">
      <xdr:nvSpPr>
        <xdr:cNvPr id="151" name="テキスト ボックス 150"/>
        <xdr:cNvSpPr txBox="1"/>
      </xdr:nvSpPr>
      <xdr:spPr>
        <a:xfrm>
          <a:off x="14401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25581</xdr:rowOff>
    </xdr:from>
    <xdr:to>
      <xdr:col>20</xdr:col>
      <xdr:colOff>209550</xdr:colOff>
      <xdr:row>17</xdr:row>
      <xdr:rowOff>127181</xdr:rowOff>
    </xdr:to>
    <xdr:sp macro="" textlink="">
      <xdr:nvSpPr>
        <xdr:cNvPr id="152" name="円/楕円 151"/>
        <xdr:cNvSpPr/>
      </xdr:nvSpPr>
      <xdr:spPr>
        <a:xfrm>
          <a:off x="13843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111958</xdr:rowOff>
    </xdr:from>
    <xdr:ext cx="762000" cy="259045"/>
    <xdr:sp macro="" textlink="">
      <xdr:nvSpPr>
        <xdr:cNvPr id="153" name="テキスト ボックス 152"/>
        <xdr:cNvSpPr txBox="1"/>
      </xdr:nvSpPr>
      <xdr:spPr>
        <a:xfrm>
          <a:off x="13512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103959</xdr:rowOff>
    </xdr:from>
    <xdr:to>
      <xdr:col>19</xdr:col>
      <xdr:colOff>6350</xdr:colOff>
      <xdr:row>18</xdr:row>
      <xdr:rowOff>34109</xdr:rowOff>
    </xdr:to>
    <xdr:sp macro="" textlink="">
      <xdr:nvSpPr>
        <xdr:cNvPr id="154" name="円/楕円 153"/>
        <xdr:cNvSpPr/>
      </xdr:nvSpPr>
      <xdr:spPr>
        <a:xfrm>
          <a:off x="12954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18886</xdr:rowOff>
    </xdr:from>
    <xdr:ext cx="762000" cy="259045"/>
    <xdr:sp macro="" textlink="">
      <xdr:nvSpPr>
        <xdr:cNvPr id="155" name="テキスト ボックス 154"/>
        <xdr:cNvSpPr txBox="1"/>
      </xdr:nvSpPr>
      <xdr:spPr>
        <a:xfrm>
          <a:off x="12623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1.0</a:t>
          </a:r>
          <a:r>
            <a:rPr kumimoji="1" lang="ja-JP" altLang="en-US" sz="1300">
              <a:latin typeface="ＭＳ Ｐゴシック"/>
            </a:rPr>
            <a:t>ポイント下回っているものの、サービス利用の増加等に伴う自立支援給付費などが増加傾向である。</a:t>
          </a:r>
          <a:endParaRPr kumimoji="1" lang="en-US" altLang="ja-JP" sz="1300">
            <a:latin typeface="ＭＳ Ｐゴシック"/>
          </a:endParaRPr>
        </a:p>
        <a:p>
          <a:r>
            <a:rPr kumimoji="1" lang="ja-JP" altLang="en-US" sz="1300">
              <a:latin typeface="ＭＳ Ｐゴシック"/>
            </a:rPr>
            <a:t>扶助費は年々増加傾向にあり今後も社会保障費の増加が見込まれるが、受益と負担における公平性の視点から、町単独制度をはじめ適正な行政サービスを提供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12700</xdr:rowOff>
    </xdr:to>
    <xdr:cxnSp macro="">
      <xdr:nvCxnSpPr>
        <xdr:cNvPr id="188" name="直線コネクタ 187"/>
        <xdr:cNvCxnSpPr/>
      </xdr:nvCxnSpPr>
      <xdr:spPr>
        <a:xfrm>
          <a:off x="3987800" y="9550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120650</xdr:rowOff>
    </xdr:to>
    <xdr:cxnSp macro="">
      <xdr:nvCxnSpPr>
        <xdr:cNvPr id="191" name="直線コネクタ 190"/>
        <xdr:cNvCxnSpPr/>
      </xdr:nvCxnSpPr>
      <xdr:spPr>
        <a:xfrm>
          <a:off x="3098800" y="955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55</xdr:row>
      <xdr:rowOff>133350</xdr:rowOff>
    </xdr:to>
    <xdr:cxnSp macro="">
      <xdr:nvCxnSpPr>
        <xdr:cNvPr id="194" name="直線コネクタ 193"/>
        <xdr:cNvCxnSpPr/>
      </xdr:nvCxnSpPr>
      <xdr:spPr>
        <a:xfrm flipV="1">
          <a:off x="2209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133350</xdr:rowOff>
    </xdr:to>
    <xdr:cxnSp macro="">
      <xdr:nvCxnSpPr>
        <xdr:cNvPr id="197" name="直線コネクタ 196"/>
        <xdr:cNvCxnSpPr/>
      </xdr:nvCxnSpPr>
      <xdr:spPr>
        <a:xfrm>
          <a:off x="1320800" y="944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9" name="円/楕円 208"/>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10" name="テキスト ボックス 209"/>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1" name="円/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2" name="テキスト ボックス 21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3" name="円/楕円 212"/>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4" name="テキスト ボックス 213"/>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5" name="円/楕円 214"/>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6" name="テキスト ボックス 215"/>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昨年度に比べて</a:t>
          </a:r>
          <a:r>
            <a:rPr kumimoji="1" lang="en-US" altLang="ja-JP" sz="1300">
              <a:latin typeface="ＭＳ Ｐゴシック"/>
            </a:rPr>
            <a:t>2.8</a:t>
          </a:r>
          <a:r>
            <a:rPr kumimoji="1" lang="ja-JP" altLang="en-US" sz="1300">
              <a:latin typeface="ＭＳ Ｐゴシック"/>
            </a:rPr>
            <a:t>ポイント増加しており、類似団体平均より</a:t>
          </a:r>
          <a:r>
            <a:rPr kumimoji="1" lang="en-US" altLang="ja-JP" sz="1300">
              <a:latin typeface="ＭＳ Ｐゴシック"/>
            </a:rPr>
            <a:t>4.7</a:t>
          </a:r>
          <a:r>
            <a:rPr kumimoji="1" lang="ja-JP" altLang="en-US" sz="1300">
              <a:latin typeface="ＭＳ Ｐゴシック"/>
            </a:rPr>
            <a:t>ポイント上回ってる。主な要因として、特別会計への繰出金の増加があげられる。</a:t>
          </a:r>
          <a:endParaRPr kumimoji="1" lang="en-US" altLang="ja-JP" sz="1300">
            <a:latin typeface="ＭＳ Ｐゴシック"/>
          </a:endParaRPr>
        </a:p>
        <a:p>
          <a:r>
            <a:rPr kumimoji="1" lang="ja-JP" altLang="en-US" sz="1300">
              <a:latin typeface="ＭＳ Ｐゴシック"/>
            </a:rPr>
            <a:t>今後もサービスの多様化等による扶助費などの増や下水道事業費の増により特別会計への繰出金の増加が見込まれるが、各特別会計における保険料や使用料などの適正化を図ることなどにより、普通会計の負担を減らす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59</xdr:row>
      <xdr:rowOff>31750</xdr:rowOff>
    </xdr:to>
    <xdr:cxnSp macro="">
      <xdr:nvCxnSpPr>
        <xdr:cNvPr id="249" name="直線コネクタ 248"/>
        <xdr:cNvCxnSpPr/>
      </xdr:nvCxnSpPr>
      <xdr:spPr>
        <a:xfrm>
          <a:off x="15671800" y="99339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161290</xdr:rowOff>
    </xdr:to>
    <xdr:cxnSp macro="">
      <xdr:nvCxnSpPr>
        <xdr:cNvPr id="252" name="直線コネクタ 251"/>
        <xdr:cNvCxnSpPr/>
      </xdr:nvCxnSpPr>
      <xdr:spPr>
        <a:xfrm>
          <a:off x="14782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100330</xdr:rowOff>
    </xdr:to>
    <xdr:cxnSp macro="">
      <xdr:nvCxnSpPr>
        <xdr:cNvPr id="255" name="直線コネクタ 254"/>
        <xdr:cNvCxnSpPr/>
      </xdr:nvCxnSpPr>
      <xdr:spPr>
        <a:xfrm>
          <a:off x="13893800" y="9751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149860</xdr:rowOff>
    </xdr:to>
    <xdr:cxnSp macro="">
      <xdr:nvCxnSpPr>
        <xdr:cNvPr id="258" name="直線コネクタ 257"/>
        <xdr:cNvCxnSpPr/>
      </xdr:nvCxnSpPr>
      <xdr:spPr>
        <a:xfrm>
          <a:off x="13004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8" name="円/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0" name="円/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2" name="円/楕円 271"/>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3" name="テキスト ボックス 27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4" name="円/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5" name="テキスト ボックス 27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6" name="円/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7" name="テキスト ボックス 276"/>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負担金や補助金については、継続的に見直しに努め適正化を図ったことにより、類似団体平均より</a:t>
          </a:r>
          <a:r>
            <a:rPr kumimoji="1" lang="en-US" altLang="ja-JP" sz="1300">
              <a:latin typeface="ＭＳ Ｐゴシック"/>
            </a:rPr>
            <a:t>7.3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引き続き、同水準を維持するとともに町単独事業の補助金については費用対効果や事業の必要性等を再確認し、適正な交付に努める。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24130</xdr:rowOff>
    </xdr:to>
    <xdr:cxnSp macro="">
      <xdr:nvCxnSpPr>
        <xdr:cNvPr id="307" name="直線コネクタ 306"/>
        <xdr:cNvCxnSpPr/>
      </xdr:nvCxnSpPr>
      <xdr:spPr>
        <a:xfrm flipV="1">
          <a:off x="15671800" y="59928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24130</xdr:rowOff>
    </xdr:to>
    <xdr:cxnSp macro="">
      <xdr:nvCxnSpPr>
        <xdr:cNvPr id="310" name="直線コネクタ 309"/>
        <xdr:cNvCxnSpPr/>
      </xdr:nvCxnSpPr>
      <xdr:spPr>
        <a:xfrm>
          <a:off x="14782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10414</xdr:rowOff>
    </xdr:to>
    <xdr:cxnSp macro="">
      <xdr:nvCxnSpPr>
        <xdr:cNvPr id="313" name="直線コネクタ 312"/>
        <xdr:cNvCxnSpPr/>
      </xdr:nvCxnSpPr>
      <xdr:spPr>
        <a:xfrm>
          <a:off x="13893800" y="6011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35</xdr:row>
      <xdr:rowOff>10414</xdr:rowOff>
    </xdr:to>
    <xdr:cxnSp macro="">
      <xdr:nvCxnSpPr>
        <xdr:cNvPr id="316" name="直線コネクタ 315"/>
        <xdr:cNvCxnSpPr/>
      </xdr:nvCxnSpPr>
      <xdr:spPr>
        <a:xfrm>
          <a:off x="13004800" y="59014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26" name="円/楕円 325"/>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21353</xdr:rowOff>
    </xdr:from>
    <xdr:ext cx="762000" cy="259045"/>
    <xdr:sp macro="" textlink="">
      <xdr:nvSpPr>
        <xdr:cNvPr id="327" name="補助費等該当値テキスト"/>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28" name="円/楕円 32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29" name="テキスト ボックス 32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0" name="円/楕円 329"/>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1" name="テキスト ボックス 330"/>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32" name="円/楕円 331"/>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33" name="テキスト ボックス 332"/>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4" name="円/楕円 333"/>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5" name="テキスト ボックス 334"/>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年々減少傾向が続いている。主な要因として、平成５年度～平成</a:t>
          </a:r>
          <a:r>
            <a:rPr kumimoji="1" lang="en-US" altLang="ja-JP" sz="1300">
              <a:latin typeface="ＭＳ Ｐゴシック"/>
            </a:rPr>
            <a:t>15</a:t>
          </a:r>
          <a:r>
            <a:rPr kumimoji="1" lang="ja-JP" altLang="en-US" sz="1300">
              <a:latin typeface="ＭＳ Ｐゴシック"/>
            </a:rPr>
            <a:t>年度に実施した公園・緑地整備事業に係る起債の償還が一部終了したことがあげられる。</a:t>
          </a:r>
          <a:endParaRPr kumimoji="1" lang="en-US" altLang="ja-JP" sz="1300">
            <a:latin typeface="ＭＳ Ｐゴシック"/>
          </a:endParaRPr>
        </a:p>
        <a:p>
          <a:r>
            <a:rPr kumimoji="1" lang="ja-JP" altLang="en-US" sz="1300">
              <a:latin typeface="ＭＳ Ｐゴシック"/>
            </a:rPr>
            <a:t>しかし、ごみ処理広域化事業に係る起債の償還が今後増加する見込みのため、緊急度・住民ニーズ</a:t>
          </a:r>
          <a:r>
            <a:rPr kumimoji="1" lang="ja-JP" altLang="ja-JP" sz="1300">
              <a:solidFill>
                <a:schemeClr val="dk1"/>
              </a:solidFill>
              <a:latin typeface="+mn-lt"/>
              <a:ea typeface="+mn-ea"/>
              <a:cs typeface="+mn-cs"/>
            </a:rPr>
            <a:t>を的確に把握した事業の選択により起債に大きく頼ることのない財政運営に努める。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96520</xdr:rowOff>
    </xdr:from>
    <xdr:to>
      <xdr:col>7</xdr:col>
      <xdr:colOff>15875</xdr:colOff>
      <xdr:row>75</xdr:row>
      <xdr:rowOff>46990</xdr:rowOff>
    </xdr:to>
    <xdr:cxnSp macro="">
      <xdr:nvCxnSpPr>
        <xdr:cNvPr id="368" name="直線コネクタ 367"/>
        <xdr:cNvCxnSpPr/>
      </xdr:nvCxnSpPr>
      <xdr:spPr>
        <a:xfrm flipV="1">
          <a:off x="3987800" y="127838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123190</xdr:rowOff>
    </xdr:to>
    <xdr:cxnSp macro="">
      <xdr:nvCxnSpPr>
        <xdr:cNvPr id="371" name="直線コネクタ 370"/>
        <xdr:cNvCxnSpPr/>
      </xdr:nvCxnSpPr>
      <xdr:spPr>
        <a:xfrm flipV="1">
          <a:off x="3098800" y="12905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76</xdr:row>
      <xdr:rowOff>43180</xdr:rowOff>
    </xdr:to>
    <xdr:cxnSp macro="">
      <xdr:nvCxnSpPr>
        <xdr:cNvPr id="374" name="直線コネクタ 373"/>
        <xdr:cNvCxnSpPr/>
      </xdr:nvCxnSpPr>
      <xdr:spPr>
        <a:xfrm flipV="1">
          <a:off x="2209800" y="12981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165100</xdr:rowOff>
    </xdr:to>
    <xdr:cxnSp macro="">
      <xdr:nvCxnSpPr>
        <xdr:cNvPr id="377" name="直線コネクタ 376"/>
        <xdr:cNvCxnSpPr/>
      </xdr:nvCxnSpPr>
      <xdr:spPr>
        <a:xfrm flipV="1">
          <a:off x="1320800" y="13073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87" name="円/楕円 386"/>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62247</xdr:rowOff>
    </xdr:from>
    <xdr:ext cx="762000" cy="259045"/>
    <xdr:sp macro="" textlink="">
      <xdr:nvSpPr>
        <xdr:cNvPr id="388"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9" name="円/楕円 388"/>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90" name="テキスト ボックス 389"/>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1" name="円/楕円 390"/>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2" name="テキスト ボックス 391"/>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3" name="円/楕円 392"/>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94" name="テキスト ボックス 393"/>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5" name="円/楕円 394"/>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6" name="テキスト ボックス 395"/>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公債費を除く経常収支比率では、人件費の占める割合が最も高く</a:t>
          </a:r>
          <a:r>
            <a:rPr kumimoji="1" lang="en-US" altLang="ja-JP" sz="1300">
              <a:latin typeface="ＭＳ Ｐゴシック"/>
            </a:rPr>
            <a:t>27.6</a:t>
          </a:r>
          <a:r>
            <a:rPr kumimoji="1" lang="ja-JP" altLang="en-US" sz="1300">
              <a:latin typeface="ＭＳ Ｐゴシック"/>
            </a:rPr>
            <a:t>％で、次いで繰出金等によるその他が</a:t>
          </a:r>
          <a:r>
            <a:rPr kumimoji="1" lang="en-US" altLang="ja-JP" sz="1300">
              <a:latin typeface="ＭＳ Ｐゴシック"/>
            </a:rPr>
            <a:t>19.0</a:t>
          </a:r>
          <a:r>
            <a:rPr kumimoji="1" lang="ja-JP" altLang="en-US" sz="1300">
              <a:latin typeface="ＭＳ Ｐゴシック"/>
            </a:rPr>
            <a:t>％となっており、いずれも類似団体平均を上回っている。</a:t>
          </a:r>
          <a:endParaRPr kumimoji="1" lang="en-US" altLang="ja-JP" sz="1300">
            <a:latin typeface="ＭＳ Ｐゴシック"/>
          </a:endParaRPr>
        </a:p>
        <a:p>
          <a:r>
            <a:rPr kumimoji="1" lang="ja-JP" altLang="en-US" sz="1300">
              <a:latin typeface="ＭＳ Ｐゴシック"/>
            </a:rPr>
            <a:t>引き続き、行政評価等により、事業の見直しを行い、優先度の低い事業は、廃止・縮小を進めるなど、行政の効率化を図り、経常的経費の削減に努める。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101854</xdr:rowOff>
    </xdr:to>
    <xdr:cxnSp macro="">
      <xdr:nvCxnSpPr>
        <xdr:cNvPr id="427" name="直線コネクタ 426"/>
        <xdr:cNvCxnSpPr/>
      </xdr:nvCxnSpPr>
      <xdr:spPr>
        <a:xfrm flipV="1">
          <a:off x="15671800" y="13298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101854</xdr:rowOff>
    </xdr:to>
    <xdr:cxnSp macro="">
      <xdr:nvCxnSpPr>
        <xdr:cNvPr id="430" name="直線コネクタ 429"/>
        <xdr:cNvCxnSpPr/>
      </xdr:nvCxnSpPr>
      <xdr:spPr>
        <a:xfrm>
          <a:off x="14782800" y="13230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77</xdr:row>
      <xdr:rowOff>65278</xdr:rowOff>
    </xdr:to>
    <xdr:cxnSp macro="">
      <xdr:nvCxnSpPr>
        <xdr:cNvPr id="433" name="直線コネクタ 432"/>
        <xdr:cNvCxnSpPr/>
      </xdr:nvCxnSpPr>
      <xdr:spPr>
        <a:xfrm flipV="1">
          <a:off x="13893800" y="13230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65278</xdr:rowOff>
    </xdr:to>
    <xdr:cxnSp macro="">
      <xdr:nvCxnSpPr>
        <xdr:cNvPr id="436" name="直線コネクタ 435"/>
        <xdr:cNvCxnSpPr/>
      </xdr:nvCxnSpPr>
      <xdr:spPr>
        <a:xfrm>
          <a:off x="13004800" y="131343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6" name="円/楕円 445"/>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47"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8" name="円/楕円 447"/>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9" name="テキスト ボックス 448"/>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50" name="円/楕円 449"/>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51" name="テキスト ボックス 450"/>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2" name="円/楕円 451"/>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3" name="テキスト ボックス 452"/>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4" name="円/楕円 453"/>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5" name="テキスト ボックス 45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神奈川県大磯町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60864</xdr:rowOff>
    </xdr:from>
    <xdr:to>
      <xdr:col>4</xdr:col>
      <xdr:colOff>1117600</xdr:colOff>
      <xdr:row>18</xdr:row>
      <xdr:rowOff>61158</xdr:rowOff>
    </xdr:to>
    <xdr:cxnSp macro="">
      <xdr:nvCxnSpPr>
        <xdr:cNvPr id="52" name="直線コネクタ 51"/>
        <xdr:cNvCxnSpPr/>
      </xdr:nvCxnSpPr>
      <xdr:spPr bwMode="auto">
        <a:xfrm>
          <a:off x="5003800" y="3194589"/>
          <a:ext cx="6477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60864</xdr:rowOff>
    </xdr:from>
    <xdr:to>
      <xdr:col>4</xdr:col>
      <xdr:colOff>469900</xdr:colOff>
      <xdr:row>18</xdr:row>
      <xdr:rowOff>95676</xdr:rowOff>
    </xdr:to>
    <xdr:cxnSp macro="">
      <xdr:nvCxnSpPr>
        <xdr:cNvPr id="55" name="直線コネクタ 54"/>
        <xdr:cNvCxnSpPr/>
      </xdr:nvCxnSpPr>
      <xdr:spPr bwMode="auto">
        <a:xfrm flipV="1">
          <a:off x="4305300" y="3194589"/>
          <a:ext cx="698500" cy="34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79299</xdr:rowOff>
    </xdr:from>
    <xdr:to>
      <xdr:col>3</xdr:col>
      <xdr:colOff>904875</xdr:colOff>
      <xdr:row>18</xdr:row>
      <xdr:rowOff>95676</xdr:rowOff>
    </xdr:to>
    <xdr:cxnSp macro="">
      <xdr:nvCxnSpPr>
        <xdr:cNvPr id="58" name="直線コネクタ 57"/>
        <xdr:cNvCxnSpPr/>
      </xdr:nvCxnSpPr>
      <xdr:spPr bwMode="auto">
        <a:xfrm>
          <a:off x="3606800" y="3213024"/>
          <a:ext cx="6985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72800</xdr:rowOff>
    </xdr:from>
    <xdr:to>
      <xdr:col>3</xdr:col>
      <xdr:colOff>206375</xdr:colOff>
      <xdr:row>18</xdr:row>
      <xdr:rowOff>79299</xdr:rowOff>
    </xdr:to>
    <xdr:cxnSp macro="">
      <xdr:nvCxnSpPr>
        <xdr:cNvPr id="61" name="直線コネクタ 60"/>
        <xdr:cNvCxnSpPr/>
      </xdr:nvCxnSpPr>
      <xdr:spPr bwMode="auto">
        <a:xfrm>
          <a:off x="2908300" y="3206525"/>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10358</xdr:rowOff>
    </xdr:from>
    <xdr:to>
      <xdr:col>5</xdr:col>
      <xdr:colOff>34925</xdr:colOff>
      <xdr:row>18</xdr:row>
      <xdr:rowOff>111958</xdr:rowOff>
    </xdr:to>
    <xdr:sp macro="" textlink="">
      <xdr:nvSpPr>
        <xdr:cNvPr id="71" name="円/楕円 70"/>
        <xdr:cNvSpPr/>
      </xdr:nvSpPr>
      <xdr:spPr bwMode="auto">
        <a:xfrm>
          <a:off x="5600700" y="314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153885</xdr:rowOff>
    </xdr:from>
    <xdr:ext cx="762000" cy="259045"/>
    <xdr:sp macro="" textlink="">
      <xdr:nvSpPr>
        <xdr:cNvPr id="72" name="人口1人当たり決算額の推移該当値テキスト130"/>
        <xdr:cNvSpPr txBox="1"/>
      </xdr:nvSpPr>
      <xdr:spPr>
        <a:xfrm>
          <a:off x="5740400" y="311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10064</xdr:rowOff>
    </xdr:from>
    <xdr:to>
      <xdr:col>4</xdr:col>
      <xdr:colOff>520700</xdr:colOff>
      <xdr:row>18</xdr:row>
      <xdr:rowOff>111664</xdr:rowOff>
    </xdr:to>
    <xdr:sp macro="" textlink="">
      <xdr:nvSpPr>
        <xdr:cNvPr id="73" name="円/楕円 72"/>
        <xdr:cNvSpPr/>
      </xdr:nvSpPr>
      <xdr:spPr bwMode="auto">
        <a:xfrm>
          <a:off x="4953000" y="314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96441</xdr:rowOff>
    </xdr:from>
    <xdr:ext cx="736600" cy="259045"/>
    <xdr:sp macro="" textlink="">
      <xdr:nvSpPr>
        <xdr:cNvPr id="74" name="テキスト ボックス 73"/>
        <xdr:cNvSpPr txBox="1"/>
      </xdr:nvSpPr>
      <xdr:spPr>
        <a:xfrm>
          <a:off x="4622800" y="323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44876</xdr:rowOff>
    </xdr:from>
    <xdr:to>
      <xdr:col>3</xdr:col>
      <xdr:colOff>955675</xdr:colOff>
      <xdr:row>18</xdr:row>
      <xdr:rowOff>146476</xdr:rowOff>
    </xdr:to>
    <xdr:sp macro="" textlink="">
      <xdr:nvSpPr>
        <xdr:cNvPr id="75" name="円/楕円 74"/>
        <xdr:cNvSpPr/>
      </xdr:nvSpPr>
      <xdr:spPr bwMode="auto">
        <a:xfrm>
          <a:off x="4254500" y="317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131253</xdr:rowOff>
    </xdr:from>
    <xdr:ext cx="762000" cy="259045"/>
    <xdr:sp macro="" textlink="">
      <xdr:nvSpPr>
        <xdr:cNvPr id="76" name="テキスト ボックス 75"/>
        <xdr:cNvSpPr txBox="1"/>
      </xdr:nvSpPr>
      <xdr:spPr>
        <a:xfrm>
          <a:off x="3924300" y="32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63,335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28499</xdr:rowOff>
    </xdr:from>
    <xdr:to>
      <xdr:col>3</xdr:col>
      <xdr:colOff>257175</xdr:colOff>
      <xdr:row>18</xdr:row>
      <xdr:rowOff>130099</xdr:rowOff>
    </xdr:to>
    <xdr:sp macro="" textlink="">
      <xdr:nvSpPr>
        <xdr:cNvPr id="77" name="円/楕円 76"/>
        <xdr:cNvSpPr/>
      </xdr:nvSpPr>
      <xdr:spPr bwMode="auto">
        <a:xfrm>
          <a:off x="35560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114876</xdr:rowOff>
    </xdr:from>
    <xdr:ext cx="762000" cy="259045"/>
    <xdr:sp macro="" textlink="">
      <xdr:nvSpPr>
        <xdr:cNvPr id="78" name="テキスト ボックス 77"/>
        <xdr:cNvSpPr txBox="1"/>
      </xdr:nvSpPr>
      <xdr:spPr>
        <a:xfrm>
          <a:off x="3225800" y="324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22000</xdr:rowOff>
    </xdr:from>
    <xdr:to>
      <xdr:col>2</xdr:col>
      <xdr:colOff>692150</xdr:colOff>
      <xdr:row>18</xdr:row>
      <xdr:rowOff>123600</xdr:rowOff>
    </xdr:to>
    <xdr:sp macro="" textlink="">
      <xdr:nvSpPr>
        <xdr:cNvPr id="79" name="円/楕円 78"/>
        <xdr:cNvSpPr/>
      </xdr:nvSpPr>
      <xdr:spPr bwMode="auto">
        <a:xfrm>
          <a:off x="2857500" y="315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108377</xdr:rowOff>
    </xdr:from>
    <xdr:ext cx="762000" cy="259045"/>
    <xdr:sp macro="" textlink="">
      <xdr:nvSpPr>
        <xdr:cNvPr id="80" name="テキスト ボックス 79"/>
        <xdr:cNvSpPr txBox="1"/>
      </xdr:nvSpPr>
      <xdr:spPr>
        <a:xfrm>
          <a:off x="2527300" y="32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45063</xdr:rowOff>
    </xdr:from>
    <xdr:to>
      <xdr:col>4</xdr:col>
      <xdr:colOff>1117600</xdr:colOff>
      <xdr:row>36</xdr:row>
      <xdr:rowOff>139802</xdr:rowOff>
    </xdr:to>
    <xdr:cxnSp macro="">
      <xdr:nvCxnSpPr>
        <xdr:cNvPr id="115" name="直線コネクタ 114"/>
        <xdr:cNvCxnSpPr/>
      </xdr:nvCxnSpPr>
      <xdr:spPr bwMode="auto">
        <a:xfrm flipV="1">
          <a:off x="5003800" y="6998313"/>
          <a:ext cx="647700" cy="94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27429</xdr:rowOff>
    </xdr:from>
    <xdr:to>
      <xdr:col>4</xdr:col>
      <xdr:colOff>469900</xdr:colOff>
      <xdr:row>36</xdr:row>
      <xdr:rowOff>139802</xdr:rowOff>
    </xdr:to>
    <xdr:cxnSp macro="">
      <xdr:nvCxnSpPr>
        <xdr:cNvPr id="118" name="直線コネクタ 117"/>
        <xdr:cNvCxnSpPr/>
      </xdr:nvCxnSpPr>
      <xdr:spPr bwMode="auto">
        <a:xfrm>
          <a:off x="4305300" y="6980679"/>
          <a:ext cx="698500" cy="112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213345</xdr:rowOff>
    </xdr:from>
    <xdr:to>
      <xdr:col>3</xdr:col>
      <xdr:colOff>904875</xdr:colOff>
      <xdr:row>36</xdr:row>
      <xdr:rowOff>27429</xdr:rowOff>
    </xdr:to>
    <xdr:cxnSp macro="">
      <xdr:nvCxnSpPr>
        <xdr:cNvPr id="121" name="直線コネクタ 120"/>
        <xdr:cNvCxnSpPr/>
      </xdr:nvCxnSpPr>
      <xdr:spPr bwMode="auto">
        <a:xfrm>
          <a:off x="3606800" y="6823695"/>
          <a:ext cx="698500" cy="15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107961</xdr:rowOff>
    </xdr:from>
    <xdr:to>
      <xdr:col>3</xdr:col>
      <xdr:colOff>206375</xdr:colOff>
      <xdr:row>35</xdr:row>
      <xdr:rowOff>213345</xdr:rowOff>
    </xdr:to>
    <xdr:cxnSp macro="">
      <xdr:nvCxnSpPr>
        <xdr:cNvPr id="124" name="直線コネクタ 123"/>
        <xdr:cNvCxnSpPr/>
      </xdr:nvCxnSpPr>
      <xdr:spPr bwMode="auto">
        <a:xfrm>
          <a:off x="2908300" y="6718311"/>
          <a:ext cx="698500" cy="10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337163</xdr:rowOff>
    </xdr:from>
    <xdr:to>
      <xdr:col>5</xdr:col>
      <xdr:colOff>34925</xdr:colOff>
      <xdr:row>36</xdr:row>
      <xdr:rowOff>95863</xdr:rowOff>
    </xdr:to>
    <xdr:sp macro="" textlink="">
      <xdr:nvSpPr>
        <xdr:cNvPr id="134" name="円/楕円 133"/>
        <xdr:cNvSpPr/>
      </xdr:nvSpPr>
      <xdr:spPr bwMode="auto">
        <a:xfrm>
          <a:off x="5600700" y="694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309240</xdr:rowOff>
    </xdr:from>
    <xdr:ext cx="762000" cy="259045"/>
    <xdr:sp macro="" textlink="">
      <xdr:nvSpPr>
        <xdr:cNvPr id="135" name="人口1人当たり決算額の推移該当値テキスト445"/>
        <xdr:cNvSpPr txBox="1"/>
      </xdr:nvSpPr>
      <xdr:spPr>
        <a:xfrm>
          <a:off x="5740400" y="691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89002</xdr:rowOff>
    </xdr:from>
    <xdr:to>
      <xdr:col>4</xdr:col>
      <xdr:colOff>520700</xdr:colOff>
      <xdr:row>37</xdr:row>
      <xdr:rowOff>19152</xdr:rowOff>
    </xdr:to>
    <xdr:sp macro="" textlink="">
      <xdr:nvSpPr>
        <xdr:cNvPr id="136" name="円/楕円 135"/>
        <xdr:cNvSpPr/>
      </xdr:nvSpPr>
      <xdr:spPr bwMode="auto">
        <a:xfrm>
          <a:off x="4953000" y="704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3929</xdr:rowOff>
    </xdr:from>
    <xdr:ext cx="736600" cy="259045"/>
    <xdr:sp macro="" textlink="">
      <xdr:nvSpPr>
        <xdr:cNvPr id="137" name="テキスト ボックス 136"/>
        <xdr:cNvSpPr txBox="1"/>
      </xdr:nvSpPr>
      <xdr:spPr>
        <a:xfrm>
          <a:off x="4622800" y="712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319529</xdr:rowOff>
    </xdr:from>
    <xdr:to>
      <xdr:col>3</xdr:col>
      <xdr:colOff>955675</xdr:colOff>
      <xdr:row>36</xdr:row>
      <xdr:rowOff>78229</xdr:rowOff>
    </xdr:to>
    <xdr:sp macro="" textlink="">
      <xdr:nvSpPr>
        <xdr:cNvPr id="138" name="円/楕円 137"/>
        <xdr:cNvSpPr/>
      </xdr:nvSpPr>
      <xdr:spPr bwMode="auto">
        <a:xfrm>
          <a:off x="4254500" y="69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63006</xdr:rowOff>
    </xdr:from>
    <xdr:ext cx="762000" cy="259045"/>
    <xdr:sp macro="" textlink="">
      <xdr:nvSpPr>
        <xdr:cNvPr id="139" name="テキスト ボックス 138"/>
        <xdr:cNvSpPr txBox="1"/>
      </xdr:nvSpPr>
      <xdr:spPr>
        <a:xfrm>
          <a:off x="3924300" y="70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162545</xdr:rowOff>
    </xdr:from>
    <xdr:to>
      <xdr:col>3</xdr:col>
      <xdr:colOff>257175</xdr:colOff>
      <xdr:row>35</xdr:row>
      <xdr:rowOff>264145</xdr:rowOff>
    </xdr:to>
    <xdr:sp macro="" textlink="">
      <xdr:nvSpPr>
        <xdr:cNvPr id="140" name="円/楕円 139"/>
        <xdr:cNvSpPr/>
      </xdr:nvSpPr>
      <xdr:spPr bwMode="auto">
        <a:xfrm>
          <a:off x="3556000" y="677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248922</xdr:rowOff>
    </xdr:from>
    <xdr:ext cx="762000" cy="259045"/>
    <xdr:sp macro="" textlink="">
      <xdr:nvSpPr>
        <xdr:cNvPr id="141" name="テキスト ボックス 140"/>
        <xdr:cNvSpPr txBox="1"/>
      </xdr:nvSpPr>
      <xdr:spPr>
        <a:xfrm>
          <a:off x="3225800" y="68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57161</xdr:rowOff>
    </xdr:from>
    <xdr:to>
      <xdr:col>2</xdr:col>
      <xdr:colOff>692150</xdr:colOff>
      <xdr:row>35</xdr:row>
      <xdr:rowOff>158761</xdr:rowOff>
    </xdr:to>
    <xdr:sp macro="" textlink="">
      <xdr:nvSpPr>
        <xdr:cNvPr id="142" name="円/楕円 141"/>
        <xdr:cNvSpPr/>
      </xdr:nvSpPr>
      <xdr:spPr bwMode="auto">
        <a:xfrm>
          <a:off x="2857500" y="666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143538</xdr:rowOff>
    </xdr:from>
    <xdr:ext cx="762000" cy="259045"/>
    <xdr:sp macro="" textlink="">
      <xdr:nvSpPr>
        <xdr:cNvPr id="143" name="テキスト ボックス 142"/>
        <xdr:cNvSpPr txBox="1"/>
      </xdr:nvSpPr>
      <xdr:spPr>
        <a:xfrm>
          <a:off x="2527300" y="67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33,010
32,867
17.18
11,105,741
10,352,669
584,268
6,850,617
7,317,599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70472</xdr:rowOff>
    </xdr:from>
    <xdr:to>
      <xdr:col>6</xdr:col>
      <xdr:colOff>511175</xdr:colOff>
      <xdr:row>36</xdr:row>
      <xdr:rowOff>128670</xdr:rowOff>
    </xdr:to>
    <xdr:cxnSp macro="">
      <xdr:nvCxnSpPr>
        <xdr:cNvPr id="61" name="直線コネクタ 60"/>
        <xdr:cNvCxnSpPr/>
      </xdr:nvCxnSpPr>
      <xdr:spPr>
        <a:xfrm>
          <a:off x="3797300" y="6242672"/>
          <a:ext cx="8382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70472</xdr:rowOff>
    </xdr:from>
    <xdr:to>
      <xdr:col>5</xdr:col>
      <xdr:colOff>358775</xdr:colOff>
      <xdr:row>36</xdr:row>
      <xdr:rowOff>85312</xdr:rowOff>
    </xdr:to>
    <xdr:cxnSp macro="">
      <xdr:nvCxnSpPr>
        <xdr:cNvPr id="64" name="直線コネクタ 63"/>
        <xdr:cNvCxnSpPr/>
      </xdr:nvCxnSpPr>
      <xdr:spPr>
        <a:xfrm flipV="1">
          <a:off x="2908300" y="6242672"/>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68587</xdr:rowOff>
    </xdr:from>
    <xdr:to>
      <xdr:col>4</xdr:col>
      <xdr:colOff>155575</xdr:colOff>
      <xdr:row>36</xdr:row>
      <xdr:rowOff>85312</xdr:rowOff>
    </xdr:to>
    <xdr:cxnSp macro="">
      <xdr:nvCxnSpPr>
        <xdr:cNvPr id="67" name="直線コネクタ 66"/>
        <xdr:cNvCxnSpPr/>
      </xdr:nvCxnSpPr>
      <xdr:spPr>
        <a:xfrm>
          <a:off x="2019300" y="624078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68587</xdr:rowOff>
    </xdr:from>
    <xdr:to>
      <xdr:col>2</xdr:col>
      <xdr:colOff>638175</xdr:colOff>
      <xdr:row>36</xdr:row>
      <xdr:rowOff>85960</xdr:rowOff>
    </xdr:to>
    <xdr:cxnSp macro="">
      <xdr:nvCxnSpPr>
        <xdr:cNvPr id="70" name="直線コネクタ 69"/>
        <xdr:cNvCxnSpPr/>
      </xdr:nvCxnSpPr>
      <xdr:spPr>
        <a:xfrm flipV="1">
          <a:off x="1130300" y="624078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77870</xdr:rowOff>
    </xdr:from>
    <xdr:to>
      <xdr:col>6</xdr:col>
      <xdr:colOff>561975</xdr:colOff>
      <xdr:row>37</xdr:row>
      <xdr:rowOff>8020</xdr:rowOff>
    </xdr:to>
    <xdr:sp macro="" textlink="">
      <xdr:nvSpPr>
        <xdr:cNvPr id="80" name="円/楕円 79"/>
        <xdr:cNvSpPr/>
      </xdr:nvSpPr>
      <xdr:spPr>
        <a:xfrm>
          <a:off x="4584700" y="6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100747</xdr:rowOff>
    </xdr:from>
    <xdr:ext cx="534377" cy="259045"/>
    <xdr:sp macro="" textlink="">
      <xdr:nvSpPr>
        <xdr:cNvPr id="81" name="人件費該当値テキスト"/>
        <xdr:cNvSpPr txBox="1"/>
      </xdr:nvSpPr>
      <xdr:spPr>
        <a:xfrm>
          <a:off x="4686300" y="610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19672</xdr:rowOff>
    </xdr:from>
    <xdr:to>
      <xdr:col>5</xdr:col>
      <xdr:colOff>409575</xdr:colOff>
      <xdr:row>36</xdr:row>
      <xdr:rowOff>121272</xdr:rowOff>
    </xdr:to>
    <xdr:sp macro="" textlink="">
      <xdr:nvSpPr>
        <xdr:cNvPr id="82" name="円/楕円 81"/>
        <xdr:cNvSpPr/>
      </xdr:nvSpPr>
      <xdr:spPr>
        <a:xfrm>
          <a:off x="3746500" y="61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137799</xdr:rowOff>
    </xdr:from>
    <xdr:ext cx="534377" cy="259045"/>
    <xdr:sp macro="" textlink="">
      <xdr:nvSpPr>
        <xdr:cNvPr id="83" name="テキスト ボックス 82"/>
        <xdr:cNvSpPr txBox="1"/>
      </xdr:nvSpPr>
      <xdr:spPr>
        <a:xfrm>
          <a:off x="3530111" y="59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34512</xdr:rowOff>
    </xdr:from>
    <xdr:to>
      <xdr:col>4</xdr:col>
      <xdr:colOff>206375</xdr:colOff>
      <xdr:row>36</xdr:row>
      <xdr:rowOff>136112</xdr:rowOff>
    </xdr:to>
    <xdr:sp macro="" textlink="">
      <xdr:nvSpPr>
        <xdr:cNvPr id="84" name="円/楕円 83"/>
        <xdr:cNvSpPr/>
      </xdr:nvSpPr>
      <xdr:spPr>
        <a:xfrm>
          <a:off x="2857500" y="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152639</xdr:rowOff>
    </xdr:from>
    <xdr:ext cx="534377" cy="259045"/>
    <xdr:sp macro="" textlink="">
      <xdr:nvSpPr>
        <xdr:cNvPr id="85" name="テキスト ボックス 84"/>
        <xdr:cNvSpPr txBox="1"/>
      </xdr:nvSpPr>
      <xdr:spPr>
        <a:xfrm>
          <a:off x="2641111" y="5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17787</xdr:rowOff>
    </xdr:from>
    <xdr:to>
      <xdr:col>3</xdr:col>
      <xdr:colOff>3175</xdr:colOff>
      <xdr:row>36</xdr:row>
      <xdr:rowOff>119387</xdr:rowOff>
    </xdr:to>
    <xdr:sp macro="" textlink="">
      <xdr:nvSpPr>
        <xdr:cNvPr id="86" name="円/楕円 85"/>
        <xdr:cNvSpPr/>
      </xdr:nvSpPr>
      <xdr:spPr>
        <a:xfrm>
          <a:off x="1968500" y="61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135914</xdr:rowOff>
    </xdr:from>
    <xdr:ext cx="534377" cy="259045"/>
    <xdr:sp macro="" textlink="">
      <xdr:nvSpPr>
        <xdr:cNvPr id="87" name="テキスト ボックス 86"/>
        <xdr:cNvSpPr txBox="1"/>
      </xdr:nvSpPr>
      <xdr:spPr>
        <a:xfrm>
          <a:off x="1752111" y="59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35160</xdr:rowOff>
    </xdr:from>
    <xdr:to>
      <xdr:col>1</xdr:col>
      <xdr:colOff>485775</xdr:colOff>
      <xdr:row>36</xdr:row>
      <xdr:rowOff>136760</xdr:rowOff>
    </xdr:to>
    <xdr:sp macro="" textlink="">
      <xdr:nvSpPr>
        <xdr:cNvPr id="88" name="円/楕円 87"/>
        <xdr:cNvSpPr/>
      </xdr:nvSpPr>
      <xdr:spPr>
        <a:xfrm>
          <a:off x="1079500" y="62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153287</xdr:rowOff>
    </xdr:from>
    <xdr:ext cx="534377" cy="259045"/>
    <xdr:sp macro="" textlink="">
      <xdr:nvSpPr>
        <xdr:cNvPr id="89" name="テキスト ボックス 88"/>
        <xdr:cNvSpPr txBox="1"/>
      </xdr:nvSpPr>
      <xdr:spPr>
        <a:xfrm>
          <a:off x="863111" y="59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83024</xdr:rowOff>
    </xdr:from>
    <xdr:to>
      <xdr:col>6</xdr:col>
      <xdr:colOff>511175</xdr:colOff>
      <xdr:row>57</xdr:row>
      <xdr:rowOff>134981</xdr:rowOff>
    </xdr:to>
    <xdr:cxnSp macro="">
      <xdr:nvCxnSpPr>
        <xdr:cNvPr id="121" name="直線コネクタ 120"/>
        <xdr:cNvCxnSpPr/>
      </xdr:nvCxnSpPr>
      <xdr:spPr>
        <a:xfrm flipV="1">
          <a:off x="3797300" y="9855674"/>
          <a:ext cx="8382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104071</xdr:rowOff>
    </xdr:from>
    <xdr:to>
      <xdr:col>5</xdr:col>
      <xdr:colOff>358775</xdr:colOff>
      <xdr:row>57</xdr:row>
      <xdr:rowOff>134981</xdr:rowOff>
    </xdr:to>
    <xdr:cxnSp macro="">
      <xdr:nvCxnSpPr>
        <xdr:cNvPr id="124" name="直線コネクタ 123"/>
        <xdr:cNvCxnSpPr/>
      </xdr:nvCxnSpPr>
      <xdr:spPr>
        <a:xfrm>
          <a:off x="2908300" y="9876721"/>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84477</xdr:rowOff>
    </xdr:from>
    <xdr:to>
      <xdr:col>4</xdr:col>
      <xdr:colOff>155575</xdr:colOff>
      <xdr:row>57</xdr:row>
      <xdr:rowOff>104071</xdr:rowOff>
    </xdr:to>
    <xdr:cxnSp macro="">
      <xdr:nvCxnSpPr>
        <xdr:cNvPr id="127" name="直線コネクタ 126"/>
        <xdr:cNvCxnSpPr/>
      </xdr:nvCxnSpPr>
      <xdr:spPr>
        <a:xfrm>
          <a:off x="2019300" y="98571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171132</xdr:rowOff>
    </xdr:from>
    <xdr:to>
      <xdr:col>2</xdr:col>
      <xdr:colOff>638175</xdr:colOff>
      <xdr:row>57</xdr:row>
      <xdr:rowOff>84477</xdr:rowOff>
    </xdr:to>
    <xdr:cxnSp macro="">
      <xdr:nvCxnSpPr>
        <xdr:cNvPr id="130" name="直線コネクタ 129"/>
        <xdr:cNvCxnSpPr/>
      </xdr:nvCxnSpPr>
      <xdr:spPr>
        <a:xfrm>
          <a:off x="1130300" y="9772332"/>
          <a:ext cx="8890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32224</xdr:rowOff>
    </xdr:from>
    <xdr:to>
      <xdr:col>6</xdr:col>
      <xdr:colOff>561975</xdr:colOff>
      <xdr:row>57</xdr:row>
      <xdr:rowOff>133824</xdr:rowOff>
    </xdr:to>
    <xdr:sp macro="" textlink="">
      <xdr:nvSpPr>
        <xdr:cNvPr id="140" name="円/楕円 139"/>
        <xdr:cNvSpPr/>
      </xdr:nvSpPr>
      <xdr:spPr>
        <a:xfrm>
          <a:off x="4584700" y="98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10651</xdr:rowOff>
    </xdr:from>
    <xdr:ext cx="534377" cy="259045"/>
    <xdr:sp macro="" textlink="">
      <xdr:nvSpPr>
        <xdr:cNvPr id="141" name="物件費該当値テキスト"/>
        <xdr:cNvSpPr txBox="1"/>
      </xdr:nvSpPr>
      <xdr:spPr>
        <a:xfrm>
          <a:off x="4686300" y="978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84181</xdr:rowOff>
    </xdr:from>
    <xdr:to>
      <xdr:col>5</xdr:col>
      <xdr:colOff>409575</xdr:colOff>
      <xdr:row>58</xdr:row>
      <xdr:rowOff>14331</xdr:rowOff>
    </xdr:to>
    <xdr:sp macro="" textlink="">
      <xdr:nvSpPr>
        <xdr:cNvPr id="142" name="円/楕円 141"/>
        <xdr:cNvSpPr/>
      </xdr:nvSpPr>
      <xdr:spPr>
        <a:xfrm>
          <a:off x="3746500" y="98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5458</xdr:rowOff>
    </xdr:from>
    <xdr:ext cx="534377" cy="259045"/>
    <xdr:sp macro="" textlink="">
      <xdr:nvSpPr>
        <xdr:cNvPr id="143" name="テキスト ボックス 142"/>
        <xdr:cNvSpPr txBox="1"/>
      </xdr:nvSpPr>
      <xdr:spPr>
        <a:xfrm>
          <a:off x="3530111" y="99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53271</xdr:rowOff>
    </xdr:from>
    <xdr:to>
      <xdr:col>4</xdr:col>
      <xdr:colOff>206375</xdr:colOff>
      <xdr:row>57</xdr:row>
      <xdr:rowOff>154871</xdr:rowOff>
    </xdr:to>
    <xdr:sp macro="" textlink="">
      <xdr:nvSpPr>
        <xdr:cNvPr id="144" name="円/楕円 143"/>
        <xdr:cNvSpPr/>
      </xdr:nvSpPr>
      <xdr:spPr>
        <a:xfrm>
          <a:off x="2857500" y="98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145998</xdr:rowOff>
    </xdr:from>
    <xdr:ext cx="534377" cy="259045"/>
    <xdr:sp macro="" textlink="">
      <xdr:nvSpPr>
        <xdr:cNvPr id="145" name="テキスト ボックス 144"/>
        <xdr:cNvSpPr txBox="1"/>
      </xdr:nvSpPr>
      <xdr:spPr>
        <a:xfrm>
          <a:off x="2641111" y="99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33677</xdr:rowOff>
    </xdr:from>
    <xdr:to>
      <xdr:col>3</xdr:col>
      <xdr:colOff>3175</xdr:colOff>
      <xdr:row>57</xdr:row>
      <xdr:rowOff>135277</xdr:rowOff>
    </xdr:to>
    <xdr:sp macro="" textlink="">
      <xdr:nvSpPr>
        <xdr:cNvPr id="146" name="円/楕円 145"/>
        <xdr:cNvSpPr/>
      </xdr:nvSpPr>
      <xdr:spPr>
        <a:xfrm>
          <a:off x="1968500" y="98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126404</xdr:rowOff>
    </xdr:from>
    <xdr:ext cx="534377" cy="259045"/>
    <xdr:sp macro="" textlink="">
      <xdr:nvSpPr>
        <xdr:cNvPr id="147" name="テキスト ボックス 146"/>
        <xdr:cNvSpPr txBox="1"/>
      </xdr:nvSpPr>
      <xdr:spPr>
        <a:xfrm>
          <a:off x="1752111" y="989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120332</xdr:rowOff>
    </xdr:from>
    <xdr:to>
      <xdr:col>1</xdr:col>
      <xdr:colOff>485775</xdr:colOff>
      <xdr:row>57</xdr:row>
      <xdr:rowOff>50482</xdr:rowOff>
    </xdr:to>
    <xdr:sp macro="" textlink="">
      <xdr:nvSpPr>
        <xdr:cNvPr id="148" name="円/楕円 147"/>
        <xdr:cNvSpPr/>
      </xdr:nvSpPr>
      <xdr:spPr>
        <a:xfrm>
          <a:off x="1079500" y="97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41609</xdr:rowOff>
    </xdr:from>
    <xdr:ext cx="534377" cy="259045"/>
    <xdr:sp macro="" textlink="">
      <xdr:nvSpPr>
        <xdr:cNvPr id="149" name="テキスト ボックス 148"/>
        <xdr:cNvSpPr txBox="1"/>
      </xdr:nvSpPr>
      <xdr:spPr>
        <a:xfrm>
          <a:off x="863111" y="98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145414</xdr:rowOff>
    </xdr:from>
    <xdr:to>
      <xdr:col>6</xdr:col>
      <xdr:colOff>511175</xdr:colOff>
      <xdr:row>78</xdr:row>
      <xdr:rowOff>5435</xdr:rowOff>
    </xdr:to>
    <xdr:cxnSp macro="">
      <xdr:nvCxnSpPr>
        <xdr:cNvPr id="178" name="直線コネクタ 177"/>
        <xdr:cNvCxnSpPr/>
      </xdr:nvCxnSpPr>
      <xdr:spPr>
        <a:xfrm>
          <a:off x="3797300" y="13347064"/>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145414</xdr:rowOff>
    </xdr:from>
    <xdr:to>
      <xdr:col>5</xdr:col>
      <xdr:colOff>358775</xdr:colOff>
      <xdr:row>77</xdr:row>
      <xdr:rowOff>146938</xdr:rowOff>
    </xdr:to>
    <xdr:cxnSp macro="">
      <xdr:nvCxnSpPr>
        <xdr:cNvPr id="181" name="直線コネクタ 180"/>
        <xdr:cNvCxnSpPr/>
      </xdr:nvCxnSpPr>
      <xdr:spPr>
        <a:xfrm flipV="1">
          <a:off x="2908300" y="133470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146938</xdr:rowOff>
    </xdr:from>
    <xdr:to>
      <xdr:col>4</xdr:col>
      <xdr:colOff>155575</xdr:colOff>
      <xdr:row>78</xdr:row>
      <xdr:rowOff>20523</xdr:rowOff>
    </xdr:to>
    <xdr:cxnSp macro="">
      <xdr:nvCxnSpPr>
        <xdr:cNvPr id="184" name="直線コネクタ 183"/>
        <xdr:cNvCxnSpPr/>
      </xdr:nvCxnSpPr>
      <xdr:spPr>
        <a:xfrm flipV="1">
          <a:off x="2019300" y="13348588"/>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113182</xdr:rowOff>
    </xdr:from>
    <xdr:to>
      <xdr:col>2</xdr:col>
      <xdr:colOff>638175</xdr:colOff>
      <xdr:row>78</xdr:row>
      <xdr:rowOff>20523</xdr:rowOff>
    </xdr:to>
    <xdr:cxnSp macro="">
      <xdr:nvCxnSpPr>
        <xdr:cNvPr id="187" name="直線コネクタ 186"/>
        <xdr:cNvCxnSpPr/>
      </xdr:nvCxnSpPr>
      <xdr:spPr>
        <a:xfrm>
          <a:off x="1130300" y="13314832"/>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126085</xdr:rowOff>
    </xdr:from>
    <xdr:to>
      <xdr:col>6</xdr:col>
      <xdr:colOff>561975</xdr:colOff>
      <xdr:row>78</xdr:row>
      <xdr:rowOff>56235</xdr:rowOff>
    </xdr:to>
    <xdr:sp macro="" textlink="">
      <xdr:nvSpPr>
        <xdr:cNvPr id="197" name="円/楕円 196"/>
        <xdr:cNvSpPr/>
      </xdr:nvSpPr>
      <xdr:spPr>
        <a:xfrm>
          <a:off x="4584700" y="133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104512</xdr:rowOff>
    </xdr:from>
    <xdr:ext cx="469744" cy="259045"/>
    <xdr:sp macro="" textlink="">
      <xdr:nvSpPr>
        <xdr:cNvPr id="198" name="維持補修費該当値テキスト"/>
        <xdr:cNvSpPr txBox="1"/>
      </xdr:nvSpPr>
      <xdr:spPr>
        <a:xfrm>
          <a:off x="4686300" y="133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94614</xdr:rowOff>
    </xdr:from>
    <xdr:to>
      <xdr:col>5</xdr:col>
      <xdr:colOff>409575</xdr:colOff>
      <xdr:row>78</xdr:row>
      <xdr:rowOff>24764</xdr:rowOff>
    </xdr:to>
    <xdr:sp macro="" textlink="">
      <xdr:nvSpPr>
        <xdr:cNvPr id="199" name="円/楕円 198"/>
        <xdr:cNvSpPr/>
      </xdr:nvSpPr>
      <xdr:spPr>
        <a:xfrm>
          <a:off x="3746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15891</xdr:rowOff>
    </xdr:from>
    <xdr:ext cx="469744" cy="259045"/>
    <xdr:sp macro="" textlink="">
      <xdr:nvSpPr>
        <xdr:cNvPr id="200" name="テキスト ボックス 199"/>
        <xdr:cNvSpPr txBox="1"/>
      </xdr:nvSpPr>
      <xdr:spPr>
        <a:xfrm>
          <a:off x="3562427"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96138</xdr:rowOff>
    </xdr:from>
    <xdr:to>
      <xdr:col>4</xdr:col>
      <xdr:colOff>206375</xdr:colOff>
      <xdr:row>78</xdr:row>
      <xdr:rowOff>26288</xdr:rowOff>
    </xdr:to>
    <xdr:sp macro="" textlink="">
      <xdr:nvSpPr>
        <xdr:cNvPr id="201" name="円/楕円 200"/>
        <xdr:cNvSpPr/>
      </xdr:nvSpPr>
      <xdr:spPr>
        <a:xfrm>
          <a:off x="2857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17415</xdr:rowOff>
    </xdr:from>
    <xdr:ext cx="469744" cy="259045"/>
    <xdr:sp macro="" textlink="">
      <xdr:nvSpPr>
        <xdr:cNvPr id="202" name="テキスト ボックス 201"/>
        <xdr:cNvSpPr txBox="1"/>
      </xdr:nvSpPr>
      <xdr:spPr>
        <a:xfrm>
          <a:off x="2673427"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141173</xdr:rowOff>
    </xdr:from>
    <xdr:to>
      <xdr:col>3</xdr:col>
      <xdr:colOff>3175</xdr:colOff>
      <xdr:row>78</xdr:row>
      <xdr:rowOff>71323</xdr:rowOff>
    </xdr:to>
    <xdr:sp macro="" textlink="">
      <xdr:nvSpPr>
        <xdr:cNvPr id="203" name="円/楕円 202"/>
        <xdr:cNvSpPr/>
      </xdr:nvSpPr>
      <xdr:spPr>
        <a:xfrm>
          <a:off x="1968500" y="133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62450</xdr:rowOff>
    </xdr:from>
    <xdr:ext cx="469744" cy="259045"/>
    <xdr:sp macro="" textlink="">
      <xdr:nvSpPr>
        <xdr:cNvPr id="204" name="テキスト ボックス 203"/>
        <xdr:cNvSpPr txBox="1"/>
      </xdr:nvSpPr>
      <xdr:spPr>
        <a:xfrm>
          <a:off x="1784427" y="134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62382</xdr:rowOff>
    </xdr:from>
    <xdr:to>
      <xdr:col>1</xdr:col>
      <xdr:colOff>485775</xdr:colOff>
      <xdr:row>77</xdr:row>
      <xdr:rowOff>163982</xdr:rowOff>
    </xdr:to>
    <xdr:sp macro="" textlink="">
      <xdr:nvSpPr>
        <xdr:cNvPr id="205" name="円/楕円 204"/>
        <xdr:cNvSpPr/>
      </xdr:nvSpPr>
      <xdr:spPr>
        <a:xfrm>
          <a:off x="10795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9059</xdr:rowOff>
    </xdr:from>
    <xdr:ext cx="469744" cy="259045"/>
    <xdr:sp macro="" textlink="">
      <xdr:nvSpPr>
        <xdr:cNvPr id="206" name="テキスト ボックス 205"/>
        <xdr:cNvSpPr txBox="1"/>
      </xdr:nvSpPr>
      <xdr:spPr>
        <a:xfrm>
          <a:off x="895427" y="130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105677</xdr:rowOff>
    </xdr:from>
    <xdr:to>
      <xdr:col>6</xdr:col>
      <xdr:colOff>511175</xdr:colOff>
      <xdr:row>98</xdr:row>
      <xdr:rowOff>133186</xdr:rowOff>
    </xdr:to>
    <xdr:cxnSp macro="">
      <xdr:nvCxnSpPr>
        <xdr:cNvPr id="236" name="直線コネクタ 235"/>
        <xdr:cNvCxnSpPr/>
      </xdr:nvCxnSpPr>
      <xdr:spPr>
        <a:xfrm flipV="1">
          <a:off x="3797300" y="16907777"/>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133186</xdr:rowOff>
    </xdr:from>
    <xdr:to>
      <xdr:col>5</xdr:col>
      <xdr:colOff>358775</xdr:colOff>
      <xdr:row>99</xdr:row>
      <xdr:rowOff>28239</xdr:rowOff>
    </xdr:to>
    <xdr:cxnSp macro="">
      <xdr:nvCxnSpPr>
        <xdr:cNvPr id="239" name="直線コネクタ 238"/>
        <xdr:cNvCxnSpPr/>
      </xdr:nvCxnSpPr>
      <xdr:spPr>
        <a:xfrm flipV="1">
          <a:off x="2908300" y="16935286"/>
          <a:ext cx="8890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28239</xdr:rowOff>
    </xdr:from>
    <xdr:to>
      <xdr:col>4</xdr:col>
      <xdr:colOff>155575</xdr:colOff>
      <xdr:row>99</xdr:row>
      <xdr:rowOff>35401</xdr:rowOff>
    </xdr:to>
    <xdr:cxnSp macro="">
      <xdr:nvCxnSpPr>
        <xdr:cNvPr id="242" name="直線コネクタ 241"/>
        <xdr:cNvCxnSpPr/>
      </xdr:nvCxnSpPr>
      <xdr:spPr>
        <a:xfrm flipV="1">
          <a:off x="2019300" y="1700178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31629</xdr:rowOff>
    </xdr:from>
    <xdr:to>
      <xdr:col>2</xdr:col>
      <xdr:colOff>638175</xdr:colOff>
      <xdr:row>99</xdr:row>
      <xdr:rowOff>35401</xdr:rowOff>
    </xdr:to>
    <xdr:cxnSp macro="">
      <xdr:nvCxnSpPr>
        <xdr:cNvPr id="245" name="直線コネクタ 244"/>
        <xdr:cNvCxnSpPr/>
      </xdr:nvCxnSpPr>
      <xdr:spPr>
        <a:xfrm>
          <a:off x="1130300" y="1700517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54877</xdr:rowOff>
    </xdr:from>
    <xdr:to>
      <xdr:col>6</xdr:col>
      <xdr:colOff>561975</xdr:colOff>
      <xdr:row>98</xdr:row>
      <xdr:rowOff>156477</xdr:rowOff>
    </xdr:to>
    <xdr:sp macro="" textlink="">
      <xdr:nvSpPr>
        <xdr:cNvPr id="255" name="円/楕円 254"/>
        <xdr:cNvSpPr/>
      </xdr:nvSpPr>
      <xdr:spPr>
        <a:xfrm>
          <a:off x="4584700" y="168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33304</xdr:rowOff>
    </xdr:from>
    <xdr:ext cx="534377" cy="259045"/>
    <xdr:sp macro="" textlink="">
      <xdr:nvSpPr>
        <xdr:cNvPr id="256" name="扶助費該当値テキスト"/>
        <xdr:cNvSpPr txBox="1"/>
      </xdr:nvSpPr>
      <xdr:spPr>
        <a:xfrm>
          <a:off x="4686300" y="168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82386</xdr:rowOff>
    </xdr:from>
    <xdr:to>
      <xdr:col>5</xdr:col>
      <xdr:colOff>409575</xdr:colOff>
      <xdr:row>99</xdr:row>
      <xdr:rowOff>12536</xdr:rowOff>
    </xdr:to>
    <xdr:sp macro="" textlink="">
      <xdr:nvSpPr>
        <xdr:cNvPr id="257" name="円/楕円 256"/>
        <xdr:cNvSpPr/>
      </xdr:nvSpPr>
      <xdr:spPr>
        <a:xfrm>
          <a:off x="3746500" y="168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3663</xdr:rowOff>
    </xdr:from>
    <xdr:ext cx="534377" cy="259045"/>
    <xdr:sp macro="" textlink="">
      <xdr:nvSpPr>
        <xdr:cNvPr id="258" name="テキスト ボックス 257"/>
        <xdr:cNvSpPr txBox="1"/>
      </xdr:nvSpPr>
      <xdr:spPr>
        <a:xfrm>
          <a:off x="3530111" y="169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148889</xdr:rowOff>
    </xdr:from>
    <xdr:to>
      <xdr:col>4</xdr:col>
      <xdr:colOff>206375</xdr:colOff>
      <xdr:row>99</xdr:row>
      <xdr:rowOff>79039</xdr:rowOff>
    </xdr:to>
    <xdr:sp macro="" textlink="">
      <xdr:nvSpPr>
        <xdr:cNvPr id="259" name="円/楕円 258"/>
        <xdr:cNvSpPr/>
      </xdr:nvSpPr>
      <xdr:spPr>
        <a:xfrm>
          <a:off x="2857500" y="169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70166</xdr:rowOff>
    </xdr:from>
    <xdr:ext cx="534377" cy="259045"/>
    <xdr:sp macro="" textlink="">
      <xdr:nvSpPr>
        <xdr:cNvPr id="260" name="テキスト ボックス 259"/>
        <xdr:cNvSpPr txBox="1"/>
      </xdr:nvSpPr>
      <xdr:spPr>
        <a:xfrm>
          <a:off x="2641111" y="1704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156051</xdr:rowOff>
    </xdr:from>
    <xdr:to>
      <xdr:col>3</xdr:col>
      <xdr:colOff>3175</xdr:colOff>
      <xdr:row>99</xdr:row>
      <xdr:rowOff>86201</xdr:rowOff>
    </xdr:to>
    <xdr:sp macro="" textlink="">
      <xdr:nvSpPr>
        <xdr:cNvPr id="261" name="円/楕円 260"/>
        <xdr:cNvSpPr/>
      </xdr:nvSpPr>
      <xdr:spPr>
        <a:xfrm>
          <a:off x="1968500" y="16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77328</xdr:rowOff>
    </xdr:from>
    <xdr:ext cx="534377" cy="259045"/>
    <xdr:sp macro="" textlink="">
      <xdr:nvSpPr>
        <xdr:cNvPr id="262" name="テキスト ボックス 261"/>
        <xdr:cNvSpPr txBox="1"/>
      </xdr:nvSpPr>
      <xdr:spPr>
        <a:xfrm>
          <a:off x="1752111" y="170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152279</xdr:rowOff>
    </xdr:from>
    <xdr:to>
      <xdr:col>1</xdr:col>
      <xdr:colOff>485775</xdr:colOff>
      <xdr:row>99</xdr:row>
      <xdr:rowOff>82429</xdr:rowOff>
    </xdr:to>
    <xdr:sp macro="" textlink="">
      <xdr:nvSpPr>
        <xdr:cNvPr id="263" name="円/楕円 262"/>
        <xdr:cNvSpPr/>
      </xdr:nvSpPr>
      <xdr:spPr>
        <a:xfrm>
          <a:off x="1079500" y="169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73556</xdr:rowOff>
    </xdr:from>
    <xdr:ext cx="534377" cy="259045"/>
    <xdr:sp macro="" textlink="">
      <xdr:nvSpPr>
        <xdr:cNvPr id="264" name="テキスト ボックス 263"/>
        <xdr:cNvSpPr txBox="1"/>
      </xdr:nvSpPr>
      <xdr:spPr>
        <a:xfrm>
          <a:off x="863111" y="1704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100730</xdr:rowOff>
    </xdr:from>
    <xdr:to>
      <xdr:col>15</xdr:col>
      <xdr:colOff>180975</xdr:colOff>
      <xdr:row>38</xdr:row>
      <xdr:rowOff>114989</xdr:rowOff>
    </xdr:to>
    <xdr:cxnSp macro="">
      <xdr:nvCxnSpPr>
        <xdr:cNvPr id="295" name="直線コネクタ 294"/>
        <xdr:cNvCxnSpPr/>
      </xdr:nvCxnSpPr>
      <xdr:spPr>
        <a:xfrm>
          <a:off x="9639300" y="6615830"/>
          <a:ext cx="8382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100730</xdr:rowOff>
    </xdr:from>
    <xdr:to>
      <xdr:col>14</xdr:col>
      <xdr:colOff>28575</xdr:colOff>
      <xdr:row>38</xdr:row>
      <xdr:rowOff>123698</xdr:rowOff>
    </xdr:to>
    <xdr:cxnSp macro="">
      <xdr:nvCxnSpPr>
        <xdr:cNvPr id="298" name="直線コネクタ 297"/>
        <xdr:cNvCxnSpPr/>
      </xdr:nvCxnSpPr>
      <xdr:spPr>
        <a:xfrm flipV="1">
          <a:off x="8750300" y="6615830"/>
          <a:ext cx="889000" cy="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112072</xdr:rowOff>
    </xdr:from>
    <xdr:to>
      <xdr:col>12</xdr:col>
      <xdr:colOff>511175</xdr:colOff>
      <xdr:row>38</xdr:row>
      <xdr:rowOff>123698</xdr:rowOff>
    </xdr:to>
    <xdr:cxnSp macro="">
      <xdr:nvCxnSpPr>
        <xdr:cNvPr id="301" name="直線コネクタ 300"/>
        <xdr:cNvCxnSpPr/>
      </xdr:nvCxnSpPr>
      <xdr:spPr>
        <a:xfrm>
          <a:off x="7861300" y="6627172"/>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112072</xdr:rowOff>
    </xdr:from>
    <xdr:to>
      <xdr:col>11</xdr:col>
      <xdr:colOff>307975</xdr:colOff>
      <xdr:row>39</xdr:row>
      <xdr:rowOff>8668</xdr:rowOff>
    </xdr:to>
    <xdr:cxnSp macro="">
      <xdr:nvCxnSpPr>
        <xdr:cNvPr id="304" name="直線コネクタ 303"/>
        <xdr:cNvCxnSpPr/>
      </xdr:nvCxnSpPr>
      <xdr:spPr>
        <a:xfrm flipV="1">
          <a:off x="6972300" y="6627172"/>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64189</xdr:rowOff>
    </xdr:from>
    <xdr:to>
      <xdr:col>15</xdr:col>
      <xdr:colOff>231775</xdr:colOff>
      <xdr:row>38</xdr:row>
      <xdr:rowOff>165789</xdr:rowOff>
    </xdr:to>
    <xdr:sp macro="" textlink="">
      <xdr:nvSpPr>
        <xdr:cNvPr id="314" name="円/楕円 313"/>
        <xdr:cNvSpPr/>
      </xdr:nvSpPr>
      <xdr:spPr>
        <a:xfrm>
          <a:off x="10426700" y="65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150566</xdr:rowOff>
    </xdr:from>
    <xdr:ext cx="534377" cy="259045"/>
    <xdr:sp macro="" textlink="">
      <xdr:nvSpPr>
        <xdr:cNvPr id="315" name="補助費等該当値テキスト"/>
        <xdr:cNvSpPr txBox="1"/>
      </xdr:nvSpPr>
      <xdr:spPr>
        <a:xfrm>
          <a:off x="10528300" y="649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49930</xdr:rowOff>
    </xdr:from>
    <xdr:to>
      <xdr:col>14</xdr:col>
      <xdr:colOff>79375</xdr:colOff>
      <xdr:row>38</xdr:row>
      <xdr:rowOff>151530</xdr:rowOff>
    </xdr:to>
    <xdr:sp macro="" textlink="">
      <xdr:nvSpPr>
        <xdr:cNvPr id="316" name="円/楕円 315"/>
        <xdr:cNvSpPr/>
      </xdr:nvSpPr>
      <xdr:spPr>
        <a:xfrm>
          <a:off x="9588500" y="65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142657</xdr:rowOff>
    </xdr:from>
    <xdr:ext cx="534377" cy="259045"/>
    <xdr:sp macro="" textlink="">
      <xdr:nvSpPr>
        <xdr:cNvPr id="317" name="テキスト ボックス 316"/>
        <xdr:cNvSpPr txBox="1"/>
      </xdr:nvSpPr>
      <xdr:spPr>
        <a:xfrm>
          <a:off x="9372111" y="66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72898</xdr:rowOff>
    </xdr:from>
    <xdr:to>
      <xdr:col>12</xdr:col>
      <xdr:colOff>561975</xdr:colOff>
      <xdr:row>39</xdr:row>
      <xdr:rowOff>3048</xdr:rowOff>
    </xdr:to>
    <xdr:sp macro="" textlink="">
      <xdr:nvSpPr>
        <xdr:cNvPr id="318" name="円/楕円 317"/>
        <xdr:cNvSpPr/>
      </xdr:nvSpPr>
      <xdr:spPr>
        <a:xfrm>
          <a:off x="869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165625</xdr:rowOff>
    </xdr:from>
    <xdr:ext cx="534377" cy="259045"/>
    <xdr:sp macro="" textlink="">
      <xdr:nvSpPr>
        <xdr:cNvPr id="319" name="テキスト ボックス 318"/>
        <xdr:cNvSpPr txBox="1"/>
      </xdr:nvSpPr>
      <xdr:spPr>
        <a:xfrm>
          <a:off x="8483111" y="66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61272</xdr:rowOff>
    </xdr:from>
    <xdr:to>
      <xdr:col>11</xdr:col>
      <xdr:colOff>358775</xdr:colOff>
      <xdr:row>38</xdr:row>
      <xdr:rowOff>162872</xdr:rowOff>
    </xdr:to>
    <xdr:sp macro="" textlink="">
      <xdr:nvSpPr>
        <xdr:cNvPr id="320" name="円/楕円 319"/>
        <xdr:cNvSpPr/>
      </xdr:nvSpPr>
      <xdr:spPr>
        <a:xfrm>
          <a:off x="7810500" y="65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153999</xdr:rowOff>
    </xdr:from>
    <xdr:ext cx="534377" cy="259045"/>
    <xdr:sp macro="" textlink="">
      <xdr:nvSpPr>
        <xdr:cNvPr id="321" name="テキスト ボックス 320"/>
        <xdr:cNvSpPr txBox="1"/>
      </xdr:nvSpPr>
      <xdr:spPr>
        <a:xfrm>
          <a:off x="7594111" y="666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129318</xdr:rowOff>
    </xdr:from>
    <xdr:to>
      <xdr:col>10</xdr:col>
      <xdr:colOff>155575</xdr:colOff>
      <xdr:row>39</xdr:row>
      <xdr:rowOff>59468</xdr:rowOff>
    </xdr:to>
    <xdr:sp macro="" textlink="">
      <xdr:nvSpPr>
        <xdr:cNvPr id="322" name="円/楕円 321"/>
        <xdr:cNvSpPr/>
      </xdr:nvSpPr>
      <xdr:spPr>
        <a:xfrm>
          <a:off x="6921500" y="66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50595</xdr:rowOff>
    </xdr:from>
    <xdr:ext cx="469744" cy="259045"/>
    <xdr:sp macro="" textlink="">
      <xdr:nvSpPr>
        <xdr:cNvPr id="323" name="テキスト ボックス 322"/>
        <xdr:cNvSpPr txBox="1"/>
      </xdr:nvSpPr>
      <xdr:spPr>
        <a:xfrm>
          <a:off x="6737427" y="673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85278</xdr:rowOff>
    </xdr:from>
    <xdr:to>
      <xdr:col>15</xdr:col>
      <xdr:colOff>180975</xdr:colOff>
      <xdr:row>58</xdr:row>
      <xdr:rowOff>44389</xdr:rowOff>
    </xdr:to>
    <xdr:cxnSp macro="">
      <xdr:nvCxnSpPr>
        <xdr:cNvPr id="352" name="直線コネクタ 351"/>
        <xdr:cNvCxnSpPr/>
      </xdr:nvCxnSpPr>
      <xdr:spPr>
        <a:xfrm flipV="1">
          <a:off x="9639300" y="9686478"/>
          <a:ext cx="838200" cy="30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152205</xdr:rowOff>
    </xdr:from>
    <xdr:to>
      <xdr:col>14</xdr:col>
      <xdr:colOff>28575</xdr:colOff>
      <xdr:row>58</xdr:row>
      <xdr:rowOff>44389</xdr:rowOff>
    </xdr:to>
    <xdr:cxnSp macro="">
      <xdr:nvCxnSpPr>
        <xdr:cNvPr id="355" name="直線コネクタ 354"/>
        <xdr:cNvCxnSpPr/>
      </xdr:nvCxnSpPr>
      <xdr:spPr>
        <a:xfrm>
          <a:off x="8750300" y="9924855"/>
          <a:ext cx="8890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149705</xdr:rowOff>
    </xdr:from>
    <xdr:to>
      <xdr:col>12</xdr:col>
      <xdr:colOff>511175</xdr:colOff>
      <xdr:row>57</xdr:row>
      <xdr:rowOff>152205</xdr:rowOff>
    </xdr:to>
    <xdr:cxnSp macro="">
      <xdr:nvCxnSpPr>
        <xdr:cNvPr id="358" name="直線コネクタ 357"/>
        <xdr:cNvCxnSpPr/>
      </xdr:nvCxnSpPr>
      <xdr:spPr>
        <a:xfrm>
          <a:off x="7861300" y="9922355"/>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149705</xdr:rowOff>
    </xdr:from>
    <xdr:to>
      <xdr:col>11</xdr:col>
      <xdr:colOff>307975</xdr:colOff>
      <xdr:row>57</xdr:row>
      <xdr:rowOff>152601</xdr:rowOff>
    </xdr:to>
    <xdr:cxnSp macro="">
      <xdr:nvCxnSpPr>
        <xdr:cNvPr id="361" name="直線コネクタ 360"/>
        <xdr:cNvCxnSpPr/>
      </xdr:nvCxnSpPr>
      <xdr:spPr>
        <a:xfrm flipV="1">
          <a:off x="6972300" y="99223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34478</xdr:rowOff>
    </xdr:from>
    <xdr:to>
      <xdr:col>15</xdr:col>
      <xdr:colOff>231775</xdr:colOff>
      <xdr:row>56</xdr:row>
      <xdr:rowOff>136078</xdr:rowOff>
    </xdr:to>
    <xdr:sp macro="" textlink="">
      <xdr:nvSpPr>
        <xdr:cNvPr id="371" name="円/楕円 370"/>
        <xdr:cNvSpPr/>
      </xdr:nvSpPr>
      <xdr:spPr>
        <a:xfrm>
          <a:off x="10426700" y="96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57355</xdr:rowOff>
    </xdr:from>
    <xdr:ext cx="534377" cy="259045"/>
    <xdr:sp macro="" textlink="">
      <xdr:nvSpPr>
        <xdr:cNvPr id="372" name="普通建設事業費該当値テキスト"/>
        <xdr:cNvSpPr txBox="1"/>
      </xdr:nvSpPr>
      <xdr:spPr>
        <a:xfrm>
          <a:off x="10528300" y="948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165039</xdr:rowOff>
    </xdr:from>
    <xdr:to>
      <xdr:col>14</xdr:col>
      <xdr:colOff>79375</xdr:colOff>
      <xdr:row>58</xdr:row>
      <xdr:rowOff>95189</xdr:rowOff>
    </xdr:to>
    <xdr:sp macro="" textlink="">
      <xdr:nvSpPr>
        <xdr:cNvPr id="373" name="円/楕円 372"/>
        <xdr:cNvSpPr/>
      </xdr:nvSpPr>
      <xdr:spPr>
        <a:xfrm>
          <a:off x="9588500" y="99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86316</xdr:rowOff>
    </xdr:from>
    <xdr:ext cx="534377" cy="259045"/>
    <xdr:sp macro="" textlink="">
      <xdr:nvSpPr>
        <xdr:cNvPr id="374" name="テキスト ボックス 373"/>
        <xdr:cNvSpPr txBox="1"/>
      </xdr:nvSpPr>
      <xdr:spPr>
        <a:xfrm>
          <a:off x="9372111" y="100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101405</xdr:rowOff>
    </xdr:from>
    <xdr:to>
      <xdr:col>12</xdr:col>
      <xdr:colOff>561975</xdr:colOff>
      <xdr:row>58</xdr:row>
      <xdr:rowOff>31555</xdr:rowOff>
    </xdr:to>
    <xdr:sp macro="" textlink="">
      <xdr:nvSpPr>
        <xdr:cNvPr id="375" name="円/楕円 374"/>
        <xdr:cNvSpPr/>
      </xdr:nvSpPr>
      <xdr:spPr>
        <a:xfrm>
          <a:off x="8699500" y="98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22682</xdr:rowOff>
    </xdr:from>
    <xdr:ext cx="534377" cy="259045"/>
    <xdr:sp macro="" textlink="">
      <xdr:nvSpPr>
        <xdr:cNvPr id="376" name="テキスト ボックス 375"/>
        <xdr:cNvSpPr txBox="1"/>
      </xdr:nvSpPr>
      <xdr:spPr>
        <a:xfrm>
          <a:off x="8483111" y="9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98905</xdr:rowOff>
    </xdr:from>
    <xdr:to>
      <xdr:col>11</xdr:col>
      <xdr:colOff>358775</xdr:colOff>
      <xdr:row>58</xdr:row>
      <xdr:rowOff>29055</xdr:rowOff>
    </xdr:to>
    <xdr:sp macro="" textlink="">
      <xdr:nvSpPr>
        <xdr:cNvPr id="377" name="円/楕円 376"/>
        <xdr:cNvSpPr/>
      </xdr:nvSpPr>
      <xdr:spPr>
        <a:xfrm>
          <a:off x="7810500" y="98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20182</xdr:rowOff>
    </xdr:from>
    <xdr:ext cx="534377" cy="259045"/>
    <xdr:sp macro="" textlink="">
      <xdr:nvSpPr>
        <xdr:cNvPr id="378" name="テキスト ボックス 377"/>
        <xdr:cNvSpPr txBox="1"/>
      </xdr:nvSpPr>
      <xdr:spPr>
        <a:xfrm>
          <a:off x="7594111" y="996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101801</xdr:rowOff>
    </xdr:from>
    <xdr:to>
      <xdr:col>10</xdr:col>
      <xdr:colOff>155575</xdr:colOff>
      <xdr:row>58</xdr:row>
      <xdr:rowOff>31951</xdr:rowOff>
    </xdr:to>
    <xdr:sp macro="" textlink="">
      <xdr:nvSpPr>
        <xdr:cNvPr id="379" name="円/楕円 378"/>
        <xdr:cNvSpPr/>
      </xdr:nvSpPr>
      <xdr:spPr>
        <a:xfrm>
          <a:off x="6921500" y="9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23078</xdr:rowOff>
    </xdr:from>
    <xdr:ext cx="534377" cy="259045"/>
    <xdr:sp macro="" textlink="">
      <xdr:nvSpPr>
        <xdr:cNvPr id="380" name="テキスト ボックス 379"/>
        <xdr:cNvSpPr txBox="1"/>
      </xdr:nvSpPr>
      <xdr:spPr>
        <a:xfrm>
          <a:off x="6705111" y="996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49980</xdr:rowOff>
    </xdr:from>
    <xdr:to>
      <xdr:col>15</xdr:col>
      <xdr:colOff>180975</xdr:colOff>
      <xdr:row>79</xdr:row>
      <xdr:rowOff>32868</xdr:rowOff>
    </xdr:to>
    <xdr:cxnSp macro="">
      <xdr:nvCxnSpPr>
        <xdr:cNvPr id="411" name="直線コネクタ 410"/>
        <xdr:cNvCxnSpPr/>
      </xdr:nvCxnSpPr>
      <xdr:spPr>
        <a:xfrm flipV="1">
          <a:off x="9639300" y="13251630"/>
          <a:ext cx="838200" cy="3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170630</xdr:rowOff>
    </xdr:from>
    <xdr:to>
      <xdr:col>15</xdr:col>
      <xdr:colOff>231775</xdr:colOff>
      <xdr:row>77</xdr:row>
      <xdr:rowOff>100780</xdr:rowOff>
    </xdr:to>
    <xdr:sp macro="" textlink="">
      <xdr:nvSpPr>
        <xdr:cNvPr id="421" name="円/楕円 420"/>
        <xdr:cNvSpPr/>
      </xdr:nvSpPr>
      <xdr:spPr>
        <a:xfrm>
          <a:off x="10426700" y="132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22057</xdr:rowOff>
    </xdr:from>
    <xdr:ext cx="534377" cy="259045"/>
    <xdr:sp macro="" textlink="">
      <xdr:nvSpPr>
        <xdr:cNvPr id="422" name="普通建設事業費 （ うち新規整備　）該当値テキスト"/>
        <xdr:cNvSpPr txBox="1"/>
      </xdr:nvSpPr>
      <xdr:spPr>
        <a:xfrm>
          <a:off x="10528300" y="130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153518</xdr:rowOff>
    </xdr:from>
    <xdr:to>
      <xdr:col>14</xdr:col>
      <xdr:colOff>79375</xdr:colOff>
      <xdr:row>79</xdr:row>
      <xdr:rowOff>83668</xdr:rowOff>
    </xdr:to>
    <xdr:sp macro="" textlink="">
      <xdr:nvSpPr>
        <xdr:cNvPr id="423" name="円/楕円 422"/>
        <xdr:cNvSpPr/>
      </xdr:nvSpPr>
      <xdr:spPr>
        <a:xfrm>
          <a:off x="9588500" y="13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74795</xdr:rowOff>
    </xdr:from>
    <xdr:ext cx="469744" cy="259045"/>
    <xdr:sp macro="" textlink="">
      <xdr:nvSpPr>
        <xdr:cNvPr id="424" name="テキスト ボックス 423"/>
        <xdr:cNvSpPr txBox="1"/>
      </xdr:nvSpPr>
      <xdr:spPr>
        <a:xfrm>
          <a:off x="9404427" y="136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166460</xdr:rowOff>
    </xdr:from>
    <xdr:to>
      <xdr:col>15</xdr:col>
      <xdr:colOff>180975</xdr:colOff>
      <xdr:row>98</xdr:row>
      <xdr:rowOff>83553</xdr:rowOff>
    </xdr:to>
    <xdr:cxnSp macro="">
      <xdr:nvCxnSpPr>
        <xdr:cNvPr id="453" name="直線コネクタ 452"/>
        <xdr:cNvCxnSpPr/>
      </xdr:nvCxnSpPr>
      <xdr:spPr>
        <a:xfrm flipV="1">
          <a:off x="9639300" y="16797110"/>
          <a:ext cx="838200" cy="8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115660</xdr:rowOff>
    </xdr:from>
    <xdr:to>
      <xdr:col>15</xdr:col>
      <xdr:colOff>231775</xdr:colOff>
      <xdr:row>98</xdr:row>
      <xdr:rowOff>45810</xdr:rowOff>
    </xdr:to>
    <xdr:sp macro="" textlink="">
      <xdr:nvSpPr>
        <xdr:cNvPr id="463" name="円/楕円 462"/>
        <xdr:cNvSpPr/>
      </xdr:nvSpPr>
      <xdr:spPr>
        <a:xfrm>
          <a:off x="10426700" y="167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94087</xdr:rowOff>
    </xdr:from>
    <xdr:ext cx="534377" cy="259045"/>
    <xdr:sp macro="" textlink="">
      <xdr:nvSpPr>
        <xdr:cNvPr id="464" name="普通建設事業費 （ うち更新整備　）該当値テキスト"/>
        <xdr:cNvSpPr txBox="1"/>
      </xdr:nvSpPr>
      <xdr:spPr>
        <a:xfrm>
          <a:off x="10528300" y="167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32753</xdr:rowOff>
    </xdr:from>
    <xdr:to>
      <xdr:col>14</xdr:col>
      <xdr:colOff>79375</xdr:colOff>
      <xdr:row>98</xdr:row>
      <xdr:rowOff>134353</xdr:rowOff>
    </xdr:to>
    <xdr:sp macro="" textlink="">
      <xdr:nvSpPr>
        <xdr:cNvPr id="465" name="円/楕円 464"/>
        <xdr:cNvSpPr/>
      </xdr:nvSpPr>
      <xdr:spPr>
        <a:xfrm>
          <a:off x="9588500" y="168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125480</xdr:rowOff>
    </xdr:from>
    <xdr:ext cx="534377" cy="259045"/>
    <xdr:sp macro="" textlink="">
      <xdr:nvSpPr>
        <xdr:cNvPr id="466" name="テキスト ボックス 465"/>
        <xdr:cNvSpPr txBox="1"/>
      </xdr:nvSpPr>
      <xdr:spPr>
        <a:xfrm>
          <a:off x="9372111" y="1692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109345</xdr:rowOff>
    </xdr:from>
    <xdr:to>
      <xdr:col>23</xdr:col>
      <xdr:colOff>517525</xdr:colOff>
      <xdr:row>77</xdr:row>
      <xdr:rowOff>149808</xdr:rowOff>
    </xdr:to>
    <xdr:cxnSp macro="">
      <xdr:nvCxnSpPr>
        <xdr:cNvPr id="603" name="直線コネクタ 602"/>
        <xdr:cNvCxnSpPr/>
      </xdr:nvCxnSpPr>
      <xdr:spPr>
        <a:xfrm>
          <a:off x="15481300" y="13310995"/>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76198</xdr:rowOff>
    </xdr:from>
    <xdr:to>
      <xdr:col>22</xdr:col>
      <xdr:colOff>365125</xdr:colOff>
      <xdr:row>77</xdr:row>
      <xdr:rowOff>109345</xdr:rowOff>
    </xdr:to>
    <xdr:cxnSp macro="">
      <xdr:nvCxnSpPr>
        <xdr:cNvPr id="606" name="直線コネクタ 605"/>
        <xdr:cNvCxnSpPr/>
      </xdr:nvCxnSpPr>
      <xdr:spPr>
        <a:xfrm>
          <a:off x="14592300" y="1327784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37630</xdr:rowOff>
    </xdr:from>
    <xdr:to>
      <xdr:col>21</xdr:col>
      <xdr:colOff>161925</xdr:colOff>
      <xdr:row>77</xdr:row>
      <xdr:rowOff>76198</xdr:rowOff>
    </xdr:to>
    <xdr:cxnSp macro="">
      <xdr:nvCxnSpPr>
        <xdr:cNvPr id="609" name="直線コネクタ 608"/>
        <xdr:cNvCxnSpPr/>
      </xdr:nvCxnSpPr>
      <xdr:spPr>
        <a:xfrm>
          <a:off x="13703300" y="13239280"/>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159751</xdr:rowOff>
    </xdr:from>
    <xdr:to>
      <xdr:col>19</xdr:col>
      <xdr:colOff>644525</xdr:colOff>
      <xdr:row>77</xdr:row>
      <xdr:rowOff>37630</xdr:rowOff>
    </xdr:to>
    <xdr:cxnSp macro="">
      <xdr:nvCxnSpPr>
        <xdr:cNvPr id="612" name="直線コネクタ 611"/>
        <xdr:cNvCxnSpPr/>
      </xdr:nvCxnSpPr>
      <xdr:spPr>
        <a:xfrm>
          <a:off x="12814300" y="13189951"/>
          <a:ext cx="889000" cy="4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99008</xdr:rowOff>
    </xdr:from>
    <xdr:to>
      <xdr:col>23</xdr:col>
      <xdr:colOff>568325</xdr:colOff>
      <xdr:row>78</xdr:row>
      <xdr:rowOff>29158</xdr:rowOff>
    </xdr:to>
    <xdr:sp macro="" textlink="">
      <xdr:nvSpPr>
        <xdr:cNvPr id="622" name="円/楕円 621"/>
        <xdr:cNvSpPr/>
      </xdr:nvSpPr>
      <xdr:spPr>
        <a:xfrm>
          <a:off x="16268700" y="133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77435</xdr:rowOff>
    </xdr:from>
    <xdr:ext cx="534377" cy="259045"/>
    <xdr:sp macro="" textlink="">
      <xdr:nvSpPr>
        <xdr:cNvPr id="623" name="公債費該当値テキスト"/>
        <xdr:cNvSpPr txBox="1"/>
      </xdr:nvSpPr>
      <xdr:spPr>
        <a:xfrm>
          <a:off x="16370300" y="1327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58545</xdr:rowOff>
    </xdr:from>
    <xdr:to>
      <xdr:col>22</xdr:col>
      <xdr:colOff>415925</xdr:colOff>
      <xdr:row>77</xdr:row>
      <xdr:rowOff>160145</xdr:rowOff>
    </xdr:to>
    <xdr:sp macro="" textlink="">
      <xdr:nvSpPr>
        <xdr:cNvPr id="624" name="円/楕円 623"/>
        <xdr:cNvSpPr/>
      </xdr:nvSpPr>
      <xdr:spPr>
        <a:xfrm>
          <a:off x="15430500" y="132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151272</xdr:rowOff>
    </xdr:from>
    <xdr:ext cx="534377" cy="259045"/>
    <xdr:sp macro="" textlink="">
      <xdr:nvSpPr>
        <xdr:cNvPr id="625" name="テキスト ボックス 624"/>
        <xdr:cNvSpPr txBox="1"/>
      </xdr:nvSpPr>
      <xdr:spPr>
        <a:xfrm>
          <a:off x="15214111" y="133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25398</xdr:rowOff>
    </xdr:from>
    <xdr:to>
      <xdr:col>21</xdr:col>
      <xdr:colOff>212725</xdr:colOff>
      <xdr:row>77</xdr:row>
      <xdr:rowOff>126998</xdr:rowOff>
    </xdr:to>
    <xdr:sp macro="" textlink="">
      <xdr:nvSpPr>
        <xdr:cNvPr id="626" name="円/楕円 625"/>
        <xdr:cNvSpPr/>
      </xdr:nvSpPr>
      <xdr:spPr>
        <a:xfrm>
          <a:off x="14541500" y="132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118125</xdr:rowOff>
    </xdr:from>
    <xdr:ext cx="534377" cy="259045"/>
    <xdr:sp macro="" textlink="">
      <xdr:nvSpPr>
        <xdr:cNvPr id="627" name="テキスト ボックス 626"/>
        <xdr:cNvSpPr txBox="1"/>
      </xdr:nvSpPr>
      <xdr:spPr>
        <a:xfrm>
          <a:off x="14325111" y="133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158280</xdr:rowOff>
    </xdr:from>
    <xdr:to>
      <xdr:col>20</xdr:col>
      <xdr:colOff>9525</xdr:colOff>
      <xdr:row>77</xdr:row>
      <xdr:rowOff>88430</xdr:rowOff>
    </xdr:to>
    <xdr:sp macro="" textlink="">
      <xdr:nvSpPr>
        <xdr:cNvPr id="628" name="円/楕円 627"/>
        <xdr:cNvSpPr/>
      </xdr:nvSpPr>
      <xdr:spPr>
        <a:xfrm>
          <a:off x="13652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79557</xdr:rowOff>
    </xdr:from>
    <xdr:ext cx="534377" cy="259045"/>
    <xdr:sp macro="" textlink="">
      <xdr:nvSpPr>
        <xdr:cNvPr id="629" name="テキスト ボックス 628"/>
        <xdr:cNvSpPr txBox="1"/>
      </xdr:nvSpPr>
      <xdr:spPr>
        <a:xfrm>
          <a:off x="13436111" y="132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108951</xdr:rowOff>
    </xdr:from>
    <xdr:to>
      <xdr:col>18</xdr:col>
      <xdr:colOff>492125</xdr:colOff>
      <xdr:row>77</xdr:row>
      <xdr:rowOff>39101</xdr:rowOff>
    </xdr:to>
    <xdr:sp macro="" textlink="">
      <xdr:nvSpPr>
        <xdr:cNvPr id="630" name="円/楕円 629"/>
        <xdr:cNvSpPr/>
      </xdr:nvSpPr>
      <xdr:spPr>
        <a:xfrm>
          <a:off x="12763500" y="131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30228</xdr:rowOff>
    </xdr:from>
    <xdr:ext cx="534377" cy="259045"/>
    <xdr:sp macro="" textlink="">
      <xdr:nvSpPr>
        <xdr:cNvPr id="631" name="テキスト ボックス 630"/>
        <xdr:cNvSpPr txBox="1"/>
      </xdr:nvSpPr>
      <xdr:spPr>
        <a:xfrm>
          <a:off x="12547111" y="1323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61633</xdr:rowOff>
    </xdr:from>
    <xdr:to>
      <xdr:col>23</xdr:col>
      <xdr:colOff>517525</xdr:colOff>
      <xdr:row>98</xdr:row>
      <xdr:rowOff>65456</xdr:rowOff>
    </xdr:to>
    <xdr:cxnSp macro="">
      <xdr:nvCxnSpPr>
        <xdr:cNvPr id="660" name="直線コネクタ 659"/>
        <xdr:cNvCxnSpPr/>
      </xdr:nvCxnSpPr>
      <xdr:spPr>
        <a:xfrm>
          <a:off x="15481300" y="16863733"/>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57722</xdr:rowOff>
    </xdr:from>
    <xdr:to>
      <xdr:col>22</xdr:col>
      <xdr:colOff>365125</xdr:colOff>
      <xdr:row>98</xdr:row>
      <xdr:rowOff>61633</xdr:rowOff>
    </xdr:to>
    <xdr:cxnSp macro="">
      <xdr:nvCxnSpPr>
        <xdr:cNvPr id="663" name="直線コネクタ 662"/>
        <xdr:cNvCxnSpPr/>
      </xdr:nvCxnSpPr>
      <xdr:spPr>
        <a:xfrm>
          <a:off x="14592300" y="16859822"/>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57722</xdr:rowOff>
    </xdr:from>
    <xdr:to>
      <xdr:col>21</xdr:col>
      <xdr:colOff>161925</xdr:colOff>
      <xdr:row>98</xdr:row>
      <xdr:rowOff>80150</xdr:rowOff>
    </xdr:to>
    <xdr:cxnSp macro="">
      <xdr:nvCxnSpPr>
        <xdr:cNvPr id="666" name="直線コネクタ 665"/>
        <xdr:cNvCxnSpPr/>
      </xdr:nvCxnSpPr>
      <xdr:spPr>
        <a:xfrm flipV="1">
          <a:off x="13703300" y="16859822"/>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23774</xdr:rowOff>
    </xdr:from>
    <xdr:to>
      <xdr:col>19</xdr:col>
      <xdr:colOff>644525</xdr:colOff>
      <xdr:row>98</xdr:row>
      <xdr:rowOff>80150</xdr:rowOff>
    </xdr:to>
    <xdr:cxnSp macro="">
      <xdr:nvCxnSpPr>
        <xdr:cNvPr id="669" name="直線コネクタ 668"/>
        <xdr:cNvCxnSpPr/>
      </xdr:nvCxnSpPr>
      <xdr:spPr>
        <a:xfrm>
          <a:off x="12814300" y="16825874"/>
          <a:ext cx="889000" cy="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14656</xdr:rowOff>
    </xdr:from>
    <xdr:to>
      <xdr:col>23</xdr:col>
      <xdr:colOff>568325</xdr:colOff>
      <xdr:row>98</xdr:row>
      <xdr:rowOff>116256</xdr:rowOff>
    </xdr:to>
    <xdr:sp macro="" textlink="">
      <xdr:nvSpPr>
        <xdr:cNvPr id="679" name="円/楕円 678"/>
        <xdr:cNvSpPr/>
      </xdr:nvSpPr>
      <xdr:spPr>
        <a:xfrm>
          <a:off x="16268700" y="168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164533</xdr:rowOff>
    </xdr:from>
    <xdr:ext cx="534377" cy="259045"/>
    <xdr:sp macro="" textlink="">
      <xdr:nvSpPr>
        <xdr:cNvPr id="680" name="積立金該当値テキスト"/>
        <xdr:cNvSpPr txBox="1"/>
      </xdr:nvSpPr>
      <xdr:spPr>
        <a:xfrm>
          <a:off x="16370300" y="167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10833</xdr:rowOff>
    </xdr:from>
    <xdr:to>
      <xdr:col>22</xdr:col>
      <xdr:colOff>415925</xdr:colOff>
      <xdr:row>98</xdr:row>
      <xdr:rowOff>112433</xdr:rowOff>
    </xdr:to>
    <xdr:sp macro="" textlink="">
      <xdr:nvSpPr>
        <xdr:cNvPr id="681" name="円/楕円 680"/>
        <xdr:cNvSpPr/>
      </xdr:nvSpPr>
      <xdr:spPr>
        <a:xfrm>
          <a:off x="15430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103560</xdr:rowOff>
    </xdr:from>
    <xdr:ext cx="534377" cy="259045"/>
    <xdr:sp macro="" textlink="">
      <xdr:nvSpPr>
        <xdr:cNvPr id="682" name="テキスト ボックス 681"/>
        <xdr:cNvSpPr txBox="1"/>
      </xdr:nvSpPr>
      <xdr:spPr>
        <a:xfrm>
          <a:off x="15214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6922</xdr:rowOff>
    </xdr:from>
    <xdr:to>
      <xdr:col>21</xdr:col>
      <xdr:colOff>212725</xdr:colOff>
      <xdr:row>98</xdr:row>
      <xdr:rowOff>108522</xdr:rowOff>
    </xdr:to>
    <xdr:sp macro="" textlink="">
      <xdr:nvSpPr>
        <xdr:cNvPr id="683" name="円/楕円 682"/>
        <xdr:cNvSpPr/>
      </xdr:nvSpPr>
      <xdr:spPr>
        <a:xfrm>
          <a:off x="14541500" y="168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99649</xdr:rowOff>
    </xdr:from>
    <xdr:ext cx="534377" cy="259045"/>
    <xdr:sp macro="" textlink="">
      <xdr:nvSpPr>
        <xdr:cNvPr id="684" name="テキスト ボックス 683"/>
        <xdr:cNvSpPr txBox="1"/>
      </xdr:nvSpPr>
      <xdr:spPr>
        <a:xfrm>
          <a:off x="14325111" y="169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29350</xdr:rowOff>
    </xdr:from>
    <xdr:to>
      <xdr:col>20</xdr:col>
      <xdr:colOff>9525</xdr:colOff>
      <xdr:row>98</xdr:row>
      <xdr:rowOff>130950</xdr:rowOff>
    </xdr:to>
    <xdr:sp macro="" textlink="">
      <xdr:nvSpPr>
        <xdr:cNvPr id="685" name="円/楕円 684"/>
        <xdr:cNvSpPr/>
      </xdr:nvSpPr>
      <xdr:spPr>
        <a:xfrm>
          <a:off x="13652500" y="168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122077</xdr:rowOff>
    </xdr:from>
    <xdr:ext cx="534377" cy="259045"/>
    <xdr:sp macro="" textlink="">
      <xdr:nvSpPr>
        <xdr:cNvPr id="686" name="テキスト ボックス 685"/>
        <xdr:cNvSpPr txBox="1"/>
      </xdr:nvSpPr>
      <xdr:spPr>
        <a:xfrm>
          <a:off x="13436111" y="169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144424</xdr:rowOff>
    </xdr:from>
    <xdr:to>
      <xdr:col>18</xdr:col>
      <xdr:colOff>492125</xdr:colOff>
      <xdr:row>98</xdr:row>
      <xdr:rowOff>74574</xdr:rowOff>
    </xdr:to>
    <xdr:sp macro="" textlink="">
      <xdr:nvSpPr>
        <xdr:cNvPr id="687" name="円/楕円 686"/>
        <xdr:cNvSpPr/>
      </xdr:nvSpPr>
      <xdr:spPr>
        <a:xfrm>
          <a:off x="12763500" y="167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65701</xdr:rowOff>
    </xdr:from>
    <xdr:ext cx="534377" cy="259045"/>
    <xdr:sp macro="" textlink="">
      <xdr:nvSpPr>
        <xdr:cNvPr id="688" name="テキスト ボックス 687"/>
        <xdr:cNvSpPr txBox="1"/>
      </xdr:nvSpPr>
      <xdr:spPr>
        <a:xfrm>
          <a:off x="12547111" y="1686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28875</xdr:rowOff>
    </xdr:from>
    <xdr:to>
      <xdr:col>32</xdr:col>
      <xdr:colOff>187325</xdr:colOff>
      <xdr:row>58</xdr:row>
      <xdr:rowOff>29058</xdr:rowOff>
    </xdr:to>
    <xdr:cxnSp macro="">
      <xdr:nvCxnSpPr>
        <xdr:cNvPr id="774" name="直線コネクタ 773"/>
        <xdr:cNvCxnSpPr/>
      </xdr:nvCxnSpPr>
      <xdr:spPr>
        <a:xfrm flipV="1">
          <a:off x="21323300" y="997297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29058</xdr:rowOff>
    </xdr:from>
    <xdr:to>
      <xdr:col>31</xdr:col>
      <xdr:colOff>34925</xdr:colOff>
      <xdr:row>58</xdr:row>
      <xdr:rowOff>29423</xdr:rowOff>
    </xdr:to>
    <xdr:cxnSp macro="">
      <xdr:nvCxnSpPr>
        <xdr:cNvPr id="777" name="直線コネクタ 776"/>
        <xdr:cNvCxnSpPr/>
      </xdr:nvCxnSpPr>
      <xdr:spPr>
        <a:xfrm flipV="1">
          <a:off x="20434300" y="9973158"/>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29423</xdr:rowOff>
    </xdr:from>
    <xdr:to>
      <xdr:col>29</xdr:col>
      <xdr:colOff>517525</xdr:colOff>
      <xdr:row>58</xdr:row>
      <xdr:rowOff>29697</xdr:rowOff>
    </xdr:to>
    <xdr:cxnSp macro="">
      <xdr:nvCxnSpPr>
        <xdr:cNvPr id="780" name="直線コネクタ 779"/>
        <xdr:cNvCxnSpPr/>
      </xdr:nvCxnSpPr>
      <xdr:spPr>
        <a:xfrm flipV="1">
          <a:off x="19545300" y="997352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26132</xdr:rowOff>
    </xdr:from>
    <xdr:to>
      <xdr:col>28</xdr:col>
      <xdr:colOff>314325</xdr:colOff>
      <xdr:row>58</xdr:row>
      <xdr:rowOff>29697</xdr:rowOff>
    </xdr:to>
    <xdr:cxnSp macro="">
      <xdr:nvCxnSpPr>
        <xdr:cNvPr id="783" name="直線コネクタ 782"/>
        <xdr:cNvCxnSpPr/>
      </xdr:nvCxnSpPr>
      <xdr:spPr>
        <a:xfrm>
          <a:off x="18656300" y="9970232"/>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149525</xdr:rowOff>
    </xdr:from>
    <xdr:to>
      <xdr:col>32</xdr:col>
      <xdr:colOff>238125</xdr:colOff>
      <xdr:row>58</xdr:row>
      <xdr:rowOff>79675</xdr:rowOff>
    </xdr:to>
    <xdr:sp macro="" textlink="">
      <xdr:nvSpPr>
        <xdr:cNvPr id="793" name="円/楕円 792"/>
        <xdr:cNvSpPr/>
      </xdr:nvSpPr>
      <xdr:spPr>
        <a:xfrm>
          <a:off x="221107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108902</xdr:rowOff>
    </xdr:from>
    <xdr:ext cx="469744" cy="259045"/>
    <xdr:sp macro="" textlink="">
      <xdr:nvSpPr>
        <xdr:cNvPr id="794" name="貸付金該当値テキスト"/>
        <xdr:cNvSpPr txBox="1"/>
      </xdr:nvSpPr>
      <xdr:spPr>
        <a:xfrm>
          <a:off x="22212300" y="971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149708</xdr:rowOff>
    </xdr:from>
    <xdr:to>
      <xdr:col>31</xdr:col>
      <xdr:colOff>85725</xdr:colOff>
      <xdr:row>58</xdr:row>
      <xdr:rowOff>79858</xdr:rowOff>
    </xdr:to>
    <xdr:sp macro="" textlink="">
      <xdr:nvSpPr>
        <xdr:cNvPr id="795" name="円/楕円 794"/>
        <xdr:cNvSpPr/>
      </xdr:nvSpPr>
      <xdr:spPr>
        <a:xfrm>
          <a:off x="21272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70985</xdr:rowOff>
    </xdr:from>
    <xdr:ext cx="469744" cy="259045"/>
    <xdr:sp macro="" textlink="">
      <xdr:nvSpPr>
        <xdr:cNvPr id="796" name="テキスト ボックス 795"/>
        <xdr:cNvSpPr txBox="1"/>
      </xdr:nvSpPr>
      <xdr:spPr>
        <a:xfrm>
          <a:off x="21088427" y="100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150073</xdr:rowOff>
    </xdr:from>
    <xdr:to>
      <xdr:col>29</xdr:col>
      <xdr:colOff>568325</xdr:colOff>
      <xdr:row>58</xdr:row>
      <xdr:rowOff>80223</xdr:rowOff>
    </xdr:to>
    <xdr:sp macro="" textlink="">
      <xdr:nvSpPr>
        <xdr:cNvPr id="797" name="円/楕円 796"/>
        <xdr:cNvSpPr/>
      </xdr:nvSpPr>
      <xdr:spPr>
        <a:xfrm>
          <a:off x="20383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71350</xdr:rowOff>
    </xdr:from>
    <xdr:ext cx="469744" cy="259045"/>
    <xdr:sp macro="" textlink="">
      <xdr:nvSpPr>
        <xdr:cNvPr id="798" name="テキスト ボックス 797"/>
        <xdr:cNvSpPr txBox="1"/>
      </xdr:nvSpPr>
      <xdr:spPr>
        <a:xfrm>
          <a:off x="20199427" y="10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150347</xdr:rowOff>
    </xdr:from>
    <xdr:to>
      <xdr:col>28</xdr:col>
      <xdr:colOff>365125</xdr:colOff>
      <xdr:row>58</xdr:row>
      <xdr:rowOff>80497</xdr:rowOff>
    </xdr:to>
    <xdr:sp macro="" textlink="">
      <xdr:nvSpPr>
        <xdr:cNvPr id="799" name="円/楕円 798"/>
        <xdr:cNvSpPr/>
      </xdr:nvSpPr>
      <xdr:spPr>
        <a:xfrm>
          <a:off x="19494500" y="992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71624</xdr:rowOff>
    </xdr:from>
    <xdr:ext cx="469744" cy="259045"/>
    <xdr:sp macro="" textlink="">
      <xdr:nvSpPr>
        <xdr:cNvPr id="800" name="テキスト ボックス 799"/>
        <xdr:cNvSpPr txBox="1"/>
      </xdr:nvSpPr>
      <xdr:spPr>
        <a:xfrm>
          <a:off x="19310427" y="1001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146782</xdr:rowOff>
    </xdr:from>
    <xdr:to>
      <xdr:col>27</xdr:col>
      <xdr:colOff>161925</xdr:colOff>
      <xdr:row>58</xdr:row>
      <xdr:rowOff>76932</xdr:rowOff>
    </xdr:to>
    <xdr:sp macro="" textlink="">
      <xdr:nvSpPr>
        <xdr:cNvPr id="801" name="円/楕円 800"/>
        <xdr:cNvSpPr/>
      </xdr:nvSpPr>
      <xdr:spPr>
        <a:xfrm>
          <a:off x="18605500" y="99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68059</xdr:rowOff>
    </xdr:from>
    <xdr:ext cx="469744" cy="259045"/>
    <xdr:sp macro="" textlink="">
      <xdr:nvSpPr>
        <xdr:cNvPr id="802" name="テキスト ボックス 801"/>
        <xdr:cNvSpPr txBox="1"/>
      </xdr:nvSpPr>
      <xdr:spPr>
        <a:xfrm>
          <a:off x="18421427" y="1001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98266</xdr:rowOff>
    </xdr:from>
    <xdr:to>
      <xdr:col>32</xdr:col>
      <xdr:colOff>187325</xdr:colOff>
      <xdr:row>76</xdr:row>
      <xdr:rowOff>52318</xdr:rowOff>
    </xdr:to>
    <xdr:cxnSp macro="">
      <xdr:nvCxnSpPr>
        <xdr:cNvPr id="832" name="直線コネクタ 831"/>
        <xdr:cNvCxnSpPr/>
      </xdr:nvCxnSpPr>
      <xdr:spPr>
        <a:xfrm flipV="1">
          <a:off x="21323300" y="12957016"/>
          <a:ext cx="838200" cy="1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5835</xdr:rowOff>
    </xdr:from>
    <xdr:to>
      <xdr:col>31</xdr:col>
      <xdr:colOff>34925</xdr:colOff>
      <xdr:row>76</xdr:row>
      <xdr:rowOff>52318</xdr:rowOff>
    </xdr:to>
    <xdr:cxnSp macro="">
      <xdr:nvCxnSpPr>
        <xdr:cNvPr id="835" name="直線コネクタ 834"/>
        <xdr:cNvCxnSpPr/>
      </xdr:nvCxnSpPr>
      <xdr:spPr>
        <a:xfrm>
          <a:off x="20434300" y="13036035"/>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154998</xdr:rowOff>
    </xdr:from>
    <xdr:to>
      <xdr:col>29</xdr:col>
      <xdr:colOff>517525</xdr:colOff>
      <xdr:row>76</xdr:row>
      <xdr:rowOff>5835</xdr:rowOff>
    </xdr:to>
    <xdr:cxnSp macro="">
      <xdr:nvCxnSpPr>
        <xdr:cNvPr id="838" name="直線コネクタ 837"/>
        <xdr:cNvCxnSpPr/>
      </xdr:nvCxnSpPr>
      <xdr:spPr>
        <a:xfrm>
          <a:off x="19545300" y="12842298"/>
          <a:ext cx="889000" cy="1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154998</xdr:rowOff>
    </xdr:from>
    <xdr:to>
      <xdr:col>28</xdr:col>
      <xdr:colOff>314325</xdr:colOff>
      <xdr:row>76</xdr:row>
      <xdr:rowOff>35458</xdr:rowOff>
    </xdr:to>
    <xdr:cxnSp macro="">
      <xdr:nvCxnSpPr>
        <xdr:cNvPr id="841" name="直線コネクタ 840"/>
        <xdr:cNvCxnSpPr/>
      </xdr:nvCxnSpPr>
      <xdr:spPr>
        <a:xfrm flipV="1">
          <a:off x="18656300" y="12842298"/>
          <a:ext cx="889000" cy="2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47466</xdr:rowOff>
    </xdr:from>
    <xdr:to>
      <xdr:col>32</xdr:col>
      <xdr:colOff>238125</xdr:colOff>
      <xdr:row>75</xdr:row>
      <xdr:rowOff>149067</xdr:rowOff>
    </xdr:to>
    <xdr:sp macro="" textlink="">
      <xdr:nvSpPr>
        <xdr:cNvPr id="851" name="円/楕円 850"/>
        <xdr:cNvSpPr/>
      </xdr:nvSpPr>
      <xdr:spPr>
        <a:xfrm>
          <a:off x="22110700" y="12906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70343</xdr:rowOff>
    </xdr:from>
    <xdr:ext cx="534377" cy="259045"/>
    <xdr:sp macro="" textlink="">
      <xdr:nvSpPr>
        <xdr:cNvPr id="852" name="繰出金該当値テキスト"/>
        <xdr:cNvSpPr txBox="1"/>
      </xdr:nvSpPr>
      <xdr:spPr>
        <a:xfrm>
          <a:off x="22212300" y="127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1518</xdr:rowOff>
    </xdr:from>
    <xdr:to>
      <xdr:col>31</xdr:col>
      <xdr:colOff>85725</xdr:colOff>
      <xdr:row>76</xdr:row>
      <xdr:rowOff>103118</xdr:rowOff>
    </xdr:to>
    <xdr:sp macro="" textlink="">
      <xdr:nvSpPr>
        <xdr:cNvPr id="853" name="円/楕円 852"/>
        <xdr:cNvSpPr/>
      </xdr:nvSpPr>
      <xdr:spPr>
        <a:xfrm>
          <a:off x="21272500" y="130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119645</xdr:rowOff>
    </xdr:from>
    <xdr:ext cx="534377" cy="259045"/>
    <xdr:sp macro="" textlink="">
      <xdr:nvSpPr>
        <xdr:cNvPr id="854" name="テキスト ボックス 853"/>
        <xdr:cNvSpPr txBox="1"/>
      </xdr:nvSpPr>
      <xdr:spPr>
        <a:xfrm>
          <a:off x="21056111" y="128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126485</xdr:rowOff>
    </xdr:from>
    <xdr:to>
      <xdr:col>29</xdr:col>
      <xdr:colOff>568325</xdr:colOff>
      <xdr:row>76</xdr:row>
      <xdr:rowOff>56635</xdr:rowOff>
    </xdr:to>
    <xdr:sp macro="" textlink="">
      <xdr:nvSpPr>
        <xdr:cNvPr id="855" name="円/楕円 854"/>
        <xdr:cNvSpPr/>
      </xdr:nvSpPr>
      <xdr:spPr>
        <a:xfrm>
          <a:off x="20383500" y="129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73162</xdr:rowOff>
    </xdr:from>
    <xdr:ext cx="534377" cy="259045"/>
    <xdr:sp macro="" textlink="">
      <xdr:nvSpPr>
        <xdr:cNvPr id="856" name="テキスト ボックス 855"/>
        <xdr:cNvSpPr txBox="1"/>
      </xdr:nvSpPr>
      <xdr:spPr>
        <a:xfrm>
          <a:off x="20167111" y="12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104198</xdr:rowOff>
    </xdr:from>
    <xdr:to>
      <xdr:col>28</xdr:col>
      <xdr:colOff>365125</xdr:colOff>
      <xdr:row>75</xdr:row>
      <xdr:rowOff>34348</xdr:rowOff>
    </xdr:to>
    <xdr:sp macro="" textlink="">
      <xdr:nvSpPr>
        <xdr:cNvPr id="857" name="円/楕円 856"/>
        <xdr:cNvSpPr/>
      </xdr:nvSpPr>
      <xdr:spPr>
        <a:xfrm>
          <a:off x="19494500" y="127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50875</xdr:rowOff>
    </xdr:from>
    <xdr:ext cx="534377" cy="259045"/>
    <xdr:sp macro="" textlink="">
      <xdr:nvSpPr>
        <xdr:cNvPr id="858" name="テキスト ボックス 857"/>
        <xdr:cNvSpPr txBox="1"/>
      </xdr:nvSpPr>
      <xdr:spPr>
        <a:xfrm>
          <a:off x="19278111" y="125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156108</xdr:rowOff>
    </xdr:from>
    <xdr:to>
      <xdr:col>27</xdr:col>
      <xdr:colOff>161925</xdr:colOff>
      <xdr:row>76</xdr:row>
      <xdr:rowOff>86258</xdr:rowOff>
    </xdr:to>
    <xdr:sp macro="" textlink="">
      <xdr:nvSpPr>
        <xdr:cNvPr id="859" name="円/楕円 858"/>
        <xdr:cNvSpPr/>
      </xdr:nvSpPr>
      <xdr:spPr>
        <a:xfrm>
          <a:off x="18605500" y="13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102785</xdr:rowOff>
    </xdr:from>
    <xdr:ext cx="534377" cy="259045"/>
    <xdr:sp macro="" textlink="">
      <xdr:nvSpPr>
        <xdr:cNvPr id="860" name="テキスト ボックス 859"/>
        <xdr:cNvSpPr txBox="1"/>
      </xdr:nvSpPr>
      <xdr:spPr>
        <a:xfrm>
          <a:off x="18389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313,622</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主な構成項目である人件費は、住民一人当たり</a:t>
          </a:r>
          <a:r>
            <a:rPr kumimoji="1" lang="en-US" altLang="ja-JP" sz="1300">
              <a:latin typeface="ＭＳ Ｐゴシック"/>
            </a:rPr>
            <a:t>62,579</a:t>
          </a:r>
          <a:r>
            <a:rPr kumimoji="1" lang="ja-JP" altLang="en-US" sz="1300">
              <a:latin typeface="ＭＳ Ｐゴシック"/>
            </a:rPr>
            <a:t>円となっており、前年度からは減少している。次いで構成項目としては、普通建設事業費が</a:t>
          </a:r>
          <a:r>
            <a:rPr kumimoji="1" lang="en-US" altLang="ja-JP" sz="1300">
              <a:latin typeface="ＭＳ Ｐゴシック"/>
            </a:rPr>
            <a:t>62,142</a:t>
          </a:r>
          <a:r>
            <a:rPr kumimoji="1" lang="ja-JP" altLang="en-US" sz="1300">
              <a:latin typeface="ＭＳ Ｐゴシック"/>
            </a:rPr>
            <a:t>円、繰出金が</a:t>
          </a:r>
          <a:r>
            <a:rPr kumimoji="1" lang="en-US" altLang="ja-JP" sz="1300">
              <a:latin typeface="ＭＳ Ｐゴシック"/>
            </a:rPr>
            <a:t>53,175</a:t>
          </a:r>
          <a:r>
            <a:rPr kumimoji="1" lang="ja-JP" altLang="en-US" sz="1300">
              <a:latin typeface="ＭＳ Ｐゴシック"/>
            </a:rPr>
            <a:t>円、扶助費が</a:t>
          </a:r>
          <a:r>
            <a:rPr kumimoji="1" lang="en-US" altLang="ja-JP" sz="1300">
              <a:latin typeface="ＭＳ Ｐゴシック"/>
            </a:rPr>
            <a:t>45,786</a:t>
          </a:r>
          <a:r>
            <a:rPr kumimoji="1" lang="ja-JP" altLang="en-US" sz="1300">
              <a:latin typeface="ＭＳ Ｐゴシック"/>
            </a:rPr>
            <a:t>円となっており、いずれも前年度に比べて増加している。普通建設事業費は、旧吉田茂邸再建やごみ処理広域化事業により前年度から大きく増加している。繰出金については、下水道事業などに対する繰出金の増により増加している。扶助費については、自立支援給付費等の増により増加傾向にあり、今後も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神奈川県大磯町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33,010
32,867
17.18
11,105,741
10,352,669
584,268
6,850,617
7,317,599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5806</xdr:rowOff>
    </xdr:from>
    <xdr:to>
      <xdr:col>6</xdr:col>
      <xdr:colOff>511175</xdr:colOff>
      <xdr:row>35</xdr:row>
      <xdr:rowOff>14296</xdr:rowOff>
    </xdr:to>
    <xdr:cxnSp macro="">
      <xdr:nvCxnSpPr>
        <xdr:cNvPr id="63" name="直線コネクタ 62"/>
        <xdr:cNvCxnSpPr/>
      </xdr:nvCxnSpPr>
      <xdr:spPr>
        <a:xfrm flipV="1">
          <a:off x="3797300" y="6006556"/>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14296</xdr:rowOff>
    </xdr:from>
    <xdr:to>
      <xdr:col>5</xdr:col>
      <xdr:colOff>358775</xdr:colOff>
      <xdr:row>35</xdr:row>
      <xdr:rowOff>26053</xdr:rowOff>
    </xdr:to>
    <xdr:cxnSp macro="">
      <xdr:nvCxnSpPr>
        <xdr:cNvPr id="66" name="直線コネクタ 65"/>
        <xdr:cNvCxnSpPr/>
      </xdr:nvCxnSpPr>
      <xdr:spPr>
        <a:xfrm flipV="1">
          <a:off x="2908300" y="6015046"/>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1234</xdr:rowOff>
    </xdr:from>
    <xdr:to>
      <xdr:col>4</xdr:col>
      <xdr:colOff>155575</xdr:colOff>
      <xdr:row>35</xdr:row>
      <xdr:rowOff>26053</xdr:rowOff>
    </xdr:to>
    <xdr:cxnSp macro="">
      <xdr:nvCxnSpPr>
        <xdr:cNvPr id="69" name="直線コネクタ 68"/>
        <xdr:cNvCxnSpPr/>
      </xdr:nvCxnSpPr>
      <xdr:spPr>
        <a:xfrm>
          <a:off x="2019300" y="600198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98552</xdr:rowOff>
    </xdr:from>
    <xdr:to>
      <xdr:col>2</xdr:col>
      <xdr:colOff>638175</xdr:colOff>
      <xdr:row>35</xdr:row>
      <xdr:rowOff>1234</xdr:rowOff>
    </xdr:to>
    <xdr:cxnSp macro="">
      <xdr:nvCxnSpPr>
        <xdr:cNvPr id="72" name="直線コネクタ 71"/>
        <xdr:cNvCxnSpPr/>
      </xdr:nvCxnSpPr>
      <xdr:spPr>
        <a:xfrm>
          <a:off x="1130300" y="5927852"/>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126456</xdr:rowOff>
    </xdr:from>
    <xdr:to>
      <xdr:col>6</xdr:col>
      <xdr:colOff>561975</xdr:colOff>
      <xdr:row>35</xdr:row>
      <xdr:rowOff>56606</xdr:rowOff>
    </xdr:to>
    <xdr:sp macro="" textlink="">
      <xdr:nvSpPr>
        <xdr:cNvPr id="82" name="円/楕円 81"/>
        <xdr:cNvSpPr/>
      </xdr:nvSpPr>
      <xdr:spPr>
        <a:xfrm>
          <a:off x="4584700" y="59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149333</xdr:rowOff>
    </xdr:from>
    <xdr:ext cx="469744" cy="259045"/>
    <xdr:sp macro="" textlink="">
      <xdr:nvSpPr>
        <xdr:cNvPr id="83" name="議会費該当値テキスト"/>
        <xdr:cNvSpPr txBox="1"/>
      </xdr:nvSpPr>
      <xdr:spPr>
        <a:xfrm>
          <a:off x="4686300" y="580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134946</xdr:rowOff>
    </xdr:from>
    <xdr:to>
      <xdr:col>5</xdr:col>
      <xdr:colOff>409575</xdr:colOff>
      <xdr:row>35</xdr:row>
      <xdr:rowOff>65096</xdr:rowOff>
    </xdr:to>
    <xdr:sp macro="" textlink="">
      <xdr:nvSpPr>
        <xdr:cNvPr id="84" name="円/楕円 83"/>
        <xdr:cNvSpPr/>
      </xdr:nvSpPr>
      <xdr:spPr>
        <a:xfrm>
          <a:off x="3746500" y="59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81623</xdr:rowOff>
    </xdr:from>
    <xdr:ext cx="469744" cy="259045"/>
    <xdr:sp macro="" textlink="">
      <xdr:nvSpPr>
        <xdr:cNvPr id="85" name="テキスト ボックス 84"/>
        <xdr:cNvSpPr txBox="1"/>
      </xdr:nvSpPr>
      <xdr:spPr>
        <a:xfrm>
          <a:off x="3562427" y="573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146703</xdr:rowOff>
    </xdr:from>
    <xdr:to>
      <xdr:col>4</xdr:col>
      <xdr:colOff>206375</xdr:colOff>
      <xdr:row>35</xdr:row>
      <xdr:rowOff>76853</xdr:rowOff>
    </xdr:to>
    <xdr:sp macro="" textlink="">
      <xdr:nvSpPr>
        <xdr:cNvPr id="86" name="円/楕円 85"/>
        <xdr:cNvSpPr/>
      </xdr:nvSpPr>
      <xdr:spPr>
        <a:xfrm>
          <a:off x="2857500" y="5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93380</xdr:rowOff>
    </xdr:from>
    <xdr:ext cx="469744" cy="259045"/>
    <xdr:sp macro="" textlink="">
      <xdr:nvSpPr>
        <xdr:cNvPr id="87" name="テキスト ボックス 86"/>
        <xdr:cNvSpPr txBox="1"/>
      </xdr:nvSpPr>
      <xdr:spPr>
        <a:xfrm>
          <a:off x="2673427" y="575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121884</xdr:rowOff>
    </xdr:from>
    <xdr:to>
      <xdr:col>3</xdr:col>
      <xdr:colOff>3175</xdr:colOff>
      <xdr:row>35</xdr:row>
      <xdr:rowOff>52034</xdr:rowOff>
    </xdr:to>
    <xdr:sp macro="" textlink="">
      <xdr:nvSpPr>
        <xdr:cNvPr id="88" name="円/楕円 87"/>
        <xdr:cNvSpPr/>
      </xdr:nvSpPr>
      <xdr:spPr>
        <a:xfrm>
          <a:off x="19685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68561</xdr:rowOff>
    </xdr:from>
    <xdr:ext cx="469744" cy="259045"/>
    <xdr:sp macro="" textlink="">
      <xdr:nvSpPr>
        <xdr:cNvPr id="89" name="テキスト ボックス 88"/>
        <xdr:cNvSpPr txBox="1"/>
      </xdr:nvSpPr>
      <xdr:spPr>
        <a:xfrm>
          <a:off x="1784427" y="57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90" name="円/楕円 89"/>
        <xdr:cNvSpPr/>
      </xdr:nvSpPr>
      <xdr:spPr>
        <a:xfrm>
          <a:off x="1079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140479</xdr:rowOff>
    </xdr:from>
    <xdr:ext cx="469744" cy="259045"/>
    <xdr:sp macro="" textlink="">
      <xdr:nvSpPr>
        <xdr:cNvPr id="91" name="テキスト ボックス 90"/>
        <xdr:cNvSpPr txBox="1"/>
      </xdr:nvSpPr>
      <xdr:spPr>
        <a:xfrm>
          <a:off x="895427" y="59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136477</xdr:rowOff>
    </xdr:from>
    <xdr:to>
      <xdr:col>6</xdr:col>
      <xdr:colOff>511175</xdr:colOff>
      <xdr:row>57</xdr:row>
      <xdr:rowOff>41326</xdr:rowOff>
    </xdr:to>
    <xdr:cxnSp macro="">
      <xdr:nvCxnSpPr>
        <xdr:cNvPr id="120" name="直線コネクタ 119"/>
        <xdr:cNvCxnSpPr/>
      </xdr:nvCxnSpPr>
      <xdr:spPr>
        <a:xfrm flipV="1">
          <a:off x="3797300" y="9737677"/>
          <a:ext cx="838200" cy="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24493</xdr:rowOff>
    </xdr:from>
    <xdr:to>
      <xdr:col>5</xdr:col>
      <xdr:colOff>358775</xdr:colOff>
      <xdr:row>57</xdr:row>
      <xdr:rowOff>41326</xdr:rowOff>
    </xdr:to>
    <xdr:cxnSp macro="">
      <xdr:nvCxnSpPr>
        <xdr:cNvPr id="123" name="直線コネクタ 122"/>
        <xdr:cNvCxnSpPr/>
      </xdr:nvCxnSpPr>
      <xdr:spPr>
        <a:xfrm>
          <a:off x="2908300" y="9797143"/>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24493</xdr:rowOff>
    </xdr:from>
    <xdr:to>
      <xdr:col>4</xdr:col>
      <xdr:colOff>155575</xdr:colOff>
      <xdr:row>57</xdr:row>
      <xdr:rowOff>56748</xdr:rowOff>
    </xdr:to>
    <xdr:cxnSp macro="">
      <xdr:nvCxnSpPr>
        <xdr:cNvPr id="126" name="直線コネクタ 125"/>
        <xdr:cNvCxnSpPr/>
      </xdr:nvCxnSpPr>
      <xdr:spPr>
        <a:xfrm flipV="1">
          <a:off x="2019300" y="9797143"/>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56748</xdr:rowOff>
    </xdr:from>
    <xdr:to>
      <xdr:col>2</xdr:col>
      <xdr:colOff>638175</xdr:colOff>
      <xdr:row>57</xdr:row>
      <xdr:rowOff>59758</xdr:rowOff>
    </xdr:to>
    <xdr:cxnSp macro="">
      <xdr:nvCxnSpPr>
        <xdr:cNvPr id="129" name="直線コネクタ 128"/>
        <xdr:cNvCxnSpPr/>
      </xdr:nvCxnSpPr>
      <xdr:spPr>
        <a:xfrm flipV="1">
          <a:off x="1130300" y="982939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85677</xdr:rowOff>
    </xdr:from>
    <xdr:to>
      <xdr:col>6</xdr:col>
      <xdr:colOff>561975</xdr:colOff>
      <xdr:row>57</xdr:row>
      <xdr:rowOff>15827</xdr:rowOff>
    </xdr:to>
    <xdr:sp macro="" textlink="">
      <xdr:nvSpPr>
        <xdr:cNvPr id="139" name="円/楕円 138"/>
        <xdr:cNvSpPr/>
      </xdr:nvSpPr>
      <xdr:spPr>
        <a:xfrm>
          <a:off x="4584700" y="9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108554</xdr:rowOff>
    </xdr:from>
    <xdr:ext cx="534377" cy="259045"/>
    <xdr:sp macro="" textlink="">
      <xdr:nvSpPr>
        <xdr:cNvPr id="140" name="総務費該当値テキスト"/>
        <xdr:cNvSpPr txBox="1"/>
      </xdr:nvSpPr>
      <xdr:spPr>
        <a:xfrm>
          <a:off x="4686300" y="953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161976</xdr:rowOff>
    </xdr:from>
    <xdr:to>
      <xdr:col>5</xdr:col>
      <xdr:colOff>409575</xdr:colOff>
      <xdr:row>57</xdr:row>
      <xdr:rowOff>92126</xdr:rowOff>
    </xdr:to>
    <xdr:sp macro="" textlink="">
      <xdr:nvSpPr>
        <xdr:cNvPr id="141" name="円/楕円 140"/>
        <xdr:cNvSpPr/>
      </xdr:nvSpPr>
      <xdr:spPr>
        <a:xfrm>
          <a:off x="3746500" y="976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83253</xdr:rowOff>
    </xdr:from>
    <xdr:ext cx="534377" cy="259045"/>
    <xdr:sp macro="" textlink="">
      <xdr:nvSpPr>
        <xdr:cNvPr id="142" name="テキスト ボックス 141"/>
        <xdr:cNvSpPr txBox="1"/>
      </xdr:nvSpPr>
      <xdr:spPr>
        <a:xfrm>
          <a:off x="3530111" y="98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145143</xdr:rowOff>
    </xdr:from>
    <xdr:to>
      <xdr:col>4</xdr:col>
      <xdr:colOff>206375</xdr:colOff>
      <xdr:row>57</xdr:row>
      <xdr:rowOff>75293</xdr:rowOff>
    </xdr:to>
    <xdr:sp macro="" textlink="">
      <xdr:nvSpPr>
        <xdr:cNvPr id="143" name="円/楕円 142"/>
        <xdr:cNvSpPr/>
      </xdr:nvSpPr>
      <xdr:spPr>
        <a:xfrm>
          <a:off x="2857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66420</xdr:rowOff>
    </xdr:from>
    <xdr:ext cx="534377" cy="259045"/>
    <xdr:sp macro="" textlink="">
      <xdr:nvSpPr>
        <xdr:cNvPr id="144" name="テキスト ボックス 143"/>
        <xdr:cNvSpPr txBox="1"/>
      </xdr:nvSpPr>
      <xdr:spPr>
        <a:xfrm>
          <a:off x="2641111" y="98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5948</xdr:rowOff>
    </xdr:from>
    <xdr:to>
      <xdr:col>3</xdr:col>
      <xdr:colOff>3175</xdr:colOff>
      <xdr:row>57</xdr:row>
      <xdr:rowOff>107548</xdr:rowOff>
    </xdr:to>
    <xdr:sp macro="" textlink="">
      <xdr:nvSpPr>
        <xdr:cNvPr id="145" name="円/楕円 144"/>
        <xdr:cNvSpPr/>
      </xdr:nvSpPr>
      <xdr:spPr>
        <a:xfrm>
          <a:off x="1968500" y="97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98675</xdr:rowOff>
    </xdr:from>
    <xdr:ext cx="534377" cy="259045"/>
    <xdr:sp macro="" textlink="">
      <xdr:nvSpPr>
        <xdr:cNvPr id="146" name="テキスト ボックス 145"/>
        <xdr:cNvSpPr txBox="1"/>
      </xdr:nvSpPr>
      <xdr:spPr>
        <a:xfrm>
          <a:off x="1752111" y="987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8958</xdr:rowOff>
    </xdr:from>
    <xdr:to>
      <xdr:col>1</xdr:col>
      <xdr:colOff>485775</xdr:colOff>
      <xdr:row>57</xdr:row>
      <xdr:rowOff>110558</xdr:rowOff>
    </xdr:to>
    <xdr:sp macro="" textlink="">
      <xdr:nvSpPr>
        <xdr:cNvPr id="147" name="円/楕円 146"/>
        <xdr:cNvSpPr/>
      </xdr:nvSpPr>
      <xdr:spPr>
        <a:xfrm>
          <a:off x="1079500" y="97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101685</xdr:rowOff>
    </xdr:from>
    <xdr:ext cx="534377" cy="259045"/>
    <xdr:sp macro="" textlink="">
      <xdr:nvSpPr>
        <xdr:cNvPr id="148" name="テキスト ボックス 147"/>
        <xdr:cNvSpPr txBox="1"/>
      </xdr:nvSpPr>
      <xdr:spPr>
        <a:xfrm>
          <a:off x="863111" y="987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39824</xdr:rowOff>
    </xdr:from>
    <xdr:to>
      <xdr:col>6</xdr:col>
      <xdr:colOff>511175</xdr:colOff>
      <xdr:row>77</xdr:row>
      <xdr:rowOff>87830</xdr:rowOff>
    </xdr:to>
    <xdr:cxnSp macro="">
      <xdr:nvCxnSpPr>
        <xdr:cNvPr id="178" name="直線コネクタ 177"/>
        <xdr:cNvCxnSpPr/>
      </xdr:nvCxnSpPr>
      <xdr:spPr>
        <a:xfrm flipV="1">
          <a:off x="3797300" y="1324147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69002</xdr:rowOff>
    </xdr:from>
    <xdr:to>
      <xdr:col>5</xdr:col>
      <xdr:colOff>358775</xdr:colOff>
      <xdr:row>77</xdr:row>
      <xdr:rowOff>87830</xdr:rowOff>
    </xdr:to>
    <xdr:cxnSp macro="">
      <xdr:nvCxnSpPr>
        <xdr:cNvPr id="181" name="直線コネクタ 180"/>
        <xdr:cNvCxnSpPr/>
      </xdr:nvCxnSpPr>
      <xdr:spPr>
        <a:xfrm>
          <a:off x="2908300" y="13270652"/>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69002</xdr:rowOff>
    </xdr:from>
    <xdr:to>
      <xdr:col>4</xdr:col>
      <xdr:colOff>155575</xdr:colOff>
      <xdr:row>77</xdr:row>
      <xdr:rowOff>114562</xdr:rowOff>
    </xdr:to>
    <xdr:cxnSp macro="">
      <xdr:nvCxnSpPr>
        <xdr:cNvPr id="184" name="直線コネクタ 183"/>
        <xdr:cNvCxnSpPr/>
      </xdr:nvCxnSpPr>
      <xdr:spPr>
        <a:xfrm flipV="1">
          <a:off x="2019300" y="13270652"/>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114562</xdr:rowOff>
    </xdr:from>
    <xdr:to>
      <xdr:col>2</xdr:col>
      <xdr:colOff>638175</xdr:colOff>
      <xdr:row>77</xdr:row>
      <xdr:rowOff>128803</xdr:rowOff>
    </xdr:to>
    <xdr:cxnSp macro="">
      <xdr:nvCxnSpPr>
        <xdr:cNvPr id="187" name="直線コネクタ 186"/>
        <xdr:cNvCxnSpPr/>
      </xdr:nvCxnSpPr>
      <xdr:spPr>
        <a:xfrm flipV="1">
          <a:off x="1130300" y="13316212"/>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160474</xdr:rowOff>
    </xdr:from>
    <xdr:to>
      <xdr:col>6</xdr:col>
      <xdr:colOff>561975</xdr:colOff>
      <xdr:row>77</xdr:row>
      <xdr:rowOff>90624</xdr:rowOff>
    </xdr:to>
    <xdr:sp macro="" textlink="">
      <xdr:nvSpPr>
        <xdr:cNvPr id="197" name="円/楕円 196"/>
        <xdr:cNvSpPr/>
      </xdr:nvSpPr>
      <xdr:spPr>
        <a:xfrm>
          <a:off x="4584700" y="131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75401</xdr:rowOff>
    </xdr:from>
    <xdr:ext cx="534377" cy="259045"/>
    <xdr:sp macro="" textlink="">
      <xdr:nvSpPr>
        <xdr:cNvPr id="198" name="民生費該当値テキスト"/>
        <xdr:cNvSpPr txBox="1"/>
      </xdr:nvSpPr>
      <xdr:spPr>
        <a:xfrm>
          <a:off x="4686300" y="131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37030</xdr:rowOff>
    </xdr:from>
    <xdr:to>
      <xdr:col>5</xdr:col>
      <xdr:colOff>409575</xdr:colOff>
      <xdr:row>77</xdr:row>
      <xdr:rowOff>138630</xdr:rowOff>
    </xdr:to>
    <xdr:sp macro="" textlink="">
      <xdr:nvSpPr>
        <xdr:cNvPr id="199" name="円/楕円 198"/>
        <xdr:cNvSpPr/>
      </xdr:nvSpPr>
      <xdr:spPr>
        <a:xfrm>
          <a:off x="3746500" y="132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129757</xdr:rowOff>
    </xdr:from>
    <xdr:ext cx="534377" cy="259045"/>
    <xdr:sp macro="" textlink="">
      <xdr:nvSpPr>
        <xdr:cNvPr id="200" name="テキスト ボックス 199"/>
        <xdr:cNvSpPr txBox="1"/>
      </xdr:nvSpPr>
      <xdr:spPr>
        <a:xfrm>
          <a:off x="3530111" y="133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18202</xdr:rowOff>
    </xdr:from>
    <xdr:to>
      <xdr:col>4</xdr:col>
      <xdr:colOff>206375</xdr:colOff>
      <xdr:row>77</xdr:row>
      <xdr:rowOff>119802</xdr:rowOff>
    </xdr:to>
    <xdr:sp macro="" textlink="">
      <xdr:nvSpPr>
        <xdr:cNvPr id="201" name="円/楕円 200"/>
        <xdr:cNvSpPr/>
      </xdr:nvSpPr>
      <xdr:spPr>
        <a:xfrm>
          <a:off x="2857500" y="132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110929</xdr:rowOff>
    </xdr:from>
    <xdr:ext cx="534377" cy="259045"/>
    <xdr:sp macro="" textlink="">
      <xdr:nvSpPr>
        <xdr:cNvPr id="202" name="テキスト ボックス 201"/>
        <xdr:cNvSpPr txBox="1"/>
      </xdr:nvSpPr>
      <xdr:spPr>
        <a:xfrm>
          <a:off x="2641111" y="133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63762</xdr:rowOff>
    </xdr:from>
    <xdr:to>
      <xdr:col>3</xdr:col>
      <xdr:colOff>3175</xdr:colOff>
      <xdr:row>77</xdr:row>
      <xdr:rowOff>165362</xdr:rowOff>
    </xdr:to>
    <xdr:sp macro="" textlink="">
      <xdr:nvSpPr>
        <xdr:cNvPr id="203" name="円/楕円 202"/>
        <xdr:cNvSpPr/>
      </xdr:nvSpPr>
      <xdr:spPr>
        <a:xfrm>
          <a:off x="1968500" y="132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156489</xdr:rowOff>
    </xdr:from>
    <xdr:ext cx="534377" cy="259045"/>
    <xdr:sp macro="" textlink="">
      <xdr:nvSpPr>
        <xdr:cNvPr id="204" name="テキスト ボックス 203"/>
        <xdr:cNvSpPr txBox="1"/>
      </xdr:nvSpPr>
      <xdr:spPr>
        <a:xfrm>
          <a:off x="1752111" y="133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78003</xdr:rowOff>
    </xdr:from>
    <xdr:to>
      <xdr:col>1</xdr:col>
      <xdr:colOff>485775</xdr:colOff>
      <xdr:row>78</xdr:row>
      <xdr:rowOff>8153</xdr:rowOff>
    </xdr:to>
    <xdr:sp macro="" textlink="">
      <xdr:nvSpPr>
        <xdr:cNvPr id="205" name="円/楕円 204"/>
        <xdr:cNvSpPr/>
      </xdr:nvSpPr>
      <xdr:spPr>
        <a:xfrm>
          <a:off x="1079500" y="132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170730</xdr:rowOff>
    </xdr:from>
    <xdr:ext cx="534377" cy="259045"/>
    <xdr:sp macro="" textlink="">
      <xdr:nvSpPr>
        <xdr:cNvPr id="206" name="テキスト ボックス 205"/>
        <xdr:cNvSpPr txBox="1"/>
      </xdr:nvSpPr>
      <xdr:spPr>
        <a:xfrm>
          <a:off x="863111" y="133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92641</xdr:rowOff>
    </xdr:from>
    <xdr:to>
      <xdr:col>6</xdr:col>
      <xdr:colOff>511175</xdr:colOff>
      <xdr:row>98</xdr:row>
      <xdr:rowOff>97980</xdr:rowOff>
    </xdr:to>
    <xdr:cxnSp macro="">
      <xdr:nvCxnSpPr>
        <xdr:cNvPr id="238" name="直線コネクタ 237"/>
        <xdr:cNvCxnSpPr/>
      </xdr:nvCxnSpPr>
      <xdr:spPr>
        <a:xfrm flipV="1">
          <a:off x="3797300" y="16723291"/>
          <a:ext cx="838200" cy="1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10720</xdr:rowOff>
    </xdr:from>
    <xdr:to>
      <xdr:col>5</xdr:col>
      <xdr:colOff>358775</xdr:colOff>
      <xdr:row>98</xdr:row>
      <xdr:rowOff>97980</xdr:rowOff>
    </xdr:to>
    <xdr:cxnSp macro="">
      <xdr:nvCxnSpPr>
        <xdr:cNvPr id="241" name="直線コネクタ 240"/>
        <xdr:cNvCxnSpPr/>
      </xdr:nvCxnSpPr>
      <xdr:spPr>
        <a:xfrm>
          <a:off x="2908300" y="16812820"/>
          <a:ext cx="889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64703</xdr:rowOff>
    </xdr:from>
    <xdr:to>
      <xdr:col>4</xdr:col>
      <xdr:colOff>155575</xdr:colOff>
      <xdr:row>98</xdr:row>
      <xdr:rowOff>10720</xdr:rowOff>
    </xdr:to>
    <xdr:cxnSp macro="">
      <xdr:nvCxnSpPr>
        <xdr:cNvPr id="244" name="直線コネクタ 243"/>
        <xdr:cNvCxnSpPr/>
      </xdr:nvCxnSpPr>
      <xdr:spPr>
        <a:xfrm>
          <a:off x="2019300" y="16695353"/>
          <a:ext cx="889000" cy="1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64703</xdr:rowOff>
    </xdr:from>
    <xdr:to>
      <xdr:col>2</xdr:col>
      <xdr:colOff>638175</xdr:colOff>
      <xdr:row>98</xdr:row>
      <xdr:rowOff>56767</xdr:rowOff>
    </xdr:to>
    <xdr:cxnSp macro="">
      <xdr:nvCxnSpPr>
        <xdr:cNvPr id="247" name="直線コネクタ 246"/>
        <xdr:cNvCxnSpPr/>
      </xdr:nvCxnSpPr>
      <xdr:spPr>
        <a:xfrm flipV="1">
          <a:off x="1130300" y="16695353"/>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41841</xdr:rowOff>
    </xdr:from>
    <xdr:to>
      <xdr:col>6</xdr:col>
      <xdr:colOff>561975</xdr:colOff>
      <xdr:row>97</xdr:row>
      <xdr:rowOff>143441</xdr:rowOff>
    </xdr:to>
    <xdr:sp macro="" textlink="">
      <xdr:nvSpPr>
        <xdr:cNvPr id="257" name="円/楕円 256"/>
        <xdr:cNvSpPr/>
      </xdr:nvSpPr>
      <xdr:spPr>
        <a:xfrm>
          <a:off x="4584700" y="1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64718</xdr:rowOff>
    </xdr:from>
    <xdr:ext cx="534377" cy="259045"/>
    <xdr:sp macro="" textlink="">
      <xdr:nvSpPr>
        <xdr:cNvPr id="258" name="衛生費該当値テキスト"/>
        <xdr:cNvSpPr txBox="1"/>
      </xdr:nvSpPr>
      <xdr:spPr>
        <a:xfrm>
          <a:off x="4686300" y="165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47180</xdr:rowOff>
    </xdr:from>
    <xdr:to>
      <xdr:col>5</xdr:col>
      <xdr:colOff>409575</xdr:colOff>
      <xdr:row>98</xdr:row>
      <xdr:rowOff>148780</xdr:rowOff>
    </xdr:to>
    <xdr:sp macro="" textlink="">
      <xdr:nvSpPr>
        <xdr:cNvPr id="259" name="円/楕円 258"/>
        <xdr:cNvSpPr/>
      </xdr:nvSpPr>
      <xdr:spPr>
        <a:xfrm>
          <a:off x="3746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139907</xdr:rowOff>
    </xdr:from>
    <xdr:ext cx="534377" cy="259045"/>
    <xdr:sp macro="" textlink="">
      <xdr:nvSpPr>
        <xdr:cNvPr id="260" name="テキスト ボックス 259"/>
        <xdr:cNvSpPr txBox="1"/>
      </xdr:nvSpPr>
      <xdr:spPr>
        <a:xfrm>
          <a:off x="3530111" y="169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131370</xdr:rowOff>
    </xdr:from>
    <xdr:to>
      <xdr:col>4</xdr:col>
      <xdr:colOff>206375</xdr:colOff>
      <xdr:row>98</xdr:row>
      <xdr:rowOff>61520</xdr:rowOff>
    </xdr:to>
    <xdr:sp macro="" textlink="">
      <xdr:nvSpPr>
        <xdr:cNvPr id="261" name="円/楕円 260"/>
        <xdr:cNvSpPr/>
      </xdr:nvSpPr>
      <xdr:spPr>
        <a:xfrm>
          <a:off x="2857500" y="167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78047</xdr:rowOff>
    </xdr:from>
    <xdr:ext cx="534377" cy="259045"/>
    <xdr:sp macro="" textlink="">
      <xdr:nvSpPr>
        <xdr:cNvPr id="262" name="テキスト ボックス 261"/>
        <xdr:cNvSpPr txBox="1"/>
      </xdr:nvSpPr>
      <xdr:spPr>
        <a:xfrm>
          <a:off x="2641111" y="165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13903</xdr:rowOff>
    </xdr:from>
    <xdr:to>
      <xdr:col>3</xdr:col>
      <xdr:colOff>3175</xdr:colOff>
      <xdr:row>97</xdr:row>
      <xdr:rowOff>115503</xdr:rowOff>
    </xdr:to>
    <xdr:sp macro="" textlink="">
      <xdr:nvSpPr>
        <xdr:cNvPr id="263" name="円/楕円 262"/>
        <xdr:cNvSpPr/>
      </xdr:nvSpPr>
      <xdr:spPr>
        <a:xfrm>
          <a:off x="1968500" y="166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132030</xdr:rowOff>
    </xdr:from>
    <xdr:ext cx="534377" cy="259045"/>
    <xdr:sp macro="" textlink="">
      <xdr:nvSpPr>
        <xdr:cNvPr id="264" name="テキスト ボックス 263"/>
        <xdr:cNvSpPr txBox="1"/>
      </xdr:nvSpPr>
      <xdr:spPr>
        <a:xfrm>
          <a:off x="1752111" y="164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5967</xdr:rowOff>
    </xdr:from>
    <xdr:to>
      <xdr:col>1</xdr:col>
      <xdr:colOff>485775</xdr:colOff>
      <xdr:row>98</xdr:row>
      <xdr:rowOff>107567</xdr:rowOff>
    </xdr:to>
    <xdr:sp macro="" textlink="">
      <xdr:nvSpPr>
        <xdr:cNvPr id="265" name="円/楕円 264"/>
        <xdr:cNvSpPr/>
      </xdr:nvSpPr>
      <xdr:spPr>
        <a:xfrm>
          <a:off x="1079500" y="168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124094</xdr:rowOff>
    </xdr:from>
    <xdr:ext cx="534377" cy="259045"/>
    <xdr:sp macro="" textlink="">
      <xdr:nvSpPr>
        <xdr:cNvPr id="266" name="テキスト ボックス 265"/>
        <xdr:cNvSpPr txBox="1"/>
      </xdr:nvSpPr>
      <xdr:spPr>
        <a:xfrm>
          <a:off x="863111" y="1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140843</xdr:rowOff>
    </xdr:from>
    <xdr:to>
      <xdr:col>15</xdr:col>
      <xdr:colOff>180975</xdr:colOff>
      <xdr:row>37</xdr:row>
      <xdr:rowOff>143129</xdr:rowOff>
    </xdr:to>
    <xdr:cxnSp macro="">
      <xdr:nvCxnSpPr>
        <xdr:cNvPr id="295" name="直線コネクタ 294"/>
        <xdr:cNvCxnSpPr/>
      </xdr:nvCxnSpPr>
      <xdr:spPr>
        <a:xfrm flipV="1">
          <a:off x="9639300" y="648449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143129</xdr:rowOff>
    </xdr:from>
    <xdr:to>
      <xdr:col>14</xdr:col>
      <xdr:colOff>28575</xdr:colOff>
      <xdr:row>37</xdr:row>
      <xdr:rowOff>145034</xdr:rowOff>
    </xdr:to>
    <xdr:cxnSp macro="">
      <xdr:nvCxnSpPr>
        <xdr:cNvPr id="298" name="直線コネクタ 297"/>
        <xdr:cNvCxnSpPr/>
      </xdr:nvCxnSpPr>
      <xdr:spPr>
        <a:xfrm flipV="1">
          <a:off x="8750300" y="64867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84836</xdr:rowOff>
    </xdr:from>
    <xdr:to>
      <xdr:col>12</xdr:col>
      <xdr:colOff>511175</xdr:colOff>
      <xdr:row>37</xdr:row>
      <xdr:rowOff>145034</xdr:rowOff>
    </xdr:to>
    <xdr:cxnSp macro="">
      <xdr:nvCxnSpPr>
        <xdr:cNvPr id="301" name="直線コネクタ 300"/>
        <xdr:cNvCxnSpPr/>
      </xdr:nvCxnSpPr>
      <xdr:spPr>
        <a:xfrm>
          <a:off x="7861300" y="642848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49784</xdr:rowOff>
    </xdr:from>
    <xdr:to>
      <xdr:col>11</xdr:col>
      <xdr:colOff>307975</xdr:colOff>
      <xdr:row>37</xdr:row>
      <xdr:rowOff>84836</xdr:rowOff>
    </xdr:to>
    <xdr:cxnSp macro="">
      <xdr:nvCxnSpPr>
        <xdr:cNvPr id="304" name="直線コネクタ 303"/>
        <xdr:cNvCxnSpPr/>
      </xdr:nvCxnSpPr>
      <xdr:spPr>
        <a:xfrm>
          <a:off x="6972300" y="5707634"/>
          <a:ext cx="889000" cy="7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90043</xdr:rowOff>
    </xdr:from>
    <xdr:to>
      <xdr:col>15</xdr:col>
      <xdr:colOff>231775</xdr:colOff>
      <xdr:row>38</xdr:row>
      <xdr:rowOff>20193</xdr:rowOff>
    </xdr:to>
    <xdr:sp macro="" textlink="">
      <xdr:nvSpPr>
        <xdr:cNvPr id="314" name="円/楕円 313"/>
        <xdr:cNvSpPr/>
      </xdr:nvSpPr>
      <xdr:spPr>
        <a:xfrm>
          <a:off x="104267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112920</xdr:rowOff>
    </xdr:from>
    <xdr:ext cx="378565" cy="259045"/>
    <xdr:sp macro="" textlink="">
      <xdr:nvSpPr>
        <xdr:cNvPr id="315" name="労働費該当値テキスト"/>
        <xdr:cNvSpPr txBox="1"/>
      </xdr:nvSpPr>
      <xdr:spPr>
        <a:xfrm>
          <a:off x="10528300" y="6285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92329</xdr:rowOff>
    </xdr:from>
    <xdr:to>
      <xdr:col>14</xdr:col>
      <xdr:colOff>79375</xdr:colOff>
      <xdr:row>38</xdr:row>
      <xdr:rowOff>22479</xdr:rowOff>
    </xdr:to>
    <xdr:sp macro="" textlink="">
      <xdr:nvSpPr>
        <xdr:cNvPr id="316" name="円/楕円 315"/>
        <xdr:cNvSpPr/>
      </xdr:nvSpPr>
      <xdr:spPr>
        <a:xfrm>
          <a:off x="9588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13606</xdr:rowOff>
    </xdr:from>
    <xdr:ext cx="378565" cy="259045"/>
    <xdr:sp macro="" textlink="">
      <xdr:nvSpPr>
        <xdr:cNvPr id="317" name="テキスト ボックス 316"/>
        <xdr:cNvSpPr txBox="1"/>
      </xdr:nvSpPr>
      <xdr:spPr>
        <a:xfrm>
          <a:off x="9450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94234</xdr:rowOff>
    </xdr:from>
    <xdr:to>
      <xdr:col>12</xdr:col>
      <xdr:colOff>561975</xdr:colOff>
      <xdr:row>38</xdr:row>
      <xdr:rowOff>24385</xdr:rowOff>
    </xdr:to>
    <xdr:sp macro="" textlink="">
      <xdr:nvSpPr>
        <xdr:cNvPr id="318" name="円/楕円 317"/>
        <xdr:cNvSpPr/>
      </xdr:nvSpPr>
      <xdr:spPr>
        <a:xfrm>
          <a:off x="8699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15511</xdr:rowOff>
    </xdr:from>
    <xdr:ext cx="378565" cy="259045"/>
    <xdr:sp macro="" textlink="">
      <xdr:nvSpPr>
        <xdr:cNvPr id="319" name="テキスト ボックス 318"/>
        <xdr:cNvSpPr txBox="1"/>
      </xdr:nvSpPr>
      <xdr:spPr>
        <a:xfrm>
          <a:off x="8561017"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34036</xdr:rowOff>
    </xdr:from>
    <xdr:to>
      <xdr:col>11</xdr:col>
      <xdr:colOff>358775</xdr:colOff>
      <xdr:row>37</xdr:row>
      <xdr:rowOff>135636</xdr:rowOff>
    </xdr:to>
    <xdr:sp macro="" textlink="">
      <xdr:nvSpPr>
        <xdr:cNvPr id="320" name="円/楕円 319"/>
        <xdr:cNvSpPr/>
      </xdr:nvSpPr>
      <xdr:spPr>
        <a:xfrm>
          <a:off x="7810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126763</xdr:rowOff>
    </xdr:from>
    <xdr:ext cx="378565" cy="259045"/>
    <xdr:sp macro="" textlink="">
      <xdr:nvSpPr>
        <xdr:cNvPr id="321" name="テキスト ボックス 320"/>
        <xdr:cNvSpPr txBox="1"/>
      </xdr:nvSpPr>
      <xdr:spPr>
        <a:xfrm>
          <a:off x="7672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170434</xdr:rowOff>
    </xdr:from>
    <xdr:to>
      <xdr:col>10</xdr:col>
      <xdr:colOff>155575</xdr:colOff>
      <xdr:row>33</xdr:row>
      <xdr:rowOff>100584</xdr:rowOff>
    </xdr:to>
    <xdr:sp macro="" textlink="">
      <xdr:nvSpPr>
        <xdr:cNvPr id="322" name="円/楕円 321"/>
        <xdr:cNvSpPr/>
      </xdr:nvSpPr>
      <xdr:spPr>
        <a:xfrm>
          <a:off x="6921500" y="56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117111</xdr:rowOff>
    </xdr:from>
    <xdr:ext cx="469744" cy="259045"/>
    <xdr:sp macro="" textlink="">
      <xdr:nvSpPr>
        <xdr:cNvPr id="323" name="テキスト ボックス 322"/>
        <xdr:cNvSpPr txBox="1"/>
      </xdr:nvSpPr>
      <xdr:spPr>
        <a:xfrm>
          <a:off x="6737427" y="543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71897</xdr:rowOff>
    </xdr:from>
    <xdr:to>
      <xdr:col>15</xdr:col>
      <xdr:colOff>180975</xdr:colOff>
      <xdr:row>58</xdr:row>
      <xdr:rowOff>83785</xdr:rowOff>
    </xdr:to>
    <xdr:cxnSp macro="">
      <xdr:nvCxnSpPr>
        <xdr:cNvPr id="350" name="直線コネクタ 349"/>
        <xdr:cNvCxnSpPr/>
      </xdr:nvCxnSpPr>
      <xdr:spPr>
        <a:xfrm>
          <a:off x="9639300" y="10015997"/>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71897</xdr:rowOff>
    </xdr:from>
    <xdr:to>
      <xdr:col>14</xdr:col>
      <xdr:colOff>28575</xdr:colOff>
      <xdr:row>58</xdr:row>
      <xdr:rowOff>84951</xdr:rowOff>
    </xdr:to>
    <xdr:cxnSp macro="">
      <xdr:nvCxnSpPr>
        <xdr:cNvPr id="353" name="直線コネクタ 352"/>
        <xdr:cNvCxnSpPr/>
      </xdr:nvCxnSpPr>
      <xdr:spPr>
        <a:xfrm flipV="1">
          <a:off x="8750300" y="10015997"/>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84951</xdr:rowOff>
    </xdr:from>
    <xdr:to>
      <xdr:col>12</xdr:col>
      <xdr:colOff>511175</xdr:colOff>
      <xdr:row>58</xdr:row>
      <xdr:rowOff>91808</xdr:rowOff>
    </xdr:to>
    <xdr:cxnSp macro="">
      <xdr:nvCxnSpPr>
        <xdr:cNvPr id="356" name="直線コネクタ 355"/>
        <xdr:cNvCxnSpPr/>
      </xdr:nvCxnSpPr>
      <xdr:spPr>
        <a:xfrm flipV="1">
          <a:off x="7861300" y="1002905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91808</xdr:rowOff>
    </xdr:from>
    <xdr:to>
      <xdr:col>11</xdr:col>
      <xdr:colOff>307975</xdr:colOff>
      <xdr:row>58</xdr:row>
      <xdr:rowOff>92403</xdr:rowOff>
    </xdr:to>
    <xdr:cxnSp macro="">
      <xdr:nvCxnSpPr>
        <xdr:cNvPr id="359" name="直線コネクタ 358"/>
        <xdr:cNvCxnSpPr/>
      </xdr:nvCxnSpPr>
      <xdr:spPr>
        <a:xfrm flipV="1">
          <a:off x="6972300" y="10035908"/>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32985</xdr:rowOff>
    </xdr:from>
    <xdr:to>
      <xdr:col>15</xdr:col>
      <xdr:colOff>231775</xdr:colOff>
      <xdr:row>58</xdr:row>
      <xdr:rowOff>134585</xdr:rowOff>
    </xdr:to>
    <xdr:sp macro="" textlink="">
      <xdr:nvSpPr>
        <xdr:cNvPr id="369" name="円/楕円 368"/>
        <xdr:cNvSpPr/>
      </xdr:nvSpPr>
      <xdr:spPr>
        <a:xfrm>
          <a:off x="104267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119362</xdr:rowOff>
    </xdr:from>
    <xdr:ext cx="469744" cy="259045"/>
    <xdr:sp macro="" textlink="">
      <xdr:nvSpPr>
        <xdr:cNvPr id="370" name="農林水産業費該当値テキスト"/>
        <xdr:cNvSpPr txBox="1"/>
      </xdr:nvSpPr>
      <xdr:spPr>
        <a:xfrm>
          <a:off x="10528300" y="989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21097</xdr:rowOff>
    </xdr:from>
    <xdr:to>
      <xdr:col>14</xdr:col>
      <xdr:colOff>79375</xdr:colOff>
      <xdr:row>58</xdr:row>
      <xdr:rowOff>122697</xdr:rowOff>
    </xdr:to>
    <xdr:sp macro="" textlink="">
      <xdr:nvSpPr>
        <xdr:cNvPr id="371" name="円/楕円 370"/>
        <xdr:cNvSpPr/>
      </xdr:nvSpPr>
      <xdr:spPr>
        <a:xfrm>
          <a:off x="9588500" y="99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113824</xdr:rowOff>
    </xdr:from>
    <xdr:ext cx="469744" cy="259045"/>
    <xdr:sp macro="" textlink="">
      <xdr:nvSpPr>
        <xdr:cNvPr id="372" name="テキスト ボックス 371"/>
        <xdr:cNvSpPr txBox="1"/>
      </xdr:nvSpPr>
      <xdr:spPr>
        <a:xfrm>
          <a:off x="9404427" y="1005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34151</xdr:rowOff>
    </xdr:from>
    <xdr:to>
      <xdr:col>12</xdr:col>
      <xdr:colOff>561975</xdr:colOff>
      <xdr:row>58</xdr:row>
      <xdr:rowOff>135751</xdr:rowOff>
    </xdr:to>
    <xdr:sp macro="" textlink="">
      <xdr:nvSpPr>
        <xdr:cNvPr id="373" name="円/楕円 372"/>
        <xdr:cNvSpPr/>
      </xdr:nvSpPr>
      <xdr:spPr>
        <a:xfrm>
          <a:off x="8699500" y="99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126878</xdr:rowOff>
    </xdr:from>
    <xdr:ext cx="469744" cy="259045"/>
    <xdr:sp macro="" textlink="">
      <xdr:nvSpPr>
        <xdr:cNvPr id="374" name="テキスト ボックス 373"/>
        <xdr:cNvSpPr txBox="1"/>
      </xdr:nvSpPr>
      <xdr:spPr>
        <a:xfrm>
          <a:off x="8515427" y="1007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41008</xdr:rowOff>
    </xdr:from>
    <xdr:to>
      <xdr:col>11</xdr:col>
      <xdr:colOff>358775</xdr:colOff>
      <xdr:row>58</xdr:row>
      <xdr:rowOff>142608</xdr:rowOff>
    </xdr:to>
    <xdr:sp macro="" textlink="">
      <xdr:nvSpPr>
        <xdr:cNvPr id="375" name="円/楕円 374"/>
        <xdr:cNvSpPr/>
      </xdr:nvSpPr>
      <xdr:spPr>
        <a:xfrm>
          <a:off x="7810500" y="99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133735</xdr:rowOff>
    </xdr:from>
    <xdr:ext cx="469744" cy="259045"/>
    <xdr:sp macro="" textlink="">
      <xdr:nvSpPr>
        <xdr:cNvPr id="376" name="テキスト ボックス 375"/>
        <xdr:cNvSpPr txBox="1"/>
      </xdr:nvSpPr>
      <xdr:spPr>
        <a:xfrm>
          <a:off x="7626427" y="100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41603</xdr:rowOff>
    </xdr:from>
    <xdr:to>
      <xdr:col>10</xdr:col>
      <xdr:colOff>155575</xdr:colOff>
      <xdr:row>58</xdr:row>
      <xdr:rowOff>143203</xdr:rowOff>
    </xdr:to>
    <xdr:sp macro="" textlink="">
      <xdr:nvSpPr>
        <xdr:cNvPr id="377" name="円/楕円 376"/>
        <xdr:cNvSpPr/>
      </xdr:nvSpPr>
      <xdr:spPr>
        <a:xfrm>
          <a:off x="6921500" y="99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134330</xdr:rowOff>
    </xdr:from>
    <xdr:ext cx="469744" cy="259045"/>
    <xdr:sp macro="" textlink="">
      <xdr:nvSpPr>
        <xdr:cNvPr id="378" name="テキスト ボックス 377"/>
        <xdr:cNvSpPr txBox="1"/>
      </xdr:nvSpPr>
      <xdr:spPr>
        <a:xfrm>
          <a:off x="6737427" y="1007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55209</xdr:rowOff>
    </xdr:from>
    <xdr:to>
      <xdr:col>15</xdr:col>
      <xdr:colOff>180975</xdr:colOff>
      <xdr:row>77</xdr:row>
      <xdr:rowOff>98827</xdr:rowOff>
    </xdr:to>
    <xdr:cxnSp macro="">
      <xdr:nvCxnSpPr>
        <xdr:cNvPr id="405" name="直線コネクタ 404"/>
        <xdr:cNvCxnSpPr/>
      </xdr:nvCxnSpPr>
      <xdr:spPr>
        <a:xfrm flipV="1">
          <a:off x="9639300" y="13256859"/>
          <a:ext cx="8382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98827</xdr:rowOff>
    </xdr:from>
    <xdr:to>
      <xdr:col>14</xdr:col>
      <xdr:colOff>28575</xdr:colOff>
      <xdr:row>77</xdr:row>
      <xdr:rowOff>119949</xdr:rowOff>
    </xdr:to>
    <xdr:cxnSp macro="">
      <xdr:nvCxnSpPr>
        <xdr:cNvPr id="408" name="直線コネクタ 407"/>
        <xdr:cNvCxnSpPr/>
      </xdr:nvCxnSpPr>
      <xdr:spPr>
        <a:xfrm flipV="1">
          <a:off x="8750300" y="13300477"/>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119949</xdr:rowOff>
    </xdr:from>
    <xdr:to>
      <xdr:col>12</xdr:col>
      <xdr:colOff>511175</xdr:colOff>
      <xdr:row>77</xdr:row>
      <xdr:rowOff>162148</xdr:rowOff>
    </xdr:to>
    <xdr:cxnSp macro="">
      <xdr:nvCxnSpPr>
        <xdr:cNvPr id="411" name="直線コネクタ 410"/>
        <xdr:cNvCxnSpPr/>
      </xdr:nvCxnSpPr>
      <xdr:spPr>
        <a:xfrm flipV="1">
          <a:off x="7861300" y="13321599"/>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150626</xdr:rowOff>
    </xdr:from>
    <xdr:to>
      <xdr:col>11</xdr:col>
      <xdr:colOff>307975</xdr:colOff>
      <xdr:row>77</xdr:row>
      <xdr:rowOff>162148</xdr:rowOff>
    </xdr:to>
    <xdr:cxnSp macro="">
      <xdr:nvCxnSpPr>
        <xdr:cNvPr id="414" name="直線コネクタ 413"/>
        <xdr:cNvCxnSpPr/>
      </xdr:nvCxnSpPr>
      <xdr:spPr>
        <a:xfrm>
          <a:off x="6972300" y="133522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4409</xdr:rowOff>
    </xdr:from>
    <xdr:to>
      <xdr:col>15</xdr:col>
      <xdr:colOff>231775</xdr:colOff>
      <xdr:row>77</xdr:row>
      <xdr:rowOff>106009</xdr:rowOff>
    </xdr:to>
    <xdr:sp macro="" textlink="">
      <xdr:nvSpPr>
        <xdr:cNvPr id="424" name="円/楕円 423"/>
        <xdr:cNvSpPr/>
      </xdr:nvSpPr>
      <xdr:spPr>
        <a:xfrm>
          <a:off x="10426700" y="132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154286</xdr:rowOff>
    </xdr:from>
    <xdr:ext cx="469744" cy="259045"/>
    <xdr:sp macro="" textlink="">
      <xdr:nvSpPr>
        <xdr:cNvPr id="425" name="商工費該当値テキスト"/>
        <xdr:cNvSpPr txBox="1"/>
      </xdr:nvSpPr>
      <xdr:spPr>
        <a:xfrm>
          <a:off x="10528300"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48027</xdr:rowOff>
    </xdr:from>
    <xdr:to>
      <xdr:col>14</xdr:col>
      <xdr:colOff>79375</xdr:colOff>
      <xdr:row>77</xdr:row>
      <xdr:rowOff>149627</xdr:rowOff>
    </xdr:to>
    <xdr:sp macro="" textlink="">
      <xdr:nvSpPr>
        <xdr:cNvPr id="426" name="円/楕円 425"/>
        <xdr:cNvSpPr/>
      </xdr:nvSpPr>
      <xdr:spPr>
        <a:xfrm>
          <a:off x="9588500" y="132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140754</xdr:rowOff>
    </xdr:from>
    <xdr:ext cx="469744" cy="259045"/>
    <xdr:sp macro="" textlink="">
      <xdr:nvSpPr>
        <xdr:cNvPr id="427" name="テキスト ボックス 426"/>
        <xdr:cNvSpPr txBox="1"/>
      </xdr:nvSpPr>
      <xdr:spPr>
        <a:xfrm>
          <a:off x="9404427" y="1334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69149</xdr:rowOff>
    </xdr:from>
    <xdr:to>
      <xdr:col>12</xdr:col>
      <xdr:colOff>561975</xdr:colOff>
      <xdr:row>77</xdr:row>
      <xdr:rowOff>170749</xdr:rowOff>
    </xdr:to>
    <xdr:sp macro="" textlink="">
      <xdr:nvSpPr>
        <xdr:cNvPr id="428" name="円/楕円 427"/>
        <xdr:cNvSpPr/>
      </xdr:nvSpPr>
      <xdr:spPr>
        <a:xfrm>
          <a:off x="8699500" y="132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161876</xdr:rowOff>
    </xdr:from>
    <xdr:ext cx="469744" cy="259045"/>
    <xdr:sp macro="" textlink="">
      <xdr:nvSpPr>
        <xdr:cNvPr id="429" name="テキスト ボックス 428"/>
        <xdr:cNvSpPr txBox="1"/>
      </xdr:nvSpPr>
      <xdr:spPr>
        <a:xfrm>
          <a:off x="8515427" y="133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111348</xdr:rowOff>
    </xdr:from>
    <xdr:to>
      <xdr:col>11</xdr:col>
      <xdr:colOff>358775</xdr:colOff>
      <xdr:row>78</xdr:row>
      <xdr:rowOff>41498</xdr:rowOff>
    </xdr:to>
    <xdr:sp macro="" textlink="">
      <xdr:nvSpPr>
        <xdr:cNvPr id="430" name="円/楕円 429"/>
        <xdr:cNvSpPr/>
      </xdr:nvSpPr>
      <xdr:spPr>
        <a:xfrm>
          <a:off x="7810500" y="133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32625</xdr:rowOff>
    </xdr:from>
    <xdr:ext cx="469744" cy="259045"/>
    <xdr:sp macro="" textlink="">
      <xdr:nvSpPr>
        <xdr:cNvPr id="431" name="テキスト ボックス 430"/>
        <xdr:cNvSpPr txBox="1"/>
      </xdr:nvSpPr>
      <xdr:spPr>
        <a:xfrm>
          <a:off x="7626427" y="1340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99826</xdr:rowOff>
    </xdr:from>
    <xdr:to>
      <xdr:col>10</xdr:col>
      <xdr:colOff>155575</xdr:colOff>
      <xdr:row>78</xdr:row>
      <xdr:rowOff>29976</xdr:rowOff>
    </xdr:to>
    <xdr:sp macro="" textlink="">
      <xdr:nvSpPr>
        <xdr:cNvPr id="432" name="円/楕円 431"/>
        <xdr:cNvSpPr/>
      </xdr:nvSpPr>
      <xdr:spPr>
        <a:xfrm>
          <a:off x="69215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21103</xdr:rowOff>
    </xdr:from>
    <xdr:ext cx="469744" cy="259045"/>
    <xdr:sp macro="" textlink="">
      <xdr:nvSpPr>
        <xdr:cNvPr id="433" name="テキスト ボックス 432"/>
        <xdr:cNvSpPr txBox="1"/>
      </xdr:nvSpPr>
      <xdr:spPr>
        <a:xfrm>
          <a:off x="6737427" y="1339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66281</xdr:rowOff>
    </xdr:from>
    <xdr:to>
      <xdr:col>15</xdr:col>
      <xdr:colOff>180975</xdr:colOff>
      <xdr:row>96</xdr:row>
      <xdr:rowOff>167056</xdr:rowOff>
    </xdr:to>
    <xdr:cxnSp macro="">
      <xdr:nvCxnSpPr>
        <xdr:cNvPr id="462" name="直線コネクタ 461"/>
        <xdr:cNvCxnSpPr/>
      </xdr:nvCxnSpPr>
      <xdr:spPr>
        <a:xfrm flipV="1">
          <a:off x="9639300" y="16525481"/>
          <a:ext cx="8382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154076</xdr:rowOff>
    </xdr:from>
    <xdr:to>
      <xdr:col>14</xdr:col>
      <xdr:colOff>28575</xdr:colOff>
      <xdr:row>96</xdr:row>
      <xdr:rowOff>167056</xdr:rowOff>
    </xdr:to>
    <xdr:cxnSp macro="">
      <xdr:nvCxnSpPr>
        <xdr:cNvPr id="465" name="直線コネクタ 464"/>
        <xdr:cNvCxnSpPr/>
      </xdr:nvCxnSpPr>
      <xdr:spPr>
        <a:xfrm>
          <a:off x="8750300" y="16613276"/>
          <a:ext cx="8890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148692</xdr:rowOff>
    </xdr:from>
    <xdr:to>
      <xdr:col>12</xdr:col>
      <xdr:colOff>511175</xdr:colOff>
      <xdr:row>96</xdr:row>
      <xdr:rowOff>154076</xdr:rowOff>
    </xdr:to>
    <xdr:cxnSp macro="">
      <xdr:nvCxnSpPr>
        <xdr:cNvPr id="468" name="直線コネクタ 467"/>
        <xdr:cNvCxnSpPr/>
      </xdr:nvCxnSpPr>
      <xdr:spPr>
        <a:xfrm>
          <a:off x="7861300" y="16436442"/>
          <a:ext cx="889000" cy="1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109982</xdr:rowOff>
    </xdr:from>
    <xdr:to>
      <xdr:col>11</xdr:col>
      <xdr:colOff>307975</xdr:colOff>
      <xdr:row>95</xdr:row>
      <xdr:rowOff>148692</xdr:rowOff>
    </xdr:to>
    <xdr:cxnSp macro="">
      <xdr:nvCxnSpPr>
        <xdr:cNvPr id="471" name="直線コネクタ 470"/>
        <xdr:cNvCxnSpPr/>
      </xdr:nvCxnSpPr>
      <xdr:spPr>
        <a:xfrm>
          <a:off x="6972300" y="1639773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15481</xdr:rowOff>
    </xdr:from>
    <xdr:to>
      <xdr:col>15</xdr:col>
      <xdr:colOff>231775</xdr:colOff>
      <xdr:row>96</xdr:row>
      <xdr:rowOff>117081</xdr:rowOff>
    </xdr:to>
    <xdr:sp macro="" textlink="">
      <xdr:nvSpPr>
        <xdr:cNvPr id="481" name="円/楕円 480"/>
        <xdr:cNvSpPr/>
      </xdr:nvSpPr>
      <xdr:spPr>
        <a:xfrm>
          <a:off x="10426700" y="164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38358</xdr:rowOff>
    </xdr:from>
    <xdr:ext cx="534377" cy="259045"/>
    <xdr:sp macro="" textlink="">
      <xdr:nvSpPr>
        <xdr:cNvPr id="482" name="土木費該当値テキスト"/>
        <xdr:cNvSpPr txBox="1"/>
      </xdr:nvSpPr>
      <xdr:spPr>
        <a:xfrm>
          <a:off x="10528300" y="163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38,781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116256</xdr:rowOff>
    </xdr:from>
    <xdr:to>
      <xdr:col>14</xdr:col>
      <xdr:colOff>79375</xdr:colOff>
      <xdr:row>97</xdr:row>
      <xdr:rowOff>46406</xdr:rowOff>
    </xdr:to>
    <xdr:sp macro="" textlink="">
      <xdr:nvSpPr>
        <xdr:cNvPr id="483" name="円/楕円 482"/>
        <xdr:cNvSpPr/>
      </xdr:nvSpPr>
      <xdr:spPr>
        <a:xfrm>
          <a:off x="9588500" y="165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37533</xdr:rowOff>
    </xdr:from>
    <xdr:ext cx="534377" cy="259045"/>
    <xdr:sp macro="" textlink="">
      <xdr:nvSpPr>
        <xdr:cNvPr id="484" name="テキスト ボックス 483"/>
        <xdr:cNvSpPr txBox="1"/>
      </xdr:nvSpPr>
      <xdr:spPr>
        <a:xfrm>
          <a:off x="9372111" y="166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103276</xdr:rowOff>
    </xdr:from>
    <xdr:to>
      <xdr:col>12</xdr:col>
      <xdr:colOff>561975</xdr:colOff>
      <xdr:row>97</xdr:row>
      <xdr:rowOff>33426</xdr:rowOff>
    </xdr:to>
    <xdr:sp macro="" textlink="">
      <xdr:nvSpPr>
        <xdr:cNvPr id="485" name="円/楕円 484"/>
        <xdr:cNvSpPr/>
      </xdr:nvSpPr>
      <xdr:spPr>
        <a:xfrm>
          <a:off x="8699500" y="165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24553</xdr:rowOff>
    </xdr:from>
    <xdr:ext cx="534377" cy="259045"/>
    <xdr:sp macro="" textlink="">
      <xdr:nvSpPr>
        <xdr:cNvPr id="486" name="テキスト ボックス 485"/>
        <xdr:cNvSpPr txBox="1"/>
      </xdr:nvSpPr>
      <xdr:spPr>
        <a:xfrm>
          <a:off x="8483111" y="166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97892</xdr:rowOff>
    </xdr:from>
    <xdr:to>
      <xdr:col>11</xdr:col>
      <xdr:colOff>358775</xdr:colOff>
      <xdr:row>96</xdr:row>
      <xdr:rowOff>28042</xdr:rowOff>
    </xdr:to>
    <xdr:sp macro="" textlink="">
      <xdr:nvSpPr>
        <xdr:cNvPr id="487" name="円/楕円 486"/>
        <xdr:cNvSpPr/>
      </xdr:nvSpPr>
      <xdr:spPr>
        <a:xfrm>
          <a:off x="7810500" y="163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44569</xdr:rowOff>
    </xdr:from>
    <xdr:ext cx="534377" cy="259045"/>
    <xdr:sp macro="" textlink="">
      <xdr:nvSpPr>
        <xdr:cNvPr id="488" name="テキスト ボックス 487"/>
        <xdr:cNvSpPr txBox="1"/>
      </xdr:nvSpPr>
      <xdr:spPr>
        <a:xfrm>
          <a:off x="7594111" y="161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59182</xdr:rowOff>
    </xdr:from>
    <xdr:to>
      <xdr:col>10</xdr:col>
      <xdr:colOff>155575</xdr:colOff>
      <xdr:row>95</xdr:row>
      <xdr:rowOff>160782</xdr:rowOff>
    </xdr:to>
    <xdr:sp macro="" textlink="">
      <xdr:nvSpPr>
        <xdr:cNvPr id="489" name="円/楕円 488"/>
        <xdr:cNvSpPr/>
      </xdr:nvSpPr>
      <xdr:spPr>
        <a:xfrm>
          <a:off x="6921500" y="163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5859</xdr:rowOff>
    </xdr:from>
    <xdr:ext cx="534377" cy="259045"/>
    <xdr:sp macro="" textlink="">
      <xdr:nvSpPr>
        <xdr:cNvPr id="490" name="テキスト ボックス 489"/>
        <xdr:cNvSpPr txBox="1"/>
      </xdr:nvSpPr>
      <xdr:spPr>
        <a:xfrm>
          <a:off x="6705111" y="161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109035</xdr:rowOff>
    </xdr:from>
    <xdr:to>
      <xdr:col>23</xdr:col>
      <xdr:colOff>517525</xdr:colOff>
      <xdr:row>38</xdr:row>
      <xdr:rowOff>110015</xdr:rowOff>
    </xdr:to>
    <xdr:cxnSp macro="">
      <xdr:nvCxnSpPr>
        <xdr:cNvPr id="522" name="直線コネクタ 521"/>
        <xdr:cNvCxnSpPr/>
      </xdr:nvCxnSpPr>
      <xdr:spPr>
        <a:xfrm>
          <a:off x="15481300" y="662413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109035</xdr:rowOff>
    </xdr:from>
    <xdr:to>
      <xdr:col>22</xdr:col>
      <xdr:colOff>365125</xdr:colOff>
      <xdr:row>38</xdr:row>
      <xdr:rowOff>164716</xdr:rowOff>
    </xdr:to>
    <xdr:cxnSp macro="">
      <xdr:nvCxnSpPr>
        <xdr:cNvPr id="525" name="直線コネクタ 524"/>
        <xdr:cNvCxnSpPr/>
      </xdr:nvCxnSpPr>
      <xdr:spPr>
        <a:xfrm flipV="1">
          <a:off x="14592300" y="6624135"/>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151326</xdr:rowOff>
    </xdr:from>
    <xdr:to>
      <xdr:col>21</xdr:col>
      <xdr:colOff>161925</xdr:colOff>
      <xdr:row>38</xdr:row>
      <xdr:rowOff>164716</xdr:rowOff>
    </xdr:to>
    <xdr:cxnSp macro="">
      <xdr:nvCxnSpPr>
        <xdr:cNvPr id="528" name="直線コネクタ 527"/>
        <xdr:cNvCxnSpPr/>
      </xdr:nvCxnSpPr>
      <xdr:spPr>
        <a:xfrm>
          <a:off x="13703300" y="666642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151326</xdr:rowOff>
    </xdr:from>
    <xdr:to>
      <xdr:col>19</xdr:col>
      <xdr:colOff>644525</xdr:colOff>
      <xdr:row>39</xdr:row>
      <xdr:rowOff>5022</xdr:rowOff>
    </xdr:to>
    <xdr:cxnSp macro="">
      <xdr:nvCxnSpPr>
        <xdr:cNvPr id="531" name="直線コネクタ 530"/>
        <xdr:cNvCxnSpPr/>
      </xdr:nvCxnSpPr>
      <xdr:spPr>
        <a:xfrm flipV="1">
          <a:off x="12814300" y="66664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59215</xdr:rowOff>
    </xdr:from>
    <xdr:to>
      <xdr:col>23</xdr:col>
      <xdr:colOff>568325</xdr:colOff>
      <xdr:row>38</xdr:row>
      <xdr:rowOff>160815</xdr:rowOff>
    </xdr:to>
    <xdr:sp macro="" textlink="">
      <xdr:nvSpPr>
        <xdr:cNvPr id="541" name="円/楕円 540"/>
        <xdr:cNvSpPr/>
      </xdr:nvSpPr>
      <xdr:spPr>
        <a:xfrm>
          <a:off x="16268700" y="65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37642</xdr:rowOff>
    </xdr:from>
    <xdr:ext cx="534377" cy="259045"/>
    <xdr:sp macro="" textlink="">
      <xdr:nvSpPr>
        <xdr:cNvPr id="542" name="消防費該当値テキスト"/>
        <xdr:cNvSpPr txBox="1"/>
      </xdr:nvSpPr>
      <xdr:spPr>
        <a:xfrm>
          <a:off x="16370300" y="65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58235</xdr:rowOff>
    </xdr:from>
    <xdr:to>
      <xdr:col>22</xdr:col>
      <xdr:colOff>415925</xdr:colOff>
      <xdr:row>38</xdr:row>
      <xdr:rowOff>159835</xdr:rowOff>
    </xdr:to>
    <xdr:sp macro="" textlink="">
      <xdr:nvSpPr>
        <xdr:cNvPr id="543" name="円/楕円 542"/>
        <xdr:cNvSpPr/>
      </xdr:nvSpPr>
      <xdr:spPr>
        <a:xfrm>
          <a:off x="15430500" y="65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150962</xdr:rowOff>
    </xdr:from>
    <xdr:ext cx="534377" cy="259045"/>
    <xdr:sp macro="" textlink="">
      <xdr:nvSpPr>
        <xdr:cNvPr id="544" name="テキスト ボックス 543"/>
        <xdr:cNvSpPr txBox="1"/>
      </xdr:nvSpPr>
      <xdr:spPr>
        <a:xfrm>
          <a:off x="15214111" y="66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113916</xdr:rowOff>
    </xdr:from>
    <xdr:to>
      <xdr:col>21</xdr:col>
      <xdr:colOff>212725</xdr:colOff>
      <xdr:row>39</xdr:row>
      <xdr:rowOff>44066</xdr:rowOff>
    </xdr:to>
    <xdr:sp macro="" textlink="">
      <xdr:nvSpPr>
        <xdr:cNvPr id="545" name="円/楕円 544"/>
        <xdr:cNvSpPr/>
      </xdr:nvSpPr>
      <xdr:spPr>
        <a:xfrm>
          <a:off x="14541500" y="66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35193</xdr:rowOff>
    </xdr:from>
    <xdr:ext cx="534377" cy="259045"/>
    <xdr:sp macro="" textlink="">
      <xdr:nvSpPr>
        <xdr:cNvPr id="546" name="テキスト ボックス 545"/>
        <xdr:cNvSpPr txBox="1"/>
      </xdr:nvSpPr>
      <xdr:spPr>
        <a:xfrm>
          <a:off x="14325111" y="672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100526</xdr:rowOff>
    </xdr:from>
    <xdr:to>
      <xdr:col>20</xdr:col>
      <xdr:colOff>9525</xdr:colOff>
      <xdr:row>39</xdr:row>
      <xdr:rowOff>30676</xdr:rowOff>
    </xdr:to>
    <xdr:sp macro="" textlink="">
      <xdr:nvSpPr>
        <xdr:cNvPr id="547" name="円/楕円 546"/>
        <xdr:cNvSpPr/>
      </xdr:nvSpPr>
      <xdr:spPr>
        <a:xfrm>
          <a:off x="13652500" y="66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21803</xdr:rowOff>
    </xdr:from>
    <xdr:ext cx="534377" cy="259045"/>
    <xdr:sp macro="" textlink="">
      <xdr:nvSpPr>
        <xdr:cNvPr id="548" name="テキスト ボックス 547"/>
        <xdr:cNvSpPr txBox="1"/>
      </xdr:nvSpPr>
      <xdr:spPr>
        <a:xfrm>
          <a:off x="13436111" y="67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125672</xdr:rowOff>
    </xdr:from>
    <xdr:to>
      <xdr:col>18</xdr:col>
      <xdr:colOff>492125</xdr:colOff>
      <xdr:row>39</xdr:row>
      <xdr:rowOff>55822</xdr:rowOff>
    </xdr:to>
    <xdr:sp macro="" textlink="">
      <xdr:nvSpPr>
        <xdr:cNvPr id="549" name="円/楕円 548"/>
        <xdr:cNvSpPr/>
      </xdr:nvSpPr>
      <xdr:spPr>
        <a:xfrm>
          <a:off x="12763500" y="66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46949</xdr:rowOff>
    </xdr:from>
    <xdr:ext cx="534377" cy="259045"/>
    <xdr:sp macro="" textlink="">
      <xdr:nvSpPr>
        <xdr:cNvPr id="550" name="テキスト ボックス 549"/>
        <xdr:cNvSpPr txBox="1"/>
      </xdr:nvSpPr>
      <xdr:spPr>
        <a:xfrm>
          <a:off x="12547111" y="67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132550</xdr:rowOff>
    </xdr:from>
    <xdr:to>
      <xdr:col>23</xdr:col>
      <xdr:colOff>517525</xdr:colOff>
      <xdr:row>59</xdr:row>
      <xdr:rowOff>91351</xdr:rowOff>
    </xdr:to>
    <xdr:cxnSp macro="">
      <xdr:nvCxnSpPr>
        <xdr:cNvPr id="580" name="直線コネクタ 579"/>
        <xdr:cNvCxnSpPr/>
      </xdr:nvCxnSpPr>
      <xdr:spPr>
        <a:xfrm flipV="1">
          <a:off x="15481300" y="10076650"/>
          <a:ext cx="838200" cy="1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91351</xdr:rowOff>
    </xdr:from>
    <xdr:to>
      <xdr:col>22</xdr:col>
      <xdr:colOff>365125</xdr:colOff>
      <xdr:row>59</xdr:row>
      <xdr:rowOff>112713</xdr:rowOff>
    </xdr:to>
    <xdr:cxnSp macro="">
      <xdr:nvCxnSpPr>
        <xdr:cNvPr id="583" name="直線コネクタ 582"/>
        <xdr:cNvCxnSpPr/>
      </xdr:nvCxnSpPr>
      <xdr:spPr>
        <a:xfrm flipV="1">
          <a:off x="14592300" y="10206901"/>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105321</xdr:rowOff>
    </xdr:from>
    <xdr:to>
      <xdr:col>21</xdr:col>
      <xdr:colOff>161925</xdr:colOff>
      <xdr:row>59</xdr:row>
      <xdr:rowOff>112713</xdr:rowOff>
    </xdr:to>
    <xdr:cxnSp macro="">
      <xdr:nvCxnSpPr>
        <xdr:cNvPr id="586" name="直線コネクタ 585"/>
        <xdr:cNvCxnSpPr/>
      </xdr:nvCxnSpPr>
      <xdr:spPr>
        <a:xfrm>
          <a:off x="13703300" y="1022087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105321</xdr:rowOff>
    </xdr:from>
    <xdr:to>
      <xdr:col>19</xdr:col>
      <xdr:colOff>644525</xdr:colOff>
      <xdr:row>59</xdr:row>
      <xdr:rowOff>114338</xdr:rowOff>
    </xdr:to>
    <xdr:cxnSp macro="">
      <xdr:nvCxnSpPr>
        <xdr:cNvPr id="589" name="直線コネクタ 588"/>
        <xdr:cNvCxnSpPr/>
      </xdr:nvCxnSpPr>
      <xdr:spPr>
        <a:xfrm flipV="1">
          <a:off x="12814300" y="1022087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81750</xdr:rowOff>
    </xdr:from>
    <xdr:to>
      <xdr:col>23</xdr:col>
      <xdr:colOff>568325</xdr:colOff>
      <xdr:row>59</xdr:row>
      <xdr:rowOff>11900</xdr:rowOff>
    </xdr:to>
    <xdr:sp macro="" textlink="">
      <xdr:nvSpPr>
        <xdr:cNvPr id="599" name="円/楕円 598"/>
        <xdr:cNvSpPr/>
      </xdr:nvSpPr>
      <xdr:spPr>
        <a:xfrm>
          <a:off x="16268700" y="100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60177</xdr:rowOff>
    </xdr:from>
    <xdr:ext cx="534377" cy="259045"/>
    <xdr:sp macro="" textlink="">
      <xdr:nvSpPr>
        <xdr:cNvPr id="600" name="教育費該当値テキスト"/>
        <xdr:cNvSpPr txBox="1"/>
      </xdr:nvSpPr>
      <xdr:spPr>
        <a:xfrm>
          <a:off x="16370300" y="100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40551</xdr:rowOff>
    </xdr:from>
    <xdr:to>
      <xdr:col>22</xdr:col>
      <xdr:colOff>415925</xdr:colOff>
      <xdr:row>59</xdr:row>
      <xdr:rowOff>142151</xdr:rowOff>
    </xdr:to>
    <xdr:sp macro="" textlink="">
      <xdr:nvSpPr>
        <xdr:cNvPr id="601" name="円/楕円 600"/>
        <xdr:cNvSpPr/>
      </xdr:nvSpPr>
      <xdr:spPr>
        <a:xfrm>
          <a:off x="15430500" y="101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133278</xdr:rowOff>
    </xdr:from>
    <xdr:ext cx="534377" cy="259045"/>
    <xdr:sp macro="" textlink="">
      <xdr:nvSpPr>
        <xdr:cNvPr id="602" name="テキスト ボックス 601"/>
        <xdr:cNvSpPr txBox="1"/>
      </xdr:nvSpPr>
      <xdr:spPr>
        <a:xfrm>
          <a:off x="15214111" y="102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26,307</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61913</xdr:rowOff>
    </xdr:from>
    <xdr:to>
      <xdr:col>21</xdr:col>
      <xdr:colOff>212725</xdr:colOff>
      <xdr:row>59</xdr:row>
      <xdr:rowOff>163513</xdr:rowOff>
    </xdr:to>
    <xdr:sp macro="" textlink="">
      <xdr:nvSpPr>
        <xdr:cNvPr id="603" name="円/楕円 602"/>
        <xdr:cNvSpPr/>
      </xdr:nvSpPr>
      <xdr:spPr>
        <a:xfrm>
          <a:off x="145415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154640</xdr:rowOff>
    </xdr:from>
    <xdr:ext cx="534377" cy="259045"/>
    <xdr:sp macro="" textlink="">
      <xdr:nvSpPr>
        <xdr:cNvPr id="604" name="テキスト ボックス 603"/>
        <xdr:cNvSpPr txBox="1"/>
      </xdr:nvSpPr>
      <xdr:spPr>
        <a:xfrm>
          <a:off x="14325111" y="102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24,625</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54521</xdr:rowOff>
    </xdr:from>
    <xdr:to>
      <xdr:col>20</xdr:col>
      <xdr:colOff>9525</xdr:colOff>
      <xdr:row>59</xdr:row>
      <xdr:rowOff>156121</xdr:rowOff>
    </xdr:to>
    <xdr:sp macro="" textlink="">
      <xdr:nvSpPr>
        <xdr:cNvPr id="605" name="円/楕円 604"/>
        <xdr:cNvSpPr/>
      </xdr:nvSpPr>
      <xdr:spPr>
        <a:xfrm>
          <a:off x="13652500" y="101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147248</xdr:rowOff>
    </xdr:from>
    <xdr:ext cx="534377" cy="259045"/>
    <xdr:sp macro="" textlink="">
      <xdr:nvSpPr>
        <xdr:cNvPr id="606" name="テキスト ボックス 605"/>
        <xdr:cNvSpPr txBox="1"/>
      </xdr:nvSpPr>
      <xdr:spPr>
        <a:xfrm>
          <a:off x="13436111" y="102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63538</xdr:rowOff>
    </xdr:from>
    <xdr:to>
      <xdr:col>18</xdr:col>
      <xdr:colOff>492125</xdr:colOff>
      <xdr:row>59</xdr:row>
      <xdr:rowOff>165138</xdr:rowOff>
    </xdr:to>
    <xdr:sp macro="" textlink="">
      <xdr:nvSpPr>
        <xdr:cNvPr id="607" name="円/楕円 606"/>
        <xdr:cNvSpPr/>
      </xdr:nvSpPr>
      <xdr:spPr>
        <a:xfrm>
          <a:off x="12763500" y="10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156265</xdr:rowOff>
    </xdr:from>
    <xdr:ext cx="534377" cy="259045"/>
    <xdr:sp macro="" textlink="">
      <xdr:nvSpPr>
        <xdr:cNvPr id="608" name="テキスト ボックス 607"/>
        <xdr:cNvSpPr txBox="1"/>
      </xdr:nvSpPr>
      <xdr:spPr>
        <a:xfrm>
          <a:off x="12547111" y="10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109345</xdr:rowOff>
    </xdr:from>
    <xdr:to>
      <xdr:col>23</xdr:col>
      <xdr:colOff>517525</xdr:colOff>
      <xdr:row>97</xdr:row>
      <xdr:rowOff>149808</xdr:rowOff>
    </xdr:to>
    <xdr:cxnSp macro="">
      <xdr:nvCxnSpPr>
        <xdr:cNvPr id="696" name="直線コネクタ 695"/>
        <xdr:cNvCxnSpPr/>
      </xdr:nvCxnSpPr>
      <xdr:spPr>
        <a:xfrm>
          <a:off x="15481300" y="16739995"/>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76198</xdr:rowOff>
    </xdr:from>
    <xdr:to>
      <xdr:col>22</xdr:col>
      <xdr:colOff>365125</xdr:colOff>
      <xdr:row>97</xdr:row>
      <xdr:rowOff>109345</xdr:rowOff>
    </xdr:to>
    <xdr:cxnSp macro="">
      <xdr:nvCxnSpPr>
        <xdr:cNvPr id="699" name="直線コネクタ 698"/>
        <xdr:cNvCxnSpPr/>
      </xdr:nvCxnSpPr>
      <xdr:spPr>
        <a:xfrm>
          <a:off x="14592300" y="1670684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37630</xdr:rowOff>
    </xdr:from>
    <xdr:to>
      <xdr:col>21</xdr:col>
      <xdr:colOff>161925</xdr:colOff>
      <xdr:row>97</xdr:row>
      <xdr:rowOff>76198</xdr:rowOff>
    </xdr:to>
    <xdr:cxnSp macro="">
      <xdr:nvCxnSpPr>
        <xdr:cNvPr id="702" name="直線コネクタ 701"/>
        <xdr:cNvCxnSpPr/>
      </xdr:nvCxnSpPr>
      <xdr:spPr>
        <a:xfrm>
          <a:off x="13703300" y="16668280"/>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159751</xdr:rowOff>
    </xdr:from>
    <xdr:to>
      <xdr:col>19</xdr:col>
      <xdr:colOff>644525</xdr:colOff>
      <xdr:row>97</xdr:row>
      <xdr:rowOff>37630</xdr:rowOff>
    </xdr:to>
    <xdr:cxnSp macro="">
      <xdr:nvCxnSpPr>
        <xdr:cNvPr id="705" name="直線コネクタ 704"/>
        <xdr:cNvCxnSpPr/>
      </xdr:nvCxnSpPr>
      <xdr:spPr>
        <a:xfrm>
          <a:off x="12814300" y="16618951"/>
          <a:ext cx="889000" cy="4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99008</xdr:rowOff>
    </xdr:from>
    <xdr:to>
      <xdr:col>23</xdr:col>
      <xdr:colOff>568325</xdr:colOff>
      <xdr:row>98</xdr:row>
      <xdr:rowOff>29158</xdr:rowOff>
    </xdr:to>
    <xdr:sp macro="" textlink="">
      <xdr:nvSpPr>
        <xdr:cNvPr id="715" name="円/楕円 714"/>
        <xdr:cNvSpPr/>
      </xdr:nvSpPr>
      <xdr:spPr>
        <a:xfrm>
          <a:off x="16268700" y="167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77435</xdr:rowOff>
    </xdr:from>
    <xdr:ext cx="534377" cy="259045"/>
    <xdr:sp macro="" textlink="">
      <xdr:nvSpPr>
        <xdr:cNvPr id="716" name="公債費該当値テキスト"/>
        <xdr:cNvSpPr txBox="1"/>
      </xdr:nvSpPr>
      <xdr:spPr>
        <a:xfrm>
          <a:off x="16370300" y="167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58545</xdr:rowOff>
    </xdr:from>
    <xdr:to>
      <xdr:col>22</xdr:col>
      <xdr:colOff>415925</xdr:colOff>
      <xdr:row>97</xdr:row>
      <xdr:rowOff>160145</xdr:rowOff>
    </xdr:to>
    <xdr:sp macro="" textlink="">
      <xdr:nvSpPr>
        <xdr:cNvPr id="717" name="円/楕円 716"/>
        <xdr:cNvSpPr/>
      </xdr:nvSpPr>
      <xdr:spPr>
        <a:xfrm>
          <a:off x="15430500" y="166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151272</xdr:rowOff>
    </xdr:from>
    <xdr:ext cx="534377" cy="259045"/>
    <xdr:sp macro="" textlink="">
      <xdr:nvSpPr>
        <xdr:cNvPr id="718" name="テキスト ボックス 717"/>
        <xdr:cNvSpPr txBox="1"/>
      </xdr:nvSpPr>
      <xdr:spPr>
        <a:xfrm>
          <a:off x="15214111" y="167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25398</xdr:rowOff>
    </xdr:from>
    <xdr:to>
      <xdr:col>21</xdr:col>
      <xdr:colOff>212725</xdr:colOff>
      <xdr:row>97</xdr:row>
      <xdr:rowOff>126998</xdr:rowOff>
    </xdr:to>
    <xdr:sp macro="" textlink="">
      <xdr:nvSpPr>
        <xdr:cNvPr id="719" name="円/楕円 718"/>
        <xdr:cNvSpPr/>
      </xdr:nvSpPr>
      <xdr:spPr>
        <a:xfrm>
          <a:off x="14541500" y="166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118125</xdr:rowOff>
    </xdr:from>
    <xdr:ext cx="534377" cy="259045"/>
    <xdr:sp macro="" textlink="">
      <xdr:nvSpPr>
        <xdr:cNvPr id="720" name="テキスト ボックス 719"/>
        <xdr:cNvSpPr txBox="1"/>
      </xdr:nvSpPr>
      <xdr:spPr>
        <a:xfrm>
          <a:off x="14325111" y="167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158280</xdr:rowOff>
    </xdr:from>
    <xdr:to>
      <xdr:col>20</xdr:col>
      <xdr:colOff>9525</xdr:colOff>
      <xdr:row>97</xdr:row>
      <xdr:rowOff>88430</xdr:rowOff>
    </xdr:to>
    <xdr:sp macro="" textlink="">
      <xdr:nvSpPr>
        <xdr:cNvPr id="721" name="円/楕円 720"/>
        <xdr:cNvSpPr/>
      </xdr:nvSpPr>
      <xdr:spPr>
        <a:xfrm>
          <a:off x="13652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79557</xdr:rowOff>
    </xdr:from>
    <xdr:ext cx="534377" cy="259045"/>
    <xdr:sp macro="" textlink="">
      <xdr:nvSpPr>
        <xdr:cNvPr id="722" name="テキスト ボックス 721"/>
        <xdr:cNvSpPr txBox="1"/>
      </xdr:nvSpPr>
      <xdr:spPr>
        <a:xfrm>
          <a:off x="13436111" y="167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108951</xdr:rowOff>
    </xdr:from>
    <xdr:to>
      <xdr:col>18</xdr:col>
      <xdr:colOff>492125</xdr:colOff>
      <xdr:row>97</xdr:row>
      <xdr:rowOff>39101</xdr:rowOff>
    </xdr:to>
    <xdr:sp macro="" textlink="">
      <xdr:nvSpPr>
        <xdr:cNvPr id="723" name="円/楕円 722"/>
        <xdr:cNvSpPr/>
      </xdr:nvSpPr>
      <xdr:spPr>
        <a:xfrm>
          <a:off x="12763500" y="165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30228</xdr:rowOff>
    </xdr:from>
    <xdr:ext cx="534377" cy="259045"/>
    <xdr:sp macro="" textlink="">
      <xdr:nvSpPr>
        <xdr:cNvPr id="724" name="テキスト ボックス 723"/>
        <xdr:cNvSpPr txBox="1"/>
      </xdr:nvSpPr>
      <xdr:spPr>
        <a:xfrm>
          <a:off x="12547111" y="1666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構成項目の主なものとして、民生費が住民一人あたり</a:t>
          </a:r>
          <a:r>
            <a:rPr kumimoji="1" lang="en-US" altLang="ja-JP" sz="1300">
              <a:latin typeface="ＭＳ Ｐゴシック"/>
            </a:rPr>
            <a:t>95,607</a:t>
          </a:r>
          <a:r>
            <a:rPr kumimoji="1" lang="ja-JP" altLang="en-US" sz="1300">
              <a:latin typeface="ＭＳ Ｐゴシック"/>
            </a:rPr>
            <a:t>円、総務費が</a:t>
          </a:r>
          <a:r>
            <a:rPr kumimoji="1" lang="en-US" altLang="ja-JP" sz="1300">
              <a:latin typeface="ＭＳ Ｐゴシック"/>
            </a:rPr>
            <a:t>55,423</a:t>
          </a:r>
          <a:r>
            <a:rPr kumimoji="1" lang="ja-JP" altLang="en-US" sz="1300">
              <a:latin typeface="ＭＳ Ｐゴシック"/>
            </a:rPr>
            <a:t>円、衛生費が</a:t>
          </a:r>
          <a:r>
            <a:rPr kumimoji="1" lang="en-US" altLang="ja-JP" sz="1300">
              <a:latin typeface="ＭＳ Ｐゴシック"/>
            </a:rPr>
            <a:t>41,382</a:t>
          </a:r>
          <a:r>
            <a:rPr kumimoji="1" lang="ja-JP" altLang="en-US" sz="1300">
              <a:latin typeface="ＭＳ Ｐゴシック"/>
            </a:rPr>
            <a:t>円となっている。民生費については、児童福祉費や特別会計への繰出金の増により増加しているが、類似団体平均よりも下回っている。総務費については、自転車駐車場整備等の影響により増加しており、類似団体平均を上回っている。衛生費については、ごみ処理広域化に伴う施設整備等の影響により増加してお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財政調整基金の残高については、適切な財源の確保と歳出の精査により、積立額が取崩額を上回り増加となっている。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また、実質収支、実質単年度収支についても増加しており、標準財政規模に占める割合では、実質収支が</a:t>
          </a:r>
          <a:r>
            <a:rPr kumimoji="1" lang="en-US" altLang="ja-JP" sz="1400">
              <a:solidFill>
                <a:sysClr val="windowText" lastClr="000000"/>
              </a:solidFill>
              <a:latin typeface="ＭＳ ゴシック" pitchFamily="49" charset="-128"/>
              <a:ea typeface="ＭＳ ゴシック" pitchFamily="49" charset="-128"/>
            </a:rPr>
            <a:t>3.52</a:t>
          </a:r>
          <a:r>
            <a:rPr kumimoji="1" lang="ja-JP" altLang="en-US" sz="1400">
              <a:solidFill>
                <a:sysClr val="windowText" lastClr="000000"/>
              </a:solidFill>
              <a:latin typeface="ＭＳ ゴシック" pitchFamily="49" charset="-128"/>
              <a:ea typeface="ＭＳ ゴシック" pitchFamily="49" charset="-128"/>
            </a:rPr>
            <a:t>ポイント、実質単年度収支が</a:t>
          </a:r>
          <a:r>
            <a:rPr kumimoji="1" lang="en-US" altLang="ja-JP" sz="1400">
              <a:solidFill>
                <a:sysClr val="windowText" lastClr="000000"/>
              </a:solidFill>
              <a:latin typeface="ＭＳ ゴシック" pitchFamily="49" charset="-128"/>
              <a:ea typeface="ＭＳ ゴシック" pitchFamily="49" charset="-128"/>
            </a:rPr>
            <a:t>3.52</a:t>
          </a:r>
          <a:r>
            <a:rPr kumimoji="1" lang="ja-JP" altLang="en-US" sz="1400">
              <a:solidFill>
                <a:sysClr val="windowText" lastClr="000000"/>
              </a:solidFill>
              <a:latin typeface="ＭＳ ゴシック" pitchFamily="49" charset="-128"/>
              <a:ea typeface="ＭＳ ゴシック" pitchFamily="49" charset="-128"/>
            </a:rPr>
            <a:t>ポイントの増となっている。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少子高齢化が進み、医療費を中心とした社会保障費等の増大や公共施設の老朽化が進むことから、全ての会計において、長期的な観点に立ち、計画的な長寿命化対策を行うなど、将来に渡り健全な財政運営を堅持できるよう、予算執行過程を的確に管理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11105741</v>
      </c>
      <c r="BO4" s="409"/>
      <c r="BP4" s="409"/>
      <c r="BQ4" s="409"/>
      <c r="BR4" s="409"/>
      <c r="BS4" s="409"/>
      <c r="BT4" s="409"/>
      <c r="BU4" s="410"/>
      <c r="BV4" s="408">
        <v>9706684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8.5</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10352669</v>
      </c>
      <c r="BO5" s="414"/>
      <c r="BP5" s="414"/>
      <c r="BQ5" s="414"/>
      <c r="BR5" s="414"/>
      <c r="BS5" s="414"/>
      <c r="BT5" s="414"/>
      <c r="BU5" s="415"/>
      <c r="BV5" s="413">
        <v>8934748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84.2</v>
      </c>
      <c r="CU5" s="384"/>
      <c r="CV5" s="384"/>
      <c r="CW5" s="384"/>
      <c r="CX5" s="384"/>
      <c r="CY5" s="384"/>
      <c r="CZ5" s="384"/>
      <c r="DA5" s="385"/>
      <c r="DB5" s="383">
        <v>85.9</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753072</v>
      </c>
      <c r="BO6" s="414"/>
      <c r="BP6" s="414"/>
      <c r="BQ6" s="414"/>
      <c r="BR6" s="414"/>
      <c r="BS6" s="414"/>
      <c r="BT6" s="414"/>
      <c r="BU6" s="415"/>
      <c r="BV6" s="413">
        <v>771936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89.5</v>
      </c>
      <c r="CU6" s="560"/>
      <c r="CV6" s="560"/>
      <c r="CW6" s="560"/>
      <c r="CX6" s="560"/>
      <c r="CY6" s="560"/>
      <c r="CZ6" s="560"/>
      <c r="DA6" s="561"/>
      <c r="DB6" s="559">
        <v>91.8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168804</v>
      </c>
      <c r="BO7" s="414"/>
      <c r="BP7" s="414"/>
      <c r="BQ7" s="414"/>
      <c r="BR7" s="414"/>
      <c r="BS7" s="414"/>
      <c r="BT7" s="414"/>
      <c r="BU7" s="415"/>
      <c r="BV7" s="413">
        <v>437650</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6850617</v>
      </c>
      <c r="CU7" s="414"/>
      <c r="CV7" s="414"/>
      <c r="CW7" s="414"/>
      <c r="CX7" s="414"/>
      <c r="CY7" s="414"/>
      <c r="CZ7" s="414"/>
      <c r="DA7" s="415"/>
      <c r="DB7" s="413">
        <v>6672849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584268</v>
      </c>
      <c r="BO8" s="414"/>
      <c r="BP8" s="414"/>
      <c r="BQ8" s="414"/>
      <c r="BR8" s="414"/>
      <c r="BS8" s="414"/>
      <c r="BT8" s="414"/>
      <c r="BU8" s="415"/>
      <c r="BV8" s="413">
        <v>334286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0.87</v>
      </c>
      <c r="CU8" s="523"/>
      <c r="CV8" s="523"/>
      <c r="CW8" s="523"/>
      <c r="CX8" s="523"/>
      <c r="CY8" s="523"/>
      <c r="CZ8" s="523"/>
      <c r="DA8" s="524"/>
      <c r="DB8" s="522">
        <v>0.87</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31550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249982</v>
      </c>
      <c r="BO9" s="414"/>
      <c r="BP9" s="414"/>
      <c r="BQ9" s="414"/>
      <c r="BR9" s="414"/>
      <c r="BS9" s="414"/>
      <c r="BT9" s="414"/>
      <c r="BU9" s="415"/>
      <c r="BV9" s="413">
        <v>14301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7.5</v>
      </c>
      <c r="CU9" s="384"/>
      <c r="CV9" s="384"/>
      <c r="CW9" s="384"/>
      <c r="CX9" s="384"/>
      <c r="CY9" s="384"/>
      <c r="CZ9" s="384"/>
      <c r="DA9" s="385"/>
      <c r="DB9" s="383">
        <v>8.8000000000000007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33032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305574</v>
      </c>
      <c r="BO10" s="414"/>
      <c r="BP10" s="414"/>
      <c r="BQ10" s="414"/>
      <c r="BR10" s="414"/>
      <c r="BS10" s="414"/>
      <c r="BT10" s="414"/>
      <c r="BU10" s="415"/>
      <c r="BV10" s="413">
        <v>396779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33010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232538</v>
      </c>
      <c r="BO12" s="414"/>
      <c r="BP12" s="414"/>
      <c r="BQ12" s="414"/>
      <c r="BR12" s="414"/>
      <c r="BS12" s="414"/>
      <c r="BT12" s="414"/>
      <c r="BU12" s="415"/>
      <c r="BV12" s="413">
        <v>331035</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32867</v>
      </c>
      <c r="S13" s="515"/>
      <c r="T13" s="515"/>
      <c r="U13" s="515"/>
      <c r="V13" s="516"/>
      <c r="W13" s="502" t="s">
        <v>121</v>
      </c>
      <c r="X13" s="426"/>
      <c r="Y13" s="426"/>
      <c r="Z13" s="426"/>
      <c r="AA13" s="426"/>
      <c r="AB13" s="427"/>
      <c r="AC13" s="389">
        <v>427</v>
      </c>
      <c r="AD13" s="390"/>
      <c r="AE13" s="390"/>
      <c r="AF13" s="390"/>
      <c r="AG13" s="391"/>
      <c r="AH13" s="389">
        <v>495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323018</v>
      </c>
      <c r="BO13" s="414"/>
      <c r="BP13" s="414"/>
      <c r="BQ13" s="414"/>
      <c r="BR13" s="414"/>
      <c r="BS13" s="414"/>
      <c r="BT13" s="414"/>
      <c r="BU13" s="415"/>
      <c r="BV13" s="413">
        <v>80045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4.4000000000000004</v>
      </c>
      <c r="CU13" s="384"/>
      <c r="CV13" s="384"/>
      <c r="CW13" s="384"/>
      <c r="CX13" s="384"/>
      <c r="CY13" s="384"/>
      <c r="CZ13" s="384"/>
      <c r="DA13" s="385"/>
      <c r="DB13" s="383">
        <v>5.5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33051</v>
      </c>
      <c r="S14" s="515"/>
      <c r="T14" s="515"/>
      <c r="U14" s="515"/>
      <c r="V14" s="516"/>
      <c r="W14" s="517"/>
      <c r="X14" s="429"/>
      <c r="Y14" s="429"/>
      <c r="Z14" s="429"/>
      <c r="AA14" s="429"/>
      <c r="AB14" s="430"/>
      <c r="AC14" s="507">
        <v>2.9</v>
      </c>
      <c r="AD14" s="508"/>
      <c r="AE14" s="508"/>
      <c r="AF14" s="508"/>
      <c r="AG14" s="509"/>
      <c r="AH14" s="507">
        <v>3.2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69.8</v>
      </c>
      <c r="CU14" s="486"/>
      <c r="CV14" s="486"/>
      <c r="CW14" s="486"/>
      <c r="CX14" s="486"/>
      <c r="CY14" s="486"/>
      <c r="CZ14" s="486"/>
      <c r="DA14" s="487"/>
      <c r="DB14" s="518">
        <v>68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32904</v>
      </c>
      <c r="S15" s="515"/>
      <c r="T15" s="515"/>
      <c r="U15" s="515"/>
      <c r="V15" s="516"/>
      <c r="W15" s="502" t="s">
        <v>128</v>
      </c>
      <c r="X15" s="426"/>
      <c r="Y15" s="426"/>
      <c r="Z15" s="426"/>
      <c r="AA15" s="426"/>
      <c r="AB15" s="427"/>
      <c r="AC15" s="389">
        <v>3079</v>
      </c>
      <c r="AD15" s="390"/>
      <c r="AE15" s="390"/>
      <c r="AF15" s="390"/>
      <c r="AG15" s="391"/>
      <c r="AH15" s="389">
        <v>3595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4329938</v>
      </c>
      <c r="BO15" s="409"/>
      <c r="BP15" s="409"/>
      <c r="BQ15" s="409"/>
      <c r="BR15" s="409"/>
      <c r="BS15" s="409"/>
      <c r="BT15" s="409"/>
      <c r="BU15" s="410"/>
      <c r="BV15" s="408">
        <v>4165052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21.2</v>
      </c>
      <c r="AD16" s="508"/>
      <c r="AE16" s="508"/>
      <c r="AF16" s="508"/>
      <c r="AG16" s="509"/>
      <c r="AH16" s="507">
        <v>23.3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4987284</v>
      </c>
      <c r="BO16" s="414"/>
      <c r="BP16" s="414"/>
      <c r="BQ16" s="414"/>
      <c r="BR16" s="414"/>
      <c r="BS16" s="414"/>
      <c r="BT16" s="414"/>
      <c r="BU16" s="415"/>
      <c r="BV16" s="413">
        <v>4761323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11045</v>
      </c>
      <c r="AD17" s="390"/>
      <c r="AE17" s="390"/>
      <c r="AF17" s="390"/>
      <c r="AG17" s="391"/>
      <c r="AH17" s="389">
        <v>11099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5628475</v>
      </c>
      <c r="BO17" s="414"/>
      <c r="BP17" s="414"/>
      <c r="BQ17" s="414"/>
      <c r="BR17" s="414"/>
      <c r="BS17" s="414"/>
      <c r="BT17" s="414"/>
      <c r="BU17" s="415"/>
      <c r="BV17" s="413">
        <v>5452424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17.18</v>
      </c>
      <c r="M18" s="478"/>
      <c r="N18" s="478"/>
      <c r="O18" s="478"/>
      <c r="P18" s="478"/>
      <c r="Q18" s="478"/>
      <c r="R18" s="479"/>
      <c r="S18" s="479"/>
      <c r="T18" s="479"/>
      <c r="U18" s="479"/>
      <c r="V18" s="480"/>
      <c r="W18" s="494"/>
      <c r="X18" s="495"/>
      <c r="Y18" s="495"/>
      <c r="Z18" s="495"/>
      <c r="AA18" s="495"/>
      <c r="AB18" s="503"/>
      <c r="AC18" s="377">
        <v>75.900000000000006</v>
      </c>
      <c r="AD18" s="378"/>
      <c r="AE18" s="378"/>
      <c r="AF18" s="378"/>
      <c r="AG18" s="481"/>
      <c r="AH18" s="377">
        <v>72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5751798</v>
      </c>
      <c r="BO18" s="414"/>
      <c r="BP18" s="414"/>
      <c r="BQ18" s="414"/>
      <c r="BR18" s="414"/>
      <c r="BS18" s="414"/>
      <c r="BT18" s="414"/>
      <c r="BU18" s="415"/>
      <c r="BV18" s="413">
        <v>5672733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1836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7860500</v>
      </c>
      <c r="BO19" s="414"/>
      <c r="BP19" s="414"/>
      <c r="BQ19" s="414"/>
      <c r="BR19" s="414"/>
      <c r="BS19" s="414"/>
      <c r="BT19" s="414"/>
      <c r="BU19" s="415"/>
      <c r="BV19" s="413">
        <v>7679434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12279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7317599</v>
      </c>
      <c r="BO23" s="414"/>
      <c r="BP23" s="414"/>
      <c r="BQ23" s="414"/>
      <c r="BR23" s="414"/>
      <c r="BS23" s="414"/>
      <c r="BT23" s="414"/>
      <c r="BU23" s="415"/>
      <c r="BV23" s="413">
        <v>7213614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7670</v>
      </c>
      <c r="R24" s="390"/>
      <c r="S24" s="390"/>
      <c r="T24" s="390"/>
      <c r="U24" s="390"/>
      <c r="V24" s="391"/>
      <c r="W24" s="455"/>
      <c r="X24" s="446"/>
      <c r="Y24" s="447"/>
      <c r="Z24" s="386" t="s">
        <v>151</v>
      </c>
      <c r="AA24" s="387"/>
      <c r="AB24" s="387"/>
      <c r="AC24" s="387"/>
      <c r="AD24" s="387"/>
      <c r="AE24" s="387"/>
      <c r="AF24" s="387"/>
      <c r="AG24" s="388"/>
      <c r="AH24" s="389">
        <v>230</v>
      </c>
      <c r="AI24" s="390"/>
      <c r="AJ24" s="390"/>
      <c r="AK24" s="390"/>
      <c r="AL24" s="391"/>
      <c r="AM24" s="389">
        <v>655730</v>
      </c>
      <c r="AN24" s="390"/>
      <c r="AO24" s="390"/>
      <c r="AP24" s="390"/>
      <c r="AQ24" s="390"/>
      <c r="AR24" s="391"/>
      <c r="AS24" s="389">
        <v>2851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6834901</v>
      </c>
      <c r="BO24" s="414"/>
      <c r="BP24" s="414"/>
      <c r="BQ24" s="414"/>
      <c r="BR24" s="414"/>
      <c r="BS24" s="414"/>
      <c r="BT24" s="414"/>
      <c r="BU24" s="415"/>
      <c r="BV24" s="413">
        <v>6655816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6230</v>
      </c>
      <c r="R25" s="390"/>
      <c r="S25" s="390"/>
      <c r="T25" s="390"/>
      <c r="U25" s="390"/>
      <c r="V25" s="391"/>
      <c r="W25" s="455"/>
      <c r="X25" s="446"/>
      <c r="Y25" s="447"/>
      <c r="Z25" s="386" t="s">
        <v>154</v>
      </c>
      <c r="AA25" s="387"/>
      <c r="AB25" s="387"/>
      <c r="AC25" s="387"/>
      <c r="AD25" s="387"/>
      <c r="AE25" s="387"/>
      <c r="AF25" s="387"/>
      <c r="AG25" s="388"/>
      <c r="AH25" s="389">
        <v>44</v>
      </c>
      <c r="AI25" s="390"/>
      <c r="AJ25" s="390"/>
      <c r="AK25" s="390"/>
      <c r="AL25" s="391"/>
      <c r="AM25" s="389">
        <v>128304</v>
      </c>
      <c r="AN25" s="390"/>
      <c r="AO25" s="390"/>
      <c r="AP25" s="390"/>
      <c r="AQ25" s="390"/>
      <c r="AR25" s="391"/>
      <c r="AS25" s="389">
        <v>2916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7104480</v>
      </c>
      <c r="BO25" s="409"/>
      <c r="BP25" s="409"/>
      <c r="BQ25" s="409"/>
      <c r="BR25" s="409"/>
      <c r="BS25" s="409"/>
      <c r="BT25" s="409"/>
      <c r="BU25" s="410"/>
      <c r="BV25" s="408">
        <v>4013925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5750</v>
      </c>
      <c r="R26" s="390"/>
      <c r="S26" s="390"/>
      <c r="T26" s="390"/>
      <c r="U26" s="390"/>
      <c r="V26" s="391"/>
      <c r="W26" s="455"/>
      <c r="X26" s="446"/>
      <c r="Y26" s="447"/>
      <c r="Z26" s="386" t="s">
        <v>157</v>
      </c>
      <c r="AA26" s="468"/>
      <c r="AB26" s="468"/>
      <c r="AC26" s="468"/>
      <c r="AD26" s="468"/>
      <c r="AE26" s="468"/>
      <c r="AF26" s="468"/>
      <c r="AG26" s="469"/>
      <c r="AH26" s="389">
        <v>9</v>
      </c>
      <c r="AI26" s="390"/>
      <c r="AJ26" s="390"/>
      <c r="AK26" s="390"/>
      <c r="AL26" s="391"/>
      <c r="AM26" s="389">
        <v>25470</v>
      </c>
      <c r="AN26" s="390"/>
      <c r="AO26" s="390"/>
      <c r="AP26" s="390"/>
      <c r="AQ26" s="390"/>
      <c r="AR26" s="391"/>
      <c r="AS26" s="389">
        <v>2830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4230</v>
      </c>
      <c r="R27" s="390"/>
      <c r="S27" s="390"/>
      <c r="T27" s="390"/>
      <c r="U27" s="390"/>
      <c r="V27" s="391"/>
      <c r="W27" s="455"/>
      <c r="X27" s="446"/>
      <c r="Y27" s="447"/>
      <c r="Z27" s="386" t="s">
        <v>160</v>
      </c>
      <c r="AA27" s="387"/>
      <c r="AB27" s="387"/>
      <c r="AC27" s="387"/>
      <c r="AD27" s="387"/>
      <c r="AE27" s="387"/>
      <c r="AF27" s="387"/>
      <c r="AG27" s="388"/>
      <c r="AH27" s="389">
        <v>17</v>
      </c>
      <c r="AI27" s="390"/>
      <c r="AJ27" s="390"/>
      <c r="AK27" s="390"/>
      <c r="AL27" s="391"/>
      <c r="AM27" s="389">
        <v>50980</v>
      </c>
      <c r="AN27" s="390"/>
      <c r="AO27" s="390"/>
      <c r="AP27" s="390"/>
      <c r="AQ27" s="390"/>
      <c r="AR27" s="391"/>
      <c r="AS27" s="389">
        <v>2999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973626</v>
      </c>
      <c r="BO27" s="417"/>
      <c r="BP27" s="417"/>
      <c r="BQ27" s="417"/>
      <c r="BR27" s="417"/>
      <c r="BS27" s="417"/>
      <c r="BT27" s="417"/>
      <c r="BU27" s="418"/>
      <c r="BV27" s="416">
        <v>976924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3440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631643</v>
      </c>
      <c r="BO28" s="409"/>
      <c r="BP28" s="409"/>
      <c r="BQ28" s="409"/>
      <c r="BR28" s="409"/>
      <c r="BS28" s="409"/>
      <c r="BT28" s="409"/>
      <c r="BU28" s="410"/>
      <c r="BV28" s="408">
        <v>558607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3150</v>
      </c>
      <c r="R29" s="390"/>
      <c r="S29" s="390"/>
      <c r="T29" s="390"/>
      <c r="U29" s="390"/>
      <c r="V29" s="391"/>
      <c r="W29" s="456"/>
      <c r="X29" s="457"/>
      <c r="Y29" s="458"/>
      <c r="Z29" s="386" t="s">
        <v>167</v>
      </c>
      <c r="AA29" s="387"/>
      <c r="AB29" s="387"/>
      <c r="AC29" s="387"/>
      <c r="AD29" s="387"/>
      <c r="AE29" s="387"/>
      <c r="AF29" s="387"/>
      <c r="AG29" s="388"/>
      <c r="AH29" s="389">
        <v>247</v>
      </c>
      <c r="AI29" s="390"/>
      <c r="AJ29" s="390"/>
      <c r="AK29" s="390"/>
      <c r="AL29" s="391"/>
      <c r="AM29" s="389">
        <v>706710</v>
      </c>
      <c r="AN29" s="390"/>
      <c r="AO29" s="390"/>
      <c r="AP29" s="390"/>
      <c r="AQ29" s="390"/>
      <c r="AR29" s="391"/>
      <c r="AS29" s="389">
        <v>2861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410</v>
      </c>
      <c r="BO29" s="414"/>
      <c r="BP29" s="414"/>
      <c r="BQ29" s="414"/>
      <c r="BR29" s="414"/>
      <c r="BS29" s="414"/>
      <c r="BT29" s="414"/>
      <c r="BU29" s="415"/>
      <c r="BV29" s="413">
        <v>410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91.9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809792</v>
      </c>
      <c r="BO30" s="417"/>
      <c r="BP30" s="417"/>
      <c r="BQ30" s="417"/>
      <c r="BR30" s="417"/>
      <c r="BS30" s="417"/>
      <c r="BT30" s="417"/>
      <c r="BU30" s="418"/>
      <c r="BV30" s="416">
        <v>866465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神奈川県市町村職員退職手当組合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10</v>
      </c>
      <c r="CP34" s="373"/>
      <c r="CQ34" s="372" t="str">
        <f>IF('各会計、関係団体の財政状況及び健全化判断比率'!BS7="","",'各会計、関係団体の財政状況及び健全化判断比率'!BS7)</f>
        <v>大磯町土地開発公社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神奈川県後期高齢者医療広域連合（一般会計）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11</v>
      </c>
      <c r="CP35" s="373"/>
      <c r="CQ35" s="372" t="str">
        <f>IF('各会計、関係団体の財政状況及び健全化判断比率'!BS8="","",'各会計、関係団体の財政状況及び健全化判断比率'!BS8)</f>
        <v>公益社団法人かながわ海岸美化財団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神奈川県後期高齢者医療広域連合（後期高齢者医療特別会計）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神奈川県町村情報システム共同事業組合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0" t="s">
        <v>522</v>
      </c>
      <c r="D34" s="1180"/>
      <c r="E34" s="1181"/>
      <c r="F34" s="32">
        <v>4.3499999999999996</v>
      </c>
      <c r="G34" s="33">
        <v>3.4</v>
      </c>
      <c r="H34" s="33">
        <v>4.82</v>
      </c>
      <c r="I34" s="33">
        <v>5</v>
      </c>
      <c r="J34" s="34">
        <v>8.52</v>
      </c>
      <c r="K34" s="22"/>
      <c r="L34" s="22"/>
      <c r="M34" s="22"/>
      <c r="N34" s="22"/>
      <c r="O34" s="22"/>
      <c r="P34" s="22"/>
    </row>
    <row r="35" spans="1:16" ht="39" customHeight="1" x14ac:dyDescent="0.15">
      <c r="A35" s="22"/>
      <c r="B35" s="35"/>
      <c r="C35" s="1174" t="s">
        <v>523</v>
      </c>
      <c r="D35" s="1175"/>
      <c r="E35" s="1176"/>
      <c r="F35" s="36">
        <v>3.46</v>
      </c>
      <c r="G35" s="37">
        <v>4.08</v>
      </c>
      <c r="H35" s="37">
        <v>3.81</v>
      </c>
      <c r="I35" s="37">
        <v>1.53</v>
      </c>
      <c r="J35" s="38">
        <v>3.12</v>
      </c>
      <c r="K35" s="22"/>
      <c r="L35" s="22"/>
      <c r="M35" s="22"/>
      <c r="N35" s="22"/>
      <c r="O35" s="22"/>
      <c r="P35" s="22"/>
    </row>
    <row r="36" spans="1:16" ht="39" customHeight="1" x14ac:dyDescent="0.15">
      <c r="A36" s="22"/>
      <c r="B36" s="35"/>
      <c r="C36" s="1174" t="s">
        <v>524</v>
      </c>
      <c r="D36" s="1175"/>
      <c r="E36" s="1176"/>
      <c r="F36" s="36">
        <v>0.32</v>
      </c>
      <c r="G36" s="37">
        <v>0.52</v>
      </c>
      <c r="H36" s="37">
        <v>0.99</v>
      </c>
      <c r="I36" s="37">
        <v>0.83</v>
      </c>
      <c r="J36" s="38">
        <v>1.1100000000000001</v>
      </c>
      <c r="K36" s="22"/>
      <c r="L36" s="22"/>
      <c r="M36" s="22"/>
      <c r="N36" s="22"/>
      <c r="O36" s="22"/>
      <c r="P36" s="22"/>
    </row>
    <row r="37" spans="1:16" ht="39" customHeight="1" x14ac:dyDescent="0.15">
      <c r="A37" s="22"/>
      <c r="B37" s="35"/>
      <c r="C37" s="1174" t="s">
        <v>525</v>
      </c>
      <c r="D37" s="1175"/>
      <c r="E37" s="1176"/>
      <c r="F37" s="36">
        <v>0.28999999999999998</v>
      </c>
      <c r="G37" s="37">
        <v>0.8</v>
      </c>
      <c r="H37" s="37">
        <v>1.03</v>
      </c>
      <c r="I37" s="37">
        <v>0.4</v>
      </c>
      <c r="J37" s="38">
        <v>0.97</v>
      </c>
      <c r="K37" s="22"/>
      <c r="L37" s="22"/>
      <c r="M37" s="22"/>
      <c r="N37" s="22"/>
      <c r="O37" s="22"/>
      <c r="P37" s="22"/>
    </row>
    <row r="38" spans="1:16" ht="39" customHeight="1" x14ac:dyDescent="0.15">
      <c r="A38" s="22"/>
      <c r="B38" s="35"/>
      <c r="C38" s="1174" t="s">
        <v>526</v>
      </c>
      <c r="D38" s="1175"/>
      <c r="E38" s="1176"/>
      <c r="F38" s="36">
        <v>0.28999999999999998</v>
      </c>
      <c r="G38" s="37">
        <v>0.18</v>
      </c>
      <c r="H38" s="37">
        <v>0.24</v>
      </c>
      <c r="I38" s="37">
        <v>0.48</v>
      </c>
      <c r="J38" s="38">
        <v>0.56000000000000005</v>
      </c>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527</v>
      </c>
      <c r="D42" s="1175"/>
      <c r="E42" s="1176"/>
      <c r="F42" s="36" t="s">
        <v>475</v>
      </c>
      <c r="G42" s="37" t="s">
        <v>475</v>
      </c>
      <c r="H42" s="37" t="s">
        <v>475</v>
      </c>
      <c r="I42" s="37" t="s">
        <v>475</v>
      </c>
      <c r="J42" s="38" t="s">
        <v>475</v>
      </c>
      <c r="K42" s="22"/>
      <c r="L42" s="22"/>
      <c r="M42" s="22"/>
      <c r="N42" s="22"/>
      <c r="O42" s="22"/>
      <c r="P42" s="22"/>
    </row>
    <row r="43" spans="1:16" ht="39" customHeight="1" thickBot="1" x14ac:dyDescent="0.2">
      <c r="A43" s="22"/>
      <c r="B43" s="40"/>
      <c r="C43" s="1177" t="s">
        <v>528</v>
      </c>
      <c r="D43" s="1178"/>
      <c r="E43" s="1179"/>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925</v>
      </c>
      <c r="L45" s="60">
        <v>817</v>
      </c>
      <c r="M45" s="60">
        <v>743</v>
      </c>
      <c r="N45" s="60">
        <v>673</v>
      </c>
      <c r="O45" s="61">
        <v>590</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475</v>
      </c>
      <c r="L46" s="64" t="s">
        <v>475</v>
      </c>
      <c r="M46" s="64" t="s">
        <v>475</v>
      </c>
      <c r="N46" s="64" t="s">
        <v>475</v>
      </c>
      <c r="O46" s="65" t="s">
        <v>475</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475</v>
      </c>
      <c r="L47" s="64" t="s">
        <v>475</v>
      </c>
      <c r="M47" s="64" t="s">
        <v>475</v>
      </c>
      <c r="N47" s="64" t="s">
        <v>475</v>
      </c>
      <c r="O47" s="65" t="s">
        <v>475</v>
      </c>
      <c r="P47" s="48"/>
      <c r="Q47" s="48"/>
      <c r="R47" s="48"/>
      <c r="S47" s="48"/>
      <c r="T47" s="48"/>
      <c r="U47" s="48"/>
    </row>
    <row r="48" spans="1:21" ht="30.75" customHeight="1" x14ac:dyDescent="0.15">
      <c r="A48" s="48"/>
      <c r="B48" s="1192"/>
      <c r="C48" s="1193"/>
      <c r="D48" s="62"/>
      <c r="E48" s="1184" t="s">
        <v>15</v>
      </c>
      <c r="F48" s="1184"/>
      <c r="G48" s="1184"/>
      <c r="H48" s="1184"/>
      <c r="I48" s="1184"/>
      <c r="J48" s="1185"/>
      <c r="K48" s="63">
        <v>408</v>
      </c>
      <c r="L48" s="64">
        <v>435</v>
      </c>
      <c r="M48" s="64">
        <v>368</v>
      </c>
      <c r="N48" s="64">
        <v>355</v>
      </c>
      <c r="O48" s="65">
        <v>477</v>
      </c>
      <c r="P48" s="48"/>
      <c r="Q48" s="48"/>
      <c r="R48" s="48"/>
      <c r="S48" s="48"/>
      <c r="T48" s="48"/>
      <c r="U48" s="48"/>
    </row>
    <row r="49" spans="1:21" ht="30.75" customHeight="1" x14ac:dyDescent="0.15">
      <c r="A49" s="48"/>
      <c r="B49" s="1192"/>
      <c r="C49" s="1193"/>
      <c r="D49" s="62"/>
      <c r="E49" s="1184" t="s">
        <v>16</v>
      </c>
      <c r="F49" s="1184"/>
      <c r="G49" s="1184"/>
      <c r="H49" s="1184"/>
      <c r="I49" s="1184"/>
      <c r="J49" s="1185"/>
      <c r="K49" s="63" t="s">
        <v>475</v>
      </c>
      <c r="L49" s="64" t="s">
        <v>475</v>
      </c>
      <c r="M49" s="64" t="s">
        <v>475</v>
      </c>
      <c r="N49" s="64" t="s">
        <v>475</v>
      </c>
      <c r="O49" s="65" t="s">
        <v>475</v>
      </c>
      <c r="P49" s="48"/>
      <c r="Q49" s="48"/>
      <c r="R49" s="48"/>
      <c r="S49" s="48"/>
      <c r="T49" s="48"/>
      <c r="U49" s="48"/>
    </row>
    <row r="50" spans="1:21" ht="30.75" customHeight="1" x14ac:dyDescent="0.15">
      <c r="A50" s="48"/>
      <c r="B50" s="1192"/>
      <c r="C50" s="1193"/>
      <c r="D50" s="62"/>
      <c r="E50" s="1184" t="s">
        <v>17</v>
      </c>
      <c r="F50" s="1184"/>
      <c r="G50" s="1184"/>
      <c r="H50" s="1184"/>
      <c r="I50" s="1184"/>
      <c r="J50" s="1185"/>
      <c r="K50" s="63" t="s">
        <v>475</v>
      </c>
      <c r="L50" s="64" t="s">
        <v>475</v>
      </c>
      <c r="M50" s="64" t="s">
        <v>475</v>
      </c>
      <c r="N50" s="64" t="s">
        <v>475</v>
      </c>
      <c r="O50" s="65" t="s">
        <v>475</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475</v>
      </c>
      <c r="L51" s="64" t="s">
        <v>475</v>
      </c>
      <c r="M51" s="64" t="s">
        <v>475</v>
      </c>
      <c r="N51" s="64" t="s">
        <v>475</v>
      </c>
      <c r="O51" s="65" t="s">
        <v>475</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755</v>
      </c>
      <c r="L52" s="64">
        <v>782</v>
      </c>
      <c r="M52" s="64">
        <v>801</v>
      </c>
      <c r="N52" s="64">
        <v>834</v>
      </c>
      <c r="O52" s="65">
        <v>777</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578</v>
      </c>
      <c r="L53" s="69">
        <v>470</v>
      </c>
      <c r="M53" s="69">
        <v>310</v>
      </c>
      <c r="N53" s="69">
        <v>194</v>
      </c>
      <c r="O53" s="70">
        <v>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0" t="s">
        <v>24</v>
      </c>
      <c r="C41" s="1211"/>
      <c r="D41" s="81"/>
      <c r="E41" s="1212" t="s">
        <v>25</v>
      </c>
      <c r="F41" s="1212"/>
      <c r="G41" s="1212"/>
      <c r="H41" s="1213"/>
      <c r="I41" s="82">
        <v>6784</v>
      </c>
      <c r="J41" s="83">
        <v>7143</v>
      </c>
      <c r="K41" s="83">
        <v>7293</v>
      </c>
      <c r="L41" s="83">
        <v>7214</v>
      </c>
      <c r="M41" s="84">
        <v>7318</v>
      </c>
    </row>
    <row r="42" spans="2:13" ht="27.75" customHeight="1" x14ac:dyDescent="0.15">
      <c r="B42" s="1200"/>
      <c r="C42" s="1201"/>
      <c r="D42" s="85"/>
      <c r="E42" s="1204" t="s">
        <v>26</v>
      </c>
      <c r="F42" s="1204"/>
      <c r="G42" s="1204"/>
      <c r="H42" s="1205"/>
      <c r="I42" s="86">
        <v>632</v>
      </c>
      <c r="J42" s="87">
        <v>947</v>
      </c>
      <c r="K42" s="87">
        <v>787</v>
      </c>
      <c r="L42" s="87">
        <v>715</v>
      </c>
      <c r="M42" s="88">
        <v>708</v>
      </c>
    </row>
    <row r="43" spans="2:13" ht="27.75" customHeight="1" x14ac:dyDescent="0.15">
      <c r="B43" s="1200"/>
      <c r="C43" s="1201"/>
      <c r="D43" s="85"/>
      <c r="E43" s="1204" t="s">
        <v>27</v>
      </c>
      <c r="F43" s="1204"/>
      <c r="G43" s="1204"/>
      <c r="H43" s="1205"/>
      <c r="I43" s="86">
        <v>6228</v>
      </c>
      <c r="J43" s="87">
        <v>6036</v>
      </c>
      <c r="K43" s="87">
        <v>6361</v>
      </c>
      <c r="L43" s="87">
        <v>6054</v>
      </c>
      <c r="M43" s="88">
        <v>6559</v>
      </c>
    </row>
    <row r="44" spans="2:13" ht="27.75" customHeight="1" x14ac:dyDescent="0.15">
      <c r="B44" s="1200"/>
      <c r="C44" s="1201"/>
      <c r="D44" s="85"/>
      <c r="E44" s="1204" t="s">
        <v>28</v>
      </c>
      <c r="F44" s="1204"/>
      <c r="G44" s="1204"/>
      <c r="H44" s="1205"/>
      <c r="I44" s="86" t="s">
        <v>475</v>
      </c>
      <c r="J44" s="87" t="s">
        <v>475</v>
      </c>
      <c r="K44" s="87" t="s">
        <v>475</v>
      </c>
      <c r="L44" s="87" t="s">
        <v>475</v>
      </c>
      <c r="M44" s="88" t="s">
        <v>475</v>
      </c>
    </row>
    <row r="45" spans="2:13" ht="27.75" customHeight="1" x14ac:dyDescent="0.15">
      <c r="B45" s="1200"/>
      <c r="C45" s="1201"/>
      <c r="D45" s="85"/>
      <c r="E45" s="1204" t="s">
        <v>29</v>
      </c>
      <c r="F45" s="1204"/>
      <c r="G45" s="1204"/>
      <c r="H45" s="1205"/>
      <c r="I45" s="86">
        <v>3014</v>
      </c>
      <c r="J45" s="87">
        <v>2924</v>
      </c>
      <c r="K45" s="87">
        <v>2816</v>
      </c>
      <c r="L45" s="87">
        <v>2633</v>
      </c>
      <c r="M45" s="88">
        <v>2469</v>
      </c>
    </row>
    <row r="46" spans="2:13" ht="27.75" customHeight="1" x14ac:dyDescent="0.15">
      <c r="B46" s="1200"/>
      <c r="C46" s="1201"/>
      <c r="D46" s="85"/>
      <c r="E46" s="1204" t="s">
        <v>30</v>
      </c>
      <c r="F46" s="1204"/>
      <c r="G46" s="1204"/>
      <c r="H46" s="1205"/>
      <c r="I46" s="86" t="s">
        <v>475</v>
      </c>
      <c r="J46" s="87" t="s">
        <v>475</v>
      </c>
      <c r="K46" s="87" t="s">
        <v>475</v>
      </c>
      <c r="L46" s="87" t="s">
        <v>475</v>
      </c>
      <c r="M46" s="88" t="s">
        <v>475</v>
      </c>
    </row>
    <row r="47" spans="2:13" ht="27.75" customHeight="1" x14ac:dyDescent="0.15">
      <c r="B47" s="1200"/>
      <c r="C47" s="1201"/>
      <c r="D47" s="85"/>
      <c r="E47" s="1204" t="s">
        <v>31</v>
      </c>
      <c r="F47" s="1204"/>
      <c r="G47" s="1204"/>
      <c r="H47" s="1205"/>
      <c r="I47" s="86" t="s">
        <v>475</v>
      </c>
      <c r="J47" s="87" t="s">
        <v>475</v>
      </c>
      <c r="K47" s="87" t="s">
        <v>475</v>
      </c>
      <c r="L47" s="87" t="s">
        <v>475</v>
      </c>
      <c r="M47" s="88" t="s">
        <v>475</v>
      </c>
    </row>
    <row r="48" spans="2:13" ht="27.75" customHeight="1" x14ac:dyDescent="0.15">
      <c r="B48" s="1202"/>
      <c r="C48" s="1203"/>
      <c r="D48" s="85"/>
      <c r="E48" s="1204" t="s">
        <v>32</v>
      </c>
      <c r="F48" s="1204"/>
      <c r="G48" s="1204"/>
      <c r="H48" s="1205"/>
      <c r="I48" s="86" t="s">
        <v>475</v>
      </c>
      <c r="J48" s="87" t="s">
        <v>475</v>
      </c>
      <c r="K48" s="87" t="s">
        <v>475</v>
      </c>
      <c r="L48" s="87">
        <v>1</v>
      </c>
      <c r="M48" s="88" t="s">
        <v>475</v>
      </c>
    </row>
    <row r="49" spans="2:13" ht="27.75" customHeight="1" x14ac:dyDescent="0.15">
      <c r="B49" s="1198" t="s">
        <v>33</v>
      </c>
      <c r="C49" s="1199"/>
      <c r="D49" s="89"/>
      <c r="E49" s="1204" t="s">
        <v>34</v>
      </c>
      <c r="F49" s="1204"/>
      <c r="G49" s="1204"/>
      <c r="H49" s="1205"/>
      <c r="I49" s="86">
        <v>1572</v>
      </c>
      <c r="J49" s="87">
        <v>1260</v>
      </c>
      <c r="K49" s="87">
        <v>1715</v>
      </c>
      <c r="L49" s="87">
        <v>1873</v>
      </c>
      <c r="M49" s="88">
        <v>1854</v>
      </c>
    </row>
    <row r="50" spans="2:13" ht="27.75" customHeight="1" x14ac:dyDescent="0.15">
      <c r="B50" s="1200"/>
      <c r="C50" s="1201"/>
      <c r="D50" s="85"/>
      <c r="E50" s="1204" t="s">
        <v>35</v>
      </c>
      <c r="F50" s="1204"/>
      <c r="G50" s="1204"/>
      <c r="H50" s="1205"/>
      <c r="I50" s="86" t="s">
        <v>475</v>
      </c>
      <c r="J50" s="87" t="s">
        <v>475</v>
      </c>
      <c r="K50" s="87" t="s">
        <v>475</v>
      </c>
      <c r="L50" s="87" t="s">
        <v>475</v>
      </c>
      <c r="M50" s="88" t="s">
        <v>475</v>
      </c>
    </row>
    <row r="51" spans="2:13" ht="27.75" customHeight="1" x14ac:dyDescent="0.15">
      <c r="B51" s="1202"/>
      <c r="C51" s="1203"/>
      <c r="D51" s="85"/>
      <c r="E51" s="1204" t="s">
        <v>36</v>
      </c>
      <c r="F51" s="1204"/>
      <c r="G51" s="1204"/>
      <c r="H51" s="1205"/>
      <c r="I51" s="86">
        <v>9835</v>
      </c>
      <c r="J51" s="87">
        <v>10226</v>
      </c>
      <c r="K51" s="87">
        <v>10538</v>
      </c>
      <c r="L51" s="87">
        <v>10770</v>
      </c>
      <c r="M51" s="88">
        <v>10960</v>
      </c>
    </row>
    <row r="52" spans="2:13" ht="27.75" customHeight="1" thickBot="1" x14ac:dyDescent="0.2">
      <c r="B52" s="1206" t="s">
        <v>37</v>
      </c>
      <c r="C52" s="1207"/>
      <c r="D52" s="90"/>
      <c r="E52" s="1208" t="s">
        <v>38</v>
      </c>
      <c r="F52" s="1208"/>
      <c r="G52" s="1208"/>
      <c r="H52" s="1209"/>
      <c r="I52" s="91">
        <v>5251</v>
      </c>
      <c r="J52" s="92">
        <v>5564</v>
      </c>
      <c r="K52" s="92">
        <v>5003</v>
      </c>
      <c r="L52" s="92">
        <v>3974</v>
      </c>
      <c r="M52" s="93">
        <v>4240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541</v>
      </c>
      <c r="I42" s="352"/>
      <c r="J42" s="352"/>
      <c r="K42" s="352"/>
      <c r="L42" s="244"/>
      <c r="M42" s="244"/>
      <c r="N42" s="244"/>
      <c r="O42" s="244"/>
    </row>
    <row r="43" spans="2:17" x14ac:dyDescent="0.15">
      <c r="B43" s="248"/>
      <c r="C43" s="244"/>
      <c r="D43" s="244"/>
      <c r="E43" s="244"/>
      <c r="F43" s="244"/>
      <c r="G43" s="1250"/>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542</v>
      </c>
    </row>
    <row r="50" spans="1:17" x14ac:dyDescent="0.15">
      <c r="B50" s="248"/>
      <c r="C50" s="244"/>
      <c r="D50" s="244"/>
      <c r="E50" s="244"/>
      <c r="F50" s="244"/>
      <c r="G50" s="1235"/>
      <c r="H50" s="1236"/>
      <c r="I50" s="1236"/>
      <c r="J50" s="1237"/>
      <c r="K50" s="354" t="s">
        <v>515</v>
      </c>
      <c r="L50" s="354" t="s">
        <v>516</v>
      </c>
      <c r="M50" s="354" t="s">
        <v>517</v>
      </c>
      <c r="N50" s="354" t="s">
        <v>518</v>
      </c>
      <c r="O50" s="354" t="s">
        <v>519</v>
      </c>
    </row>
    <row r="51" spans="1:17" x14ac:dyDescent="0.15">
      <c r="B51" s="248"/>
      <c r="C51" s="244"/>
      <c r="D51" s="244"/>
      <c r="E51" s="244"/>
      <c r="F51" s="244"/>
      <c r="G51" s="1238" t="s">
        <v>543</v>
      </c>
      <c r="H51" s="1239"/>
      <c r="I51" s="1244" t="s">
        <v>544</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545</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546</v>
      </c>
      <c r="H55" s="1219"/>
      <c r="I55" s="1224" t="s">
        <v>544</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545</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547</v>
      </c>
      <c r="C63" s="244"/>
      <c r="D63" s="244"/>
      <c r="E63" s="244"/>
      <c r="F63" s="244"/>
      <c r="G63" s="244"/>
      <c r="H63" s="244"/>
      <c r="I63" s="244"/>
      <c r="J63" s="244"/>
      <c r="K63" s="244"/>
      <c r="L63" s="244"/>
      <c r="M63" s="244"/>
      <c r="N63" s="244"/>
      <c r="O63" s="244"/>
    </row>
    <row r="64" spans="1:17" x14ac:dyDescent="0.15">
      <c r="B64" s="248"/>
      <c r="C64" s="244"/>
      <c r="D64" s="244"/>
      <c r="E64" s="244"/>
      <c r="F64" s="244"/>
      <c r="G64" s="351" t="s">
        <v>541</v>
      </c>
      <c r="I64" s="352"/>
      <c r="J64" s="352"/>
      <c r="K64" s="352"/>
      <c r="L64" s="244"/>
      <c r="M64" s="244"/>
      <c r="N64" s="244"/>
      <c r="O64" s="244"/>
    </row>
    <row r="65" spans="2:30" x14ac:dyDescent="0.15">
      <c r="B65" s="248"/>
      <c r="C65" s="244"/>
      <c r="D65" s="244"/>
      <c r="E65" s="244"/>
      <c r="F65" s="244"/>
      <c r="G65" s="1226" t="s">
        <v>550</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548</v>
      </c>
      <c r="I71" s="368"/>
      <c r="J71" s="364"/>
      <c r="K71" s="364"/>
      <c r="L71" s="365"/>
      <c r="M71" s="364"/>
      <c r="N71" s="365"/>
      <c r="O71" s="366"/>
    </row>
    <row r="72" spans="2:30" x14ac:dyDescent="0.15">
      <c r="B72" s="248"/>
      <c r="C72" s="244"/>
      <c r="D72" s="244"/>
      <c r="E72" s="244"/>
      <c r="F72" s="244"/>
      <c r="G72" s="1235"/>
      <c r="H72" s="1236"/>
      <c r="I72" s="1236"/>
      <c r="J72" s="1237"/>
      <c r="K72" s="354" t="s">
        <v>515</v>
      </c>
      <c r="L72" s="354" t="s">
        <v>516</v>
      </c>
      <c r="M72" s="354" t="s">
        <v>517</v>
      </c>
      <c r="N72" s="354" t="s">
        <v>518</v>
      </c>
      <c r="O72" s="354" t="s">
        <v>519</v>
      </c>
    </row>
    <row r="73" spans="2:30" x14ac:dyDescent="0.15">
      <c r="B73" s="248"/>
      <c r="C73" s="244"/>
      <c r="D73" s="244"/>
      <c r="E73" s="244"/>
      <c r="F73" s="244"/>
      <c r="G73" s="1238" t="s">
        <v>543</v>
      </c>
      <c r="H73" s="1239"/>
      <c r="I73" s="1244" t="s">
        <v>544</v>
      </c>
      <c r="J73" s="1244"/>
      <c r="K73" s="1225">
        <v>88.9</v>
      </c>
      <c r="L73" s="1225">
        <v>95.5</v>
      </c>
      <c r="M73" s="1214">
        <v>85.7</v>
      </c>
      <c r="N73" s="1214">
        <v>68</v>
      </c>
      <c r="O73" s="1214">
        <v>69.8</v>
      </c>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549</v>
      </c>
      <c r="J75" s="1224"/>
      <c r="K75" s="1246">
        <v>10.199999999999999</v>
      </c>
      <c r="L75" s="1246">
        <v>9.3000000000000007</v>
      </c>
      <c r="M75" s="1246">
        <v>7.7</v>
      </c>
      <c r="N75" s="1246">
        <v>5.5</v>
      </c>
      <c r="O75" s="1246">
        <v>4.4000000000000004</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546</v>
      </c>
      <c r="H77" s="1219"/>
      <c r="I77" s="1224" t="s">
        <v>544</v>
      </c>
      <c r="J77" s="1224"/>
      <c r="K77" s="1225">
        <v>40.200000000000003</v>
      </c>
      <c r="L77" s="1225">
        <v>30.7</v>
      </c>
      <c r="M77" s="1214">
        <v>22.3</v>
      </c>
      <c r="N77" s="1214">
        <v>20.3</v>
      </c>
      <c r="O77" s="1214">
        <v>13</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549</v>
      </c>
      <c r="J79" s="1216"/>
      <c r="K79" s="1217">
        <v>10.1</v>
      </c>
      <c r="L79" s="1217">
        <v>9.1999999999999993</v>
      </c>
      <c r="M79" s="1217">
        <v>8.5</v>
      </c>
      <c r="N79" s="1217">
        <v>7.7</v>
      </c>
      <c r="O79" s="1217">
        <v>6.8</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30807</v>
      </c>
      <c r="E3" s="116"/>
      <c r="F3" s="117">
        <v>42839</v>
      </c>
      <c r="G3" s="118"/>
      <c r="H3" s="119"/>
    </row>
    <row r="4" spans="1:8" x14ac:dyDescent="0.15">
      <c r="A4" s="120"/>
      <c r="B4" s="121"/>
      <c r="C4" s="122"/>
      <c r="D4" s="123">
        <v>10971</v>
      </c>
      <c r="E4" s="124"/>
      <c r="F4" s="125">
        <v>22027</v>
      </c>
      <c r="G4" s="126"/>
      <c r="H4" s="127"/>
    </row>
    <row r="5" spans="1:8" x14ac:dyDescent="0.15">
      <c r="A5" s="108" t="s">
        <v>509</v>
      </c>
      <c r="B5" s="113"/>
      <c r="C5" s="114"/>
      <c r="D5" s="115">
        <v>31187</v>
      </c>
      <c r="E5" s="116"/>
      <c r="F5" s="117">
        <v>46819</v>
      </c>
      <c r="G5" s="118"/>
      <c r="H5" s="119"/>
    </row>
    <row r="6" spans="1:8" x14ac:dyDescent="0.15">
      <c r="A6" s="120"/>
      <c r="B6" s="121"/>
      <c r="C6" s="122"/>
      <c r="D6" s="123">
        <v>17326</v>
      </c>
      <c r="E6" s="124"/>
      <c r="F6" s="125">
        <v>24121</v>
      </c>
      <c r="G6" s="126"/>
      <c r="H6" s="127"/>
    </row>
    <row r="7" spans="1:8" x14ac:dyDescent="0.15">
      <c r="A7" s="108" t="s">
        <v>510</v>
      </c>
      <c r="B7" s="113"/>
      <c r="C7" s="114"/>
      <c r="D7" s="115">
        <v>30859</v>
      </c>
      <c r="E7" s="116"/>
      <c r="F7" s="117">
        <v>53270</v>
      </c>
      <c r="G7" s="118"/>
      <c r="H7" s="119"/>
    </row>
    <row r="8" spans="1:8" x14ac:dyDescent="0.15">
      <c r="A8" s="120"/>
      <c r="B8" s="121"/>
      <c r="C8" s="122"/>
      <c r="D8" s="123">
        <v>11532</v>
      </c>
      <c r="E8" s="124"/>
      <c r="F8" s="125">
        <v>24316</v>
      </c>
      <c r="G8" s="126"/>
      <c r="H8" s="127"/>
    </row>
    <row r="9" spans="1:8" x14ac:dyDescent="0.15">
      <c r="A9" s="108" t="s">
        <v>511</v>
      </c>
      <c r="B9" s="113"/>
      <c r="C9" s="114"/>
      <c r="D9" s="115">
        <v>22508</v>
      </c>
      <c r="E9" s="116"/>
      <c r="F9" s="117">
        <v>53292</v>
      </c>
      <c r="G9" s="118"/>
      <c r="H9" s="119"/>
    </row>
    <row r="10" spans="1:8" x14ac:dyDescent="0.15">
      <c r="A10" s="120"/>
      <c r="B10" s="121"/>
      <c r="C10" s="122"/>
      <c r="D10" s="123">
        <v>9513</v>
      </c>
      <c r="E10" s="124"/>
      <c r="F10" s="125">
        <v>28900</v>
      </c>
      <c r="G10" s="126"/>
      <c r="H10" s="127"/>
    </row>
    <row r="11" spans="1:8" x14ac:dyDescent="0.15">
      <c r="A11" s="108" t="s">
        <v>512</v>
      </c>
      <c r="B11" s="113"/>
      <c r="C11" s="114"/>
      <c r="D11" s="115">
        <v>62142</v>
      </c>
      <c r="E11" s="116"/>
      <c r="F11" s="117">
        <v>49919</v>
      </c>
      <c r="G11" s="118"/>
      <c r="H11" s="119"/>
    </row>
    <row r="12" spans="1:8" x14ac:dyDescent="0.15">
      <c r="A12" s="120"/>
      <c r="B12" s="121"/>
      <c r="C12" s="128"/>
      <c r="D12" s="123">
        <v>7592</v>
      </c>
      <c r="E12" s="124"/>
      <c r="F12" s="125">
        <v>26398</v>
      </c>
      <c r="G12" s="126"/>
      <c r="H12" s="127"/>
    </row>
    <row r="13" spans="1:8" x14ac:dyDescent="0.15">
      <c r="A13" s="108"/>
      <c r="B13" s="113"/>
      <c r="C13" s="129"/>
      <c r="D13" s="130">
        <v>35501</v>
      </c>
      <c r="E13" s="131"/>
      <c r="F13" s="132">
        <v>49228</v>
      </c>
      <c r="G13" s="133"/>
      <c r="H13" s="119"/>
    </row>
    <row r="14" spans="1:8" x14ac:dyDescent="0.15">
      <c r="A14" s="120"/>
      <c r="B14" s="121"/>
      <c r="C14" s="122"/>
      <c r="D14" s="123">
        <v>11387</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4.3600000000000003</v>
      </c>
      <c r="C19" s="134">
        <f>ROUND(VALUE(SUBSTITUTE(実質収支比率等に係る経年分析!G$48,"▲","-")),2)</f>
        <v>3.4</v>
      </c>
      <c r="D19" s="134">
        <f>ROUND(VALUE(SUBSTITUTE(実質収支比率等に係る経年分析!H$48,"▲","-")),2)</f>
        <v>4.82</v>
      </c>
      <c r="E19" s="134">
        <f>ROUND(VALUE(SUBSTITUTE(実質収支比率等に係る経年分析!I$48,"▲","-")),2)</f>
        <v>5.01</v>
      </c>
      <c r="F19" s="134">
        <f>ROUND(VALUE(SUBSTITUTE(実質収支比率等に係る経年分析!J$48,"▲","-")),2)</f>
        <v>8.5299999999999994</v>
      </c>
    </row>
    <row r="20" spans="1:11" x14ac:dyDescent="0.15">
      <c r="A20" s="134" t="s">
        <v>43</v>
      </c>
      <c r="B20" s="134">
        <f>ROUND(VALUE(SUBSTITUTE(実質収支比率等に係る経年分析!F$47,"▲","-")),2)</f>
        <v>5.01</v>
      </c>
      <c r="C20" s="134">
        <f>ROUND(VALUE(SUBSTITUTE(実質収支比率等に係る経年分析!G$47,"▲","-")),2)</f>
        <v>2.34</v>
      </c>
      <c r="D20" s="134">
        <f>ROUND(VALUE(SUBSTITUTE(実質収支比率等に係る経年分析!H$47,"▲","-")),2)</f>
        <v>7.43</v>
      </c>
      <c r="E20" s="134">
        <f>ROUND(VALUE(SUBSTITUTE(実質収支比率等に係る経年分析!I$47,"▲","-")),2)</f>
        <v>8.3699999999999992</v>
      </c>
      <c r="F20" s="134">
        <f>ROUND(VALUE(SUBSTITUTE(実質収支比率等に係る経年分析!J$47,"▲","-")),2)</f>
        <v>9.2200000000000006</v>
      </c>
    </row>
    <row r="21" spans="1:11" x14ac:dyDescent="0.15">
      <c r="A21" s="134" t="s">
        <v>44</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-3.59</v>
      </c>
      <c r="D21" s="134">
        <f>IF(ISNUMBER(VALUE(SUBSTITUTE(実質収支比率等に係る経年分析!H$49,"▲","-"))),ROUND(VALUE(SUBSTITUTE(実質収支比率等に係る経年分析!H$49,"▲","-")),2),NA())</f>
        <v>6.54</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4.72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4.3499999999999996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755</v>
      </c>
      <c r="E42" s="136"/>
      <c r="F42" s="136"/>
      <c r="G42" s="136">
        <f>'実質公債費比率（分子）の構造'!L$52</f>
        <v>782</v>
      </c>
      <c r="H42" s="136"/>
      <c r="I42" s="136"/>
      <c r="J42" s="136">
        <f>'実質公債費比率（分子）の構造'!M$52</f>
        <v>801</v>
      </c>
      <c r="K42" s="136"/>
      <c r="L42" s="136"/>
      <c r="M42" s="136">
        <f>'実質公債費比率（分子）の構造'!N$52</f>
        <v>834</v>
      </c>
      <c r="N42" s="136"/>
      <c r="O42" s="136"/>
      <c r="P42" s="136">
        <f>'実質公債費比率（分子）の構造'!O$52</f>
        <v>777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408</v>
      </c>
      <c r="C46" s="136"/>
      <c r="D46" s="136"/>
      <c r="E46" s="136">
        <f>'実質公債費比率（分子）の構造'!L$48</f>
        <v>435</v>
      </c>
      <c r="F46" s="136"/>
      <c r="G46" s="136"/>
      <c r="H46" s="136">
        <f>'実質公債費比率（分子）の構造'!M$48</f>
        <v>368</v>
      </c>
      <c r="I46" s="136"/>
      <c r="J46" s="136"/>
      <c r="K46" s="136">
        <f>'実質公債費比率（分子）の構造'!N$48</f>
        <v>355</v>
      </c>
      <c r="L46" s="136"/>
      <c r="M46" s="136"/>
      <c r="N46" s="136">
        <f>'実質公債費比率（分子）の構造'!O$48</f>
        <v>477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925</v>
      </c>
      <c r="C49" s="136"/>
      <c r="D49" s="136"/>
      <c r="E49" s="136">
        <f>'実質公債費比率（分子）の構造'!L$45</f>
        <v>817</v>
      </c>
      <c r="F49" s="136"/>
      <c r="G49" s="136"/>
      <c r="H49" s="136">
        <f>'実質公債費比率（分子）の構造'!M$45</f>
        <v>743</v>
      </c>
      <c r="I49" s="136"/>
      <c r="J49" s="136"/>
      <c r="K49" s="136">
        <f>'実質公債費比率（分子）の構造'!N$45</f>
        <v>673</v>
      </c>
      <c r="L49" s="136"/>
      <c r="M49" s="136"/>
      <c r="N49" s="136">
        <f>'実質公債費比率（分子）の構造'!O$45</f>
        <v>590</v>
      </c>
      <c r="O49" s="136"/>
      <c r="P49" s="136"/>
    </row>
    <row r="50" spans="1:16" x14ac:dyDescent="0.15">
      <c r="A50" s="136" t="s">
        <v>59</v>
      </c>
      <c r="B50" s="136" t="e">
        <f>NA()</f>
        <v>#N/A</v>
      </c>
      <c r="C50" s="136">
        <f>IF(ISNUMBER('実質公債費比率（分子）の構造'!K$53),'実質公債費比率（分子）の構造'!K$53,NA())</f>
        <v>578</v>
      </c>
      <c r="D50" s="136" t="e">
        <f>NA()</f>
        <v>#N/A</v>
      </c>
      <c r="E50" s="136" t="e">
        <f>NA()</f>
        <v>#N/A</v>
      </c>
      <c r="F50" s="136">
        <f>IF(ISNUMBER('実質公債費比率（分子）の構造'!L$53),'実質公債費比率（分子）の構造'!L$53,NA())</f>
        <v>470</v>
      </c>
      <c r="G50" s="136" t="e">
        <f>NA()</f>
        <v>#N/A</v>
      </c>
      <c r="H50" s="136" t="e">
        <f>NA()</f>
        <v>#N/A</v>
      </c>
      <c r="I50" s="136">
        <f>IF(ISNUMBER('実質公債費比率（分子）の構造'!M$53),'実質公債費比率（分子）の構造'!M$53,NA())</f>
        <v>310</v>
      </c>
      <c r="J50" s="136" t="e">
        <f>NA()</f>
        <v>#N/A</v>
      </c>
      <c r="K50" s="136" t="e">
        <f>NA()</f>
        <v>#N/A</v>
      </c>
      <c r="L50" s="136">
        <f>IF(ISNUMBER('実質公債費比率（分子）の構造'!N$53),'実質公債費比率（分子）の構造'!N$53,NA())</f>
        <v>194</v>
      </c>
      <c r="M50" s="136" t="e">
        <f>NA()</f>
        <v>#N/A</v>
      </c>
      <c r="N50" s="136" t="e">
        <f>NA()</f>
        <v>#N/A</v>
      </c>
      <c r="O50" s="136">
        <f>IF(ISNUMBER('実質公債費比率（分子）の構造'!O$53),'実質公債費比率（分子）の構造'!O$53,NA())</f>
        <v>290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9835</v>
      </c>
      <c r="E56" s="135"/>
      <c r="F56" s="135"/>
      <c r="G56" s="135">
        <f>'将来負担比率（分子）の構造'!J$51</f>
        <v>10226</v>
      </c>
      <c r="H56" s="135"/>
      <c r="I56" s="135"/>
      <c r="J56" s="135">
        <f>'将来負担比率（分子）の構造'!K$51</f>
        <v>10538</v>
      </c>
      <c r="K56" s="135"/>
      <c r="L56" s="135"/>
      <c r="M56" s="135">
        <f>'将来負担比率（分子）の構造'!L$51</f>
        <v>10770</v>
      </c>
      <c r="N56" s="135"/>
      <c r="O56" s="135"/>
      <c r="P56" s="135">
        <f>'将来負担比率（分子）の構造'!M$51</f>
        <v>10960</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1572</v>
      </c>
      <c r="E58" s="135"/>
      <c r="F58" s="135"/>
      <c r="G58" s="135">
        <f>'将来負担比率（分子）の構造'!J$49</f>
        <v>1260</v>
      </c>
      <c r="H58" s="135"/>
      <c r="I58" s="135"/>
      <c r="J58" s="135">
        <f>'将来負担比率（分子）の構造'!K$49</f>
        <v>1715</v>
      </c>
      <c r="K58" s="135"/>
      <c r="L58" s="135"/>
      <c r="M58" s="135">
        <f>'将来負担比率（分子）の構造'!L$49</f>
        <v>1873</v>
      </c>
      <c r="N58" s="135"/>
      <c r="O58" s="135"/>
      <c r="P58" s="135">
        <f>'将来負担比率（分子）の構造'!M$49</f>
        <v>1854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3014</v>
      </c>
      <c r="C62" s="135"/>
      <c r="D62" s="135"/>
      <c r="E62" s="135">
        <f>'将来負担比率（分子）の構造'!J$45</f>
        <v>2924</v>
      </c>
      <c r="F62" s="135"/>
      <c r="G62" s="135"/>
      <c r="H62" s="135">
        <f>'将来負担比率（分子）の構造'!K$45</f>
        <v>2816</v>
      </c>
      <c r="I62" s="135"/>
      <c r="J62" s="135"/>
      <c r="K62" s="135">
        <f>'将来負担比率（分子）の構造'!L$45</f>
        <v>2633</v>
      </c>
      <c r="L62" s="135"/>
      <c r="M62" s="135"/>
      <c r="N62" s="135">
        <f>'将来負担比率（分子）の構造'!M$45</f>
        <v>2469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6228</v>
      </c>
      <c r="C64" s="135"/>
      <c r="D64" s="135"/>
      <c r="E64" s="135">
        <f>'将来負担比率（分子）の構造'!J$43</f>
        <v>6036</v>
      </c>
      <c r="F64" s="135"/>
      <c r="G64" s="135"/>
      <c r="H64" s="135">
        <f>'将来負担比率（分子）の構造'!K$43</f>
        <v>6361</v>
      </c>
      <c r="I64" s="135"/>
      <c r="J64" s="135"/>
      <c r="K64" s="135">
        <f>'将来負担比率（分子）の構造'!L$43</f>
        <v>6054</v>
      </c>
      <c r="L64" s="135"/>
      <c r="M64" s="135"/>
      <c r="N64" s="135">
        <f>'将来負担比率（分子）の構造'!M$43</f>
        <v>6559</v>
      </c>
      <c r="O64" s="135"/>
      <c r="P64" s="135"/>
    </row>
    <row r="65" spans="1:16" x14ac:dyDescent="0.15">
      <c r="A65" s="135" t="s">
        <v>26</v>
      </c>
      <c r="B65" s="135">
        <f>'将来負担比率（分子）の構造'!I$42</f>
        <v>632</v>
      </c>
      <c r="C65" s="135"/>
      <c r="D65" s="135"/>
      <c r="E65" s="135">
        <f>'将来負担比率（分子）の構造'!J$42</f>
        <v>947</v>
      </c>
      <c r="F65" s="135"/>
      <c r="G65" s="135"/>
      <c r="H65" s="135">
        <f>'将来負担比率（分子）の構造'!K$42</f>
        <v>787</v>
      </c>
      <c r="I65" s="135"/>
      <c r="J65" s="135"/>
      <c r="K65" s="135">
        <f>'将来負担比率（分子）の構造'!L$42</f>
        <v>715</v>
      </c>
      <c r="L65" s="135"/>
      <c r="M65" s="135"/>
      <c r="N65" s="135">
        <f>'将来負担比率（分子）の構造'!M$42</f>
        <v>708</v>
      </c>
      <c r="O65" s="135"/>
      <c r="P65" s="135"/>
    </row>
    <row r="66" spans="1:16" x14ac:dyDescent="0.15">
      <c r="A66" s="135" t="s">
        <v>25</v>
      </c>
      <c r="B66" s="135">
        <f>'将来負担比率（分子）の構造'!I$41</f>
        <v>6784</v>
      </c>
      <c r="C66" s="135"/>
      <c r="D66" s="135"/>
      <c r="E66" s="135">
        <f>'将来負担比率（分子）の構造'!J$41</f>
        <v>7143</v>
      </c>
      <c r="F66" s="135"/>
      <c r="G66" s="135"/>
      <c r="H66" s="135">
        <f>'将来負担比率（分子）の構造'!K$41</f>
        <v>7293</v>
      </c>
      <c r="I66" s="135"/>
      <c r="J66" s="135"/>
      <c r="K66" s="135">
        <f>'将来負担比率（分子）の構造'!L$41</f>
        <v>7214</v>
      </c>
      <c r="L66" s="135"/>
      <c r="M66" s="135"/>
      <c r="N66" s="135">
        <f>'将来負担比率（分子）の構造'!M$41</f>
        <v>7318</v>
      </c>
      <c r="O66" s="135"/>
      <c r="P66" s="135"/>
    </row>
    <row r="67" spans="1:16" x14ac:dyDescent="0.15">
      <c r="A67" s="135" t="s">
        <v>63</v>
      </c>
      <c r="B67" s="135" t="e">
        <f>NA()</f>
        <v>#N/A</v>
      </c>
      <c r="C67" s="135">
        <f>IF(ISNUMBER('将来負担比率（分子）の構造'!I$52), IF('将来負担比率（分子）の構造'!I$52 &lt; 0, 0, '将来負担比率（分子）の構造'!I$52), NA())</f>
        <v>5251</v>
      </c>
      <c r="D67" s="135" t="e">
        <f>NA()</f>
        <v>#N/A</v>
      </c>
      <c r="E67" s="135" t="e">
        <f>NA()</f>
        <v>#N/A</v>
      </c>
      <c r="F67" s="135">
        <f>IF(ISNUMBER('将来負担比率（分子）の構造'!J$52), IF('将来負担比率（分子）の構造'!J$52 &lt; 0, 0, '将来負担比率（分子）の構造'!J$52), NA())</f>
        <v>5564</v>
      </c>
      <c r="G67" s="135" t="e">
        <f>NA()</f>
        <v>#N/A</v>
      </c>
      <c r="H67" s="135" t="e">
        <f>NA()</f>
        <v>#N/A</v>
      </c>
      <c r="I67" s="135">
        <f>IF(ISNUMBER('将来負担比率（分子）の構造'!K$52), IF('将来負担比率（分子）の構造'!K$52 &lt; 0, 0, '将来負担比率（分子）の構造'!K$52), NA())</f>
        <v>5003</v>
      </c>
      <c r="J67" s="135" t="e">
        <f>NA()</f>
        <v>#N/A</v>
      </c>
      <c r="K67" s="135" t="e">
        <f>NA()</f>
        <v>#N/A</v>
      </c>
      <c r="L67" s="135">
        <f>IF(ISNUMBER('将来負担比率（分子）の構造'!L$52), IF('将来負担比率（分子）の構造'!L$52 &lt; 0, 0, '将来負担比率（分子）の構造'!L$52), NA())</f>
        <v>3974</v>
      </c>
      <c r="M67" s="135" t="e">
        <f>NA()</f>
        <v>#N/A</v>
      </c>
      <c r="N67" s="135" t="e">
        <f>NA()</f>
        <v>#N/A</v>
      </c>
      <c r="O67" s="135">
        <f>IF(ISNUMBER('将来負担比率（分子）の構造'!M$52), IF('将来負担比率（分子）の構造'!M$52 &lt; 0, 0, '将来負担比率（分子）の構造'!M$52), NA())</f>
        <v>4240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4968061</v>
      </c>
      <c r="S5" s="669"/>
      <c r="T5" s="669"/>
      <c r="U5" s="669"/>
      <c r="V5" s="669"/>
      <c r="W5" s="669"/>
      <c r="X5" s="669"/>
      <c r="Y5" s="716"/>
      <c r="Z5" s="729">
        <v>44.7</v>
      </c>
      <c r="AA5" s="729"/>
      <c r="AB5" s="729"/>
      <c r="AC5" s="729"/>
      <c r="AD5" s="730">
        <v>4968061</v>
      </c>
      <c r="AE5" s="730"/>
      <c r="AF5" s="730"/>
      <c r="AG5" s="730"/>
      <c r="AH5" s="730"/>
      <c r="AI5" s="730"/>
      <c r="AJ5" s="730"/>
      <c r="AK5" s="730"/>
      <c r="AL5" s="717">
        <v>77.3</v>
      </c>
      <c r="AM5" s="686"/>
      <c r="AN5" s="686"/>
      <c r="AO5" s="718"/>
      <c r="AP5" s="705" t="s">
        <v>206</v>
      </c>
      <c r="AQ5" s="706"/>
      <c r="AR5" s="706"/>
      <c r="AS5" s="706"/>
      <c r="AT5" s="706"/>
      <c r="AU5" s="706"/>
      <c r="AV5" s="706"/>
      <c r="AW5" s="706"/>
      <c r="AX5" s="706"/>
      <c r="AY5" s="706"/>
      <c r="AZ5" s="706"/>
      <c r="BA5" s="706"/>
      <c r="BB5" s="706"/>
      <c r="BC5" s="706"/>
      <c r="BD5" s="706"/>
      <c r="BE5" s="706"/>
      <c r="BF5" s="707"/>
      <c r="BG5" s="618">
        <v>4951313</v>
      </c>
      <c r="BH5" s="619"/>
      <c r="BI5" s="619"/>
      <c r="BJ5" s="619"/>
      <c r="BK5" s="619"/>
      <c r="BL5" s="619"/>
      <c r="BM5" s="619"/>
      <c r="BN5" s="620"/>
      <c r="BO5" s="671">
        <v>99.7</v>
      </c>
      <c r="BP5" s="671"/>
      <c r="BQ5" s="671"/>
      <c r="BR5" s="671"/>
      <c r="BS5" s="672">
        <v>13778</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63001</v>
      </c>
      <c r="S6" s="619"/>
      <c r="T6" s="619"/>
      <c r="U6" s="619"/>
      <c r="V6" s="619"/>
      <c r="W6" s="619"/>
      <c r="X6" s="619"/>
      <c r="Y6" s="620"/>
      <c r="Z6" s="671">
        <v>0.6</v>
      </c>
      <c r="AA6" s="671"/>
      <c r="AB6" s="671"/>
      <c r="AC6" s="671"/>
      <c r="AD6" s="672">
        <v>63001</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4951313</v>
      </c>
      <c r="BH6" s="619"/>
      <c r="BI6" s="619"/>
      <c r="BJ6" s="619"/>
      <c r="BK6" s="619"/>
      <c r="BL6" s="619"/>
      <c r="BM6" s="619"/>
      <c r="BN6" s="620"/>
      <c r="BO6" s="671">
        <v>99.7</v>
      </c>
      <c r="BP6" s="671"/>
      <c r="BQ6" s="671"/>
      <c r="BR6" s="671"/>
      <c r="BS6" s="672">
        <v>13778</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144757</v>
      </c>
      <c r="CS6" s="619"/>
      <c r="CT6" s="619"/>
      <c r="CU6" s="619"/>
      <c r="CV6" s="619"/>
      <c r="CW6" s="619"/>
      <c r="CX6" s="619"/>
      <c r="CY6" s="620"/>
      <c r="CZ6" s="671">
        <v>1.4</v>
      </c>
      <c r="DA6" s="671"/>
      <c r="DB6" s="671"/>
      <c r="DC6" s="671"/>
      <c r="DD6" s="624" t="s">
        <v>213</v>
      </c>
      <c r="DE6" s="619"/>
      <c r="DF6" s="619"/>
      <c r="DG6" s="619"/>
      <c r="DH6" s="619"/>
      <c r="DI6" s="619"/>
      <c r="DJ6" s="619"/>
      <c r="DK6" s="619"/>
      <c r="DL6" s="619"/>
      <c r="DM6" s="619"/>
      <c r="DN6" s="619"/>
      <c r="DO6" s="619"/>
      <c r="DP6" s="620"/>
      <c r="DQ6" s="624">
        <v>144677</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8979</v>
      </c>
      <c r="S7" s="619"/>
      <c r="T7" s="619"/>
      <c r="U7" s="619"/>
      <c r="V7" s="619"/>
      <c r="W7" s="619"/>
      <c r="X7" s="619"/>
      <c r="Y7" s="620"/>
      <c r="Z7" s="671">
        <v>0.1</v>
      </c>
      <c r="AA7" s="671"/>
      <c r="AB7" s="671"/>
      <c r="AC7" s="671"/>
      <c r="AD7" s="672">
        <v>8979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2478477</v>
      </c>
      <c r="BH7" s="619"/>
      <c r="BI7" s="619"/>
      <c r="BJ7" s="619"/>
      <c r="BK7" s="619"/>
      <c r="BL7" s="619"/>
      <c r="BM7" s="619"/>
      <c r="BN7" s="620"/>
      <c r="BO7" s="671">
        <v>49.9</v>
      </c>
      <c r="BP7" s="671"/>
      <c r="BQ7" s="671"/>
      <c r="BR7" s="671"/>
      <c r="BS7" s="672">
        <v>13778</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1829506</v>
      </c>
      <c r="CS7" s="619"/>
      <c r="CT7" s="619"/>
      <c r="CU7" s="619"/>
      <c r="CV7" s="619"/>
      <c r="CW7" s="619"/>
      <c r="CX7" s="619"/>
      <c r="CY7" s="620"/>
      <c r="CZ7" s="671">
        <v>17.7</v>
      </c>
      <c r="DA7" s="671"/>
      <c r="DB7" s="671"/>
      <c r="DC7" s="671"/>
      <c r="DD7" s="624">
        <v>474009</v>
      </c>
      <c r="DE7" s="619"/>
      <c r="DF7" s="619"/>
      <c r="DG7" s="619"/>
      <c r="DH7" s="619"/>
      <c r="DI7" s="619"/>
      <c r="DJ7" s="619"/>
      <c r="DK7" s="619"/>
      <c r="DL7" s="619"/>
      <c r="DM7" s="619"/>
      <c r="DN7" s="619"/>
      <c r="DO7" s="619"/>
      <c r="DP7" s="620"/>
      <c r="DQ7" s="624">
        <v>1236424</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34756</v>
      </c>
      <c r="S8" s="619"/>
      <c r="T8" s="619"/>
      <c r="U8" s="619"/>
      <c r="V8" s="619"/>
      <c r="W8" s="619"/>
      <c r="X8" s="619"/>
      <c r="Y8" s="620"/>
      <c r="Z8" s="671">
        <v>0.3</v>
      </c>
      <c r="AA8" s="671"/>
      <c r="AB8" s="671"/>
      <c r="AC8" s="671"/>
      <c r="AD8" s="672">
        <v>34756</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56237</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3155988</v>
      </c>
      <c r="CS8" s="619"/>
      <c r="CT8" s="619"/>
      <c r="CU8" s="619"/>
      <c r="CV8" s="619"/>
      <c r="CW8" s="619"/>
      <c r="CX8" s="619"/>
      <c r="CY8" s="620"/>
      <c r="CZ8" s="671">
        <v>30.5</v>
      </c>
      <c r="DA8" s="671"/>
      <c r="DB8" s="671"/>
      <c r="DC8" s="671"/>
      <c r="DD8" s="624">
        <v>171698</v>
      </c>
      <c r="DE8" s="619"/>
      <c r="DF8" s="619"/>
      <c r="DG8" s="619"/>
      <c r="DH8" s="619"/>
      <c r="DI8" s="619"/>
      <c r="DJ8" s="619"/>
      <c r="DK8" s="619"/>
      <c r="DL8" s="619"/>
      <c r="DM8" s="619"/>
      <c r="DN8" s="619"/>
      <c r="DO8" s="619"/>
      <c r="DP8" s="620"/>
      <c r="DQ8" s="624">
        <v>1812397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37379</v>
      </c>
      <c r="S9" s="619"/>
      <c r="T9" s="619"/>
      <c r="U9" s="619"/>
      <c r="V9" s="619"/>
      <c r="W9" s="619"/>
      <c r="X9" s="619"/>
      <c r="Y9" s="620"/>
      <c r="Z9" s="671">
        <v>0.3</v>
      </c>
      <c r="AA9" s="671"/>
      <c r="AB9" s="671"/>
      <c r="AC9" s="671"/>
      <c r="AD9" s="672">
        <v>37379</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2241362</v>
      </c>
      <c r="BH9" s="619"/>
      <c r="BI9" s="619"/>
      <c r="BJ9" s="619"/>
      <c r="BK9" s="619"/>
      <c r="BL9" s="619"/>
      <c r="BM9" s="619"/>
      <c r="BN9" s="620"/>
      <c r="BO9" s="671">
        <v>45.1</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1366009</v>
      </c>
      <c r="CS9" s="619"/>
      <c r="CT9" s="619"/>
      <c r="CU9" s="619"/>
      <c r="CV9" s="619"/>
      <c r="CW9" s="619"/>
      <c r="CX9" s="619"/>
      <c r="CY9" s="620"/>
      <c r="CZ9" s="671">
        <v>13.2</v>
      </c>
      <c r="DA9" s="671"/>
      <c r="DB9" s="671"/>
      <c r="DC9" s="671"/>
      <c r="DD9" s="624">
        <v>519066</v>
      </c>
      <c r="DE9" s="619"/>
      <c r="DF9" s="619"/>
      <c r="DG9" s="619"/>
      <c r="DH9" s="619"/>
      <c r="DI9" s="619"/>
      <c r="DJ9" s="619"/>
      <c r="DK9" s="619"/>
      <c r="DL9" s="619"/>
      <c r="DM9" s="619"/>
      <c r="DN9" s="619"/>
      <c r="DO9" s="619"/>
      <c r="DP9" s="620"/>
      <c r="DQ9" s="624">
        <v>845079</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530920</v>
      </c>
      <c r="S10" s="619"/>
      <c r="T10" s="619"/>
      <c r="U10" s="619"/>
      <c r="V10" s="619"/>
      <c r="W10" s="619"/>
      <c r="X10" s="619"/>
      <c r="Y10" s="620"/>
      <c r="Z10" s="671">
        <v>4.8</v>
      </c>
      <c r="AA10" s="671"/>
      <c r="AB10" s="671"/>
      <c r="AC10" s="671"/>
      <c r="AD10" s="672">
        <v>530920</v>
      </c>
      <c r="AE10" s="672"/>
      <c r="AF10" s="672"/>
      <c r="AG10" s="672"/>
      <c r="AH10" s="672"/>
      <c r="AI10" s="672"/>
      <c r="AJ10" s="672"/>
      <c r="AK10" s="672"/>
      <c r="AL10" s="641">
        <v>8.3000000000000007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57387</v>
      </c>
      <c r="BH10" s="619"/>
      <c r="BI10" s="619"/>
      <c r="BJ10" s="619"/>
      <c r="BK10" s="619"/>
      <c r="BL10" s="619"/>
      <c r="BM10" s="619"/>
      <c r="BN10" s="620"/>
      <c r="BO10" s="671">
        <v>1.2</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21360</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1360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28428</v>
      </c>
      <c r="S11" s="619"/>
      <c r="T11" s="619"/>
      <c r="U11" s="619"/>
      <c r="V11" s="619"/>
      <c r="W11" s="619"/>
      <c r="X11" s="619"/>
      <c r="Y11" s="620"/>
      <c r="Z11" s="671">
        <v>0.3</v>
      </c>
      <c r="AA11" s="671"/>
      <c r="AB11" s="671"/>
      <c r="AC11" s="671"/>
      <c r="AD11" s="672">
        <v>28428</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123491</v>
      </c>
      <c r="BH11" s="619"/>
      <c r="BI11" s="619"/>
      <c r="BJ11" s="619"/>
      <c r="BK11" s="619"/>
      <c r="BL11" s="619"/>
      <c r="BM11" s="619"/>
      <c r="BN11" s="620"/>
      <c r="BO11" s="671">
        <v>2.5</v>
      </c>
      <c r="BP11" s="671"/>
      <c r="BQ11" s="671"/>
      <c r="BR11" s="671"/>
      <c r="BS11" s="624">
        <v>13778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80751</v>
      </c>
      <c r="CS11" s="619"/>
      <c r="CT11" s="619"/>
      <c r="CU11" s="619"/>
      <c r="CV11" s="619"/>
      <c r="CW11" s="619"/>
      <c r="CX11" s="619"/>
      <c r="CY11" s="620"/>
      <c r="CZ11" s="671">
        <v>0.8</v>
      </c>
      <c r="DA11" s="671"/>
      <c r="DB11" s="671"/>
      <c r="DC11" s="671"/>
      <c r="DD11" s="624" t="s">
        <v>109</v>
      </c>
      <c r="DE11" s="619"/>
      <c r="DF11" s="619"/>
      <c r="DG11" s="619"/>
      <c r="DH11" s="619"/>
      <c r="DI11" s="619"/>
      <c r="DJ11" s="619"/>
      <c r="DK11" s="619"/>
      <c r="DL11" s="619"/>
      <c r="DM11" s="619"/>
      <c r="DN11" s="619"/>
      <c r="DO11" s="619"/>
      <c r="DP11" s="620"/>
      <c r="DQ11" s="624">
        <v>74405</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2282109</v>
      </c>
      <c r="BH12" s="619"/>
      <c r="BI12" s="619"/>
      <c r="BJ12" s="619"/>
      <c r="BK12" s="619"/>
      <c r="BL12" s="619"/>
      <c r="BM12" s="619"/>
      <c r="BN12" s="620"/>
      <c r="BO12" s="671">
        <v>45.9</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184798</v>
      </c>
      <c r="CS12" s="619"/>
      <c r="CT12" s="619"/>
      <c r="CU12" s="619"/>
      <c r="CV12" s="619"/>
      <c r="CW12" s="619"/>
      <c r="CX12" s="619"/>
      <c r="CY12" s="620"/>
      <c r="CZ12" s="671">
        <v>1.8</v>
      </c>
      <c r="DA12" s="671"/>
      <c r="DB12" s="671"/>
      <c r="DC12" s="671"/>
      <c r="DD12" s="624">
        <v>20482</v>
      </c>
      <c r="DE12" s="619"/>
      <c r="DF12" s="619"/>
      <c r="DG12" s="619"/>
      <c r="DH12" s="619"/>
      <c r="DI12" s="619"/>
      <c r="DJ12" s="619"/>
      <c r="DK12" s="619"/>
      <c r="DL12" s="619"/>
      <c r="DM12" s="619"/>
      <c r="DN12" s="619"/>
      <c r="DO12" s="619"/>
      <c r="DP12" s="620"/>
      <c r="DQ12" s="624">
        <v>119670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23276</v>
      </c>
      <c r="S13" s="619"/>
      <c r="T13" s="619"/>
      <c r="U13" s="619"/>
      <c r="V13" s="619"/>
      <c r="W13" s="619"/>
      <c r="X13" s="619"/>
      <c r="Y13" s="620"/>
      <c r="Z13" s="671">
        <v>0.2</v>
      </c>
      <c r="AA13" s="671"/>
      <c r="AB13" s="671"/>
      <c r="AC13" s="671"/>
      <c r="AD13" s="672">
        <v>23276</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2281317</v>
      </c>
      <c r="BH13" s="619"/>
      <c r="BI13" s="619"/>
      <c r="BJ13" s="619"/>
      <c r="BK13" s="619"/>
      <c r="BL13" s="619"/>
      <c r="BM13" s="619"/>
      <c r="BN13" s="620"/>
      <c r="BO13" s="671">
        <v>45.9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1280173</v>
      </c>
      <c r="CS13" s="619"/>
      <c r="CT13" s="619"/>
      <c r="CU13" s="619"/>
      <c r="CV13" s="619"/>
      <c r="CW13" s="619"/>
      <c r="CX13" s="619"/>
      <c r="CY13" s="620"/>
      <c r="CZ13" s="671">
        <v>12.4</v>
      </c>
      <c r="DA13" s="671"/>
      <c r="DB13" s="671"/>
      <c r="DC13" s="671"/>
      <c r="DD13" s="624">
        <v>339507</v>
      </c>
      <c r="DE13" s="619"/>
      <c r="DF13" s="619"/>
      <c r="DG13" s="619"/>
      <c r="DH13" s="619"/>
      <c r="DI13" s="619"/>
      <c r="DJ13" s="619"/>
      <c r="DK13" s="619"/>
      <c r="DL13" s="619"/>
      <c r="DM13" s="619"/>
      <c r="DN13" s="619"/>
      <c r="DO13" s="619"/>
      <c r="DP13" s="620"/>
      <c r="DQ13" s="624">
        <v>994321</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40214</v>
      </c>
      <c r="BH14" s="619"/>
      <c r="BI14" s="619"/>
      <c r="BJ14" s="619"/>
      <c r="BK14" s="619"/>
      <c r="BL14" s="619"/>
      <c r="BM14" s="619"/>
      <c r="BN14" s="620"/>
      <c r="BO14" s="671">
        <v>0.8</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492131</v>
      </c>
      <c r="CS14" s="619"/>
      <c r="CT14" s="619"/>
      <c r="CU14" s="619"/>
      <c r="CV14" s="619"/>
      <c r="CW14" s="619"/>
      <c r="CX14" s="619"/>
      <c r="CY14" s="620"/>
      <c r="CZ14" s="671">
        <v>4.8</v>
      </c>
      <c r="DA14" s="671"/>
      <c r="DB14" s="671"/>
      <c r="DC14" s="671"/>
      <c r="DD14" s="624">
        <v>62433</v>
      </c>
      <c r="DE14" s="619"/>
      <c r="DF14" s="619"/>
      <c r="DG14" s="619"/>
      <c r="DH14" s="619"/>
      <c r="DI14" s="619"/>
      <c r="DJ14" s="619"/>
      <c r="DK14" s="619"/>
      <c r="DL14" s="619"/>
      <c r="DM14" s="619"/>
      <c r="DN14" s="619"/>
      <c r="DO14" s="619"/>
      <c r="DP14" s="620"/>
      <c r="DQ14" s="624">
        <v>476526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19506</v>
      </c>
      <c r="S15" s="619"/>
      <c r="T15" s="619"/>
      <c r="U15" s="619"/>
      <c r="V15" s="619"/>
      <c r="W15" s="619"/>
      <c r="X15" s="619"/>
      <c r="Y15" s="620"/>
      <c r="Z15" s="671">
        <v>0.2</v>
      </c>
      <c r="AA15" s="671"/>
      <c r="AB15" s="671"/>
      <c r="AC15" s="671"/>
      <c r="AD15" s="672">
        <v>19506</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150513</v>
      </c>
      <c r="BH15" s="619"/>
      <c r="BI15" s="619"/>
      <c r="BJ15" s="619"/>
      <c r="BK15" s="619"/>
      <c r="BL15" s="619"/>
      <c r="BM15" s="619"/>
      <c r="BN15" s="620"/>
      <c r="BO15" s="671">
        <v>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1206952</v>
      </c>
      <c r="CS15" s="619"/>
      <c r="CT15" s="619"/>
      <c r="CU15" s="619"/>
      <c r="CV15" s="619"/>
      <c r="CW15" s="619"/>
      <c r="CX15" s="619"/>
      <c r="CY15" s="620"/>
      <c r="CZ15" s="671">
        <v>11.7</v>
      </c>
      <c r="DA15" s="671"/>
      <c r="DB15" s="671"/>
      <c r="DC15" s="671"/>
      <c r="DD15" s="624">
        <v>464101</v>
      </c>
      <c r="DE15" s="619"/>
      <c r="DF15" s="619"/>
      <c r="DG15" s="619"/>
      <c r="DH15" s="619"/>
      <c r="DI15" s="619"/>
      <c r="DJ15" s="619"/>
      <c r="DK15" s="619"/>
      <c r="DL15" s="619"/>
      <c r="DM15" s="619"/>
      <c r="DN15" s="619"/>
      <c r="DO15" s="619"/>
      <c r="DP15" s="620"/>
      <c r="DQ15" s="624">
        <v>812727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805182</v>
      </c>
      <c r="S16" s="619"/>
      <c r="T16" s="619"/>
      <c r="U16" s="619"/>
      <c r="V16" s="619"/>
      <c r="W16" s="619"/>
      <c r="X16" s="619"/>
      <c r="Y16" s="620"/>
      <c r="Z16" s="671">
        <v>7.3</v>
      </c>
      <c r="AA16" s="671"/>
      <c r="AB16" s="671"/>
      <c r="AC16" s="671"/>
      <c r="AD16" s="672">
        <v>666483</v>
      </c>
      <c r="AE16" s="672"/>
      <c r="AF16" s="672"/>
      <c r="AG16" s="672"/>
      <c r="AH16" s="672"/>
      <c r="AI16" s="672"/>
      <c r="AJ16" s="672"/>
      <c r="AK16" s="672"/>
      <c r="AL16" s="641">
        <v>10.4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666483</v>
      </c>
      <c r="S17" s="619"/>
      <c r="T17" s="619"/>
      <c r="U17" s="619"/>
      <c r="V17" s="619"/>
      <c r="W17" s="619"/>
      <c r="X17" s="619"/>
      <c r="Y17" s="620"/>
      <c r="Z17" s="671">
        <v>6</v>
      </c>
      <c r="AA17" s="671"/>
      <c r="AB17" s="671"/>
      <c r="AC17" s="671"/>
      <c r="AD17" s="672">
        <v>666483</v>
      </c>
      <c r="AE17" s="672"/>
      <c r="AF17" s="672"/>
      <c r="AG17" s="672"/>
      <c r="AH17" s="672"/>
      <c r="AI17" s="672"/>
      <c r="AJ17" s="672"/>
      <c r="AK17" s="672"/>
      <c r="AL17" s="641">
        <v>10.4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590244</v>
      </c>
      <c r="CS17" s="619"/>
      <c r="CT17" s="619"/>
      <c r="CU17" s="619"/>
      <c r="CV17" s="619"/>
      <c r="CW17" s="619"/>
      <c r="CX17" s="619"/>
      <c r="CY17" s="620"/>
      <c r="CZ17" s="671">
        <v>5.7</v>
      </c>
      <c r="DA17" s="671"/>
      <c r="DB17" s="671"/>
      <c r="DC17" s="671"/>
      <c r="DD17" s="624" t="s">
        <v>109</v>
      </c>
      <c r="DE17" s="619"/>
      <c r="DF17" s="619"/>
      <c r="DG17" s="619"/>
      <c r="DH17" s="619"/>
      <c r="DI17" s="619"/>
      <c r="DJ17" s="619"/>
      <c r="DK17" s="619"/>
      <c r="DL17" s="619"/>
      <c r="DM17" s="619"/>
      <c r="DN17" s="619"/>
      <c r="DO17" s="619"/>
      <c r="DP17" s="620"/>
      <c r="DQ17" s="624">
        <v>589842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138697</v>
      </c>
      <c r="S18" s="619"/>
      <c r="T18" s="619"/>
      <c r="U18" s="619"/>
      <c r="V18" s="619"/>
      <c r="W18" s="619"/>
      <c r="X18" s="619"/>
      <c r="Y18" s="620"/>
      <c r="Z18" s="671">
        <v>1.2</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16748</v>
      </c>
      <c r="BH19" s="619"/>
      <c r="BI19" s="619"/>
      <c r="BJ19" s="619"/>
      <c r="BK19" s="619"/>
      <c r="BL19" s="619"/>
      <c r="BM19" s="619"/>
      <c r="BN19" s="620"/>
      <c r="BO19" s="671">
        <v>0.3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6519488</v>
      </c>
      <c r="S20" s="619"/>
      <c r="T20" s="619"/>
      <c r="U20" s="619"/>
      <c r="V20" s="619"/>
      <c r="W20" s="619"/>
      <c r="X20" s="619"/>
      <c r="Y20" s="620"/>
      <c r="Z20" s="671">
        <v>58.7</v>
      </c>
      <c r="AA20" s="671"/>
      <c r="AB20" s="671"/>
      <c r="AC20" s="671"/>
      <c r="AD20" s="672">
        <v>6380789</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16748</v>
      </c>
      <c r="BH20" s="619"/>
      <c r="BI20" s="619"/>
      <c r="BJ20" s="619"/>
      <c r="BK20" s="619"/>
      <c r="BL20" s="619"/>
      <c r="BM20" s="619"/>
      <c r="BN20" s="620"/>
      <c r="BO20" s="671">
        <v>0.3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10352669</v>
      </c>
      <c r="CS20" s="619"/>
      <c r="CT20" s="619"/>
      <c r="CU20" s="619"/>
      <c r="CV20" s="619"/>
      <c r="CW20" s="619"/>
      <c r="CX20" s="619"/>
      <c r="CY20" s="620"/>
      <c r="CZ20" s="671">
        <v>100</v>
      </c>
      <c r="DA20" s="671"/>
      <c r="DB20" s="671"/>
      <c r="DC20" s="671"/>
      <c r="DD20" s="624">
        <v>2051296</v>
      </c>
      <c r="DE20" s="619"/>
      <c r="DF20" s="619"/>
      <c r="DG20" s="619"/>
      <c r="DH20" s="619"/>
      <c r="DI20" s="619"/>
      <c r="DJ20" s="619"/>
      <c r="DK20" s="619"/>
      <c r="DL20" s="619"/>
      <c r="DM20" s="619"/>
      <c r="DN20" s="619"/>
      <c r="DO20" s="619"/>
      <c r="DP20" s="620"/>
      <c r="DQ20" s="624">
        <v>7107428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4996</v>
      </c>
      <c r="S21" s="619"/>
      <c r="T21" s="619"/>
      <c r="U21" s="619"/>
      <c r="V21" s="619"/>
      <c r="W21" s="619"/>
      <c r="X21" s="619"/>
      <c r="Y21" s="620"/>
      <c r="Z21" s="671">
        <v>0</v>
      </c>
      <c r="AA21" s="671"/>
      <c r="AB21" s="671"/>
      <c r="AC21" s="671"/>
      <c r="AD21" s="672">
        <v>4996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16748</v>
      </c>
      <c r="BH21" s="619"/>
      <c r="BI21" s="619"/>
      <c r="BJ21" s="619"/>
      <c r="BK21" s="619"/>
      <c r="BL21" s="619"/>
      <c r="BM21" s="619"/>
      <c r="BN21" s="620"/>
      <c r="BO21" s="671">
        <v>0.3</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116000</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111668</v>
      </c>
      <c r="S23" s="619"/>
      <c r="T23" s="619"/>
      <c r="U23" s="619"/>
      <c r="V23" s="619"/>
      <c r="W23" s="619"/>
      <c r="X23" s="619"/>
      <c r="Y23" s="620"/>
      <c r="Z23" s="671">
        <v>1</v>
      </c>
      <c r="AA23" s="671"/>
      <c r="AB23" s="671"/>
      <c r="AC23" s="671"/>
      <c r="AD23" s="672">
        <v>22222</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26479</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4167380</v>
      </c>
      <c r="CS24" s="669"/>
      <c r="CT24" s="669"/>
      <c r="CU24" s="669"/>
      <c r="CV24" s="669"/>
      <c r="CW24" s="669"/>
      <c r="CX24" s="669"/>
      <c r="CY24" s="716"/>
      <c r="CZ24" s="720">
        <v>40.299999999999997</v>
      </c>
      <c r="DA24" s="721"/>
      <c r="DB24" s="721"/>
      <c r="DC24" s="722"/>
      <c r="DD24" s="715">
        <v>2971248</v>
      </c>
      <c r="DE24" s="669"/>
      <c r="DF24" s="669"/>
      <c r="DG24" s="669"/>
      <c r="DH24" s="669"/>
      <c r="DI24" s="669"/>
      <c r="DJ24" s="669"/>
      <c r="DK24" s="716"/>
      <c r="DL24" s="715">
        <v>2962246</v>
      </c>
      <c r="DM24" s="669"/>
      <c r="DN24" s="669"/>
      <c r="DO24" s="669"/>
      <c r="DP24" s="669"/>
      <c r="DQ24" s="669"/>
      <c r="DR24" s="669"/>
      <c r="DS24" s="669"/>
      <c r="DT24" s="669"/>
      <c r="DU24" s="669"/>
      <c r="DV24" s="716"/>
      <c r="DW24" s="717">
        <v>43.4</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1454045</v>
      </c>
      <c r="S25" s="619"/>
      <c r="T25" s="619"/>
      <c r="U25" s="619"/>
      <c r="V25" s="619"/>
      <c r="W25" s="619"/>
      <c r="X25" s="619"/>
      <c r="Y25" s="620"/>
      <c r="Z25" s="671">
        <v>13.1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2065747</v>
      </c>
      <c r="CS25" s="637"/>
      <c r="CT25" s="637"/>
      <c r="CU25" s="637"/>
      <c r="CV25" s="637"/>
      <c r="CW25" s="637"/>
      <c r="CX25" s="637"/>
      <c r="CY25" s="638"/>
      <c r="CZ25" s="621">
        <v>20</v>
      </c>
      <c r="DA25" s="639"/>
      <c r="DB25" s="639"/>
      <c r="DC25" s="640"/>
      <c r="DD25" s="624">
        <v>1891326</v>
      </c>
      <c r="DE25" s="637"/>
      <c r="DF25" s="637"/>
      <c r="DG25" s="637"/>
      <c r="DH25" s="637"/>
      <c r="DI25" s="637"/>
      <c r="DJ25" s="637"/>
      <c r="DK25" s="638"/>
      <c r="DL25" s="624">
        <v>1882394</v>
      </c>
      <c r="DM25" s="637"/>
      <c r="DN25" s="637"/>
      <c r="DO25" s="637"/>
      <c r="DP25" s="637"/>
      <c r="DQ25" s="637"/>
      <c r="DR25" s="637"/>
      <c r="DS25" s="637"/>
      <c r="DT25" s="637"/>
      <c r="DU25" s="637"/>
      <c r="DV25" s="638"/>
      <c r="DW25" s="641">
        <v>27.6</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1408401</v>
      </c>
      <c r="CS26" s="619"/>
      <c r="CT26" s="619"/>
      <c r="CU26" s="619"/>
      <c r="CV26" s="619"/>
      <c r="CW26" s="619"/>
      <c r="CX26" s="619"/>
      <c r="CY26" s="620"/>
      <c r="CZ26" s="621">
        <v>13.6</v>
      </c>
      <c r="DA26" s="639"/>
      <c r="DB26" s="639"/>
      <c r="DC26" s="640"/>
      <c r="DD26" s="624">
        <v>1253023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779952</v>
      </c>
      <c r="S27" s="619"/>
      <c r="T27" s="619"/>
      <c r="U27" s="619"/>
      <c r="V27" s="619"/>
      <c r="W27" s="619"/>
      <c r="X27" s="619"/>
      <c r="Y27" s="620"/>
      <c r="Z27" s="671">
        <v>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4968061</v>
      </c>
      <c r="BH27" s="619"/>
      <c r="BI27" s="619"/>
      <c r="BJ27" s="619"/>
      <c r="BK27" s="619"/>
      <c r="BL27" s="619"/>
      <c r="BM27" s="619"/>
      <c r="BN27" s="620"/>
      <c r="BO27" s="671">
        <v>100</v>
      </c>
      <c r="BP27" s="671"/>
      <c r="BQ27" s="671"/>
      <c r="BR27" s="671"/>
      <c r="BS27" s="624">
        <v>13778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1511389</v>
      </c>
      <c r="CS27" s="637"/>
      <c r="CT27" s="637"/>
      <c r="CU27" s="637"/>
      <c r="CV27" s="637"/>
      <c r="CW27" s="637"/>
      <c r="CX27" s="637"/>
      <c r="CY27" s="638"/>
      <c r="CZ27" s="621">
        <v>14.6</v>
      </c>
      <c r="DA27" s="639"/>
      <c r="DB27" s="639"/>
      <c r="DC27" s="640"/>
      <c r="DD27" s="624">
        <v>490080</v>
      </c>
      <c r="DE27" s="637"/>
      <c r="DF27" s="637"/>
      <c r="DG27" s="637"/>
      <c r="DH27" s="637"/>
      <c r="DI27" s="637"/>
      <c r="DJ27" s="637"/>
      <c r="DK27" s="638"/>
      <c r="DL27" s="624">
        <v>490010</v>
      </c>
      <c r="DM27" s="637"/>
      <c r="DN27" s="637"/>
      <c r="DO27" s="637"/>
      <c r="DP27" s="637"/>
      <c r="DQ27" s="637"/>
      <c r="DR27" s="637"/>
      <c r="DS27" s="637"/>
      <c r="DT27" s="637"/>
      <c r="DU27" s="637"/>
      <c r="DV27" s="638"/>
      <c r="DW27" s="641">
        <v>7.2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23239</v>
      </c>
      <c r="S28" s="619"/>
      <c r="T28" s="619"/>
      <c r="U28" s="619"/>
      <c r="V28" s="619"/>
      <c r="W28" s="619"/>
      <c r="X28" s="619"/>
      <c r="Y28" s="620"/>
      <c r="Z28" s="671">
        <v>0.2</v>
      </c>
      <c r="AA28" s="671"/>
      <c r="AB28" s="671"/>
      <c r="AC28" s="671"/>
      <c r="AD28" s="672">
        <v>21127</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590244</v>
      </c>
      <c r="CS28" s="619"/>
      <c r="CT28" s="619"/>
      <c r="CU28" s="619"/>
      <c r="CV28" s="619"/>
      <c r="CW28" s="619"/>
      <c r="CX28" s="619"/>
      <c r="CY28" s="620"/>
      <c r="CZ28" s="621">
        <v>5.7</v>
      </c>
      <c r="DA28" s="639"/>
      <c r="DB28" s="639"/>
      <c r="DC28" s="640"/>
      <c r="DD28" s="624">
        <v>589842</v>
      </c>
      <c r="DE28" s="619"/>
      <c r="DF28" s="619"/>
      <c r="DG28" s="619"/>
      <c r="DH28" s="619"/>
      <c r="DI28" s="619"/>
      <c r="DJ28" s="619"/>
      <c r="DK28" s="620"/>
      <c r="DL28" s="624">
        <v>589842</v>
      </c>
      <c r="DM28" s="619"/>
      <c r="DN28" s="619"/>
      <c r="DO28" s="619"/>
      <c r="DP28" s="619"/>
      <c r="DQ28" s="619"/>
      <c r="DR28" s="619"/>
      <c r="DS28" s="619"/>
      <c r="DT28" s="619"/>
      <c r="DU28" s="619"/>
      <c r="DV28" s="620"/>
      <c r="DW28" s="641">
        <v>8.6</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36372</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590244</v>
      </c>
      <c r="CS29" s="637"/>
      <c r="CT29" s="637"/>
      <c r="CU29" s="637"/>
      <c r="CV29" s="637"/>
      <c r="CW29" s="637"/>
      <c r="CX29" s="637"/>
      <c r="CY29" s="638"/>
      <c r="CZ29" s="621">
        <v>5.7</v>
      </c>
      <c r="DA29" s="639"/>
      <c r="DB29" s="639"/>
      <c r="DC29" s="640"/>
      <c r="DD29" s="624">
        <v>589842</v>
      </c>
      <c r="DE29" s="637"/>
      <c r="DF29" s="637"/>
      <c r="DG29" s="637"/>
      <c r="DH29" s="637"/>
      <c r="DI29" s="637"/>
      <c r="DJ29" s="637"/>
      <c r="DK29" s="638"/>
      <c r="DL29" s="624">
        <v>589842</v>
      </c>
      <c r="DM29" s="637"/>
      <c r="DN29" s="637"/>
      <c r="DO29" s="637"/>
      <c r="DP29" s="637"/>
      <c r="DQ29" s="637"/>
      <c r="DR29" s="637"/>
      <c r="DS29" s="637"/>
      <c r="DT29" s="637"/>
      <c r="DU29" s="637"/>
      <c r="DV29" s="638"/>
      <c r="DW29" s="641">
        <v>8.6</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453303</v>
      </c>
      <c r="S30" s="619"/>
      <c r="T30" s="619"/>
      <c r="U30" s="619"/>
      <c r="V30" s="619"/>
      <c r="W30" s="619"/>
      <c r="X30" s="619"/>
      <c r="Y30" s="620"/>
      <c r="Z30" s="671">
        <v>4.0999999999999996</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94.4</v>
      </c>
      <c r="BN30" s="685"/>
      <c r="BO30" s="685"/>
      <c r="BP30" s="685"/>
      <c r="BQ30" s="687"/>
      <c r="BR30" s="684">
        <v>97.4</v>
      </c>
      <c r="BS30" s="685"/>
      <c r="BT30" s="685"/>
      <c r="BU30" s="685"/>
      <c r="BV30" s="685"/>
      <c r="BW30" s="685"/>
      <c r="BX30" s="686">
        <v>94.1</v>
      </c>
      <c r="BY30" s="685"/>
      <c r="BZ30" s="685"/>
      <c r="CA30" s="685"/>
      <c r="CB30" s="687"/>
      <c r="CD30" s="690"/>
      <c r="CE30" s="691"/>
      <c r="CF30" s="655" t="s">
        <v>290</v>
      </c>
      <c r="CG30" s="652"/>
      <c r="CH30" s="652"/>
      <c r="CI30" s="652"/>
      <c r="CJ30" s="652"/>
      <c r="CK30" s="652"/>
      <c r="CL30" s="652"/>
      <c r="CM30" s="652"/>
      <c r="CN30" s="652"/>
      <c r="CO30" s="652"/>
      <c r="CP30" s="652"/>
      <c r="CQ30" s="653"/>
      <c r="CR30" s="618">
        <v>517015</v>
      </c>
      <c r="CS30" s="619"/>
      <c r="CT30" s="619"/>
      <c r="CU30" s="619"/>
      <c r="CV30" s="619"/>
      <c r="CW30" s="619"/>
      <c r="CX30" s="619"/>
      <c r="CY30" s="620"/>
      <c r="CZ30" s="621">
        <v>5</v>
      </c>
      <c r="DA30" s="639"/>
      <c r="DB30" s="639"/>
      <c r="DC30" s="640"/>
      <c r="DD30" s="624">
        <v>516613</v>
      </c>
      <c r="DE30" s="619"/>
      <c r="DF30" s="619"/>
      <c r="DG30" s="619"/>
      <c r="DH30" s="619"/>
      <c r="DI30" s="619"/>
      <c r="DJ30" s="619"/>
      <c r="DK30" s="620"/>
      <c r="DL30" s="624">
        <v>516613</v>
      </c>
      <c r="DM30" s="619"/>
      <c r="DN30" s="619"/>
      <c r="DO30" s="619"/>
      <c r="DP30" s="619"/>
      <c r="DQ30" s="619"/>
      <c r="DR30" s="619"/>
      <c r="DS30" s="619"/>
      <c r="DT30" s="619"/>
      <c r="DU30" s="619"/>
      <c r="DV30" s="620"/>
      <c r="DW30" s="641">
        <v>7.6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771936</v>
      </c>
      <c r="S31" s="619"/>
      <c r="T31" s="619"/>
      <c r="U31" s="619"/>
      <c r="V31" s="619"/>
      <c r="W31" s="619"/>
      <c r="X31" s="619"/>
      <c r="Y31" s="620"/>
      <c r="Z31" s="671">
        <v>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94.5</v>
      </c>
      <c r="BN31" s="683"/>
      <c r="BO31" s="683"/>
      <c r="BP31" s="683"/>
      <c r="BQ31" s="647"/>
      <c r="BR31" s="682">
        <v>97.1</v>
      </c>
      <c r="BS31" s="637"/>
      <c r="BT31" s="637"/>
      <c r="BU31" s="637"/>
      <c r="BV31" s="637"/>
      <c r="BW31" s="637"/>
      <c r="BX31" s="673">
        <v>93.5</v>
      </c>
      <c r="BY31" s="683"/>
      <c r="BZ31" s="683"/>
      <c r="CA31" s="683"/>
      <c r="CB31" s="647"/>
      <c r="CD31" s="690"/>
      <c r="CE31" s="691"/>
      <c r="CF31" s="655" t="s">
        <v>294</v>
      </c>
      <c r="CG31" s="652"/>
      <c r="CH31" s="652"/>
      <c r="CI31" s="652"/>
      <c r="CJ31" s="652"/>
      <c r="CK31" s="652"/>
      <c r="CL31" s="652"/>
      <c r="CM31" s="652"/>
      <c r="CN31" s="652"/>
      <c r="CO31" s="652"/>
      <c r="CP31" s="652"/>
      <c r="CQ31" s="653"/>
      <c r="CR31" s="618">
        <v>73229</v>
      </c>
      <c r="CS31" s="637"/>
      <c r="CT31" s="637"/>
      <c r="CU31" s="637"/>
      <c r="CV31" s="637"/>
      <c r="CW31" s="637"/>
      <c r="CX31" s="637"/>
      <c r="CY31" s="638"/>
      <c r="CZ31" s="621">
        <v>0.7</v>
      </c>
      <c r="DA31" s="639"/>
      <c r="DB31" s="639"/>
      <c r="DC31" s="640"/>
      <c r="DD31" s="624">
        <v>73229</v>
      </c>
      <c r="DE31" s="637"/>
      <c r="DF31" s="637"/>
      <c r="DG31" s="637"/>
      <c r="DH31" s="637"/>
      <c r="DI31" s="637"/>
      <c r="DJ31" s="637"/>
      <c r="DK31" s="638"/>
      <c r="DL31" s="624">
        <v>73229</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187263</v>
      </c>
      <c r="S32" s="619"/>
      <c r="T32" s="619"/>
      <c r="U32" s="619"/>
      <c r="V32" s="619"/>
      <c r="W32" s="619"/>
      <c r="X32" s="619"/>
      <c r="Y32" s="620"/>
      <c r="Z32" s="671">
        <v>1.7</v>
      </c>
      <c r="AA32" s="671"/>
      <c r="AB32" s="671"/>
      <c r="AC32" s="671"/>
      <c r="AD32" s="672">
        <v>584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97.4</v>
      </c>
      <c r="BH32" s="603"/>
      <c r="BI32" s="603"/>
      <c r="BJ32" s="603"/>
      <c r="BK32" s="603"/>
      <c r="BL32" s="603"/>
      <c r="BM32" s="666">
        <v>93.9</v>
      </c>
      <c r="BN32" s="603"/>
      <c r="BO32" s="603"/>
      <c r="BP32" s="603"/>
      <c r="BQ32" s="660"/>
      <c r="BR32" s="681">
        <v>97.6</v>
      </c>
      <c r="BS32" s="603"/>
      <c r="BT32" s="603"/>
      <c r="BU32" s="603"/>
      <c r="BV32" s="603"/>
      <c r="BW32" s="603"/>
      <c r="BX32" s="666">
        <v>94.4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621000</v>
      </c>
      <c r="S33" s="619"/>
      <c r="T33" s="619"/>
      <c r="U33" s="619"/>
      <c r="V33" s="619"/>
      <c r="W33" s="619"/>
      <c r="X33" s="619"/>
      <c r="Y33" s="620"/>
      <c r="Z33" s="671">
        <v>5.6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4133993</v>
      </c>
      <c r="CS33" s="637"/>
      <c r="CT33" s="637"/>
      <c r="CU33" s="637"/>
      <c r="CV33" s="637"/>
      <c r="CW33" s="637"/>
      <c r="CX33" s="637"/>
      <c r="CY33" s="638"/>
      <c r="CZ33" s="621">
        <v>39.9</v>
      </c>
      <c r="DA33" s="639"/>
      <c r="DB33" s="639"/>
      <c r="DC33" s="640"/>
      <c r="DD33" s="624">
        <v>3660968</v>
      </c>
      <c r="DE33" s="637"/>
      <c r="DF33" s="637"/>
      <c r="DG33" s="637"/>
      <c r="DH33" s="637"/>
      <c r="DI33" s="637"/>
      <c r="DJ33" s="637"/>
      <c r="DK33" s="638"/>
      <c r="DL33" s="624">
        <v>2789552</v>
      </c>
      <c r="DM33" s="637"/>
      <c r="DN33" s="637"/>
      <c r="DO33" s="637"/>
      <c r="DP33" s="637"/>
      <c r="DQ33" s="637"/>
      <c r="DR33" s="637"/>
      <c r="DS33" s="637"/>
      <c r="DT33" s="637"/>
      <c r="DU33" s="637"/>
      <c r="DV33" s="638"/>
      <c r="DW33" s="641">
        <v>40.799999999999997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1385467</v>
      </c>
      <c r="CS34" s="619"/>
      <c r="CT34" s="619"/>
      <c r="CU34" s="619"/>
      <c r="CV34" s="619"/>
      <c r="CW34" s="619"/>
      <c r="CX34" s="619"/>
      <c r="CY34" s="620"/>
      <c r="CZ34" s="621">
        <v>13.4</v>
      </c>
      <c r="DA34" s="639"/>
      <c r="DB34" s="639"/>
      <c r="DC34" s="640"/>
      <c r="DD34" s="624">
        <v>1173224</v>
      </c>
      <c r="DE34" s="619"/>
      <c r="DF34" s="619"/>
      <c r="DG34" s="619"/>
      <c r="DH34" s="619"/>
      <c r="DI34" s="619"/>
      <c r="DJ34" s="619"/>
      <c r="DK34" s="620"/>
      <c r="DL34" s="624">
        <v>1090398</v>
      </c>
      <c r="DM34" s="619"/>
      <c r="DN34" s="619"/>
      <c r="DO34" s="619"/>
      <c r="DP34" s="619"/>
      <c r="DQ34" s="619"/>
      <c r="DR34" s="619"/>
      <c r="DS34" s="619"/>
      <c r="DT34" s="619"/>
      <c r="DU34" s="619"/>
      <c r="DV34" s="620"/>
      <c r="DW34" s="641">
        <v>16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400000</v>
      </c>
      <c r="S35" s="619"/>
      <c r="T35" s="619"/>
      <c r="U35" s="619"/>
      <c r="V35" s="619"/>
      <c r="W35" s="619"/>
      <c r="X35" s="619"/>
      <c r="Y35" s="620"/>
      <c r="Z35" s="671">
        <v>3.6</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1755295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214256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91160</v>
      </c>
      <c r="CS35" s="637"/>
      <c r="CT35" s="637"/>
      <c r="CU35" s="637"/>
      <c r="CV35" s="637"/>
      <c r="CW35" s="637"/>
      <c r="CX35" s="637"/>
      <c r="CY35" s="638"/>
      <c r="CZ35" s="621">
        <v>0.9</v>
      </c>
      <c r="DA35" s="639"/>
      <c r="DB35" s="639"/>
      <c r="DC35" s="640"/>
      <c r="DD35" s="624">
        <v>86973</v>
      </c>
      <c r="DE35" s="637"/>
      <c r="DF35" s="637"/>
      <c r="DG35" s="637"/>
      <c r="DH35" s="637"/>
      <c r="DI35" s="637"/>
      <c r="DJ35" s="637"/>
      <c r="DK35" s="638"/>
      <c r="DL35" s="624">
        <v>84499</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11105741</v>
      </c>
      <c r="S36" s="659"/>
      <c r="T36" s="659"/>
      <c r="U36" s="659"/>
      <c r="V36" s="659"/>
      <c r="W36" s="659"/>
      <c r="X36" s="659"/>
      <c r="Y36" s="662"/>
      <c r="Z36" s="663">
        <v>100</v>
      </c>
      <c r="AA36" s="663"/>
      <c r="AB36" s="663"/>
      <c r="AC36" s="663"/>
      <c r="AD36" s="664">
        <v>6429718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592903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78887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471039</v>
      </c>
      <c r="CS36" s="619"/>
      <c r="CT36" s="619"/>
      <c r="CU36" s="619"/>
      <c r="CV36" s="619"/>
      <c r="CW36" s="619"/>
      <c r="CX36" s="619"/>
      <c r="CY36" s="620"/>
      <c r="CZ36" s="621">
        <v>4.5</v>
      </c>
      <c r="DA36" s="639"/>
      <c r="DB36" s="639"/>
      <c r="DC36" s="640"/>
      <c r="DD36" s="624">
        <v>418487</v>
      </c>
      <c r="DE36" s="619"/>
      <c r="DF36" s="619"/>
      <c r="DG36" s="619"/>
      <c r="DH36" s="619"/>
      <c r="DI36" s="619"/>
      <c r="DJ36" s="619"/>
      <c r="DK36" s="620"/>
      <c r="DL36" s="624">
        <v>395504</v>
      </c>
      <c r="DM36" s="619"/>
      <c r="DN36" s="619"/>
      <c r="DO36" s="619"/>
      <c r="DP36" s="619"/>
      <c r="DQ36" s="619"/>
      <c r="DR36" s="619"/>
      <c r="DS36" s="619"/>
      <c r="DT36" s="619"/>
      <c r="DU36" s="619"/>
      <c r="DV36" s="620"/>
      <c r="DW36" s="641">
        <v>5.8</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t="s">
        <v>213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5520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74263</v>
      </c>
      <c r="CS37" s="637"/>
      <c r="CT37" s="637"/>
      <c r="CU37" s="637"/>
      <c r="CV37" s="637"/>
      <c r="CW37" s="637"/>
      <c r="CX37" s="637"/>
      <c r="CY37" s="638"/>
      <c r="CZ37" s="621">
        <v>0.7</v>
      </c>
      <c r="DA37" s="639"/>
      <c r="DB37" s="639"/>
      <c r="DC37" s="640"/>
      <c r="DD37" s="624">
        <v>72060</v>
      </c>
      <c r="DE37" s="637"/>
      <c r="DF37" s="637"/>
      <c r="DG37" s="637"/>
      <c r="DH37" s="637"/>
      <c r="DI37" s="637"/>
      <c r="DJ37" s="637"/>
      <c r="DK37" s="638"/>
      <c r="DL37" s="624">
        <v>68104</v>
      </c>
      <c r="DM37" s="637"/>
      <c r="DN37" s="637"/>
      <c r="DO37" s="637"/>
      <c r="DP37" s="637"/>
      <c r="DQ37" s="637"/>
      <c r="DR37" s="637"/>
      <c r="DS37" s="637"/>
      <c r="DT37" s="637"/>
      <c r="DU37" s="637"/>
      <c r="DV37" s="638"/>
      <c r="DW37" s="641">
        <v>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9218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1755295</v>
      </c>
      <c r="CS38" s="619"/>
      <c r="CT38" s="619"/>
      <c r="CU38" s="619"/>
      <c r="CV38" s="619"/>
      <c r="CW38" s="619"/>
      <c r="CX38" s="619"/>
      <c r="CY38" s="620"/>
      <c r="CZ38" s="621">
        <v>17</v>
      </c>
      <c r="DA38" s="639"/>
      <c r="DB38" s="639"/>
      <c r="DC38" s="640"/>
      <c r="DD38" s="624">
        <v>1595802</v>
      </c>
      <c r="DE38" s="619"/>
      <c r="DF38" s="619"/>
      <c r="DG38" s="619"/>
      <c r="DH38" s="619"/>
      <c r="DI38" s="619"/>
      <c r="DJ38" s="619"/>
      <c r="DK38" s="620"/>
      <c r="DL38" s="624">
        <v>1219151</v>
      </c>
      <c r="DM38" s="619"/>
      <c r="DN38" s="619"/>
      <c r="DO38" s="619"/>
      <c r="DP38" s="619"/>
      <c r="DQ38" s="619"/>
      <c r="DR38" s="619"/>
      <c r="DS38" s="619"/>
      <c r="DT38" s="619"/>
      <c r="DU38" s="619"/>
      <c r="DV38" s="620"/>
      <c r="DW38" s="641">
        <v>17.899999999999999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391032</v>
      </c>
      <c r="CS39" s="637"/>
      <c r="CT39" s="637"/>
      <c r="CU39" s="637"/>
      <c r="CV39" s="637"/>
      <c r="CW39" s="637"/>
      <c r="CX39" s="637"/>
      <c r="CY39" s="638"/>
      <c r="CZ39" s="621">
        <v>3.8</v>
      </c>
      <c r="DA39" s="639"/>
      <c r="DB39" s="639"/>
      <c r="DC39" s="640"/>
      <c r="DD39" s="624">
        <v>386482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371365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78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40000</v>
      </c>
      <c r="CS40" s="619"/>
      <c r="CT40" s="619"/>
      <c r="CU40" s="619"/>
      <c r="CV40" s="619"/>
      <c r="CW40" s="619"/>
      <c r="CX40" s="619"/>
      <c r="CY40" s="620"/>
      <c r="CZ40" s="621">
        <v>0.4</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791027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2051296</v>
      </c>
      <c r="CS42" s="619"/>
      <c r="CT42" s="619"/>
      <c r="CU42" s="619"/>
      <c r="CV42" s="619"/>
      <c r="CW42" s="619"/>
      <c r="CX42" s="619"/>
      <c r="CY42" s="620"/>
      <c r="CZ42" s="621">
        <v>19.8</v>
      </c>
      <c r="DA42" s="622"/>
      <c r="DB42" s="622"/>
      <c r="DC42" s="623"/>
      <c r="DD42" s="624">
        <v>475212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28878</v>
      </c>
      <c r="CS43" s="637"/>
      <c r="CT43" s="637"/>
      <c r="CU43" s="637"/>
      <c r="CV43" s="637"/>
      <c r="CW43" s="637"/>
      <c r="CX43" s="637"/>
      <c r="CY43" s="638"/>
      <c r="CZ43" s="621">
        <v>0.3</v>
      </c>
      <c r="DA43" s="639"/>
      <c r="DB43" s="639"/>
      <c r="DC43" s="640"/>
      <c r="DD43" s="624">
        <v>28878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2051296</v>
      </c>
      <c r="CS44" s="619"/>
      <c r="CT44" s="619"/>
      <c r="CU44" s="619"/>
      <c r="CV44" s="619"/>
      <c r="CW44" s="619"/>
      <c r="CX44" s="619"/>
      <c r="CY44" s="620"/>
      <c r="CZ44" s="621">
        <v>19.8</v>
      </c>
      <c r="DA44" s="622"/>
      <c r="DB44" s="622"/>
      <c r="DC44" s="623"/>
      <c r="DD44" s="624">
        <v>475212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1800672</v>
      </c>
      <c r="CS45" s="637"/>
      <c r="CT45" s="637"/>
      <c r="CU45" s="637"/>
      <c r="CV45" s="637"/>
      <c r="CW45" s="637"/>
      <c r="CX45" s="637"/>
      <c r="CY45" s="638"/>
      <c r="CZ45" s="621">
        <v>17.399999999999999</v>
      </c>
      <c r="DA45" s="639"/>
      <c r="DB45" s="639"/>
      <c r="DC45" s="640"/>
      <c r="DD45" s="624">
        <v>310928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250624</v>
      </c>
      <c r="CS46" s="619"/>
      <c r="CT46" s="619"/>
      <c r="CU46" s="619"/>
      <c r="CV46" s="619"/>
      <c r="CW46" s="619"/>
      <c r="CX46" s="619"/>
      <c r="CY46" s="620"/>
      <c r="CZ46" s="621">
        <v>2.4</v>
      </c>
      <c r="DA46" s="622"/>
      <c r="DB46" s="622"/>
      <c r="DC46" s="623"/>
      <c r="DD46" s="624">
        <v>164284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10352669</v>
      </c>
      <c r="CS49" s="603"/>
      <c r="CT49" s="603"/>
      <c r="CU49" s="603"/>
      <c r="CV49" s="603"/>
      <c r="CW49" s="603"/>
      <c r="CX49" s="603"/>
      <c r="CY49" s="604"/>
      <c r="CZ49" s="605">
        <v>100</v>
      </c>
      <c r="DA49" s="606"/>
      <c r="DB49" s="606"/>
      <c r="DC49" s="607"/>
      <c r="DD49" s="608">
        <v>7107428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340</v>
      </c>
      <c r="DK2" s="1136"/>
      <c r="DL2" s="1136"/>
      <c r="DM2" s="1136"/>
      <c r="DN2" s="1136"/>
      <c r="DO2" s="1137"/>
      <c r="DP2" s="200"/>
      <c r="DQ2" s="1135" t="s">
        <v>341</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2" t="s">
        <v>344</v>
      </c>
      <c r="B5" s="1023"/>
      <c r="C5" s="1023"/>
      <c r="D5" s="1023"/>
      <c r="E5" s="1023"/>
      <c r="F5" s="1023"/>
      <c r="G5" s="1023"/>
      <c r="H5" s="1023"/>
      <c r="I5" s="1023"/>
      <c r="J5" s="1023"/>
      <c r="K5" s="1023"/>
      <c r="L5" s="1023"/>
      <c r="M5" s="1023"/>
      <c r="N5" s="1023"/>
      <c r="O5" s="1023"/>
      <c r="P5" s="1024"/>
      <c r="Q5" s="1028" t="s">
        <v>345</v>
      </c>
      <c r="R5" s="1029"/>
      <c r="S5" s="1029"/>
      <c r="T5" s="1029"/>
      <c r="U5" s="1030"/>
      <c r="V5" s="1028" t="s">
        <v>346</v>
      </c>
      <c r="W5" s="1029"/>
      <c r="X5" s="1029"/>
      <c r="Y5" s="1029"/>
      <c r="Z5" s="1030"/>
      <c r="AA5" s="1028" t="s">
        <v>347</v>
      </c>
      <c r="AB5" s="1029"/>
      <c r="AC5" s="1029"/>
      <c r="AD5" s="1029"/>
      <c r="AE5" s="1029"/>
      <c r="AF5" s="1138" t="s">
        <v>348</v>
      </c>
      <c r="AG5" s="1029"/>
      <c r="AH5" s="1029"/>
      <c r="AI5" s="1029"/>
      <c r="AJ5" s="1044"/>
      <c r="AK5" s="1029" t="s">
        <v>349</v>
      </c>
      <c r="AL5" s="1029"/>
      <c r="AM5" s="1029"/>
      <c r="AN5" s="1029"/>
      <c r="AO5" s="1030"/>
      <c r="AP5" s="1028" t="s">
        <v>350</v>
      </c>
      <c r="AQ5" s="1029"/>
      <c r="AR5" s="1029"/>
      <c r="AS5" s="1029"/>
      <c r="AT5" s="1030"/>
      <c r="AU5" s="1028" t="s">
        <v>351</v>
      </c>
      <c r="AV5" s="1029"/>
      <c r="AW5" s="1029"/>
      <c r="AX5" s="1029"/>
      <c r="AY5" s="1044"/>
      <c r="AZ5" s="207"/>
      <c r="BA5" s="207"/>
      <c r="BB5" s="207"/>
      <c r="BC5" s="207"/>
      <c r="BD5" s="207"/>
      <c r="BE5" s="208"/>
      <c r="BF5" s="208"/>
      <c r="BG5" s="208"/>
      <c r="BH5" s="208"/>
      <c r="BI5" s="208"/>
      <c r="BJ5" s="208"/>
      <c r="BK5" s="208"/>
      <c r="BL5" s="208"/>
      <c r="BM5" s="208"/>
      <c r="BN5" s="208"/>
      <c r="BO5" s="208"/>
      <c r="BP5" s="208"/>
      <c r="BQ5" s="1022" t="s">
        <v>352</v>
      </c>
      <c r="BR5" s="1023"/>
      <c r="BS5" s="1023"/>
      <c r="BT5" s="1023"/>
      <c r="BU5" s="1023"/>
      <c r="BV5" s="1023"/>
      <c r="BW5" s="1023"/>
      <c r="BX5" s="1023"/>
      <c r="BY5" s="1023"/>
      <c r="BZ5" s="1023"/>
      <c r="CA5" s="1023"/>
      <c r="CB5" s="1023"/>
      <c r="CC5" s="1023"/>
      <c r="CD5" s="1023"/>
      <c r="CE5" s="1023"/>
      <c r="CF5" s="1023"/>
      <c r="CG5" s="1024"/>
      <c r="CH5" s="1028" t="s">
        <v>353</v>
      </c>
      <c r="CI5" s="1029"/>
      <c r="CJ5" s="1029"/>
      <c r="CK5" s="1029"/>
      <c r="CL5" s="1030"/>
      <c r="CM5" s="1028" t="s">
        <v>354</v>
      </c>
      <c r="CN5" s="1029"/>
      <c r="CO5" s="1029"/>
      <c r="CP5" s="1029"/>
      <c r="CQ5" s="1030"/>
      <c r="CR5" s="1028" t="s">
        <v>355</v>
      </c>
      <c r="CS5" s="1029"/>
      <c r="CT5" s="1029"/>
      <c r="CU5" s="1029"/>
      <c r="CV5" s="1030"/>
      <c r="CW5" s="1028" t="s">
        <v>356</v>
      </c>
      <c r="CX5" s="1029"/>
      <c r="CY5" s="1029"/>
      <c r="CZ5" s="1029"/>
      <c r="DA5" s="1030"/>
      <c r="DB5" s="1028" t="s">
        <v>357</v>
      </c>
      <c r="DC5" s="1029"/>
      <c r="DD5" s="1029"/>
      <c r="DE5" s="1029"/>
      <c r="DF5" s="1030"/>
      <c r="DG5" s="1123" t="s">
        <v>358</v>
      </c>
      <c r="DH5" s="1124"/>
      <c r="DI5" s="1124"/>
      <c r="DJ5" s="1124"/>
      <c r="DK5" s="1125"/>
      <c r="DL5" s="1123" t="s">
        <v>359</v>
      </c>
      <c r="DM5" s="1124"/>
      <c r="DN5" s="1124"/>
      <c r="DO5" s="1124"/>
      <c r="DP5" s="1125"/>
      <c r="DQ5" s="1028" t="s">
        <v>360</v>
      </c>
      <c r="DR5" s="1029"/>
      <c r="DS5" s="1029"/>
      <c r="DT5" s="1029"/>
      <c r="DU5" s="1030"/>
      <c r="DV5" s="1028" t="s">
        <v>351</v>
      </c>
      <c r="DW5" s="1029"/>
      <c r="DX5" s="1029"/>
      <c r="DY5" s="1029"/>
      <c r="DZ5" s="1044"/>
      <c r="EA5" s="205"/>
    </row>
    <row r="6" spans="1:131" s="206"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39"/>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6"/>
      <c r="DH6" s="1127"/>
      <c r="DI6" s="1127"/>
      <c r="DJ6" s="1127"/>
      <c r="DK6" s="1128"/>
      <c r="DL6" s="1126"/>
      <c r="DM6" s="1127"/>
      <c r="DN6" s="1127"/>
      <c r="DO6" s="1127"/>
      <c r="DP6" s="1128"/>
      <c r="DQ6" s="1031"/>
      <c r="DR6" s="1032"/>
      <c r="DS6" s="1032"/>
      <c r="DT6" s="1032"/>
      <c r="DU6" s="1033"/>
      <c r="DV6" s="1031"/>
      <c r="DW6" s="1032"/>
      <c r="DX6" s="1032"/>
      <c r="DY6" s="1032"/>
      <c r="DZ6" s="1045"/>
      <c r="EA6" s="205"/>
    </row>
    <row r="7" spans="1:131" s="206" customFormat="1" ht="26.25" customHeight="1" thickTop="1" x14ac:dyDescent="0.15">
      <c r="A7" s="209">
        <v>1</v>
      </c>
      <c r="B7" s="1075" t="s">
        <v>361</v>
      </c>
      <c r="C7" s="1076"/>
      <c r="D7" s="1076"/>
      <c r="E7" s="1076"/>
      <c r="F7" s="1076"/>
      <c r="G7" s="1076"/>
      <c r="H7" s="1076"/>
      <c r="I7" s="1076"/>
      <c r="J7" s="1076"/>
      <c r="K7" s="1076"/>
      <c r="L7" s="1076"/>
      <c r="M7" s="1076"/>
      <c r="N7" s="1076"/>
      <c r="O7" s="1076"/>
      <c r="P7" s="1077"/>
      <c r="Q7" s="1129">
        <v>11106</v>
      </c>
      <c r="R7" s="1130"/>
      <c r="S7" s="1130"/>
      <c r="T7" s="1130"/>
      <c r="U7" s="1130"/>
      <c r="V7" s="1130">
        <v>10353</v>
      </c>
      <c r="W7" s="1130"/>
      <c r="X7" s="1130"/>
      <c r="Y7" s="1130"/>
      <c r="Z7" s="1130"/>
      <c r="AA7" s="1130">
        <v>753</v>
      </c>
      <c r="AB7" s="1130"/>
      <c r="AC7" s="1130"/>
      <c r="AD7" s="1130"/>
      <c r="AE7" s="1131"/>
      <c r="AF7" s="1132">
        <v>584</v>
      </c>
      <c r="AG7" s="1133"/>
      <c r="AH7" s="1133"/>
      <c r="AI7" s="1133"/>
      <c r="AJ7" s="1134"/>
      <c r="AK7" s="1116">
        <v>454</v>
      </c>
      <c r="AL7" s="1117"/>
      <c r="AM7" s="1117"/>
      <c r="AN7" s="1117"/>
      <c r="AO7" s="1117"/>
      <c r="AP7" s="1117">
        <v>7318</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t="s">
        <v>537</v>
      </c>
      <c r="BS7" s="1120" t="s">
        <v>535</v>
      </c>
      <c r="BT7" s="1121"/>
      <c r="BU7" s="1121"/>
      <c r="BV7" s="1121"/>
      <c r="BW7" s="1121"/>
      <c r="BX7" s="1121"/>
      <c r="BY7" s="1121"/>
      <c r="BZ7" s="1121"/>
      <c r="CA7" s="1121"/>
      <c r="CB7" s="1121"/>
      <c r="CC7" s="1121"/>
      <c r="CD7" s="1121"/>
      <c r="CE7" s="1121"/>
      <c r="CF7" s="1121"/>
      <c r="CG7" s="1122"/>
      <c r="CH7" s="1113">
        <v>0</v>
      </c>
      <c r="CI7" s="1114"/>
      <c r="CJ7" s="1114"/>
      <c r="CK7" s="1114"/>
      <c r="CL7" s="1115"/>
      <c r="CM7" s="1113">
        <v>7</v>
      </c>
      <c r="CN7" s="1114"/>
      <c r="CO7" s="1114"/>
      <c r="CP7" s="1114"/>
      <c r="CQ7" s="1115"/>
      <c r="CR7" s="1113">
        <v>5</v>
      </c>
      <c r="CS7" s="1114"/>
      <c r="CT7" s="1114"/>
      <c r="CU7" s="1114"/>
      <c r="CV7" s="1115"/>
      <c r="CW7" s="1113" t="s">
        <v>530</v>
      </c>
      <c r="CX7" s="1114"/>
      <c r="CY7" s="1114"/>
      <c r="CZ7" s="1114"/>
      <c r="DA7" s="1115"/>
      <c r="DB7" s="1113">
        <v>708</v>
      </c>
      <c r="DC7" s="1114"/>
      <c r="DD7" s="1114"/>
      <c r="DE7" s="1114"/>
      <c r="DF7" s="1115"/>
      <c r="DG7" s="1113" t="s">
        <v>530</v>
      </c>
      <c r="DH7" s="1114"/>
      <c r="DI7" s="1114"/>
      <c r="DJ7" s="1114"/>
      <c r="DK7" s="1115"/>
      <c r="DL7" s="1113" t="s">
        <v>530</v>
      </c>
      <c r="DM7" s="1114"/>
      <c r="DN7" s="1114"/>
      <c r="DO7" s="1114"/>
      <c r="DP7" s="1115"/>
      <c r="DQ7" s="1113" t="s">
        <v>530</v>
      </c>
      <c r="DR7" s="1114"/>
      <c r="DS7" s="1114"/>
      <c r="DT7" s="1114"/>
      <c r="DU7" s="1115"/>
      <c r="DV7" s="1140"/>
      <c r="DW7" s="1141"/>
      <c r="DX7" s="1141"/>
      <c r="DY7" s="1141"/>
      <c r="DZ7" s="1142"/>
      <c r="EA7" s="205"/>
    </row>
    <row r="8" spans="1:131" s="206" customFormat="1" ht="26.25" customHeight="1" x14ac:dyDescent="0.15">
      <c r="A8" s="212">
        <v>2</v>
      </c>
      <c r="B8" s="1064"/>
      <c r="C8" s="1065"/>
      <c r="D8" s="1065"/>
      <c r="E8" s="1065"/>
      <c r="F8" s="1065"/>
      <c r="G8" s="1065"/>
      <c r="H8" s="1065"/>
      <c r="I8" s="1065"/>
      <c r="J8" s="1065"/>
      <c r="K8" s="1065"/>
      <c r="L8" s="1065"/>
      <c r="M8" s="1065"/>
      <c r="N8" s="1065"/>
      <c r="O8" s="1065"/>
      <c r="P8" s="1066"/>
      <c r="Q8" s="1070"/>
      <c r="R8" s="1071"/>
      <c r="S8" s="1071"/>
      <c r="T8" s="1071"/>
      <c r="U8" s="1071"/>
      <c r="V8" s="1071"/>
      <c r="W8" s="1071"/>
      <c r="X8" s="1071"/>
      <c r="Y8" s="1071"/>
      <c r="Z8" s="1071"/>
      <c r="AA8" s="1071"/>
      <c r="AB8" s="1071"/>
      <c r="AC8" s="1071"/>
      <c r="AD8" s="1071"/>
      <c r="AE8" s="1072"/>
      <c r="AF8" s="1046"/>
      <c r="AG8" s="1047"/>
      <c r="AH8" s="1047"/>
      <c r="AI8" s="1047"/>
      <c r="AJ8" s="1048"/>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1" t="s">
        <v>536</v>
      </c>
      <c r="BT8" s="1042"/>
      <c r="BU8" s="1042"/>
      <c r="BV8" s="1042"/>
      <c r="BW8" s="1042"/>
      <c r="BX8" s="1042"/>
      <c r="BY8" s="1042"/>
      <c r="BZ8" s="1042"/>
      <c r="CA8" s="1042"/>
      <c r="CB8" s="1042"/>
      <c r="CC8" s="1042"/>
      <c r="CD8" s="1042"/>
      <c r="CE8" s="1042"/>
      <c r="CF8" s="1042"/>
      <c r="CG8" s="1043"/>
      <c r="CH8" s="1016">
        <v>-4</v>
      </c>
      <c r="CI8" s="1017"/>
      <c r="CJ8" s="1017"/>
      <c r="CK8" s="1017"/>
      <c r="CL8" s="1018"/>
      <c r="CM8" s="1016">
        <v>1836</v>
      </c>
      <c r="CN8" s="1017"/>
      <c r="CO8" s="1017"/>
      <c r="CP8" s="1017"/>
      <c r="CQ8" s="1018"/>
      <c r="CR8" s="1016" t="s">
        <v>530</v>
      </c>
      <c r="CS8" s="1017"/>
      <c r="CT8" s="1017"/>
      <c r="CU8" s="1017"/>
      <c r="CV8" s="1018"/>
      <c r="CW8" s="1016" t="s">
        <v>530</v>
      </c>
      <c r="CX8" s="1017"/>
      <c r="CY8" s="1017"/>
      <c r="CZ8" s="1017"/>
      <c r="DA8" s="1018"/>
      <c r="DB8" s="1016" t="s">
        <v>530</v>
      </c>
      <c r="DC8" s="1017"/>
      <c r="DD8" s="1017"/>
      <c r="DE8" s="1017"/>
      <c r="DF8" s="1018"/>
      <c r="DG8" s="1016" t="s">
        <v>530</v>
      </c>
      <c r="DH8" s="1017"/>
      <c r="DI8" s="1017"/>
      <c r="DJ8" s="1017"/>
      <c r="DK8" s="1018"/>
      <c r="DL8" s="1016" t="s">
        <v>530</v>
      </c>
      <c r="DM8" s="1017"/>
      <c r="DN8" s="1017"/>
      <c r="DO8" s="1017"/>
      <c r="DP8" s="1018"/>
      <c r="DQ8" s="1016" t="s">
        <v>530</v>
      </c>
      <c r="DR8" s="1017"/>
      <c r="DS8" s="1017"/>
      <c r="DT8" s="1017"/>
      <c r="DU8" s="1018"/>
      <c r="DV8" s="1019"/>
      <c r="DW8" s="1020"/>
      <c r="DX8" s="1020"/>
      <c r="DY8" s="1020"/>
      <c r="DZ8" s="1021"/>
      <c r="EA8" s="205"/>
    </row>
    <row r="9" spans="1:131" s="206" customFormat="1" ht="26.25" customHeight="1" x14ac:dyDescent="0.15">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x14ac:dyDescent="0.15">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x14ac:dyDescent="0.15">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x14ac:dyDescent="0.15">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x14ac:dyDescent="0.15">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x14ac:dyDescent="0.15">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x14ac:dyDescent="0.15">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x14ac:dyDescent="0.15">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x14ac:dyDescent="0.15">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x14ac:dyDescent="0.15">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x14ac:dyDescent="0.15">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x14ac:dyDescent="0.15">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x14ac:dyDescent="0.2">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x14ac:dyDescent="0.15">
      <c r="A22" s="212">
        <v>16</v>
      </c>
      <c r="B22" s="1064"/>
      <c r="C22" s="1065"/>
      <c r="D22" s="1065"/>
      <c r="E22" s="1065"/>
      <c r="F22" s="1065"/>
      <c r="G22" s="1065"/>
      <c r="H22" s="1065"/>
      <c r="I22" s="1065"/>
      <c r="J22" s="1065"/>
      <c r="K22" s="1065"/>
      <c r="L22" s="1065"/>
      <c r="M22" s="1065"/>
      <c r="N22" s="1065"/>
      <c r="O22" s="1065"/>
      <c r="P22" s="1066"/>
      <c r="Q22" s="1106"/>
      <c r="R22" s="1107"/>
      <c r="S22" s="1107"/>
      <c r="T22" s="1107"/>
      <c r="U22" s="1107"/>
      <c r="V22" s="1107"/>
      <c r="W22" s="1107"/>
      <c r="X22" s="1107"/>
      <c r="Y22" s="1107"/>
      <c r="Z22" s="1107"/>
      <c r="AA22" s="1107"/>
      <c r="AB22" s="1107"/>
      <c r="AC22" s="1107"/>
      <c r="AD22" s="1107"/>
      <c r="AE22" s="1108"/>
      <c r="AF22" s="1046"/>
      <c r="AG22" s="1047"/>
      <c r="AH22" s="1047"/>
      <c r="AI22" s="1047"/>
      <c r="AJ22" s="1048"/>
      <c r="AK22" s="1102"/>
      <c r="AL22" s="1103"/>
      <c r="AM22" s="1103"/>
      <c r="AN22" s="1103"/>
      <c r="AO22" s="1103"/>
      <c r="AP22" s="1103"/>
      <c r="AQ22" s="1103"/>
      <c r="AR22" s="1103"/>
      <c r="AS22" s="1103"/>
      <c r="AT22" s="1103"/>
      <c r="AU22" s="1104"/>
      <c r="AV22" s="1104"/>
      <c r="AW22" s="1104"/>
      <c r="AX22" s="1104"/>
      <c r="AY22" s="1105"/>
      <c r="AZ22" s="1062" t="s">
        <v>362</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3">
        <v>11106</v>
      </c>
      <c r="R23" s="1094"/>
      <c r="S23" s="1094"/>
      <c r="T23" s="1094"/>
      <c r="U23" s="1094"/>
      <c r="V23" s="1094">
        <v>10353</v>
      </c>
      <c r="W23" s="1094"/>
      <c r="X23" s="1094"/>
      <c r="Y23" s="1094"/>
      <c r="Z23" s="1094"/>
      <c r="AA23" s="1094">
        <v>753</v>
      </c>
      <c r="AB23" s="1094"/>
      <c r="AC23" s="1094"/>
      <c r="AD23" s="1094"/>
      <c r="AE23" s="1095"/>
      <c r="AF23" s="1096">
        <v>584</v>
      </c>
      <c r="AG23" s="1094"/>
      <c r="AH23" s="1094"/>
      <c r="AI23" s="1094"/>
      <c r="AJ23" s="1097"/>
      <c r="AK23" s="1098"/>
      <c r="AL23" s="1099"/>
      <c r="AM23" s="1099"/>
      <c r="AN23" s="1099"/>
      <c r="AO23" s="1099"/>
      <c r="AP23" s="1094">
        <v>7318</v>
      </c>
      <c r="AQ23" s="1094"/>
      <c r="AR23" s="1094"/>
      <c r="AS23" s="1094"/>
      <c r="AT23" s="1094"/>
      <c r="AU23" s="1100"/>
      <c r="AV23" s="1100"/>
      <c r="AW23" s="1100"/>
      <c r="AX23" s="1100"/>
      <c r="AY23" s="1101"/>
      <c r="AZ23" s="1090" t="s">
        <v>109</v>
      </c>
      <c r="BA23" s="1091"/>
      <c r="BB23" s="1091"/>
      <c r="BC23" s="1091"/>
      <c r="BD23" s="1092"/>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x14ac:dyDescent="0.15">
      <c r="A24" s="1089" t="s">
        <v>365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x14ac:dyDescent="0.2">
      <c r="A25" s="1088" t="s">
        <v>366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x14ac:dyDescent="0.15">
      <c r="A26" s="1022" t="s">
        <v>344</v>
      </c>
      <c r="B26" s="1023"/>
      <c r="C26" s="1023"/>
      <c r="D26" s="1023"/>
      <c r="E26" s="1023"/>
      <c r="F26" s="1023"/>
      <c r="G26" s="1023"/>
      <c r="H26" s="1023"/>
      <c r="I26" s="1023"/>
      <c r="J26" s="1023"/>
      <c r="K26" s="1023"/>
      <c r="L26" s="1023"/>
      <c r="M26" s="1023"/>
      <c r="N26" s="1023"/>
      <c r="O26" s="1023"/>
      <c r="P26" s="1024"/>
      <c r="Q26" s="1028" t="s">
        <v>367</v>
      </c>
      <c r="R26" s="1029"/>
      <c r="S26" s="1029"/>
      <c r="T26" s="1029"/>
      <c r="U26" s="1030"/>
      <c r="V26" s="1028" t="s">
        <v>368</v>
      </c>
      <c r="W26" s="1029"/>
      <c r="X26" s="1029"/>
      <c r="Y26" s="1029"/>
      <c r="Z26" s="1030"/>
      <c r="AA26" s="1028" t="s">
        <v>369</v>
      </c>
      <c r="AB26" s="1029"/>
      <c r="AC26" s="1029"/>
      <c r="AD26" s="1029"/>
      <c r="AE26" s="1029"/>
      <c r="AF26" s="1084" t="s">
        <v>538</v>
      </c>
      <c r="AG26" s="1035"/>
      <c r="AH26" s="1035"/>
      <c r="AI26" s="1035"/>
      <c r="AJ26" s="1085"/>
      <c r="AK26" s="1029" t="s">
        <v>371</v>
      </c>
      <c r="AL26" s="1029"/>
      <c r="AM26" s="1029"/>
      <c r="AN26" s="1029"/>
      <c r="AO26" s="1030"/>
      <c r="AP26" s="1028" t="s">
        <v>372</v>
      </c>
      <c r="AQ26" s="1029"/>
      <c r="AR26" s="1029"/>
      <c r="AS26" s="1029"/>
      <c r="AT26" s="1030"/>
      <c r="AU26" s="1028" t="s">
        <v>373</v>
      </c>
      <c r="AV26" s="1029"/>
      <c r="AW26" s="1029"/>
      <c r="AX26" s="1029"/>
      <c r="AY26" s="1030"/>
      <c r="AZ26" s="1028" t="s">
        <v>374</v>
      </c>
      <c r="BA26" s="1029"/>
      <c r="BB26" s="1029"/>
      <c r="BC26" s="1029"/>
      <c r="BD26" s="1030"/>
      <c r="BE26" s="1028" t="s">
        <v>351</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6"/>
      <c r="AG27" s="1038"/>
      <c r="AH27" s="1038"/>
      <c r="AI27" s="1038"/>
      <c r="AJ27" s="1087"/>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x14ac:dyDescent="0.15">
      <c r="A28" s="217">
        <v>1</v>
      </c>
      <c r="B28" s="1075" t="s">
        <v>375</v>
      </c>
      <c r="C28" s="1076"/>
      <c r="D28" s="1076"/>
      <c r="E28" s="1076"/>
      <c r="F28" s="1076"/>
      <c r="G28" s="1076"/>
      <c r="H28" s="1076"/>
      <c r="I28" s="1076"/>
      <c r="J28" s="1076"/>
      <c r="K28" s="1076"/>
      <c r="L28" s="1076"/>
      <c r="M28" s="1076"/>
      <c r="N28" s="1076"/>
      <c r="O28" s="1076"/>
      <c r="P28" s="1077"/>
      <c r="Q28" s="1078">
        <v>4671</v>
      </c>
      <c r="R28" s="1079"/>
      <c r="S28" s="1079"/>
      <c r="T28" s="1079"/>
      <c r="U28" s="1079"/>
      <c r="V28" s="1079">
        <v>4457</v>
      </c>
      <c r="W28" s="1079"/>
      <c r="X28" s="1079"/>
      <c r="Y28" s="1079"/>
      <c r="Z28" s="1079"/>
      <c r="AA28" s="1079">
        <v>214</v>
      </c>
      <c r="AB28" s="1079"/>
      <c r="AC28" s="1079"/>
      <c r="AD28" s="1079"/>
      <c r="AE28" s="1080"/>
      <c r="AF28" s="1081">
        <v>214</v>
      </c>
      <c r="AG28" s="1079"/>
      <c r="AH28" s="1079"/>
      <c r="AI28" s="1079"/>
      <c r="AJ28" s="1082"/>
      <c r="AK28" s="1083">
        <v>405</v>
      </c>
      <c r="AL28" s="1008"/>
      <c r="AM28" s="1008"/>
      <c r="AN28" s="1008"/>
      <c r="AO28" s="1008"/>
      <c r="AP28" s="1008" t="s">
        <v>529</v>
      </c>
      <c r="AQ28" s="1008"/>
      <c r="AR28" s="1008"/>
      <c r="AS28" s="1008"/>
      <c r="AT28" s="1008"/>
      <c r="AU28" s="1008" t="s">
        <v>529</v>
      </c>
      <c r="AV28" s="1008"/>
      <c r="AW28" s="1008"/>
      <c r="AX28" s="1008"/>
      <c r="AY28" s="1008"/>
      <c r="AZ28" s="1008" t="s">
        <v>529</v>
      </c>
      <c r="BA28" s="1008"/>
      <c r="BB28" s="1008"/>
      <c r="BC28" s="1008"/>
      <c r="BD28" s="1008"/>
      <c r="BE28" s="1073"/>
      <c r="BF28" s="1073"/>
      <c r="BG28" s="1073"/>
      <c r="BH28" s="1073"/>
      <c r="BI28" s="1074"/>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x14ac:dyDescent="0.15">
      <c r="A29" s="217">
        <v>2</v>
      </c>
      <c r="B29" s="1064" t="s">
        <v>376</v>
      </c>
      <c r="C29" s="1065"/>
      <c r="D29" s="1065"/>
      <c r="E29" s="1065"/>
      <c r="F29" s="1065"/>
      <c r="G29" s="1065"/>
      <c r="H29" s="1065"/>
      <c r="I29" s="1065"/>
      <c r="J29" s="1065"/>
      <c r="K29" s="1065"/>
      <c r="L29" s="1065"/>
      <c r="M29" s="1065"/>
      <c r="N29" s="1065"/>
      <c r="O29" s="1065"/>
      <c r="P29" s="1066"/>
      <c r="Q29" s="1070">
        <v>805</v>
      </c>
      <c r="R29" s="1071"/>
      <c r="S29" s="1071"/>
      <c r="T29" s="1071"/>
      <c r="U29" s="1071"/>
      <c r="V29" s="1071">
        <v>767</v>
      </c>
      <c r="W29" s="1071"/>
      <c r="X29" s="1071"/>
      <c r="Y29" s="1071"/>
      <c r="Z29" s="1071"/>
      <c r="AA29" s="1071">
        <v>38</v>
      </c>
      <c r="AB29" s="1071"/>
      <c r="AC29" s="1071"/>
      <c r="AD29" s="1071"/>
      <c r="AE29" s="1072"/>
      <c r="AF29" s="1046">
        <v>38</v>
      </c>
      <c r="AG29" s="1047"/>
      <c r="AH29" s="1047"/>
      <c r="AI29" s="1047"/>
      <c r="AJ29" s="1048"/>
      <c r="AK29" s="1006">
        <v>360</v>
      </c>
      <c r="AL29" s="997"/>
      <c r="AM29" s="997"/>
      <c r="AN29" s="997"/>
      <c r="AO29" s="997"/>
      <c r="AP29" s="997" t="s">
        <v>530</v>
      </c>
      <c r="AQ29" s="997"/>
      <c r="AR29" s="997"/>
      <c r="AS29" s="997"/>
      <c r="AT29" s="997"/>
      <c r="AU29" s="997" t="s">
        <v>530</v>
      </c>
      <c r="AV29" s="997"/>
      <c r="AW29" s="997"/>
      <c r="AX29" s="997"/>
      <c r="AY29" s="997"/>
      <c r="AZ29" s="997" t="s">
        <v>530</v>
      </c>
      <c r="BA29" s="997"/>
      <c r="BB29" s="997"/>
      <c r="BC29" s="997"/>
      <c r="BD29" s="997"/>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x14ac:dyDescent="0.15">
      <c r="A30" s="217">
        <v>3</v>
      </c>
      <c r="B30" s="1064" t="s">
        <v>377</v>
      </c>
      <c r="C30" s="1065"/>
      <c r="D30" s="1065"/>
      <c r="E30" s="1065"/>
      <c r="F30" s="1065"/>
      <c r="G30" s="1065"/>
      <c r="H30" s="1065"/>
      <c r="I30" s="1065"/>
      <c r="J30" s="1065"/>
      <c r="K30" s="1065"/>
      <c r="L30" s="1065"/>
      <c r="M30" s="1065"/>
      <c r="N30" s="1065"/>
      <c r="O30" s="1065"/>
      <c r="P30" s="1066"/>
      <c r="Q30" s="1070">
        <v>2835</v>
      </c>
      <c r="R30" s="1071"/>
      <c r="S30" s="1071"/>
      <c r="T30" s="1071"/>
      <c r="U30" s="1071"/>
      <c r="V30" s="1071">
        <v>2759</v>
      </c>
      <c r="W30" s="1071"/>
      <c r="X30" s="1071"/>
      <c r="Y30" s="1071"/>
      <c r="Z30" s="1071"/>
      <c r="AA30" s="1071">
        <v>76</v>
      </c>
      <c r="AB30" s="1071"/>
      <c r="AC30" s="1071"/>
      <c r="AD30" s="1071"/>
      <c r="AE30" s="1072"/>
      <c r="AF30" s="1046">
        <v>76</v>
      </c>
      <c r="AG30" s="1047"/>
      <c r="AH30" s="1047"/>
      <c r="AI30" s="1047"/>
      <c r="AJ30" s="1048"/>
      <c r="AK30" s="1006">
        <v>429</v>
      </c>
      <c r="AL30" s="997"/>
      <c r="AM30" s="997"/>
      <c r="AN30" s="997"/>
      <c r="AO30" s="997"/>
      <c r="AP30" s="997" t="s">
        <v>530</v>
      </c>
      <c r="AQ30" s="997"/>
      <c r="AR30" s="997"/>
      <c r="AS30" s="997"/>
      <c r="AT30" s="997"/>
      <c r="AU30" s="997" t="s">
        <v>530</v>
      </c>
      <c r="AV30" s="997"/>
      <c r="AW30" s="997"/>
      <c r="AX30" s="997"/>
      <c r="AY30" s="997"/>
      <c r="AZ30" s="997" t="s">
        <v>530</v>
      </c>
      <c r="BA30" s="997"/>
      <c r="BB30" s="997"/>
      <c r="BC30" s="997"/>
      <c r="BD30" s="997"/>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x14ac:dyDescent="0.15">
      <c r="A31" s="217">
        <v>4</v>
      </c>
      <c r="B31" s="1064" t="s">
        <v>378</v>
      </c>
      <c r="C31" s="1065"/>
      <c r="D31" s="1065"/>
      <c r="E31" s="1065"/>
      <c r="F31" s="1065"/>
      <c r="G31" s="1065"/>
      <c r="H31" s="1065"/>
      <c r="I31" s="1065"/>
      <c r="J31" s="1065"/>
      <c r="K31" s="1065"/>
      <c r="L31" s="1065"/>
      <c r="M31" s="1065"/>
      <c r="N31" s="1065"/>
      <c r="O31" s="1065"/>
      <c r="P31" s="1066"/>
      <c r="Q31" s="1070">
        <v>1476</v>
      </c>
      <c r="R31" s="1071"/>
      <c r="S31" s="1071"/>
      <c r="T31" s="1071"/>
      <c r="U31" s="1071"/>
      <c r="V31" s="1071">
        <v>1408</v>
      </c>
      <c r="W31" s="1071"/>
      <c r="X31" s="1071"/>
      <c r="Y31" s="1071"/>
      <c r="Z31" s="1071"/>
      <c r="AA31" s="1071">
        <v>68</v>
      </c>
      <c r="AB31" s="1071"/>
      <c r="AC31" s="1071"/>
      <c r="AD31" s="1071"/>
      <c r="AE31" s="1072"/>
      <c r="AF31" s="1046">
        <v>67</v>
      </c>
      <c r="AG31" s="1047"/>
      <c r="AH31" s="1047"/>
      <c r="AI31" s="1047"/>
      <c r="AJ31" s="1048"/>
      <c r="AK31" s="1006">
        <v>593</v>
      </c>
      <c r="AL31" s="997"/>
      <c r="AM31" s="997"/>
      <c r="AN31" s="997"/>
      <c r="AO31" s="997"/>
      <c r="AP31" s="997">
        <v>9238</v>
      </c>
      <c r="AQ31" s="997"/>
      <c r="AR31" s="997"/>
      <c r="AS31" s="997"/>
      <c r="AT31" s="997"/>
      <c r="AU31" s="997">
        <v>6559</v>
      </c>
      <c r="AV31" s="997"/>
      <c r="AW31" s="997"/>
      <c r="AX31" s="997"/>
      <c r="AY31" s="997"/>
      <c r="AZ31" s="997" t="s">
        <v>530</v>
      </c>
      <c r="BA31" s="997"/>
      <c r="BB31" s="997"/>
      <c r="BC31" s="997"/>
      <c r="BD31" s="997"/>
      <c r="BE31" s="1059" t="s">
        <v>379</v>
      </c>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x14ac:dyDescent="0.15">
      <c r="A32" s="217">
        <v>5</v>
      </c>
      <c r="B32" s="1064"/>
      <c r="C32" s="1065"/>
      <c r="D32" s="1065"/>
      <c r="E32" s="1065"/>
      <c r="F32" s="1065"/>
      <c r="G32" s="1065"/>
      <c r="H32" s="1065"/>
      <c r="I32" s="1065"/>
      <c r="J32" s="1065"/>
      <c r="K32" s="1065"/>
      <c r="L32" s="1065"/>
      <c r="M32" s="1065"/>
      <c r="N32" s="1065"/>
      <c r="O32" s="1065"/>
      <c r="P32" s="1066"/>
      <c r="Q32" s="1070"/>
      <c r="R32" s="1071"/>
      <c r="S32" s="1071"/>
      <c r="T32" s="1071"/>
      <c r="U32" s="1071"/>
      <c r="V32" s="1071"/>
      <c r="W32" s="1071"/>
      <c r="X32" s="1071"/>
      <c r="Y32" s="1071"/>
      <c r="Z32" s="1071"/>
      <c r="AA32" s="1071"/>
      <c r="AB32" s="1071"/>
      <c r="AC32" s="1071"/>
      <c r="AD32" s="1071"/>
      <c r="AE32" s="1072"/>
      <c r="AF32" s="1046"/>
      <c r="AG32" s="1047"/>
      <c r="AH32" s="1047"/>
      <c r="AI32" s="1047"/>
      <c r="AJ32" s="1048"/>
      <c r="AK32" s="1006"/>
      <c r="AL32" s="997"/>
      <c r="AM32" s="997"/>
      <c r="AN32" s="997"/>
      <c r="AO32" s="997"/>
      <c r="AP32" s="997"/>
      <c r="AQ32" s="997"/>
      <c r="AR32" s="997"/>
      <c r="AS32" s="997"/>
      <c r="AT32" s="997"/>
      <c r="AU32" s="997"/>
      <c r="AV32" s="997"/>
      <c r="AW32" s="997"/>
      <c r="AX32" s="997"/>
      <c r="AY32" s="997"/>
      <c r="AZ32" s="1069"/>
      <c r="BA32" s="1069"/>
      <c r="BB32" s="1069"/>
      <c r="BC32" s="1069"/>
      <c r="BD32" s="1069"/>
      <c r="BE32" s="1059"/>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x14ac:dyDescent="0.15">
      <c r="A33" s="217">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6"/>
      <c r="AL33" s="997"/>
      <c r="AM33" s="997"/>
      <c r="AN33" s="997"/>
      <c r="AO33" s="997"/>
      <c r="AP33" s="997"/>
      <c r="AQ33" s="997"/>
      <c r="AR33" s="997"/>
      <c r="AS33" s="997"/>
      <c r="AT33" s="997"/>
      <c r="AU33" s="997"/>
      <c r="AV33" s="997"/>
      <c r="AW33" s="997"/>
      <c r="AX33" s="997"/>
      <c r="AY33" s="997"/>
      <c r="AZ33" s="1069"/>
      <c r="BA33" s="1069"/>
      <c r="BB33" s="1069"/>
      <c r="BC33" s="1069"/>
      <c r="BD33" s="1069"/>
      <c r="BE33" s="1059"/>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x14ac:dyDescent="0.15">
      <c r="A34" s="217">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6"/>
      <c r="AL34" s="997"/>
      <c r="AM34" s="997"/>
      <c r="AN34" s="997"/>
      <c r="AO34" s="997"/>
      <c r="AP34" s="997"/>
      <c r="AQ34" s="997"/>
      <c r="AR34" s="997"/>
      <c r="AS34" s="997"/>
      <c r="AT34" s="997"/>
      <c r="AU34" s="997"/>
      <c r="AV34" s="997"/>
      <c r="AW34" s="997"/>
      <c r="AX34" s="997"/>
      <c r="AY34" s="997"/>
      <c r="AZ34" s="1069"/>
      <c r="BA34" s="1069"/>
      <c r="BB34" s="1069"/>
      <c r="BC34" s="1069"/>
      <c r="BD34" s="1069"/>
      <c r="BE34" s="1059"/>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x14ac:dyDescent="0.15">
      <c r="A35" s="217">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6"/>
      <c r="AL35" s="997"/>
      <c r="AM35" s="997"/>
      <c r="AN35" s="997"/>
      <c r="AO35" s="997"/>
      <c r="AP35" s="997"/>
      <c r="AQ35" s="997"/>
      <c r="AR35" s="997"/>
      <c r="AS35" s="997"/>
      <c r="AT35" s="997"/>
      <c r="AU35" s="997"/>
      <c r="AV35" s="997"/>
      <c r="AW35" s="997"/>
      <c r="AX35" s="997"/>
      <c r="AY35" s="997"/>
      <c r="AZ35" s="1069"/>
      <c r="BA35" s="1069"/>
      <c r="BB35" s="1069"/>
      <c r="BC35" s="1069"/>
      <c r="BD35" s="1069"/>
      <c r="BE35" s="1059"/>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x14ac:dyDescent="0.15">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x14ac:dyDescent="0.15">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x14ac:dyDescent="0.15">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x14ac:dyDescent="0.15">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x14ac:dyDescent="0.15">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x14ac:dyDescent="0.15">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x14ac:dyDescent="0.15">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x14ac:dyDescent="0.15">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x14ac:dyDescent="0.15">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x14ac:dyDescent="0.15">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x14ac:dyDescent="0.15">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x14ac:dyDescent="0.15">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x14ac:dyDescent="0.15">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x14ac:dyDescent="0.15">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x14ac:dyDescent="0.15">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x14ac:dyDescent="0.15">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x14ac:dyDescent="0.15">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x14ac:dyDescent="0.15">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x14ac:dyDescent="0.15">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x14ac:dyDescent="0.15">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x14ac:dyDescent="0.15">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x14ac:dyDescent="0.15">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x14ac:dyDescent="0.15">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x14ac:dyDescent="0.15">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x14ac:dyDescent="0.15">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x14ac:dyDescent="0.2">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x14ac:dyDescent="0.15">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380</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x14ac:dyDescent="0.2">
      <c r="A63" s="215" t="s">
        <v>363</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396</v>
      </c>
      <c r="AG63" s="985"/>
      <c r="AH63" s="985"/>
      <c r="AI63" s="985"/>
      <c r="AJ63" s="1057"/>
      <c r="AK63" s="1058"/>
      <c r="AL63" s="989"/>
      <c r="AM63" s="989"/>
      <c r="AN63" s="989"/>
      <c r="AO63" s="989"/>
      <c r="AP63" s="985">
        <v>9238</v>
      </c>
      <c r="AQ63" s="985"/>
      <c r="AR63" s="985"/>
      <c r="AS63" s="985"/>
      <c r="AT63" s="985"/>
      <c r="AU63" s="985">
        <v>6559</v>
      </c>
      <c r="AV63" s="985"/>
      <c r="AW63" s="985"/>
      <c r="AX63" s="985"/>
      <c r="AY63" s="985"/>
      <c r="AZ63" s="1052"/>
      <c r="BA63" s="1052"/>
      <c r="BB63" s="1052"/>
      <c r="BC63" s="1052"/>
      <c r="BD63" s="1052"/>
      <c r="BE63" s="986"/>
      <c r="BF63" s="986"/>
      <c r="BG63" s="986"/>
      <c r="BH63" s="986"/>
      <c r="BI63" s="987"/>
      <c r="BJ63" s="1053" t="s">
        <v>109</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x14ac:dyDescent="0.15">
      <c r="A66" s="1022" t="s">
        <v>383</v>
      </c>
      <c r="B66" s="1023"/>
      <c r="C66" s="1023"/>
      <c r="D66" s="1023"/>
      <c r="E66" s="1023"/>
      <c r="F66" s="1023"/>
      <c r="G66" s="1023"/>
      <c r="H66" s="1023"/>
      <c r="I66" s="1023"/>
      <c r="J66" s="1023"/>
      <c r="K66" s="1023"/>
      <c r="L66" s="1023"/>
      <c r="M66" s="1023"/>
      <c r="N66" s="1023"/>
      <c r="O66" s="1023"/>
      <c r="P66" s="1024"/>
      <c r="Q66" s="1028" t="s">
        <v>367</v>
      </c>
      <c r="R66" s="1029"/>
      <c r="S66" s="1029"/>
      <c r="T66" s="1029"/>
      <c r="U66" s="1030"/>
      <c r="V66" s="1028" t="s">
        <v>368</v>
      </c>
      <c r="W66" s="1029"/>
      <c r="X66" s="1029"/>
      <c r="Y66" s="1029"/>
      <c r="Z66" s="1030"/>
      <c r="AA66" s="1028" t="s">
        <v>369</v>
      </c>
      <c r="AB66" s="1029"/>
      <c r="AC66" s="1029"/>
      <c r="AD66" s="1029"/>
      <c r="AE66" s="1030"/>
      <c r="AF66" s="1034" t="s">
        <v>370</v>
      </c>
      <c r="AG66" s="1035"/>
      <c r="AH66" s="1035"/>
      <c r="AI66" s="1035"/>
      <c r="AJ66" s="1036"/>
      <c r="AK66" s="1028" t="s">
        <v>371</v>
      </c>
      <c r="AL66" s="1023"/>
      <c r="AM66" s="1023"/>
      <c r="AN66" s="1023"/>
      <c r="AO66" s="1024"/>
      <c r="AP66" s="1028" t="s">
        <v>372</v>
      </c>
      <c r="AQ66" s="1029"/>
      <c r="AR66" s="1029"/>
      <c r="AS66" s="1029"/>
      <c r="AT66" s="1030"/>
      <c r="AU66" s="1028" t="s">
        <v>384</v>
      </c>
      <c r="AV66" s="1029"/>
      <c r="AW66" s="1029"/>
      <c r="AX66" s="1029"/>
      <c r="AY66" s="1030"/>
      <c r="AZ66" s="1028" t="s">
        <v>351</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531</v>
      </c>
      <c r="C68" s="1012"/>
      <c r="D68" s="1012"/>
      <c r="E68" s="1012"/>
      <c r="F68" s="1012"/>
      <c r="G68" s="1012"/>
      <c r="H68" s="1012"/>
      <c r="I68" s="1012"/>
      <c r="J68" s="1012"/>
      <c r="K68" s="1012"/>
      <c r="L68" s="1012"/>
      <c r="M68" s="1012"/>
      <c r="N68" s="1012"/>
      <c r="O68" s="1012"/>
      <c r="P68" s="1013"/>
      <c r="Q68" s="1014">
        <v>4194</v>
      </c>
      <c r="R68" s="1015"/>
      <c r="S68" s="1015"/>
      <c r="T68" s="1015"/>
      <c r="U68" s="1015"/>
      <c r="V68" s="1015">
        <v>4077</v>
      </c>
      <c r="W68" s="1015"/>
      <c r="X68" s="1015"/>
      <c r="Y68" s="1015"/>
      <c r="Z68" s="1015"/>
      <c r="AA68" s="1015">
        <v>117</v>
      </c>
      <c r="AB68" s="1015"/>
      <c r="AC68" s="1015"/>
      <c r="AD68" s="1015"/>
      <c r="AE68" s="1015"/>
      <c r="AF68" s="1015">
        <v>117</v>
      </c>
      <c r="AG68" s="1015"/>
      <c r="AH68" s="1015"/>
      <c r="AI68" s="1015"/>
      <c r="AJ68" s="1015"/>
      <c r="AK68" s="1015">
        <v>110</v>
      </c>
      <c r="AL68" s="1015"/>
      <c r="AM68" s="1015"/>
      <c r="AN68" s="1015"/>
      <c r="AO68" s="1015"/>
      <c r="AP68" s="1008" t="s">
        <v>529</v>
      </c>
      <c r="AQ68" s="1008"/>
      <c r="AR68" s="1008"/>
      <c r="AS68" s="1008"/>
      <c r="AT68" s="1008"/>
      <c r="AU68" s="1008" t="s">
        <v>529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532</v>
      </c>
      <c r="C69" s="1001"/>
      <c r="D69" s="1001"/>
      <c r="E69" s="1001"/>
      <c r="F69" s="1001"/>
      <c r="G69" s="1001"/>
      <c r="H69" s="1001"/>
      <c r="I69" s="1001"/>
      <c r="J69" s="1001"/>
      <c r="K69" s="1001"/>
      <c r="L69" s="1001"/>
      <c r="M69" s="1001"/>
      <c r="N69" s="1001"/>
      <c r="O69" s="1001"/>
      <c r="P69" s="1002"/>
      <c r="Q69" s="1003">
        <v>2223</v>
      </c>
      <c r="R69" s="997"/>
      <c r="S69" s="997"/>
      <c r="T69" s="997"/>
      <c r="U69" s="997"/>
      <c r="V69" s="997">
        <v>2156</v>
      </c>
      <c r="W69" s="997"/>
      <c r="X69" s="997"/>
      <c r="Y69" s="997"/>
      <c r="Z69" s="997"/>
      <c r="AA69" s="997">
        <v>67</v>
      </c>
      <c r="AB69" s="997"/>
      <c r="AC69" s="997"/>
      <c r="AD69" s="997"/>
      <c r="AE69" s="997"/>
      <c r="AF69" s="997">
        <v>67</v>
      </c>
      <c r="AG69" s="997"/>
      <c r="AH69" s="997"/>
      <c r="AI69" s="997"/>
      <c r="AJ69" s="997"/>
      <c r="AK69" s="997">
        <v>5</v>
      </c>
      <c r="AL69" s="997"/>
      <c r="AM69" s="997"/>
      <c r="AN69" s="997"/>
      <c r="AO69" s="997"/>
      <c r="AP69" s="997" t="s">
        <v>530</v>
      </c>
      <c r="AQ69" s="997"/>
      <c r="AR69" s="997"/>
      <c r="AS69" s="997"/>
      <c r="AT69" s="997"/>
      <c r="AU69" s="997" t="s">
        <v>530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533</v>
      </c>
      <c r="C70" s="1001"/>
      <c r="D70" s="1001"/>
      <c r="E70" s="1001"/>
      <c r="F70" s="1001"/>
      <c r="G70" s="1001"/>
      <c r="H70" s="1001"/>
      <c r="I70" s="1001"/>
      <c r="J70" s="1001"/>
      <c r="K70" s="1001"/>
      <c r="L70" s="1001"/>
      <c r="M70" s="1001"/>
      <c r="N70" s="1001"/>
      <c r="O70" s="1001"/>
      <c r="P70" s="1002"/>
      <c r="Q70" s="1003">
        <v>804096</v>
      </c>
      <c r="R70" s="997"/>
      <c r="S70" s="997"/>
      <c r="T70" s="997"/>
      <c r="U70" s="997"/>
      <c r="V70" s="997">
        <v>792077</v>
      </c>
      <c r="W70" s="997"/>
      <c r="X70" s="997"/>
      <c r="Y70" s="997"/>
      <c r="Z70" s="997"/>
      <c r="AA70" s="997">
        <v>12019</v>
      </c>
      <c r="AB70" s="997"/>
      <c r="AC70" s="997"/>
      <c r="AD70" s="997"/>
      <c r="AE70" s="997"/>
      <c r="AF70" s="997">
        <v>12019</v>
      </c>
      <c r="AG70" s="997"/>
      <c r="AH70" s="997"/>
      <c r="AI70" s="997"/>
      <c r="AJ70" s="997"/>
      <c r="AK70" s="997">
        <v>3394</v>
      </c>
      <c r="AL70" s="997"/>
      <c r="AM70" s="997"/>
      <c r="AN70" s="997"/>
      <c r="AO70" s="997"/>
      <c r="AP70" s="997" t="s">
        <v>530</v>
      </c>
      <c r="AQ70" s="997"/>
      <c r="AR70" s="997"/>
      <c r="AS70" s="997"/>
      <c r="AT70" s="997"/>
      <c r="AU70" s="997" t="s">
        <v>530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534</v>
      </c>
      <c r="C71" s="1001"/>
      <c r="D71" s="1001"/>
      <c r="E71" s="1001"/>
      <c r="F71" s="1001"/>
      <c r="G71" s="1001"/>
      <c r="H71" s="1001"/>
      <c r="I71" s="1001"/>
      <c r="J71" s="1001"/>
      <c r="K71" s="1001"/>
      <c r="L71" s="1001"/>
      <c r="M71" s="1001"/>
      <c r="N71" s="1001"/>
      <c r="O71" s="1001"/>
      <c r="P71" s="1002"/>
      <c r="Q71" s="1003">
        <v>1360</v>
      </c>
      <c r="R71" s="997"/>
      <c r="S71" s="997"/>
      <c r="T71" s="997"/>
      <c r="U71" s="997"/>
      <c r="V71" s="997">
        <v>1316</v>
      </c>
      <c r="W71" s="997"/>
      <c r="X71" s="997"/>
      <c r="Y71" s="997"/>
      <c r="Z71" s="997"/>
      <c r="AA71" s="997">
        <v>44</v>
      </c>
      <c r="AB71" s="997"/>
      <c r="AC71" s="997"/>
      <c r="AD71" s="997"/>
      <c r="AE71" s="997"/>
      <c r="AF71" s="997">
        <v>44</v>
      </c>
      <c r="AG71" s="997"/>
      <c r="AH71" s="997"/>
      <c r="AI71" s="997"/>
      <c r="AJ71" s="997"/>
      <c r="AK71" s="997">
        <v>30</v>
      </c>
      <c r="AL71" s="997"/>
      <c r="AM71" s="997"/>
      <c r="AN71" s="997"/>
      <c r="AO71" s="997"/>
      <c r="AP71" s="997" t="s">
        <v>530</v>
      </c>
      <c r="AQ71" s="997"/>
      <c r="AR71" s="997"/>
      <c r="AS71" s="997"/>
      <c r="AT71" s="997"/>
      <c r="AU71" s="997" t="s">
        <v>530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12247</v>
      </c>
      <c r="AG88" s="985"/>
      <c r="AH88" s="985"/>
      <c r="AI88" s="985"/>
      <c r="AJ88" s="985"/>
      <c r="AK88" s="989"/>
      <c r="AL88" s="989"/>
      <c r="AM88" s="989"/>
      <c r="AN88" s="989"/>
      <c r="AO88" s="989"/>
      <c r="AP88" s="985" t="s">
        <v>529</v>
      </c>
      <c r="AQ88" s="985"/>
      <c r="AR88" s="985"/>
      <c r="AS88" s="985"/>
      <c r="AT88" s="985"/>
      <c r="AU88" s="985" t="s">
        <v>529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530</v>
      </c>
      <c r="CX102" s="977"/>
      <c r="CY102" s="977"/>
      <c r="CZ102" s="977"/>
      <c r="DA102" s="978"/>
      <c r="DB102" s="976">
        <v>708</v>
      </c>
      <c r="DC102" s="977"/>
      <c r="DD102" s="977"/>
      <c r="DE102" s="977"/>
      <c r="DF102" s="978"/>
      <c r="DG102" s="976" t="s">
        <v>530</v>
      </c>
      <c r="DH102" s="977"/>
      <c r="DI102" s="977"/>
      <c r="DJ102" s="977"/>
      <c r="DK102" s="978"/>
      <c r="DL102" s="976" t="s">
        <v>530</v>
      </c>
      <c r="DM102" s="977"/>
      <c r="DN102" s="977"/>
      <c r="DO102" s="977"/>
      <c r="DP102" s="978"/>
      <c r="DQ102" s="976" t="s">
        <v>530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284</v>
      </c>
      <c r="AG109" s="918"/>
      <c r="AH109" s="918"/>
      <c r="AI109" s="918"/>
      <c r="AJ109" s="919"/>
      <c r="AK109" s="920" t="s">
        <v>283</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284</v>
      </c>
      <c r="BW109" s="918"/>
      <c r="BX109" s="918"/>
      <c r="BY109" s="918"/>
      <c r="BZ109" s="919"/>
      <c r="CA109" s="920" t="s">
        <v>283</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284</v>
      </c>
      <c r="DM109" s="918"/>
      <c r="DN109" s="918"/>
      <c r="DO109" s="918"/>
      <c r="DP109" s="919"/>
      <c r="DQ109" s="920" t="s">
        <v>283</v>
      </c>
      <c r="DR109" s="918"/>
      <c r="DS109" s="918"/>
      <c r="DT109" s="918"/>
      <c r="DU109" s="919"/>
      <c r="DV109" s="920" t="s">
        <v>395</v>
      </c>
      <c r="DW109" s="918"/>
      <c r="DX109" s="918"/>
      <c r="DY109" s="918"/>
      <c r="DZ109" s="949"/>
    </row>
    <row r="110" spans="1:131" s="197" customFormat="1" ht="26.25" customHeight="1" x14ac:dyDescent="0.15">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742657</v>
      </c>
      <c r="AB110" s="903"/>
      <c r="AC110" s="903"/>
      <c r="AD110" s="903"/>
      <c r="AE110" s="904"/>
      <c r="AF110" s="905">
        <v>672896</v>
      </c>
      <c r="AG110" s="903"/>
      <c r="AH110" s="903"/>
      <c r="AI110" s="903"/>
      <c r="AJ110" s="904"/>
      <c r="AK110" s="905">
        <v>590244</v>
      </c>
      <c r="AL110" s="903"/>
      <c r="AM110" s="903"/>
      <c r="AN110" s="903"/>
      <c r="AO110" s="904"/>
      <c r="AP110" s="906">
        <v>9.6999999999999993</v>
      </c>
      <c r="AQ110" s="907"/>
      <c r="AR110" s="907"/>
      <c r="AS110" s="907"/>
      <c r="AT110" s="908"/>
      <c r="AU110" s="950" t="s">
        <v>61</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7293118</v>
      </c>
      <c r="BR110" s="830"/>
      <c r="BS110" s="830"/>
      <c r="BT110" s="830"/>
      <c r="BU110" s="830"/>
      <c r="BV110" s="830">
        <v>7213614</v>
      </c>
      <c r="BW110" s="830"/>
      <c r="BX110" s="830"/>
      <c r="BY110" s="830"/>
      <c r="BZ110" s="830"/>
      <c r="CA110" s="830">
        <v>7317599</v>
      </c>
      <c r="CB110" s="830"/>
      <c r="CC110" s="830"/>
      <c r="CD110" s="830"/>
      <c r="CE110" s="830"/>
      <c r="CF110" s="891">
        <v>120.5</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787034</v>
      </c>
      <c r="BR111" s="801"/>
      <c r="BS111" s="801"/>
      <c r="BT111" s="801"/>
      <c r="BU111" s="801"/>
      <c r="BV111" s="801">
        <v>715466</v>
      </c>
      <c r="BW111" s="801"/>
      <c r="BX111" s="801"/>
      <c r="BY111" s="801"/>
      <c r="BZ111" s="801"/>
      <c r="CA111" s="801">
        <v>708175</v>
      </c>
      <c r="CB111" s="801"/>
      <c r="CC111" s="801"/>
      <c r="CD111" s="801"/>
      <c r="CE111" s="801"/>
      <c r="CF111" s="878">
        <v>11.7</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x14ac:dyDescent="0.15">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6360676</v>
      </c>
      <c r="BR112" s="801"/>
      <c r="BS112" s="801"/>
      <c r="BT112" s="801"/>
      <c r="BU112" s="801"/>
      <c r="BV112" s="801">
        <v>6053797</v>
      </c>
      <c r="BW112" s="801"/>
      <c r="BX112" s="801"/>
      <c r="BY112" s="801"/>
      <c r="BZ112" s="801"/>
      <c r="CA112" s="801">
        <v>6559080</v>
      </c>
      <c r="CB112" s="801"/>
      <c r="CC112" s="801"/>
      <c r="CD112" s="801"/>
      <c r="CE112" s="801"/>
      <c r="CF112" s="878">
        <v>108</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x14ac:dyDescent="0.15">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367780</v>
      </c>
      <c r="AB113" s="939"/>
      <c r="AC113" s="939"/>
      <c r="AD113" s="939"/>
      <c r="AE113" s="940"/>
      <c r="AF113" s="941">
        <v>355155</v>
      </c>
      <c r="AG113" s="939"/>
      <c r="AH113" s="939"/>
      <c r="AI113" s="939"/>
      <c r="AJ113" s="940"/>
      <c r="AK113" s="941">
        <v>476702</v>
      </c>
      <c r="AL113" s="939"/>
      <c r="AM113" s="939"/>
      <c r="AN113" s="939"/>
      <c r="AO113" s="940"/>
      <c r="AP113" s="942">
        <v>7.8</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t="s">
        <v>405</v>
      </c>
      <c r="BR113" s="801"/>
      <c r="BS113" s="801"/>
      <c r="BT113" s="801"/>
      <c r="BU113" s="801"/>
      <c r="BV113" s="801" t="s">
        <v>405</v>
      </c>
      <c r="BW113" s="801"/>
      <c r="BX113" s="801"/>
      <c r="BY113" s="801"/>
      <c r="BZ113" s="801"/>
      <c r="CA113" s="801" t="s">
        <v>405</v>
      </c>
      <c r="CB113" s="801"/>
      <c r="CC113" s="801"/>
      <c r="CD113" s="801"/>
      <c r="CE113" s="801"/>
      <c r="CF113" s="878" t="s">
        <v>405</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x14ac:dyDescent="0.15">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405</v>
      </c>
      <c r="AB114" s="814"/>
      <c r="AC114" s="814"/>
      <c r="AD114" s="814"/>
      <c r="AE114" s="815"/>
      <c r="AF114" s="816" t="s">
        <v>405</v>
      </c>
      <c r="AG114" s="814"/>
      <c r="AH114" s="814"/>
      <c r="AI114" s="814"/>
      <c r="AJ114" s="815"/>
      <c r="AK114" s="816" t="s">
        <v>405</v>
      </c>
      <c r="AL114" s="814"/>
      <c r="AM114" s="814"/>
      <c r="AN114" s="814"/>
      <c r="AO114" s="815"/>
      <c r="AP114" s="784" t="s">
        <v>405</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2815881</v>
      </c>
      <c r="BR114" s="801"/>
      <c r="BS114" s="801"/>
      <c r="BT114" s="801"/>
      <c r="BU114" s="801"/>
      <c r="BV114" s="801">
        <v>2633151</v>
      </c>
      <c r="BW114" s="801"/>
      <c r="BX114" s="801"/>
      <c r="BY114" s="801"/>
      <c r="BZ114" s="801"/>
      <c r="CA114" s="801">
        <v>2469374</v>
      </c>
      <c r="CB114" s="801"/>
      <c r="CC114" s="801"/>
      <c r="CD114" s="801"/>
      <c r="CE114" s="801"/>
      <c r="CF114" s="878">
        <v>40.700000000000003</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x14ac:dyDescent="0.15">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787034</v>
      </c>
      <c r="DH115" s="814"/>
      <c r="DI115" s="814"/>
      <c r="DJ115" s="814"/>
      <c r="DK115" s="815"/>
      <c r="DL115" s="816">
        <v>715466</v>
      </c>
      <c r="DM115" s="814"/>
      <c r="DN115" s="814"/>
      <c r="DO115" s="814"/>
      <c r="DP115" s="815"/>
      <c r="DQ115" s="816">
        <v>708175</v>
      </c>
      <c r="DR115" s="814"/>
      <c r="DS115" s="814"/>
      <c r="DT115" s="814"/>
      <c r="DU115" s="815"/>
      <c r="DV115" s="784">
        <v>11.7</v>
      </c>
      <c r="DW115" s="785"/>
      <c r="DX115" s="785"/>
      <c r="DY115" s="785"/>
      <c r="DZ115" s="786"/>
    </row>
    <row r="116" spans="1:130" s="197" customFormat="1" ht="26.25" customHeight="1" x14ac:dyDescent="0.15">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1110437</v>
      </c>
      <c r="AB117" s="925"/>
      <c r="AC117" s="925"/>
      <c r="AD117" s="925"/>
      <c r="AE117" s="926"/>
      <c r="AF117" s="928">
        <v>1028051</v>
      </c>
      <c r="AG117" s="925"/>
      <c r="AH117" s="925"/>
      <c r="AI117" s="925"/>
      <c r="AJ117" s="926"/>
      <c r="AK117" s="928">
        <v>1066946</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v>1115</v>
      </c>
      <c r="BW117" s="888"/>
      <c r="BX117" s="888"/>
      <c r="BY117" s="888"/>
      <c r="BZ117" s="888"/>
      <c r="CA117" s="888" t="s">
        <v>109</v>
      </c>
      <c r="CB117" s="888"/>
      <c r="CC117" s="888"/>
      <c r="CD117" s="888"/>
      <c r="CE117" s="888"/>
      <c r="CF117" s="878" t="s">
        <v>109</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284</v>
      </c>
      <c r="AG118" s="918"/>
      <c r="AH118" s="918"/>
      <c r="AI118" s="918"/>
      <c r="AJ118" s="919"/>
      <c r="AK118" s="920" t="s">
        <v>283</v>
      </c>
      <c r="AL118" s="918"/>
      <c r="AM118" s="918"/>
      <c r="AN118" s="918"/>
      <c r="AO118" s="919"/>
      <c r="AP118" s="921" t="s">
        <v>395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425</v>
      </c>
      <c r="BP118" s="868"/>
      <c r="BQ118" s="887">
        <v>17256709</v>
      </c>
      <c r="BR118" s="888"/>
      <c r="BS118" s="888"/>
      <c r="BT118" s="888"/>
      <c r="BU118" s="888"/>
      <c r="BV118" s="888">
        <v>16617143</v>
      </c>
      <c r="BW118" s="888"/>
      <c r="BX118" s="888"/>
      <c r="BY118" s="888"/>
      <c r="BZ118" s="888"/>
      <c r="CA118" s="888">
        <v>17054228</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1714763</v>
      </c>
      <c r="BR119" s="830"/>
      <c r="BS119" s="830"/>
      <c r="BT119" s="830"/>
      <c r="BU119" s="830"/>
      <c r="BV119" s="830">
        <v>1872995</v>
      </c>
      <c r="BW119" s="830"/>
      <c r="BX119" s="830"/>
      <c r="BY119" s="830"/>
      <c r="BZ119" s="830"/>
      <c r="CA119" s="830">
        <v>1854493</v>
      </c>
      <c r="CB119" s="830"/>
      <c r="CC119" s="830"/>
      <c r="CD119" s="830"/>
      <c r="CE119" s="830"/>
      <c r="CF119" s="891">
        <v>30.5</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431</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6360676</v>
      </c>
      <c r="DH120" s="830"/>
      <c r="DI120" s="830"/>
      <c r="DJ120" s="830"/>
      <c r="DK120" s="830"/>
      <c r="DL120" s="830">
        <v>6053797</v>
      </c>
      <c r="DM120" s="830"/>
      <c r="DN120" s="830"/>
      <c r="DO120" s="830"/>
      <c r="DP120" s="830"/>
      <c r="DQ120" s="830">
        <v>6559080</v>
      </c>
      <c r="DR120" s="830"/>
      <c r="DS120" s="830"/>
      <c r="DT120" s="830"/>
      <c r="DU120" s="830"/>
      <c r="DV120" s="831">
        <v>108</v>
      </c>
      <c r="DW120" s="831"/>
      <c r="DX120" s="831"/>
      <c r="DY120" s="831"/>
      <c r="DZ120" s="832"/>
    </row>
    <row r="121" spans="1:130" s="197" customFormat="1" ht="26.25" customHeight="1" x14ac:dyDescent="0.15">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10538461</v>
      </c>
      <c r="BR121" s="888"/>
      <c r="BS121" s="888"/>
      <c r="BT121" s="888"/>
      <c r="BU121" s="888"/>
      <c r="BV121" s="888">
        <v>10769931</v>
      </c>
      <c r="BW121" s="888"/>
      <c r="BX121" s="888"/>
      <c r="BY121" s="888"/>
      <c r="BZ121" s="888"/>
      <c r="CA121" s="888">
        <v>10959511</v>
      </c>
      <c r="CB121" s="888"/>
      <c r="CC121" s="888"/>
      <c r="CD121" s="888"/>
      <c r="CE121" s="888"/>
      <c r="CF121" s="889">
        <v>180.5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434</v>
      </c>
      <c r="BP122" s="868"/>
      <c r="BQ122" s="869">
        <v>12253224</v>
      </c>
      <c r="BR122" s="870"/>
      <c r="BS122" s="870"/>
      <c r="BT122" s="870"/>
      <c r="BU122" s="870"/>
      <c r="BV122" s="870">
        <v>12642926</v>
      </c>
      <c r="BW122" s="870"/>
      <c r="BX122" s="870"/>
      <c r="BY122" s="870"/>
      <c r="BZ122" s="870"/>
      <c r="CA122" s="870">
        <v>12814004</v>
      </c>
      <c r="CB122" s="870"/>
      <c r="CC122" s="870"/>
      <c r="CD122" s="870"/>
      <c r="CE122" s="870"/>
      <c r="CF122" s="773"/>
      <c r="CG122" s="774"/>
      <c r="CH122" s="774"/>
      <c r="CI122" s="774"/>
      <c r="CJ122" s="871"/>
      <c r="CK122" s="881"/>
      <c r="CL122" s="842"/>
      <c r="CM122" s="842"/>
      <c r="CN122" s="842"/>
      <c r="CO122" s="843"/>
      <c r="CP122" s="858" t="s">
        <v>435</v>
      </c>
      <c r="CQ122" s="859"/>
      <c r="CR122" s="859"/>
      <c r="CS122" s="859"/>
      <c r="CT122" s="859"/>
      <c r="CU122" s="859"/>
      <c r="CV122" s="859"/>
      <c r="CW122" s="859"/>
      <c r="CX122" s="859"/>
      <c r="CY122" s="859"/>
      <c r="CZ122" s="859"/>
      <c r="DA122" s="859"/>
      <c r="DB122" s="859"/>
      <c r="DC122" s="859"/>
      <c r="DD122" s="859"/>
      <c r="DE122" s="859"/>
      <c r="DF122" s="860"/>
      <c r="DG122" s="800" t="s">
        <v>436</v>
      </c>
      <c r="DH122" s="801"/>
      <c r="DI122" s="801"/>
      <c r="DJ122" s="801"/>
      <c r="DK122" s="801"/>
      <c r="DL122" s="801" t="s">
        <v>436</v>
      </c>
      <c r="DM122" s="801"/>
      <c r="DN122" s="801"/>
      <c r="DO122" s="801"/>
      <c r="DP122" s="801"/>
      <c r="DQ122" s="801" t="s">
        <v>436</v>
      </c>
      <c r="DR122" s="801"/>
      <c r="DS122" s="801"/>
      <c r="DT122" s="801"/>
      <c r="DU122" s="801"/>
      <c r="DV122" s="853" t="s">
        <v>436</v>
      </c>
      <c r="DW122" s="853"/>
      <c r="DX122" s="853"/>
      <c r="DY122" s="853"/>
      <c r="DZ122" s="854"/>
    </row>
    <row r="123" spans="1:130" s="197" customFormat="1" ht="26.25" customHeight="1" thickBot="1" x14ac:dyDescent="0.2">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85.7</v>
      </c>
      <c r="BR123" s="862"/>
      <c r="BS123" s="862"/>
      <c r="BT123" s="862"/>
      <c r="BU123" s="862"/>
      <c r="BV123" s="862">
        <v>68</v>
      </c>
      <c r="BW123" s="862"/>
      <c r="BX123" s="862"/>
      <c r="BY123" s="862"/>
      <c r="BZ123" s="862"/>
      <c r="CA123" s="862">
        <v>69.8</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t="s">
        <v>436</v>
      </c>
      <c r="DH123" s="814"/>
      <c r="DI123" s="814"/>
      <c r="DJ123" s="814"/>
      <c r="DK123" s="815"/>
      <c r="DL123" s="816" t="s">
        <v>436</v>
      </c>
      <c r="DM123" s="814"/>
      <c r="DN123" s="814"/>
      <c r="DO123" s="814"/>
      <c r="DP123" s="815"/>
      <c r="DQ123" s="816" t="s">
        <v>436</v>
      </c>
      <c r="DR123" s="814"/>
      <c r="DS123" s="814"/>
      <c r="DT123" s="814"/>
      <c r="DU123" s="815"/>
      <c r="DV123" s="784" t="s">
        <v>436</v>
      </c>
      <c r="DW123" s="785"/>
      <c r="DX123" s="785"/>
      <c r="DY123" s="785"/>
      <c r="DZ123" s="786"/>
    </row>
    <row r="124" spans="1:130" s="197" customFormat="1" ht="26.25" customHeight="1" x14ac:dyDescent="0.15">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x14ac:dyDescent="0.2">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x14ac:dyDescent="0.15">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448</v>
      </c>
      <c r="AY127" s="788"/>
      <c r="AZ127" s="788"/>
      <c r="BA127" s="788"/>
      <c r="BB127" s="788"/>
      <c r="BC127" s="788"/>
      <c r="BD127" s="788"/>
      <c r="BE127" s="789"/>
      <c r="BF127" s="790" t="s">
        <v>436</v>
      </c>
      <c r="BG127" s="791"/>
      <c r="BH127" s="791"/>
      <c r="BI127" s="791"/>
      <c r="BJ127" s="791"/>
      <c r="BK127" s="791"/>
      <c r="BL127" s="792"/>
      <c r="BM127" s="790">
        <v>14.1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461</v>
      </c>
      <c r="AB128" s="754"/>
      <c r="AC128" s="754"/>
      <c r="AD128" s="754"/>
      <c r="AE128" s="755"/>
      <c r="AF128" s="756">
        <v>401</v>
      </c>
      <c r="AG128" s="754"/>
      <c r="AH128" s="754"/>
      <c r="AI128" s="754"/>
      <c r="AJ128" s="755"/>
      <c r="AK128" s="756">
        <v>402</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19.100000000000001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6633319</v>
      </c>
      <c r="AB129" s="814"/>
      <c r="AC129" s="814"/>
      <c r="AD129" s="814"/>
      <c r="AE129" s="815"/>
      <c r="AF129" s="816">
        <v>6672849</v>
      </c>
      <c r="AG129" s="814"/>
      <c r="AH129" s="814"/>
      <c r="AI129" s="814"/>
      <c r="AJ129" s="815"/>
      <c r="AK129" s="816">
        <v>6850617</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4.4000000000000004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801512</v>
      </c>
      <c r="AB130" s="814"/>
      <c r="AC130" s="814"/>
      <c r="AD130" s="814"/>
      <c r="AE130" s="815"/>
      <c r="AF130" s="816">
        <v>834026</v>
      </c>
      <c r="AG130" s="814"/>
      <c r="AH130" s="814"/>
      <c r="AI130" s="814"/>
      <c r="AJ130" s="815"/>
      <c r="AK130" s="816">
        <v>777404</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69.8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5831807</v>
      </c>
      <c r="AB131" s="747"/>
      <c r="AC131" s="747"/>
      <c r="AD131" s="747"/>
      <c r="AE131" s="748"/>
      <c r="AF131" s="749">
        <v>5838823</v>
      </c>
      <c r="AG131" s="747"/>
      <c r="AH131" s="747"/>
      <c r="AI131" s="747"/>
      <c r="AJ131" s="748"/>
      <c r="AK131" s="749">
        <v>6073213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5.2893382789999999</v>
      </c>
      <c r="AB132" s="770"/>
      <c r="AC132" s="770"/>
      <c r="AD132" s="770"/>
      <c r="AE132" s="771"/>
      <c r="AF132" s="772">
        <v>3.3161477920000002</v>
      </c>
      <c r="AG132" s="770"/>
      <c r="AH132" s="770"/>
      <c r="AI132" s="770"/>
      <c r="AJ132" s="771"/>
      <c r="AK132" s="772">
        <v>4.7609066240000004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7.7</v>
      </c>
      <c r="AB133" s="779"/>
      <c r="AC133" s="779"/>
      <c r="AD133" s="779"/>
      <c r="AE133" s="780"/>
      <c r="AF133" s="778">
        <v>5.5</v>
      </c>
      <c r="AG133" s="779"/>
      <c r="AH133" s="779"/>
      <c r="AI133" s="779"/>
      <c r="AJ133" s="780"/>
      <c r="AK133" s="778">
        <v>4.4000000000000004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8" t="s">
        <v>466</v>
      </c>
      <c r="L7" s="254"/>
      <c r="M7" s="255" t="s">
        <v>467</v>
      </c>
      <c r="N7" s="256"/>
    </row>
    <row r="8" spans="1:16" x14ac:dyDescent="0.15">
      <c r="A8" s="248"/>
      <c r="B8" s="244"/>
      <c r="C8" s="244"/>
      <c r="D8" s="244"/>
      <c r="E8" s="244"/>
      <c r="F8" s="244"/>
      <c r="G8" s="257"/>
      <c r="H8" s="258"/>
      <c r="I8" s="258"/>
      <c r="J8" s="259"/>
      <c r="K8" s="1149"/>
      <c r="L8" s="260" t="s">
        <v>468</v>
      </c>
      <c r="M8" s="261" t="s">
        <v>469</v>
      </c>
      <c r="N8" s="262" t="s">
        <v>470</v>
      </c>
    </row>
    <row r="9" spans="1:16" x14ac:dyDescent="0.15">
      <c r="A9" s="248"/>
      <c r="B9" s="244"/>
      <c r="C9" s="244"/>
      <c r="D9" s="244"/>
      <c r="E9" s="244"/>
      <c r="F9" s="244"/>
      <c r="G9" s="1162" t="s">
        <v>471</v>
      </c>
      <c r="H9" s="1163"/>
      <c r="I9" s="1163"/>
      <c r="J9" s="1164"/>
      <c r="K9" s="263">
        <v>2065747</v>
      </c>
      <c r="L9" s="264">
        <v>62579</v>
      </c>
      <c r="M9" s="265">
        <v>55347</v>
      </c>
      <c r="N9" s="266">
        <v>13.1</v>
      </c>
    </row>
    <row r="10" spans="1:16" x14ac:dyDescent="0.15">
      <c r="A10" s="248"/>
      <c r="B10" s="244"/>
      <c r="C10" s="244"/>
      <c r="D10" s="244"/>
      <c r="E10" s="244"/>
      <c r="F10" s="244"/>
      <c r="G10" s="1162" t="s">
        <v>472</v>
      </c>
      <c r="H10" s="1163"/>
      <c r="I10" s="1163"/>
      <c r="J10" s="1164"/>
      <c r="K10" s="267">
        <v>174899</v>
      </c>
      <c r="L10" s="268">
        <v>5298</v>
      </c>
      <c r="M10" s="269">
        <v>5378</v>
      </c>
      <c r="N10" s="270">
        <v>-1.5</v>
      </c>
    </row>
    <row r="11" spans="1:16" ht="13.5" customHeight="1" x14ac:dyDescent="0.15">
      <c r="A11" s="248"/>
      <c r="B11" s="244"/>
      <c r="C11" s="244"/>
      <c r="D11" s="244"/>
      <c r="E11" s="244"/>
      <c r="F11" s="244"/>
      <c r="G11" s="1162" t="s">
        <v>473</v>
      </c>
      <c r="H11" s="1163"/>
      <c r="I11" s="1163"/>
      <c r="J11" s="1164"/>
      <c r="K11" s="267">
        <v>1420</v>
      </c>
      <c r="L11" s="268">
        <v>43</v>
      </c>
      <c r="M11" s="269">
        <v>7824</v>
      </c>
      <c r="N11" s="270">
        <v>-99.5</v>
      </c>
    </row>
    <row r="12" spans="1:16" ht="13.5" customHeight="1" x14ac:dyDescent="0.15">
      <c r="A12" s="248"/>
      <c r="B12" s="244"/>
      <c r="C12" s="244"/>
      <c r="D12" s="244"/>
      <c r="E12" s="244"/>
      <c r="F12" s="244"/>
      <c r="G12" s="1162" t="s">
        <v>474</v>
      </c>
      <c r="H12" s="1163"/>
      <c r="I12" s="1163"/>
      <c r="J12" s="1164"/>
      <c r="K12" s="267" t="s">
        <v>475</v>
      </c>
      <c r="L12" s="268" t="s">
        <v>475</v>
      </c>
      <c r="M12" s="269">
        <v>137</v>
      </c>
      <c r="N12" s="270" t="s">
        <v>475</v>
      </c>
    </row>
    <row r="13" spans="1:16" ht="13.5" customHeight="1" x14ac:dyDescent="0.15">
      <c r="A13" s="248"/>
      <c r="B13" s="244"/>
      <c r="C13" s="244"/>
      <c r="D13" s="244"/>
      <c r="E13" s="244"/>
      <c r="F13" s="244"/>
      <c r="G13" s="1162" t="s">
        <v>476</v>
      </c>
      <c r="H13" s="1163"/>
      <c r="I13" s="1163"/>
      <c r="J13" s="1164"/>
      <c r="K13" s="267" t="s">
        <v>475</v>
      </c>
      <c r="L13" s="268" t="s">
        <v>475</v>
      </c>
      <c r="M13" s="269">
        <v>6</v>
      </c>
      <c r="N13" s="270" t="s">
        <v>475</v>
      </c>
    </row>
    <row r="14" spans="1:16" ht="13.5" customHeight="1" x14ac:dyDescent="0.15">
      <c r="A14" s="248"/>
      <c r="B14" s="244"/>
      <c r="C14" s="244"/>
      <c r="D14" s="244"/>
      <c r="E14" s="244"/>
      <c r="F14" s="244"/>
      <c r="G14" s="1162" t="s">
        <v>477</v>
      </c>
      <c r="H14" s="1163"/>
      <c r="I14" s="1163"/>
      <c r="J14" s="1164"/>
      <c r="K14" s="267">
        <v>76030</v>
      </c>
      <c r="L14" s="268">
        <v>2303</v>
      </c>
      <c r="M14" s="269">
        <v>2598</v>
      </c>
      <c r="N14" s="270">
        <v>-11.4</v>
      </c>
    </row>
    <row r="15" spans="1:16" ht="13.5" customHeight="1" x14ac:dyDescent="0.15">
      <c r="A15" s="248"/>
      <c r="B15" s="244"/>
      <c r="C15" s="244"/>
      <c r="D15" s="244"/>
      <c r="E15" s="244"/>
      <c r="F15" s="244"/>
      <c r="G15" s="1162" t="s">
        <v>478</v>
      </c>
      <c r="H15" s="1163"/>
      <c r="I15" s="1163"/>
      <c r="J15" s="1164"/>
      <c r="K15" s="267">
        <v>28878</v>
      </c>
      <c r="L15" s="268">
        <v>875</v>
      </c>
      <c r="M15" s="269">
        <v>1203</v>
      </c>
      <c r="N15" s="270">
        <v>-27.3</v>
      </c>
    </row>
    <row r="16" spans="1:16" x14ac:dyDescent="0.15">
      <c r="A16" s="248"/>
      <c r="B16" s="244"/>
      <c r="C16" s="244"/>
      <c r="D16" s="244"/>
      <c r="E16" s="244"/>
      <c r="F16" s="244"/>
      <c r="G16" s="1165" t="s">
        <v>479</v>
      </c>
      <c r="H16" s="1166"/>
      <c r="I16" s="1166"/>
      <c r="J16" s="1167"/>
      <c r="K16" s="268">
        <v>-186512</v>
      </c>
      <c r="L16" s="268">
        <v>-5650</v>
      </c>
      <c r="M16" s="269">
        <v>-5188</v>
      </c>
      <c r="N16" s="270">
        <v>8.9</v>
      </c>
    </row>
    <row r="17" spans="1:16" x14ac:dyDescent="0.15">
      <c r="A17" s="248"/>
      <c r="B17" s="244"/>
      <c r="C17" s="244"/>
      <c r="D17" s="244"/>
      <c r="E17" s="244"/>
      <c r="F17" s="244"/>
      <c r="G17" s="1165" t="s">
        <v>167</v>
      </c>
      <c r="H17" s="1166"/>
      <c r="I17" s="1166"/>
      <c r="J17" s="1167"/>
      <c r="K17" s="268">
        <v>2160462</v>
      </c>
      <c r="L17" s="268">
        <v>65449</v>
      </c>
      <c r="M17" s="269">
        <v>67305</v>
      </c>
      <c r="N17" s="270">
        <v>-2.8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59" t="s">
        <v>484</v>
      </c>
      <c r="H21" s="1160"/>
      <c r="I21" s="1160"/>
      <c r="J21" s="1161"/>
      <c r="K21" s="280">
        <v>7.48</v>
      </c>
      <c r="L21" s="281">
        <v>6.27</v>
      </c>
      <c r="M21" s="282">
        <v>1.21</v>
      </c>
      <c r="N21" s="249"/>
      <c r="O21" s="283"/>
      <c r="P21" s="279"/>
    </row>
    <row r="22" spans="1:16" s="284" customFormat="1" x14ac:dyDescent="0.15">
      <c r="A22" s="279"/>
      <c r="B22" s="249"/>
      <c r="C22" s="249"/>
      <c r="D22" s="249"/>
      <c r="E22" s="249"/>
      <c r="F22" s="249"/>
      <c r="G22" s="1159" t="s">
        <v>485</v>
      </c>
      <c r="H22" s="1160"/>
      <c r="I22" s="1160"/>
      <c r="J22" s="1161"/>
      <c r="K22" s="285">
        <v>91.9</v>
      </c>
      <c r="L22" s="286">
        <v>97.2</v>
      </c>
      <c r="M22" s="287">
        <v>-5.3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8" t="s">
        <v>466</v>
      </c>
      <c r="L30" s="254"/>
      <c r="M30" s="255" t="s">
        <v>467</v>
      </c>
      <c r="N30" s="256"/>
    </row>
    <row r="31" spans="1:16" x14ac:dyDescent="0.15">
      <c r="A31" s="248"/>
      <c r="B31" s="244"/>
      <c r="C31" s="244"/>
      <c r="D31" s="244"/>
      <c r="E31" s="244"/>
      <c r="F31" s="244"/>
      <c r="G31" s="257"/>
      <c r="H31" s="258"/>
      <c r="I31" s="258"/>
      <c r="J31" s="259"/>
      <c r="K31" s="1149"/>
      <c r="L31" s="260" t="s">
        <v>468</v>
      </c>
      <c r="M31" s="261" t="s">
        <v>469</v>
      </c>
      <c r="N31" s="262" t="s">
        <v>470</v>
      </c>
    </row>
    <row r="32" spans="1:16" ht="27" customHeight="1" x14ac:dyDescent="0.15">
      <c r="A32" s="248"/>
      <c r="B32" s="244"/>
      <c r="C32" s="244"/>
      <c r="D32" s="244"/>
      <c r="E32" s="244"/>
      <c r="F32" s="244"/>
      <c r="G32" s="1150" t="s">
        <v>489</v>
      </c>
      <c r="H32" s="1151"/>
      <c r="I32" s="1151"/>
      <c r="J32" s="1152"/>
      <c r="K32" s="294">
        <v>590244</v>
      </c>
      <c r="L32" s="294">
        <v>17881</v>
      </c>
      <c r="M32" s="295">
        <v>29478</v>
      </c>
      <c r="N32" s="296">
        <v>-39.299999999999997</v>
      </c>
    </row>
    <row r="33" spans="1:16" ht="13.5" customHeight="1" x14ac:dyDescent="0.15">
      <c r="A33" s="248"/>
      <c r="B33" s="244"/>
      <c r="C33" s="244"/>
      <c r="D33" s="244"/>
      <c r="E33" s="244"/>
      <c r="F33" s="244"/>
      <c r="G33" s="1150" t="s">
        <v>490</v>
      </c>
      <c r="H33" s="1151"/>
      <c r="I33" s="1151"/>
      <c r="J33" s="1152"/>
      <c r="K33" s="294" t="s">
        <v>475</v>
      </c>
      <c r="L33" s="294" t="s">
        <v>475</v>
      </c>
      <c r="M33" s="295" t="s">
        <v>475</v>
      </c>
      <c r="N33" s="296" t="s">
        <v>475</v>
      </c>
    </row>
    <row r="34" spans="1:16" ht="27" customHeight="1" x14ac:dyDescent="0.15">
      <c r="A34" s="248"/>
      <c r="B34" s="244"/>
      <c r="C34" s="244"/>
      <c r="D34" s="244"/>
      <c r="E34" s="244"/>
      <c r="F34" s="244"/>
      <c r="G34" s="1150" t="s">
        <v>491</v>
      </c>
      <c r="H34" s="1151"/>
      <c r="I34" s="1151"/>
      <c r="J34" s="1152"/>
      <c r="K34" s="294" t="s">
        <v>475</v>
      </c>
      <c r="L34" s="294" t="s">
        <v>475</v>
      </c>
      <c r="M34" s="295" t="s">
        <v>475</v>
      </c>
      <c r="N34" s="296" t="s">
        <v>475</v>
      </c>
    </row>
    <row r="35" spans="1:16" ht="27" customHeight="1" x14ac:dyDescent="0.15">
      <c r="A35" s="248"/>
      <c r="B35" s="244"/>
      <c r="C35" s="244"/>
      <c r="D35" s="244"/>
      <c r="E35" s="244"/>
      <c r="F35" s="244"/>
      <c r="G35" s="1150" t="s">
        <v>492</v>
      </c>
      <c r="H35" s="1151"/>
      <c r="I35" s="1151"/>
      <c r="J35" s="1152"/>
      <c r="K35" s="294">
        <v>476702</v>
      </c>
      <c r="L35" s="294">
        <v>14441</v>
      </c>
      <c r="M35" s="295">
        <v>9466</v>
      </c>
      <c r="N35" s="296">
        <v>52.6</v>
      </c>
    </row>
    <row r="36" spans="1:16" ht="27" customHeight="1" x14ac:dyDescent="0.15">
      <c r="A36" s="248"/>
      <c r="B36" s="244"/>
      <c r="C36" s="244"/>
      <c r="D36" s="244"/>
      <c r="E36" s="244"/>
      <c r="F36" s="244"/>
      <c r="G36" s="1150" t="s">
        <v>493</v>
      </c>
      <c r="H36" s="1151"/>
      <c r="I36" s="1151"/>
      <c r="J36" s="1152"/>
      <c r="K36" s="294" t="s">
        <v>475</v>
      </c>
      <c r="L36" s="294" t="s">
        <v>475</v>
      </c>
      <c r="M36" s="295">
        <v>2568</v>
      </c>
      <c r="N36" s="296" t="s">
        <v>475</v>
      </c>
    </row>
    <row r="37" spans="1:16" ht="13.5" customHeight="1" x14ac:dyDescent="0.15">
      <c r="A37" s="248"/>
      <c r="B37" s="244"/>
      <c r="C37" s="244"/>
      <c r="D37" s="244"/>
      <c r="E37" s="244"/>
      <c r="F37" s="244"/>
      <c r="G37" s="1150" t="s">
        <v>494</v>
      </c>
      <c r="H37" s="1151"/>
      <c r="I37" s="1151"/>
      <c r="J37" s="1152"/>
      <c r="K37" s="294" t="s">
        <v>475</v>
      </c>
      <c r="L37" s="294" t="s">
        <v>475</v>
      </c>
      <c r="M37" s="295">
        <v>1267</v>
      </c>
      <c r="N37" s="296" t="s">
        <v>475</v>
      </c>
    </row>
    <row r="38" spans="1:16" ht="27" customHeight="1" x14ac:dyDescent="0.15">
      <c r="A38" s="248"/>
      <c r="B38" s="244"/>
      <c r="C38" s="244"/>
      <c r="D38" s="244"/>
      <c r="E38" s="244"/>
      <c r="F38" s="244"/>
      <c r="G38" s="1153" t="s">
        <v>495</v>
      </c>
      <c r="H38" s="1154"/>
      <c r="I38" s="1154"/>
      <c r="J38" s="1155"/>
      <c r="K38" s="297" t="s">
        <v>475</v>
      </c>
      <c r="L38" s="297" t="s">
        <v>475</v>
      </c>
      <c r="M38" s="298">
        <v>1</v>
      </c>
      <c r="N38" s="299" t="s">
        <v>475</v>
      </c>
      <c r="O38" s="293"/>
    </row>
    <row r="39" spans="1:16" x14ac:dyDescent="0.15">
      <c r="A39" s="248"/>
      <c r="B39" s="244"/>
      <c r="C39" s="244"/>
      <c r="D39" s="244"/>
      <c r="E39" s="244"/>
      <c r="F39" s="244"/>
      <c r="G39" s="1153" t="s">
        <v>496</v>
      </c>
      <c r="H39" s="1154"/>
      <c r="I39" s="1154"/>
      <c r="J39" s="1155"/>
      <c r="K39" s="300">
        <v>-402</v>
      </c>
      <c r="L39" s="300">
        <v>-12</v>
      </c>
      <c r="M39" s="301">
        <v>-3176</v>
      </c>
      <c r="N39" s="302">
        <v>-99.6</v>
      </c>
      <c r="O39" s="293"/>
    </row>
    <row r="40" spans="1:16" ht="27" customHeight="1" x14ac:dyDescent="0.15">
      <c r="A40" s="248"/>
      <c r="B40" s="244"/>
      <c r="C40" s="244"/>
      <c r="D40" s="244"/>
      <c r="E40" s="244"/>
      <c r="F40" s="244"/>
      <c r="G40" s="1150" t="s">
        <v>497</v>
      </c>
      <c r="H40" s="1151"/>
      <c r="I40" s="1151"/>
      <c r="J40" s="1152"/>
      <c r="K40" s="300">
        <v>-777404</v>
      </c>
      <c r="L40" s="300">
        <v>-23551</v>
      </c>
      <c r="M40" s="301">
        <v>-27766</v>
      </c>
      <c r="N40" s="302">
        <v>-15.2</v>
      </c>
      <c r="O40" s="293"/>
    </row>
    <row r="41" spans="1:16" x14ac:dyDescent="0.15">
      <c r="A41" s="248"/>
      <c r="B41" s="244"/>
      <c r="C41" s="244"/>
      <c r="D41" s="244"/>
      <c r="E41" s="244"/>
      <c r="F41" s="244"/>
      <c r="G41" s="1156" t="s">
        <v>278</v>
      </c>
      <c r="H41" s="1157"/>
      <c r="I41" s="1157"/>
      <c r="J41" s="1158"/>
      <c r="K41" s="294">
        <v>289140</v>
      </c>
      <c r="L41" s="300">
        <v>8759</v>
      </c>
      <c r="M41" s="301">
        <v>11838</v>
      </c>
      <c r="N41" s="302">
        <v>-26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3" t="s">
        <v>466</v>
      </c>
      <c r="J49" s="1145" t="s">
        <v>501</v>
      </c>
      <c r="K49" s="1146"/>
      <c r="L49" s="1146"/>
      <c r="M49" s="1146"/>
      <c r="N49" s="1147"/>
    </row>
    <row r="50" spans="1:14" x14ac:dyDescent="0.15">
      <c r="A50" s="248"/>
      <c r="B50" s="244"/>
      <c r="C50" s="244"/>
      <c r="D50" s="244"/>
      <c r="E50" s="244"/>
      <c r="F50" s="244"/>
      <c r="G50" s="312"/>
      <c r="H50" s="313"/>
      <c r="I50" s="1144"/>
      <c r="J50" s="314" t="s">
        <v>502</v>
      </c>
      <c r="K50" s="315" t="s">
        <v>503</v>
      </c>
      <c r="L50" s="316" t="s">
        <v>504</v>
      </c>
      <c r="M50" s="317" t="s">
        <v>505</v>
      </c>
      <c r="N50" s="318" t="s">
        <v>506</v>
      </c>
    </row>
    <row r="51" spans="1:14" x14ac:dyDescent="0.15">
      <c r="A51" s="248"/>
      <c r="B51" s="244"/>
      <c r="C51" s="244"/>
      <c r="D51" s="244"/>
      <c r="E51" s="244"/>
      <c r="F51" s="244"/>
      <c r="G51" s="310" t="s">
        <v>507</v>
      </c>
      <c r="H51" s="311"/>
      <c r="I51" s="319">
        <v>1026544</v>
      </c>
      <c r="J51" s="320">
        <v>30807</v>
      </c>
      <c r="K51" s="321">
        <v>55.3</v>
      </c>
      <c r="L51" s="322">
        <v>42839</v>
      </c>
      <c r="M51" s="323">
        <v>-13.3</v>
      </c>
      <c r="N51" s="324">
        <v>68.599999999999994</v>
      </c>
    </row>
    <row r="52" spans="1:14" x14ac:dyDescent="0.15">
      <c r="A52" s="248"/>
      <c r="B52" s="244"/>
      <c r="C52" s="244"/>
      <c r="D52" s="244"/>
      <c r="E52" s="244"/>
      <c r="F52" s="244"/>
      <c r="G52" s="325"/>
      <c r="H52" s="326" t="s">
        <v>508</v>
      </c>
      <c r="I52" s="327">
        <v>365590</v>
      </c>
      <c r="J52" s="328">
        <v>10971</v>
      </c>
      <c r="K52" s="329">
        <v>2.2999999999999998</v>
      </c>
      <c r="L52" s="330">
        <v>22027</v>
      </c>
      <c r="M52" s="331">
        <v>-17.100000000000001</v>
      </c>
      <c r="N52" s="332">
        <v>19.399999999999999</v>
      </c>
    </row>
    <row r="53" spans="1:14" x14ac:dyDescent="0.15">
      <c r="A53" s="248"/>
      <c r="B53" s="244"/>
      <c r="C53" s="244"/>
      <c r="D53" s="244"/>
      <c r="E53" s="244"/>
      <c r="F53" s="244"/>
      <c r="G53" s="310" t="s">
        <v>509</v>
      </c>
      <c r="H53" s="311"/>
      <c r="I53" s="319">
        <v>1037369</v>
      </c>
      <c r="J53" s="320">
        <v>31187</v>
      </c>
      <c r="K53" s="321">
        <v>1.2</v>
      </c>
      <c r="L53" s="322">
        <v>46819</v>
      </c>
      <c r="M53" s="323">
        <v>9.3000000000000007</v>
      </c>
      <c r="N53" s="324">
        <v>-8.1</v>
      </c>
    </row>
    <row r="54" spans="1:14" x14ac:dyDescent="0.15">
      <c r="A54" s="248"/>
      <c r="B54" s="244"/>
      <c r="C54" s="244"/>
      <c r="D54" s="244"/>
      <c r="E54" s="244"/>
      <c r="F54" s="244"/>
      <c r="G54" s="325"/>
      <c r="H54" s="326" t="s">
        <v>508</v>
      </c>
      <c r="I54" s="327">
        <v>576330</v>
      </c>
      <c r="J54" s="328">
        <v>17326</v>
      </c>
      <c r="K54" s="329">
        <v>57.9</v>
      </c>
      <c r="L54" s="330">
        <v>24121</v>
      </c>
      <c r="M54" s="331">
        <v>9.5</v>
      </c>
      <c r="N54" s="332">
        <v>48.4</v>
      </c>
    </row>
    <row r="55" spans="1:14" x14ac:dyDescent="0.15">
      <c r="A55" s="248"/>
      <c r="B55" s="244"/>
      <c r="C55" s="244"/>
      <c r="D55" s="244"/>
      <c r="E55" s="244"/>
      <c r="F55" s="244"/>
      <c r="G55" s="310" t="s">
        <v>510</v>
      </c>
      <c r="H55" s="311"/>
      <c r="I55" s="319">
        <v>1023635</v>
      </c>
      <c r="J55" s="320">
        <v>30859</v>
      </c>
      <c r="K55" s="321">
        <v>-1.1000000000000001</v>
      </c>
      <c r="L55" s="322">
        <v>53270</v>
      </c>
      <c r="M55" s="323">
        <v>13.8</v>
      </c>
      <c r="N55" s="324">
        <v>-14.9</v>
      </c>
    </row>
    <row r="56" spans="1:14" x14ac:dyDescent="0.15">
      <c r="A56" s="248"/>
      <c r="B56" s="244"/>
      <c r="C56" s="244"/>
      <c r="D56" s="244"/>
      <c r="E56" s="244"/>
      <c r="F56" s="244"/>
      <c r="G56" s="325"/>
      <c r="H56" s="326" t="s">
        <v>508</v>
      </c>
      <c r="I56" s="327">
        <v>382528</v>
      </c>
      <c r="J56" s="328">
        <v>11532</v>
      </c>
      <c r="K56" s="329">
        <v>-33.4</v>
      </c>
      <c r="L56" s="330">
        <v>24316</v>
      </c>
      <c r="M56" s="331">
        <v>0.8</v>
      </c>
      <c r="N56" s="332">
        <v>-34.200000000000003</v>
      </c>
    </row>
    <row r="57" spans="1:14" x14ac:dyDescent="0.15">
      <c r="A57" s="248"/>
      <c r="B57" s="244"/>
      <c r="C57" s="244"/>
      <c r="D57" s="244"/>
      <c r="E57" s="244"/>
      <c r="F57" s="244"/>
      <c r="G57" s="310" t="s">
        <v>511</v>
      </c>
      <c r="H57" s="311"/>
      <c r="I57" s="319">
        <v>743913</v>
      </c>
      <c r="J57" s="320">
        <v>22508</v>
      </c>
      <c r="K57" s="321">
        <v>-27.1</v>
      </c>
      <c r="L57" s="322">
        <v>53292</v>
      </c>
      <c r="M57" s="323">
        <v>0</v>
      </c>
      <c r="N57" s="324">
        <v>-27.1</v>
      </c>
    </row>
    <row r="58" spans="1:14" x14ac:dyDescent="0.15">
      <c r="A58" s="248"/>
      <c r="B58" s="244"/>
      <c r="C58" s="244"/>
      <c r="D58" s="244"/>
      <c r="E58" s="244"/>
      <c r="F58" s="244"/>
      <c r="G58" s="325"/>
      <c r="H58" s="326" t="s">
        <v>508</v>
      </c>
      <c r="I58" s="327">
        <v>314428</v>
      </c>
      <c r="J58" s="328">
        <v>9513</v>
      </c>
      <c r="K58" s="329">
        <v>-17.5</v>
      </c>
      <c r="L58" s="330">
        <v>28900</v>
      </c>
      <c r="M58" s="331">
        <v>18.899999999999999</v>
      </c>
      <c r="N58" s="332">
        <v>-36.4</v>
      </c>
    </row>
    <row r="59" spans="1:14" x14ac:dyDescent="0.15">
      <c r="A59" s="248"/>
      <c r="B59" s="244"/>
      <c r="C59" s="244"/>
      <c r="D59" s="244"/>
      <c r="E59" s="244"/>
      <c r="F59" s="244"/>
      <c r="G59" s="310" t="s">
        <v>512</v>
      </c>
      <c r="H59" s="311"/>
      <c r="I59" s="319">
        <v>2051296</v>
      </c>
      <c r="J59" s="320">
        <v>62142</v>
      </c>
      <c r="K59" s="321">
        <v>176.1</v>
      </c>
      <c r="L59" s="322">
        <v>49919</v>
      </c>
      <c r="M59" s="323">
        <v>-6.3</v>
      </c>
      <c r="N59" s="324">
        <v>182.4</v>
      </c>
    </row>
    <row r="60" spans="1:14" x14ac:dyDescent="0.15">
      <c r="A60" s="248"/>
      <c r="B60" s="244"/>
      <c r="C60" s="244"/>
      <c r="D60" s="244"/>
      <c r="E60" s="244"/>
      <c r="F60" s="244"/>
      <c r="G60" s="325"/>
      <c r="H60" s="326" t="s">
        <v>508</v>
      </c>
      <c r="I60" s="333">
        <v>250624</v>
      </c>
      <c r="J60" s="328">
        <v>7592</v>
      </c>
      <c r="K60" s="329">
        <v>-20.2</v>
      </c>
      <c r="L60" s="330">
        <v>26398</v>
      </c>
      <c r="M60" s="331">
        <v>-8.6999999999999993</v>
      </c>
      <c r="N60" s="332">
        <v>-11.5</v>
      </c>
    </row>
    <row r="61" spans="1:14" x14ac:dyDescent="0.15">
      <c r="A61" s="248"/>
      <c r="B61" s="244"/>
      <c r="C61" s="244"/>
      <c r="D61" s="244"/>
      <c r="E61" s="244"/>
      <c r="F61" s="244"/>
      <c r="G61" s="310" t="s">
        <v>513</v>
      </c>
      <c r="H61" s="334"/>
      <c r="I61" s="335">
        <v>1176551</v>
      </c>
      <c r="J61" s="336">
        <v>35501</v>
      </c>
      <c r="K61" s="337">
        <v>40.9</v>
      </c>
      <c r="L61" s="338">
        <v>49228</v>
      </c>
      <c r="M61" s="339">
        <v>0.7</v>
      </c>
      <c r="N61" s="324">
        <v>40.200000000000003</v>
      </c>
    </row>
    <row r="62" spans="1:14" x14ac:dyDescent="0.15">
      <c r="A62" s="248"/>
      <c r="B62" s="244"/>
      <c r="C62" s="244"/>
      <c r="D62" s="244"/>
      <c r="E62" s="244"/>
      <c r="F62" s="244"/>
      <c r="G62" s="325"/>
      <c r="H62" s="326" t="s">
        <v>508</v>
      </c>
      <c r="I62" s="327">
        <v>377900</v>
      </c>
      <c r="J62" s="328">
        <v>11387</v>
      </c>
      <c r="K62" s="329">
        <v>-2.2000000000000002</v>
      </c>
      <c r="L62" s="330">
        <v>25152</v>
      </c>
      <c r="M62" s="331">
        <v>0.7</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8" t="s">
        <v>3</v>
      </c>
      <c r="D47" s="1168"/>
      <c r="E47" s="1169"/>
      <c r="F47" s="11">
        <v>5.01</v>
      </c>
      <c r="G47" s="12">
        <v>2.34</v>
      </c>
      <c r="H47" s="12">
        <v>7.43</v>
      </c>
      <c r="I47" s="12">
        <v>8.3699999999999992</v>
      </c>
      <c r="J47" s="13">
        <v>9.2200000000000006</v>
      </c>
    </row>
    <row r="48" spans="2:10" ht="57.75" customHeight="1" x14ac:dyDescent="0.15">
      <c r="B48" s="14"/>
      <c r="C48" s="1170" t="s">
        <v>4</v>
      </c>
      <c r="D48" s="1170"/>
      <c r="E48" s="1171"/>
      <c r="F48" s="15">
        <v>4.3600000000000003</v>
      </c>
      <c r="G48" s="16">
        <v>3.4</v>
      </c>
      <c r="H48" s="16">
        <v>4.82</v>
      </c>
      <c r="I48" s="16">
        <v>5.01</v>
      </c>
      <c r="J48" s="17">
        <v>8.5299999999999994</v>
      </c>
    </row>
    <row r="49" spans="2:10" ht="57.75" customHeight="1" thickBot="1" x14ac:dyDescent="0.2">
      <c r="B49" s="18"/>
      <c r="C49" s="1172" t="s">
        <v>5</v>
      </c>
      <c r="D49" s="1172"/>
      <c r="E49" s="1173"/>
      <c r="F49" s="19" t="s">
        <v>520</v>
      </c>
      <c r="G49" s="20" t="s">
        <v>521</v>
      </c>
      <c r="H49" s="20">
        <v>6.54</v>
      </c>
      <c r="I49" s="20">
        <v>1.2</v>
      </c>
      <c r="J49" s="21">
        <v>4.72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2017-05-10T08:00:05Z</cp:lastPrinted>
  <dcterms:created xsi:type="dcterms:W3CDTF">2017-02-15T18:06:10Z</dcterms:created>
  <dcterms:modified xsi:type="dcterms:W3CDTF">2017-05-19T06:46:41Z</dcterms:modified>
</cp:coreProperties>
</file>