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F88" i="11" l="1"/>
  <c r="AP23" i="11"/>
  <c r="V23" i="11"/>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BE35" i="9"/>
  <c r="AM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W34" i="9" s="1"/>
  <c r="BW35" i="9" s="1"/>
  <c r="BW36" i="9" s="1"/>
  <c r="BW37" i="9" s="1"/>
  <c r="CO34" i="9" l="1"/>
</calcChain>
</file>

<file path=xl/sharedStrings.xml><?xml version="1.0" encoding="utf-8"?>
<sst xmlns="http://schemas.openxmlformats.org/spreadsheetml/2006/main" count="1060" uniqueCount="558">
  <si>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</si>
  <si>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</si>
  <si>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</si>
  <si>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</si>
  <si>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</si>
  <si>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</si>
  <si>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</si>
  <si>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</si>
  <si>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</si>
  <si>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</si>
  <si>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</si>
  <si>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</si>
  <si>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</si>
  <si>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</si>
  <si>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</si>
  <si>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</si>
  <si>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</si>
  <si>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</si>
  <si>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</si>
  <si>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</si>
  <si>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</si>
  <si>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</si>
  <si>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</si>
  <si>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</si>
  <si>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</si>
  <si>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</si>
  <si>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</si>
  <si>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</si>
  <si>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</si>
  <si>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</si>
  <si>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</si>
  <si>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</si>
  <si>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</si>
  <si>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</si>
  <si>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</si>
  <si>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</si>
  <si>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</si>
  <si>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</si>
  <si>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</si>
  <si>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</si>
  <si>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</si>
  <si>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</si>
  <si>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</si>
  <si>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</si>
  <si>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</si>
  <si>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</si>
  <si>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</si>
  <si>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</si>
  <si>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</si>
  <si>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</si>
  <si>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</si>
  <si>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</si>
  <si>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</si>
  <si>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</si>
  <si>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</si>
  <si>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</si>
  <si>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</si>
  <si>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</si>
  <si>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</si>
  <si>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</si>
  <si>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</si>
  <si>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</si>
  <si>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</si>
  <si>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</si>
  <si>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</si>
  <si>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</si>
  <si>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</si>
  <si>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</si>
  <si>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</si>
  <si>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</si>
  <si>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</si>
  <si>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</si>
  <si>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</si>
  <si>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</si>
  <si>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</si>
  <si>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</si>
  <si>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</si>
  <si>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</si>
  <si>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</si>
  <si>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</si>
  <si>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</si>
  <si>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</si>
  <si>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</si>
  <si>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</si>
  <si>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</si>
  <si>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</si>
  <si>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</si>
  <si>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</si>
  <si>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</si>
  <si>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</si>
  <si>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</si>
  <si>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</si>
  <si>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</si>
  <si>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</si>
  <si>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</si>
  <si>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</si>
  <si>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</si>
  <si>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</si>
  <si>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</si>
  <si>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</si>
  <si>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</si>
  <si>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</si>
  <si>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</si>
  <si>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</si>
  <si>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</si>
  <si>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</si>
  <si>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</si>
  <si>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</si>
  <si>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</si>
  <si>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</si>
  <si>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</si>
  <si>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</si>
  <si>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</si>
  <si>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</si>
  <si>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</si>
  <si>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</si>
  <si>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</si>
  <si>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</si>
  <si>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</si>
  <si>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</si>
  <si>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</si>
  <si>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</si>
  <si>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</si>
  <si>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</si>
  <si>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</si>
  <si>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</si>
  <si>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</si>
  <si>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</si>
  <si>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</si>
  <si>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</si>
  <si>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</si>
  <si>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</si>
  <si>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</si>
  <si>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</si>
  <si>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</si>
  <si>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</si>
  <si>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</si>
  <si>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</si>
  <si>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</si>
  <si>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</si>
  <si>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</si>
  <si>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</si>
  <si>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</si>
  <si>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</si>
  <si>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</si>
  <si>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</si>
  <si>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</si>
  <si>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</si>
  <si>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</si>
  <si>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</si>
  <si>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</si>
  <si>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</si>
  <si>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</si>
  <si>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</si>
  <si>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</si>
  <si>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</si>
  <si>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</si>
  <si>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</si>
  <si>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</si>
  <si>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</si>
  <si>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</si>
  <si>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</si>
  <si>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</si>
  <si>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</si>
  <si>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</si>
  <si>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</si>
  <si>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</si>
  <si>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</si>
  <si>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</si>
  <si>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</si>
  <si>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</si>
  <si>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</si>
  <si>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</si>
  <si>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</si>
  <si>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</si>
  <si>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</si>
  <si>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</si>
  <si>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</si>
  <si>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</si>
  <si>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</si>
  <si>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</si>
  <si>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</si>
  <si>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</si>
  <si>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</si>
  <si>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</si>
  <si>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</si>
  <si>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</si>
  <si>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</si>
  <si>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</si>
  <si>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</si>
  <si>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</si>
  <si>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</si>
  <si>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</si>
  <si>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神奈川県寒川町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</si>
  <si>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</si>
  <si>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</si>
  <si>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</si>
  <si>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</si>
  <si>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</si>
  <si>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</si>
  <si>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</si>
  <si>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</si>
  <si>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</si>
  <si>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</si>
  <si>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</si>
  <si>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</si>
  <si>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</si>
  <si>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</si>
  <si>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</si>
  <si>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</si>
  <si>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</si>
  <si>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</si>
  <si>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</si>
  <si>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</si>
  <si>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</si>
  <si>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</si>
  <si>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</si>
  <si>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</si>
  <si>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</si>
  <si>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</si>
  <si>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</si>
  <si>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</si>
  <si>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</si>
  <si>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</si>
  <si>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</si>
  <si>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</si>
  <si>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</si>
  <si>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</si>
  <si>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</si>
  <si>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</si>
  <si>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</si>
  <si>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</si>
  <si>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</si>
  <si>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</si>
  <si>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</si>
  <si>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</si>
  <si>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</si>
  <si>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</si>
  <si>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</si>
  <si>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</si>
  <si>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</si>
  <si>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</si>
  <si>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</si>
  <si>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</si>
  <si>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</si>
  <si>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</si>
  <si>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</si>
  <si>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</si>
  <si>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</si>
  <si>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</si>
  <si>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</si>
  <si>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</si>
  <si>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</si>
  <si>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</si>
  <si>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</si>
  <si>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</si>
  <si>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</si>
  <si>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</si>
  <si>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</si>
  <si>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</si>
  <si>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</si>
  <si>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</si>
  <si>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</si>
  <si>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</si>
  <si>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</si>
  <si>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</si>
  <si>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</si>
  <si>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</si>
  <si>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</si>
  <si>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</si>
  <si>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</si>
  <si>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</si>
  <si>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</si>
  <si>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</si>
  <si>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</si>
  <si>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</si>
  <si>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</si>
  <si>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</si>
  <si>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</si>
  <si>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</si>
  <si>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</si>
  <si>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</si>
  <si>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</si>
  <si>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</si>
  <si>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</si>
  <si>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</si>
  <si>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</si>
  <si>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</si>
  <si>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</si>
  <si>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</si>
  <si>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</si>
  <si>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</si>
  <si>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</si>
  <si>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</si>
  <si>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</si>
  <si>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</si>
  <si>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</si>
  <si>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</si>
  <si>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</si>
  <si>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</si>
  <si>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</si>
  <si>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</si>
  <si>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</si>
  <si>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</si>
  <si>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</si>
  <si>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</si>
  <si>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</si>
  <si>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</si>
  <si>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</si>
  <si>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</si>
  <si>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</si>
  <si>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</si>
  <si>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</si>
  <si>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</si>
  <si>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</si>
  <si>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</si>
  <si>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</si>
  <si>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</si>
  <si>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</si>
  <si>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</si>
  <si>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</si>
  <si>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</si>
  <si>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</si>
  <si>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</si>
  <si>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</si>
  <si>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</si>
  <si>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</si>
  <si>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</si>
  <si>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</si>
  <si>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</si>
  <si>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</si>
  <si>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</si>
  <si>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</si>
  <si>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</si>
  <si>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</si>
  <si>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</si>
  <si>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</si>
  <si>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</si>
  <si>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</si>
  <si>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</si>
  <si>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</si>
  <si>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神奈川県寒川町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</si>
  <si>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</si>
  <si>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</si>
  <si>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</si>
  <si>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</si>
  <si>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</si>
  <si>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</si>
  <si>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</si>
  <si>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</si>
  <si>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</si>
  <si>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</si>
  <si>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</si>
  <si>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</si>
  <si>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</si>
  <si>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</si>
  <si>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</si>
  <si>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</si>
  <si>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</si>
  <si>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</si>
  <si>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</si>
  <si>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</si>
  <si>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（仮称）健康福祉総合センター用地取得事業特別会計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</si>
  <si>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</si>
  <si>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</si>
  <si>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</si>
  <si>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</si>
  <si>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</si>
  <si>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</si>
  <si>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</si>
  <si>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</si>
  <si>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</si>
  <si>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</si>
  <si>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</si>
  <si>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</si>
  <si>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</si>
  <si>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</si>
  <si>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</si>
  <si>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</si>
  <si>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</si>
  <si>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</si>
  <si>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</si>
  <si>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</si>
  <si>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</si>
  <si>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</si>
  <si>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</si>
  <si>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</si>
  <si>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</si>
  <si>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</si>
  <si>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</si>
  <si>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</si>
  <si>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</si>
  <si>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</si>
  <si>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</si>
  <si>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</si>
  <si>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</si>
  <si>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</si>
  <si>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</si>
  <si>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</si>
  <si>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</si>
  <si>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</si>
  <si>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</si>
  <si>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</si>
  <si>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</si>
  <si>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</si>
  <si>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</si>
  <si>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</si>
  <si>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</si>
  <si>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</si>
  <si>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</si>
  <si>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</si>
  <si>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</si>
  <si>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</si>
  <si>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</si>
  <si>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</si>
  <si>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</si>
  <si>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</si>
  <si>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</si>
  <si>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</si>
  <si>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</si>
  <si>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</si>
  <si>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</si>
  <si>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</si>
  <si>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</si>
  <si>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</si>
  <si>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</si>
  <si>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</si>
  <si>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</si>
  <si>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</si>
  <si>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</si>
  <si>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</si>
  <si>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</si>
  <si>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</si>
  <si>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</si>
  <si>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</si>
  <si>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</si>
  <si>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</si>
  <si>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</si>
  <si>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</si>
  <si>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</si>
  <si>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</si>
  <si>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</si>
  <si>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</si>
  <si>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</si>
  <si>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</si>
  <si>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</si>
  <si>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</si>
  <si>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</si>
  <si>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</si>
  <si>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</si>
  <si>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</si>
  <si>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</si>
  <si>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</si>
  <si>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</si>
  <si>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</si>
  <si>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</si>
  <si>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</si>
  <si>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</si>
  <si>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</si>
  <si>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</si>
  <si>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</si>
  <si>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</si>
  <si>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</si>
  <si>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</si>
  <si>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</si>
  <si>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</si>
  <si>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</si>
  <si>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</si>
  <si>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</si>
  <si>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</si>
  <si>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</si>
  <si>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</si>
  <si>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</si>
  <si>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</si>
  <si>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</si>
  <si>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</si>
  <si>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</si>
  <si>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</si>
  <si>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</si>
  <si>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</si>
  <si>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</si>
  <si>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</si>
  <si>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</si>
  <si>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</si>
  <si>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</si>
  <si>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</si>
  <si>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</si>
  <si>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</si>
  <si>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</si>
  <si>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</si>
  <si>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</si>
  <si>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</si>
  <si>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</si>
  <si>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</si>
  <si>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</si>
  <si>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</si>
  <si>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</si>
  <si>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</si>
  <si>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</si>
  <si>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</si>
  <si>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</si>
  <si>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</si>
  <si>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</si>
  <si>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</si>
  <si>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</si>
  <si>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</si>
  <si>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</si>
  <si>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</si>
  <si>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</si>
  <si>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</si>
  <si>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</si>
  <si>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</si>
  <si>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</si>
  <si>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</si>
  <si>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</si>
  <si>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</si>
  <si>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</si>
  <si>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</si>
  <si>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</si>
  <si>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</si>
  <si>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</si>
  <si>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</si>
  <si>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</si>
  <si>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2.67</t>
  </si>
  <si>
    <t>▲ 0.66</t>
  </si>
  <si>
    <t>一般会計</t>
  </si>
  <si>
    <t>国民健康保険事業特別会計</t>
  </si>
  <si>
    <t>介護保険事業特別会計</t>
  </si>
  <si>
    <t>下水道事業特別会計</t>
  </si>
  <si>
    <t>後期高齢者医療事業特別会計</t>
  </si>
  <si>
    <t>（仮称）健康福祉総合センター用地取得事業特別会計</t>
  </si>
  <si>
    <t>その他会計（赤字）</t>
  </si>
  <si>
    <t>その他会計（黒字）</t>
  </si>
  <si>
    <t>-</t>
    <phoneticPr fontId="2"/>
  </si>
  <si>
    <t>-</t>
    <phoneticPr fontId="2"/>
  </si>
  <si>
    <t>-</t>
    <phoneticPr fontId="2"/>
  </si>
  <si>
    <t>○</t>
    <phoneticPr fontId="2"/>
  </si>
  <si>
    <t>寒川町土地開発公社</t>
    <rPh sb="0" eb="3">
      <t>サムカワマチ</t>
    </rPh>
    <rPh sb="3" eb="5">
      <t>トチ</t>
    </rPh>
    <rPh sb="5" eb="7">
      <t>カイハツ</t>
    </rPh>
    <rPh sb="7" eb="9">
      <t>コウシャ</t>
    </rPh>
    <phoneticPr fontId="2"/>
  </si>
  <si>
    <t>－</t>
    <phoneticPr fontId="2"/>
  </si>
  <si>
    <t>神奈川県後期高齢者医療広域連合（一般会計）</t>
    <rPh sb="0" eb="3">
      <t>カナガワ</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</si>
  <si>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</si>
  <si>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</si>
  <si>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</si>
  <si>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決算</t>
    <rPh sb="0" eb="2">
      <t>ケッサン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</si>
  <si>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</si>
  <si>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</si>
  <si>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</si>
  <si>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</si>
  <si>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</si>
  <si>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</si>
  <si>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</si>
  <si>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</si>
  <si>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</si>
  <si>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</si>
  <si>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</si>
  <si>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</si>
  <si>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</si>
  <si>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２３年度に６７．７％であったが平成２７年度は２３．１％となっており、過年度借入の地方債現在高の減や、下水道事業の法適用に伴い資本費平準化債を財源とした元利償還金の償還にあてたことによる公営企業債等繰入見込額の減少等により、近年減少傾向にある。また、実質公債費比率は、平成２３年度に７．１％であったが平成２７年度は５．６％となっており、毎年度の償還により地方債現在高が順調に減少してきているものであり、将来負担比率と同様に近年は減少傾向にある。今後、公共施設の老朽化が進んでいることから更新等の可能性もあり、公債費の増も否定できない状況にあるが、県内平均値等を１つの目安としながら、適正水準の確保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</si>
</sst>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58265</c:v>
                </c:pt>
                <c:pt idx="1">
                  <c:v>24134</c:v>
                </c:pt>
                <c:pt idx="2">
                  <c:v>20886</c:v>
                </c:pt>
                <c:pt idx="3">
                  <c:v>20812</c:v>
                </c:pt>
                <c:pt idx="4">
                  <c:v>26286</c:v>
                </c:pt>
              </c:numCache>
            </c:numRef>
          </c:val>
          <c:smooth val="0"/>
        </c:ser>
        <c:dLbls>
          <c:showLegendKey val="0"/>
          <c:showVal val="0"/>
          <c:showCatName val="0"/>
          <c:showSerName val="0"/>
          <c:showPercent val="0"/>
          <c:showBubbleSize val="0"/>
        </c:dLbls>
        <c:marker val="1"/>
        <c:smooth val="0"/>
        <c:axId val="498996928"/>
        <c:axId val="498997320"/>
      </c:lineChart>
      <c:catAx>
        <c:axId val="49899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997320"/>
        <c:crosses val="autoZero"/>
        <c:auto val="1"/>
        <c:lblAlgn val="ctr"/>
        <c:lblOffset val="100"/>
        <c:tickLblSkip val="1"/>
        <c:tickMarkSkip val="1"/>
        <c:noMultiLvlLbl val="0"/>
      </c:catAx>
      <c:valAx>
        <c:axId val="4989973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99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6.69</c:v>
                </c:pt>
                <c:pt idx="1">
                  <c:v>9.15</c:v>
                </c:pt>
                <c:pt idx="2">
                  <c:v>9.31</c:v>
                </c:pt>
                <c:pt idx="3">
                  <c:v>7.27</c:v>
                </c:pt>
                <c:pt idx="4">
                  <c:v>6.38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9.1999999999999993</c:v>
                </c:pt>
                <c:pt idx="1">
                  <c:v>11.38</c:v>
                </c:pt>
                <c:pt idx="2">
                  <c:v>13.32</c:v>
                </c:pt>
                <c:pt idx="3">
                  <c:v>15.2</c:v>
                </c:pt>
                <c:pt idx="4">
                  <c:v>17.100000000000001</c:v>
                </c:pt>
              </c:numCache>
            </c:numRef>
          </c:val>
        </c:ser>
        <c:dLbls>
          <c:showLegendKey val="0"/>
          <c:showVal val="0"/>
          <c:showCatName val="0"/>
          <c:showSerName val="0"/>
          <c:showPercent val="0"/>
          <c:showBubbleSize val="0"/>
        </c:dLbls>
        <c:gapWidth val="250"/>
        <c:overlap val="100"/>
        <c:axId val="498998888"/>
        <c:axId val="49899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-2.67</c:v>
                </c:pt>
                <c:pt idx="1">
                  <c:v>4.7</c:v>
                </c:pt>
                <c:pt idx="2">
                  <c:v>2.62</c:v>
                </c:pt>
                <c:pt idx="3">
                  <c:v>-0.66</c:v>
                </c:pt>
                <c:pt idx="4">
                  <c:v>1.48</c:v>
                </c:pt>
              </c:numCache>
            </c:numRef>
          </c:val>
          <c:smooth val="0"/>
        </c:ser>
        <c:dLbls>
          <c:showLegendKey val="0"/>
          <c:showVal val="0"/>
          <c:showCatName val="0"/>
          <c:showSerName val="0"/>
          <c:showPercent val="0"/>
          <c:showBubbleSize val="0"/>
        </c:dLbls>
        <c:marker val="1"/>
        <c:smooth val="0"/>
        <c:axId val="498998888"/>
        <c:axId val="498999280"/>
      </c:lineChart>
      <c:catAx>
        <c:axId val="49899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999280"/>
        <c:crosses val="autoZero"/>
        <c:auto val="1"/>
        <c:lblAlgn val="ctr"/>
        <c:lblOffset val="100"/>
        <c:tickLblSkip val="1"/>
        <c:tickMarkSkip val="1"/>
        <c:noMultiLvlLbl val="0"/>
      </c:catAx>
      <c:valAx>
        <c:axId val="49899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99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（仮称）健康福祉総合センター用地取得事業特別会計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0.17</c:v>
                </c:pt>
                <c:pt idx="4">
                  <c:v>#N/A</c:v>
                </c:pt>
                <c:pt idx="5">
                  <c:v>0.17</c:v>
                </c:pt>
                <c:pt idx="6">
                  <c:v>#N/A</c:v>
                </c:pt>
                <c:pt idx="7">
                  <c:v>0.21</c:v>
                </c:pt>
                <c:pt idx="8">
                  <c:v>#N/A</c:v>
                </c:pt>
                <c:pt idx="9">
                  <c:v>0.19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0.14000000000000001</c:v>
                </c:pt>
                <c:pt idx="4">
                  <c:v>#N/A</c:v>
                </c:pt>
                <c:pt idx="5">
                  <c:v>0.37</c:v>
                </c:pt>
                <c:pt idx="6">
                  <c:v>#N/A</c:v>
                </c:pt>
                <c:pt idx="7">
                  <c:v>0.32</c:v>
                </c:pt>
                <c:pt idx="8">
                  <c:v>#N/A</c:v>
                </c:pt>
                <c:pt idx="9">
                  <c:v>0.47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1.65</c:v>
                </c:pt>
                <c:pt idx="2">
                  <c:v>#N/A</c:v>
                </c:pt>
                <c:pt idx="3">
                  <c:v>1.96</c:v>
                </c:pt>
                <c:pt idx="4">
                  <c:v>#N/A</c:v>
                </c:pt>
                <c:pt idx="5">
                  <c:v>1.73</c:v>
                </c:pt>
                <c:pt idx="6">
                  <c:v>#N/A</c:v>
                </c:pt>
                <c:pt idx="7">
                  <c:v>1.62</c:v>
                </c:pt>
                <c:pt idx="8">
                  <c:v>#N/A</c:v>
                </c:pt>
                <c:pt idx="9">
                  <c:v>1.1399999999999999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2.27</c:v>
                </c:pt>
                <c:pt idx="2">
                  <c:v>#N/A</c:v>
                </c:pt>
                <c:pt idx="3">
                  <c:v>3.27</c:v>
                </c:pt>
                <c:pt idx="4">
                  <c:v>#N/A</c:v>
                </c:pt>
                <c:pt idx="5">
                  <c:v>2.64</c:v>
                </c:pt>
                <c:pt idx="6">
                  <c:v>#N/A</c:v>
                </c:pt>
                <c:pt idx="7">
                  <c:v>3.86</c:v>
                </c:pt>
                <c:pt idx="8">
                  <c:v>#N/A</c:v>
                </c:pt>
                <c:pt idx="9">
                  <c:v>3.61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6.69</c:v>
                </c:pt>
                <c:pt idx="2">
                  <c:v>#N/A</c:v>
                </c:pt>
                <c:pt idx="3">
                  <c:v>9.15</c:v>
                </c:pt>
                <c:pt idx="4">
                  <c:v>#N/A</c:v>
                </c:pt>
                <c:pt idx="5">
                  <c:v>9.31</c:v>
                </c:pt>
                <c:pt idx="6">
                  <c:v>#N/A</c:v>
                </c:pt>
                <c:pt idx="7">
                  <c:v>7.27</c:v>
                </c:pt>
                <c:pt idx="8">
                  <c:v>#N/A</c:v>
                </c:pt>
                <c:pt idx="9">
                  <c:v>6.38</c:v>
                </c:pt>
              </c:numCache>
            </c:numRef>
          </c:val>
        </c:ser>
        <c:dLbls>
          <c:showLegendKey val="0"/>
          <c:showVal val="0"/>
          <c:showCatName val="0"/>
          <c:showSerName val="0"/>
          <c:showPercent val="0"/>
          <c:showBubbleSize val="0"/>
        </c:dLbls>
        <c:gapWidth val="150"/>
        <c:overlap val="100"/>
        <c:axId val="495682768"/>
        <c:axId val="495683160"/>
      </c:barChart>
      <c:catAx>
        <c:axId val="49568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683160"/>
        <c:crosses val="autoZero"/>
        <c:auto val="1"/>
        <c:lblAlgn val="ctr"/>
        <c:lblOffset val="100"/>
        <c:tickLblSkip val="1"/>
        <c:tickMarkSkip val="1"/>
        <c:noMultiLvlLbl val="0"/>
      </c:catAx>
      <c:valAx>
        <c:axId val="49568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8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1506</c:v>
                </c:pt>
                <c:pt idx="5">
                  <c:v>1512</c:v>
                </c:pt>
                <c:pt idx="8">
                  <c:v>1590</c:v>
                </c:pt>
                <c:pt idx="11">
                  <c:v>1604</c:v>
                </c:pt>
                <c:pt idx="14">
                  <c:v>1424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99</c:v>
                </c:pt>
                <c:pt idx="3">
                  <c:v>99</c:v>
                </c:pt>
                <c:pt idx="6">
                  <c:v>99</c:v>
                </c:pt>
                <c:pt idx="9">
                  <c:v>99</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515</c:v>
                </c:pt>
                <c:pt idx="3">
                  <c:v>506</c:v>
                </c:pt>
                <c:pt idx="6">
                  <c:v>480</c:v>
                </c:pt>
                <c:pt idx="9">
                  <c:v>473</c:v>
                </c:pt>
                <c:pt idx="12">
                  <c:v>320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1431</c:v>
                </c:pt>
                <c:pt idx="3">
                  <c:v>1428</c:v>
                </c:pt>
                <c:pt idx="6">
                  <c:v>1479</c:v>
                </c:pt>
                <c:pt idx="9">
                  <c:v>1482</c:v>
                </c:pt>
                <c:pt idx="12">
                  <c:v>1423</c:v>
                </c:pt>
              </c:numCache>
            </c:numRef>
          </c:val>
        </c:ser>
        <c:dLbls>
          <c:showLegendKey val="0"/>
          <c:showVal val="0"/>
          <c:showCatName val="0"/>
          <c:showSerName val="0"/>
          <c:showPercent val="0"/>
          <c:showBubbleSize val="0"/>
        </c:dLbls>
        <c:gapWidth val="100"/>
        <c:overlap val="100"/>
        <c:axId val="495685512"/>
        <c:axId val="49568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539</c:v>
                </c:pt>
                <c:pt idx="2">
                  <c:v>#N/A</c:v>
                </c:pt>
                <c:pt idx="3">
                  <c:v>#N/A</c:v>
                </c:pt>
                <c:pt idx="4">
                  <c:v>521</c:v>
                </c:pt>
                <c:pt idx="5">
                  <c:v>#N/A</c:v>
                </c:pt>
                <c:pt idx="6">
                  <c:v>#N/A</c:v>
                </c:pt>
                <c:pt idx="7">
                  <c:v>468</c:v>
                </c:pt>
                <c:pt idx="8">
                  <c:v>#N/A</c:v>
                </c:pt>
                <c:pt idx="9">
                  <c:v>#N/A</c:v>
                </c:pt>
                <c:pt idx="10">
                  <c:v>450</c:v>
                </c:pt>
                <c:pt idx="11">
                  <c:v>#N/A</c:v>
                </c:pt>
                <c:pt idx="12">
                  <c:v>#N/A</c:v>
                </c:pt>
                <c:pt idx="13">
                  <c:v>418</c:v>
                </c:pt>
                <c:pt idx="14">
                  <c:v>#N/A</c:v>
                </c:pt>
              </c:numCache>
            </c:numRef>
          </c:val>
          <c:smooth val="0"/>
        </c:ser>
        <c:dLbls>
          <c:showLegendKey val="0"/>
          <c:showVal val="0"/>
          <c:showCatName val="0"/>
          <c:showSerName val="0"/>
          <c:showPercent val="0"/>
          <c:showBubbleSize val="0"/>
        </c:dLbls>
        <c:marker val="1"/>
        <c:smooth val="0"/>
        <c:axId val="495685512"/>
        <c:axId val="495685904"/>
      </c:lineChart>
      <c:catAx>
        <c:axId val="49568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685904"/>
        <c:crosses val="autoZero"/>
        <c:auto val="1"/>
        <c:lblAlgn val="ctr"/>
        <c:lblOffset val="100"/>
        <c:tickLblSkip val="1"/>
        <c:tickMarkSkip val="1"/>
        <c:noMultiLvlLbl val="0"/>
      </c:catAx>
      <c:valAx>
        <c:axId val="49568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8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11368</c:v>
                </c:pt>
                <c:pt idx="5">
                  <c:v>10926</c:v>
                </c:pt>
                <c:pt idx="8">
                  <c:v>10211</c:v>
                </c:pt>
                <c:pt idx="11">
                  <c:v>9289</c:v>
                </c:pt>
                <c:pt idx="14">
                  <c:v>8653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2864</c:v>
                </c:pt>
                <c:pt idx="5">
                  <c:v>2997</c:v>
                </c:pt>
                <c:pt idx="8">
                  <c:v>3091</c:v>
                </c:pt>
                <c:pt idx="11">
                  <c:v>2812</c:v>
                </c:pt>
                <c:pt idx="14">
                  <c:v>2561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2053</c:v>
                </c:pt>
                <c:pt idx="5">
                  <c:v>2331</c:v>
                </c:pt>
                <c:pt idx="8">
                  <c:v>2808</c:v>
                </c:pt>
                <c:pt idx="11">
                  <c:v>3003</c:v>
                </c:pt>
                <c:pt idx="14">
                  <c:v>3089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2287</c:v>
                </c:pt>
                <c:pt idx="3">
                  <c:v>2106</c:v>
                </c:pt>
                <c:pt idx="6">
                  <c:v>1901</c:v>
                </c:pt>
                <c:pt idx="9">
                  <c:v>1680</c:v>
                </c:pt>
                <c:pt idx="12">
                  <c:v>1635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5372</c:v>
                </c:pt>
                <c:pt idx="3">
                  <c:v>5015</c:v>
                </c:pt>
                <c:pt idx="6">
                  <c:v>4668</c:v>
                </c:pt>
                <c:pt idx="9">
                  <c:v>4340</c:v>
                </c:pt>
                <c:pt idx="12">
                  <c:v>3726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1342</c:v>
                </c:pt>
                <c:pt idx="3">
                  <c:v>1256</c:v>
                </c:pt>
                <c:pt idx="6">
                  <c:v>1168</c:v>
                </c:pt>
                <c:pt idx="9">
                  <c:v>1080</c:v>
                </c:pt>
                <c:pt idx="12">
                  <c:v>990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12452</c:v>
                </c:pt>
                <c:pt idx="3">
                  <c:v>12083</c:v>
                </c:pt>
                <c:pt idx="6">
                  <c:v>11403</c:v>
                </c:pt>
                <c:pt idx="9">
                  <c:v>10504</c:v>
                </c:pt>
                <c:pt idx="12">
                  <c:v>9809</c:v>
                </c:pt>
              </c:numCache>
            </c:numRef>
          </c:val>
        </c:ser>
        <c:dLbls>
          <c:showLegendKey val="0"/>
          <c:showVal val="0"/>
          <c:showCatName val="0"/>
          <c:showSerName val="0"/>
          <c:showPercent val="0"/>
          <c:showBubbleSize val="0"/>
        </c:dLbls>
        <c:gapWidth val="100"/>
        <c:overlap val="100"/>
        <c:axId val="495687256"/>
        <c:axId val="49568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5169</c:v>
                </c:pt>
                <c:pt idx="2">
                  <c:v>#N/A</c:v>
                </c:pt>
                <c:pt idx="3">
                  <c:v>#N/A</c:v>
                </c:pt>
                <c:pt idx="4">
                  <c:v>4205</c:v>
                </c:pt>
                <c:pt idx="5">
                  <c:v>#N/A</c:v>
                </c:pt>
                <c:pt idx="6">
                  <c:v>#N/A</c:v>
                </c:pt>
                <c:pt idx="7">
                  <c:v>3030</c:v>
                </c:pt>
                <c:pt idx="8">
                  <c:v>#N/A</c:v>
                </c:pt>
                <c:pt idx="9">
                  <c:v>#N/A</c:v>
                </c:pt>
                <c:pt idx="10">
                  <c:v>2500</c:v>
                </c:pt>
                <c:pt idx="11">
                  <c:v>#N/A</c:v>
                </c:pt>
                <c:pt idx="12">
                  <c:v>#N/A</c:v>
                </c:pt>
                <c:pt idx="13">
                  <c:v>1858</c:v>
                </c:pt>
                <c:pt idx="14">
                  <c:v>#N/A</c:v>
                </c:pt>
              </c:numCache>
            </c:numRef>
          </c:val>
          <c:smooth val="0"/>
        </c:ser>
        <c:dLbls>
          <c:showLegendKey val="0"/>
          <c:showVal val="0"/>
          <c:showCatName val="0"/>
          <c:showSerName val="0"/>
          <c:showPercent val="0"/>
          <c:showBubbleSize val="0"/>
        </c:dLbls>
        <c:marker val="1"/>
        <c:smooth val="0"/>
        <c:axId val="495687256"/>
        <c:axId val="495687648"/>
      </c:lineChart>
      <c:catAx>
        <c:axId val="49568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687648"/>
        <c:crosses val="autoZero"/>
        <c:auto val="1"/>
        <c:lblAlgn val="ctr"/>
        <c:lblOffset val="100"/>
        <c:tickLblSkip val="1"/>
        <c:tickMarkSkip val="1"/>
        <c:noMultiLvlLbl val="0"/>
      </c:catAx>
      <c:valAx>
        <c:axId val="49568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8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{8D9C103F-42DC-4259-96EB-4E6D2A36488E}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{0D1E7FBB-ADA0-4D93-8372-C7E906B93744}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{9B550667-76C4-441D-9012-7BCCFBA1E2AD}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{97DC55A5-FADB-4F48-8AD5-9E3FEFA31E50}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{E014C48B-FEBB-4714-95E4-F5F2EE25942A}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{DA662443-38C9-40B9-8EE5-42BB18CDA14A}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{F302F00C-DB2B-4BC4-9711-B09F12255DB6}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{43AD10A7-D32E-4815-A36C-26144B94F168}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{E379FF78-71FE-446F-9609-452A2DF8AE3C}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{BB58233C-693B-4BC0-879C-1BC6C920BADC}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95688824"/>
        <c:axId val="495689216"/>
      </c:scatterChart>
      <c:valAx>
        <c:axId val="495688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689216"/>
        <c:crosses val="autoZero"/>
        <c:crossBetween val="midCat"/>
      </c:valAx>
      <c:valAx>
        <c:axId val="495689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688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{81EBC338-58EC-4BC6-A2AA-75898EAAA848}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{343985F3-BA51-4FDA-843A-04C6BA358EA2}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{9A5643AF-4E6F-46B5-A63A-E28C427C7D32}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{F7137432-B60F-4C2E-BC58-7C12CACD7FC1}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{56A4C1C3-6886-421C-B3D9-EB096406BA5B}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c:v>
                </c:pt>
                <c:pt idx="2">
                  <c:v>6.5</c:v>
                </c:pt>
                <c:pt idx="3">
                  <c:v>6.1</c:v>
                </c:pt>
                <c:pt idx="4">
                  <c:v>5.6</c:v>
                </c:pt>
              </c:numCache>
            </c:numRef>
          </c:xVal>
          <c:yVal>
            <c:numRef>
              <c:f>公会計指標分析・財政指標組合せ分析表!$K$73:$O$73</c:f>
              <c:numCache>
                <c:formatCode>#,##0.0;"▲ "#,##0.0</c:formatCode>
                <c:ptCount val="5"/>
                <c:pt idx="0">
                  <c:v>67.7</c:v>
                </c:pt>
                <c:pt idx="1">
                  <c:v>54.7</c:v>
                </c:pt>
                <c:pt idx="2">
                  <c:v>38.4</c:v>
                </c:pt>
                <c:pt idx="3">
                  <c:v>32.5</c:v>
                </c:pt>
                <c:pt idx="4">
                  <c:v>23.1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{1C198F86-08E0-4637-97AA-DE7B5E96C8A0}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{532B567C-284C-4899-B3A9-503340D6C1DF}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{AA2DBCFB-73F7-4420-8CD7-3529019DCEF1}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{3300F7B4-D4EF-4634-A111-A4652BE9957B}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{5344CF46-0FC9-4451-AB9B-3CD7B9692949}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495690000"/>
        <c:axId val="495690392"/>
      </c:scatterChart>
      <c:valAx>
        <c:axId val="495690000"/>
        <c:scaling>
          <c:orientation val="minMax"/>
          <c:max val="10.5"/>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690392"/>
        <c:crosses val="autoZero"/>
        <c:crossBetween val="midCat"/>
      </c:valAx>
      <c:valAx>
        <c:axId val="495690392"/>
        <c:scaling>
          <c:orientation val="minMax"/>
          <c:max val="7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690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一般会計における元利償還金については、平成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年度に借り入れた臨時財政対策債などの元金償還開始</a:t>
          </a:r>
          <a:r>
            <a:rPr lang="ja-JP" altLang="en-US" sz="1100" b="0" i="0" baseline="0">
              <a:solidFill>
                <a:schemeClr val="dk1"/>
              </a:solidFill>
              <a:effectLst/>
              <a:latin typeface="+mn-lt"/>
              <a:ea typeface="+mn-ea"/>
              <a:cs typeface="+mn-cs"/>
            </a:rPr>
            <a:t>したこと等により平成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増加傾向となってい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ものの、公営企業債の元利償還金に対する繰入金は、過年度借入残額の減少により減となっており、また、元利償還額から控除する特定財源の増により、平成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に引き続き、平成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年度にあっても</a:t>
          </a:r>
          <a:r>
            <a:rPr lang="ja-JP" altLang="ja-JP" sz="1100" b="0" i="0" baseline="0">
              <a:solidFill>
                <a:schemeClr val="dk1"/>
              </a:solidFill>
              <a:effectLst/>
              <a:latin typeface="+mn-lt"/>
              <a:ea typeface="+mn-ea"/>
              <a:cs typeface="+mn-cs"/>
            </a:rPr>
            <a:t>分子側が減となる結果となった。</a:t>
          </a:r>
          <a:endParaRPr lang="ja-JP" altLang="ja-JP" sz="1400">
            <a:effectLst/>
          </a:endParaRPr>
        </a:p>
        <a:p>
          <a:r>
            <a:rPr lang="ja-JP" altLang="ja-JP" sz="1100" b="0" i="0" baseline="0">
              <a:solidFill>
                <a:schemeClr val="dk1"/>
              </a:solidFill>
              <a:effectLst/>
              <a:latin typeface="+mn-lt"/>
              <a:ea typeface="+mn-ea"/>
              <a:cs typeface="+mn-cs"/>
            </a:rPr>
            <a:t>　今後は、</a:t>
          </a:r>
          <a:r>
            <a:rPr lang="ja-JP" altLang="ja-JP" sz="1100">
              <a:solidFill>
                <a:schemeClr val="dk1"/>
              </a:solidFill>
              <a:effectLst/>
              <a:latin typeface="+mn-lt"/>
              <a:ea typeface="+mn-ea"/>
              <a:cs typeface="+mn-cs"/>
            </a:rPr>
            <a:t>公共施設の新設</a:t>
          </a:r>
          <a:r>
            <a:rPr lang="ja-JP" altLang="en-US" sz="1100">
              <a:solidFill>
                <a:schemeClr val="dk1"/>
              </a:solidFill>
              <a:effectLst/>
              <a:latin typeface="+mn-lt"/>
              <a:ea typeface="+mn-ea"/>
              <a:cs typeface="+mn-cs"/>
            </a:rPr>
            <a:t>や更新</a:t>
          </a:r>
          <a:r>
            <a:rPr lang="ja-JP" altLang="ja-JP" sz="1100">
              <a:solidFill>
                <a:schemeClr val="dk1"/>
              </a:solidFill>
              <a:effectLst/>
              <a:latin typeface="+mn-lt"/>
              <a:ea typeface="+mn-ea"/>
              <a:cs typeface="+mn-cs"/>
            </a:rPr>
            <a:t>等により、元利償還金が増となる可能性も否定できないことから、適正水準の確保に努めていく</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将来負担額については、過年度借入債の償還終了や下水道事業債残高の減に伴う繰入見込額の減等により、近年減少傾向にある。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年度においても将来負担額が減となっているが、これは過年度借入の地方債の償還期間末期に</a:t>
          </a:r>
          <a:r>
            <a:rPr lang="ja-JP" altLang="en-US" sz="1100" b="0" i="0" baseline="0">
              <a:solidFill>
                <a:schemeClr val="dk1"/>
              </a:solidFill>
              <a:effectLst/>
              <a:latin typeface="+mn-lt"/>
              <a:ea typeface="+mn-ea"/>
              <a:cs typeface="+mn-cs"/>
            </a:rPr>
            <a:t>伴い</a:t>
          </a:r>
          <a:r>
            <a:rPr lang="ja-JP" altLang="ja-JP" sz="1100" b="0" i="0" baseline="0">
              <a:solidFill>
                <a:schemeClr val="dk1"/>
              </a:solidFill>
              <a:effectLst/>
              <a:latin typeface="+mn-lt"/>
              <a:ea typeface="+mn-ea"/>
              <a:cs typeface="+mn-cs"/>
            </a:rPr>
            <a:t>元金償還</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となったことによる</a:t>
          </a:r>
          <a:r>
            <a:rPr lang="ja-JP" altLang="ja-JP" sz="1100" b="0" i="0" baseline="0">
              <a:solidFill>
                <a:schemeClr val="dk1"/>
              </a:solidFill>
              <a:effectLst/>
              <a:latin typeface="+mn-lt"/>
              <a:ea typeface="+mn-ea"/>
              <a:cs typeface="+mn-cs"/>
            </a:rPr>
            <a:t>地方債現在高の減（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695,052</a:t>
          </a:r>
          <a:r>
            <a:rPr lang="ja-JP" altLang="ja-JP" sz="1100" b="0" i="0" baseline="0">
              <a:solidFill>
                <a:schemeClr val="dk1"/>
              </a:solidFill>
              <a:effectLst/>
              <a:latin typeface="+mn-lt"/>
              <a:ea typeface="+mn-ea"/>
              <a:cs typeface="+mn-cs"/>
            </a:rPr>
            <a:t>千円）や、下水道事業の法適用に伴い資本費平準化債を財源とした元利償還金の償還に</a:t>
          </a:r>
          <a:r>
            <a:rPr lang="ja-JP" altLang="en-US" sz="1100" b="0" i="0" baseline="0">
              <a:solidFill>
                <a:schemeClr val="dk1"/>
              </a:solidFill>
              <a:effectLst/>
              <a:latin typeface="+mn-lt"/>
              <a:ea typeface="+mn-ea"/>
              <a:cs typeface="+mn-cs"/>
            </a:rPr>
            <a:t>充てた</a:t>
          </a:r>
          <a:r>
            <a:rPr lang="ja-JP" altLang="ja-JP" sz="1100" b="0" i="0" baseline="0">
              <a:solidFill>
                <a:schemeClr val="dk1"/>
              </a:solidFill>
              <a:effectLst/>
              <a:latin typeface="+mn-lt"/>
              <a:ea typeface="+mn-ea"/>
              <a:cs typeface="+mn-cs"/>
            </a:rPr>
            <a:t>ことにより公営企業債等繰入見込額が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613,782</a:t>
          </a:r>
          <a:r>
            <a:rPr lang="ja-JP" altLang="ja-JP" sz="1100" b="0" i="0" baseline="0">
              <a:solidFill>
                <a:schemeClr val="dk1"/>
              </a:solidFill>
              <a:effectLst/>
              <a:latin typeface="+mn-lt"/>
              <a:ea typeface="+mn-ea"/>
              <a:cs typeface="+mn-cs"/>
            </a:rPr>
            <a:t>千円）している。　一方、充当可能基金については、平成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年度については、決算余剰金の積立等により財政調整基金残高が対前年度比</a:t>
          </a:r>
          <a:r>
            <a:rPr lang="en-US" altLang="ja-JP" sz="1100" b="0" i="0" baseline="0">
              <a:solidFill>
                <a:schemeClr val="dk1"/>
              </a:solidFill>
              <a:effectLst/>
              <a:latin typeface="+mn-lt"/>
              <a:ea typeface="+mn-ea"/>
              <a:cs typeface="+mn-cs"/>
            </a:rPr>
            <a:t>201,113</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の増とな</a:t>
          </a:r>
          <a:r>
            <a:rPr lang="ja-JP" altLang="en-US" sz="1100" b="0" i="0" baseline="0">
              <a:solidFill>
                <a:schemeClr val="dk1"/>
              </a:solidFill>
              <a:effectLst/>
              <a:latin typeface="+mn-lt"/>
              <a:ea typeface="+mn-ea"/>
              <a:cs typeface="+mn-cs"/>
            </a:rPr>
            <a:t>ったが、都市計画事業に係る地方債の現在高が減少し、</a:t>
          </a:r>
          <a:r>
            <a:rPr lang="en-US" altLang="ja-JP" sz="1100" b="0" i="0" baseline="0">
              <a:solidFill>
                <a:schemeClr val="dk1"/>
              </a:solidFill>
              <a:effectLst/>
              <a:latin typeface="+mn-lt"/>
              <a:ea typeface="+mn-ea"/>
              <a:cs typeface="+mn-cs"/>
            </a:rPr>
            <a:t>1,080,011</a:t>
          </a:r>
          <a:r>
            <a:rPr lang="ja-JP" altLang="en-US" sz="1100" b="0" i="0" baseline="0">
              <a:solidFill>
                <a:schemeClr val="dk1"/>
              </a:solidFill>
              <a:effectLst/>
              <a:latin typeface="+mn-lt"/>
              <a:ea typeface="+mn-ea"/>
              <a:cs typeface="+mn-cs"/>
            </a:rPr>
            <a:t>千円となったことや、基準財政需要額算入見込額の減額により、</a:t>
          </a:r>
          <a:r>
            <a:rPr lang="ja-JP" altLang="ja-JP" sz="1100" b="0" i="0" baseline="0">
              <a:solidFill>
                <a:schemeClr val="dk1"/>
              </a:solidFill>
              <a:effectLst/>
              <a:latin typeface="+mn-lt"/>
              <a:ea typeface="+mn-ea"/>
              <a:cs typeface="+mn-cs"/>
            </a:rPr>
            <a:t>分子のマイナス要素である充当可能</a:t>
          </a:r>
          <a:r>
            <a:rPr lang="ja-JP" altLang="en-US" sz="1100" b="0" i="0" baseline="0">
              <a:solidFill>
                <a:schemeClr val="dk1"/>
              </a:solidFill>
              <a:effectLst/>
              <a:latin typeface="+mn-lt"/>
              <a:ea typeface="+mn-ea"/>
              <a:cs typeface="+mn-cs"/>
            </a:rPr>
            <a:t>財源等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800,870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分子に関しては、</a:t>
          </a:r>
          <a:r>
            <a:rPr lang="ja-JP" altLang="en-US" sz="1100" b="0" i="0" baseline="0">
              <a:solidFill>
                <a:schemeClr val="dk1"/>
              </a:solidFill>
              <a:effectLst/>
              <a:latin typeface="+mn-lt"/>
              <a:ea typeface="+mn-ea"/>
              <a:cs typeface="+mn-cs"/>
            </a:rPr>
            <a:t>地方債借り入れをプライマリーバランスの黒字が確保できる範囲内に止め、地方債現在高の減少につなげていくとともに、決算剰余金を財政調整基金へ積み立て、充当可能基金の確保にも努めていく。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神奈川県寒川町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48,319
47,702
13.34
14,920,832
14,227,308
578,088
9,058,455
9,809,395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23.1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神奈川県寒川町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48,319
47,702
13.34
14,920,832
14,227,308
578,088
9,058,455
9,809,395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神奈川県寒川町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48,319
47,702
13.34
14,920,832
14,227,308
578,088
9,058,455
9,809,395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神奈川県寒川町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48,319
47,702
13.34
14,920,832
14,227,308
578,088
9,058,455
9,809,395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23.1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20</a:t>
          </a:r>
          <a:r>
            <a:rPr lang="ja-JP" altLang="ja-JP" sz="1000" b="0" i="0" baseline="0">
              <a:solidFill>
                <a:schemeClr val="dk1"/>
              </a:solidFill>
              <a:effectLst/>
              <a:latin typeface="+mn-lt"/>
              <a:ea typeface="+mn-ea"/>
              <a:cs typeface="+mn-cs"/>
            </a:rPr>
            <a:t>年度秋の景気低迷後も経済情勢の回復が遅れ、個人所得及び法人収益が伸びず、それに伴い町税の減収が続いたことから財政力指数の減が続き、平成</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25</a:t>
          </a:r>
          <a:r>
            <a:rPr lang="ja-JP" altLang="en-US" sz="1000" b="0" i="0" baseline="0">
              <a:solidFill>
                <a:schemeClr val="dk1"/>
              </a:solidFill>
              <a:effectLst/>
              <a:latin typeface="+mn-lt"/>
              <a:ea typeface="+mn-ea"/>
              <a:cs typeface="+mn-cs"/>
            </a:rPr>
            <a:t>年度の</a:t>
          </a:r>
          <a:r>
            <a:rPr lang="ja-JP" altLang="ja-JP" sz="1000" b="0" i="0" baseline="0">
              <a:solidFill>
                <a:schemeClr val="dk1"/>
              </a:solidFill>
              <a:effectLst/>
              <a:latin typeface="+mn-lt"/>
              <a:ea typeface="+mn-ea"/>
              <a:cs typeface="+mn-cs"/>
            </a:rPr>
            <a:t>単年度での指数が０．９９</a:t>
          </a:r>
          <a:r>
            <a:rPr lang="ja-JP" altLang="en-US" sz="1000" b="0" i="0" baseline="0">
              <a:solidFill>
                <a:schemeClr val="dk1"/>
              </a:solidFill>
              <a:effectLst/>
              <a:latin typeface="+mn-lt"/>
              <a:ea typeface="+mn-ea"/>
              <a:cs typeface="+mn-cs"/>
            </a:rPr>
            <a:t>と</a:t>
          </a:r>
          <a:r>
            <a:rPr lang="ja-JP" altLang="ja-JP" sz="1000" b="0" i="0" baseline="0">
              <a:solidFill>
                <a:schemeClr val="dk1"/>
              </a:solidFill>
              <a:effectLst/>
              <a:latin typeface="+mn-lt"/>
              <a:ea typeface="+mn-ea"/>
              <a:cs typeface="+mn-cs"/>
            </a:rPr>
            <a:t>なり</a:t>
          </a:r>
          <a:r>
            <a:rPr lang="ja-JP" altLang="en-US" sz="1000" b="0" i="0" baseline="0">
              <a:solidFill>
                <a:schemeClr val="dk1"/>
              </a:solidFill>
              <a:effectLst/>
              <a:latin typeface="+mn-lt"/>
              <a:ea typeface="+mn-ea"/>
              <a:cs typeface="+mn-cs"/>
            </a:rPr>
            <a:t>、交付団体へと転じた。</a:t>
          </a:r>
          <a:endParaRPr lang="en-US" altLang="ja-JP" sz="10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年度から町内保育園３園を民営化したことで、交付税措置されなくなり、需要額が減となったことや、地方消費税率引き上げによる地方消費税交付金の増による収入額の増などが原因で</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年度は、単年度での指数が１．０</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と</a:t>
          </a:r>
          <a:r>
            <a:rPr lang="ja-JP" altLang="en-US" sz="1000" b="0" i="0" baseline="0">
              <a:solidFill>
                <a:schemeClr val="dk1"/>
              </a:solidFill>
              <a:effectLst/>
              <a:latin typeface="+mn-lt"/>
              <a:ea typeface="+mn-ea"/>
              <a:cs typeface="+mn-cs"/>
            </a:rPr>
            <a:t>なり</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３年ぶりに</a:t>
          </a:r>
          <a:r>
            <a:rPr lang="ja-JP" altLang="ja-JP" sz="1000" b="0" i="0" baseline="0">
              <a:solidFill>
                <a:schemeClr val="dk1"/>
              </a:solidFill>
              <a:effectLst/>
              <a:latin typeface="+mn-lt"/>
              <a:ea typeface="+mn-ea"/>
              <a:cs typeface="+mn-cs"/>
            </a:rPr>
            <a:t>不交付団体</a:t>
          </a:r>
          <a:r>
            <a:rPr lang="ja-JP" altLang="en-US" sz="1000" b="0" i="0" baseline="0">
              <a:solidFill>
                <a:schemeClr val="dk1"/>
              </a:solidFill>
              <a:effectLst/>
              <a:latin typeface="+mn-lt"/>
              <a:ea typeface="+mn-ea"/>
              <a:cs typeface="+mn-cs"/>
            </a:rPr>
            <a:t>へ転じ、平成</a:t>
          </a:r>
          <a:r>
            <a:rPr lang="en-US" altLang="ja-JP" sz="1000" b="0" i="0" baseline="0">
              <a:solidFill>
                <a:schemeClr val="dk1"/>
              </a:solidFill>
              <a:effectLst/>
              <a:latin typeface="+mn-lt"/>
              <a:ea typeface="+mn-ea"/>
              <a:cs typeface="+mn-cs"/>
            </a:rPr>
            <a:t>27</a:t>
          </a:r>
          <a:r>
            <a:rPr lang="ja-JP" altLang="en-US" sz="1000" b="0" i="0" baseline="0">
              <a:solidFill>
                <a:schemeClr val="dk1"/>
              </a:solidFill>
              <a:effectLst/>
              <a:latin typeface="+mn-lt"/>
              <a:ea typeface="+mn-ea"/>
              <a:cs typeface="+mn-cs"/>
            </a:rPr>
            <a:t>年度にあっても</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状況は変わらず、単年度の指数が１．０４、</a:t>
          </a:r>
          <a:r>
            <a:rPr lang="en-US" altLang="ja-JP" sz="1000" b="0" i="0" baseline="0">
              <a:solidFill>
                <a:schemeClr val="dk1"/>
              </a:solidFill>
              <a:effectLst/>
              <a:latin typeface="+mn-lt"/>
              <a:ea typeface="+mn-ea"/>
              <a:cs typeface="+mn-cs"/>
            </a:rPr>
            <a:t>3</a:t>
          </a:r>
          <a:r>
            <a:rPr lang="ja-JP" altLang="en-US" sz="1000" b="0" i="0" baseline="0">
              <a:solidFill>
                <a:schemeClr val="dk1"/>
              </a:solidFill>
              <a:effectLst/>
              <a:latin typeface="+mn-lt"/>
              <a:ea typeface="+mn-ea"/>
              <a:cs typeface="+mn-cs"/>
            </a:rPr>
            <a:t>か年平均の指数が１．０１となった。</a:t>
          </a:r>
          <a:endParaRPr lang="ja-JP" altLang="ja-JP" sz="1000">
            <a:effectLst/>
          </a:endParaRPr>
        </a:p>
        <a:p>
          <a:pPr rtl="0"/>
          <a:r>
            <a:rPr lang="ja-JP" altLang="ja-JP" sz="1000" b="0" i="0" baseline="0">
              <a:solidFill>
                <a:schemeClr val="dk1"/>
              </a:solidFill>
              <a:effectLst/>
              <a:latin typeface="+mn-lt"/>
              <a:ea typeface="+mn-ea"/>
              <a:cs typeface="+mn-cs"/>
            </a:rPr>
            <a:t>　財政力指数自体は類似団体を大きく上回っているものの、町税収入の下振れリスクは常に伴うものであることから、今後も財源の確保は厳しい状況が続いていくものと予想される。</a:t>
          </a:r>
          <a:endParaRPr lang="ja-JP" altLang="ja-JP" sz="10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107043</xdr:rowOff>
    </xdr:from>
    <xdr:to>
      <xdr:col>7</xdr:col>
      <xdr:colOff>152400</xdr:colOff>
      <xdr:row>37</xdr:row>
      <xdr:rowOff>124278</xdr:rowOff>
    </xdr:to>
    <xdr:cxnSp macro="">
      <xdr:nvCxnSpPr>
        <xdr:cNvPr id="70" name="直線コネクタ 69"/>
        <xdr:cNvCxnSpPr/>
      </xdr:nvCxnSpPr>
      <xdr:spPr>
        <a:xfrm flipV="1">
          <a:off x="4114800" y="64506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37</xdr:row>
      <xdr:rowOff>124278</xdr:rowOff>
    </xdr:to>
    <xdr:cxnSp macro="">
      <xdr:nvCxnSpPr>
        <xdr:cNvPr id="73" name="直線コネクタ 72"/>
        <xdr:cNvCxnSpPr/>
      </xdr:nvCxnSpPr>
      <xdr:spPr>
        <a:xfrm>
          <a:off x="3225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107043</xdr:rowOff>
    </xdr:from>
    <xdr:to>
      <xdr:col>4</xdr:col>
      <xdr:colOff>482600</xdr:colOff>
      <xdr:row>37</xdr:row>
      <xdr:rowOff>124278</xdr:rowOff>
    </xdr:to>
    <xdr:cxnSp macro="">
      <xdr:nvCxnSpPr>
        <xdr:cNvPr id="76" name="直線コネクタ 75"/>
        <xdr:cNvCxnSpPr/>
      </xdr:nvCxnSpPr>
      <xdr:spPr>
        <a:xfrm>
          <a:off x="2336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107043</xdr:rowOff>
    </xdr:to>
    <xdr:cxnSp macro="">
      <xdr:nvCxnSpPr>
        <xdr:cNvPr id="79" name="直線コネクタ 78"/>
        <xdr:cNvCxnSpPr/>
      </xdr:nvCxnSpPr>
      <xdr:spPr>
        <a:xfrm>
          <a:off x="1447800" y="63300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56243</xdr:rowOff>
    </xdr:from>
    <xdr:to>
      <xdr:col>7</xdr:col>
      <xdr:colOff>203200</xdr:colOff>
      <xdr:row>37</xdr:row>
      <xdr:rowOff>157843</xdr:rowOff>
    </xdr:to>
    <xdr:sp macro="" textlink="">
      <xdr:nvSpPr>
        <xdr:cNvPr id="89" name="円/楕円 88"/>
        <xdr:cNvSpPr/>
      </xdr:nvSpPr>
      <xdr:spPr>
        <a:xfrm>
          <a:off x="49022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72770</xdr:rowOff>
    </xdr:from>
    <xdr:ext cx="762000" cy="259045"/>
    <xdr:sp macro="" textlink="">
      <xdr:nvSpPr>
        <xdr:cNvPr id="90" name="財政力該当値テキスト"/>
        <xdr:cNvSpPr txBox="1"/>
      </xdr:nvSpPr>
      <xdr:spPr>
        <a:xfrm>
          <a:off x="5041900" y="62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73478</xdr:rowOff>
    </xdr:from>
    <xdr:to>
      <xdr:col>6</xdr:col>
      <xdr:colOff>50800</xdr:colOff>
      <xdr:row>38</xdr:row>
      <xdr:rowOff>3628</xdr:rowOff>
    </xdr:to>
    <xdr:sp macro="" textlink="">
      <xdr:nvSpPr>
        <xdr:cNvPr id="91" name="円/楕円 90"/>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13805</xdr:rowOff>
    </xdr:from>
    <xdr:ext cx="736600" cy="259045"/>
    <xdr:sp macro="" textlink="">
      <xdr:nvSpPr>
        <xdr:cNvPr id="92" name="テキスト ボックス 91"/>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73478</xdr:rowOff>
    </xdr:from>
    <xdr:to>
      <xdr:col>4</xdr:col>
      <xdr:colOff>533400</xdr:colOff>
      <xdr:row>38</xdr:row>
      <xdr:rowOff>3628</xdr:rowOff>
    </xdr:to>
    <xdr:sp macro="" textlink="">
      <xdr:nvSpPr>
        <xdr:cNvPr id="93" name="円/楕円 92"/>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13805</xdr:rowOff>
    </xdr:from>
    <xdr:ext cx="762000" cy="259045"/>
    <xdr:sp macro="" textlink="">
      <xdr:nvSpPr>
        <xdr:cNvPr id="94" name="テキスト ボックス 93"/>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56243</xdr:rowOff>
    </xdr:from>
    <xdr:to>
      <xdr:col>3</xdr:col>
      <xdr:colOff>330200</xdr:colOff>
      <xdr:row>37</xdr:row>
      <xdr:rowOff>157843</xdr:rowOff>
    </xdr:to>
    <xdr:sp macro="" textlink="">
      <xdr:nvSpPr>
        <xdr:cNvPr id="95" name="円/楕円 94"/>
        <xdr:cNvSpPr/>
      </xdr:nvSpPr>
      <xdr:spPr>
        <a:xfrm>
          <a:off x="2286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168020</xdr:rowOff>
    </xdr:from>
    <xdr:ext cx="762000" cy="259045"/>
    <xdr:sp macro="" textlink="">
      <xdr:nvSpPr>
        <xdr:cNvPr id="96" name="テキスト ボックス 95"/>
        <xdr:cNvSpPr txBox="1"/>
      </xdr:nvSpPr>
      <xdr:spPr>
        <a:xfrm>
          <a:off x="1955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7" name="円/楕円 96"/>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8" name="テキスト ボックス 97"/>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21</a:t>
          </a:r>
          <a:r>
            <a:rPr lang="ja-JP" altLang="ja-JP" sz="900" b="0" i="0" baseline="0">
              <a:solidFill>
                <a:schemeClr val="dk1"/>
              </a:solidFill>
              <a:effectLst/>
              <a:latin typeface="+mn-lt"/>
              <a:ea typeface="+mn-ea"/>
              <a:cs typeface="+mn-cs"/>
            </a:rPr>
            <a:t>年度に町税の大幅な減収により初の９０％台となったが、平成</a:t>
          </a:r>
          <a:r>
            <a:rPr lang="en-US" altLang="ja-JP" sz="900" b="0" i="0" baseline="0">
              <a:solidFill>
                <a:schemeClr val="dk1"/>
              </a:solidFill>
              <a:effectLst/>
              <a:latin typeface="+mn-lt"/>
              <a:ea typeface="+mn-ea"/>
              <a:cs typeface="+mn-cs"/>
            </a:rPr>
            <a:t>22</a:t>
          </a:r>
          <a:r>
            <a:rPr lang="ja-JP" altLang="ja-JP" sz="900" b="0" i="0" baseline="0">
              <a:solidFill>
                <a:schemeClr val="dk1"/>
              </a:solidFill>
              <a:effectLst/>
              <a:latin typeface="+mn-lt"/>
              <a:ea typeface="+mn-ea"/>
              <a:cs typeface="+mn-cs"/>
            </a:rPr>
            <a:t>年度においては経常経費の削減に努めるなど３．６ポイント改善し、８０％台に回復した</a:t>
          </a:r>
          <a:r>
            <a:rPr lang="ja-JP" altLang="en-US" sz="900" b="0" i="0" baseline="0">
              <a:solidFill>
                <a:schemeClr val="dk1"/>
              </a:solidFill>
              <a:effectLst/>
              <a:latin typeface="+mn-lt"/>
              <a:ea typeface="+mn-ea"/>
              <a:cs typeface="+mn-cs"/>
            </a:rPr>
            <a:t>が、</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23</a:t>
          </a:r>
          <a:r>
            <a:rPr lang="ja-JP" altLang="ja-JP" sz="900" b="0" i="0" baseline="0">
              <a:solidFill>
                <a:schemeClr val="dk1"/>
              </a:solidFill>
              <a:effectLst/>
              <a:latin typeface="+mn-lt"/>
              <a:ea typeface="+mn-ea"/>
              <a:cs typeface="+mn-cs"/>
            </a:rPr>
            <a:t>年度は扶助費、公債費の増により、経常経費充当一般財源等が大幅な増となったことから再び９０％台へと転じた。平成</a:t>
          </a:r>
          <a:r>
            <a:rPr lang="en-US" altLang="ja-JP" sz="900" b="0" i="0" baseline="0">
              <a:solidFill>
                <a:schemeClr val="dk1"/>
              </a:solidFill>
              <a:effectLst/>
              <a:latin typeface="+mn-lt"/>
              <a:ea typeface="+mn-ea"/>
              <a:cs typeface="+mn-cs"/>
            </a:rPr>
            <a:t>24</a:t>
          </a:r>
          <a:r>
            <a:rPr lang="ja-JP" altLang="ja-JP" sz="900" b="0" i="0" baseline="0">
              <a:solidFill>
                <a:schemeClr val="dk1"/>
              </a:solidFill>
              <a:effectLst/>
              <a:latin typeface="+mn-lt"/>
              <a:ea typeface="+mn-ea"/>
              <a:cs typeface="+mn-cs"/>
            </a:rPr>
            <a:t>年度は、</a:t>
          </a:r>
          <a:r>
            <a:rPr lang="en-US" altLang="ja-JP" sz="900" b="0" i="0" baseline="0">
              <a:solidFill>
                <a:schemeClr val="dk1"/>
              </a:solidFill>
              <a:effectLst/>
              <a:latin typeface="+mn-lt"/>
              <a:ea typeface="+mn-ea"/>
              <a:cs typeface="+mn-cs"/>
            </a:rPr>
            <a:t>33</a:t>
          </a:r>
          <a:r>
            <a:rPr lang="ja-JP" altLang="ja-JP" sz="900" b="0" i="0" baseline="0">
              <a:solidFill>
                <a:schemeClr val="dk1"/>
              </a:solidFill>
              <a:effectLst/>
              <a:latin typeface="+mn-lt"/>
              <a:ea typeface="+mn-ea"/>
              <a:cs typeface="+mn-cs"/>
            </a:rPr>
            <a:t>年ぶりに交付団体となったことで普通交付税の増及び臨時財政対策債発行可能額の増</a:t>
          </a:r>
          <a:r>
            <a:rPr lang="ja-JP" altLang="en-US" sz="900" b="0" i="0" baseline="0">
              <a:solidFill>
                <a:schemeClr val="dk1"/>
              </a:solidFill>
              <a:effectLst/>
              <a:latin typeface="+mn-lt"/>
              <a:ea typeface="+mn-ea"/>
              <a:cs typeface="+mn-cs"/>
            </a:rPr>
            <a:t>により</a:t>
          </a:r>
          <a:r>
            <a:rPr lang="ja-JP" altLang="ja-JP" sz="900" b="0" i="0" baseline="0">
              <a:solidFill>
                <a:schemeClr val="dk1"/>
              </a:solidFill>
              <a:effectLst/>
              <a:latin typeface="+mn-lt"/>
              <a:ea typeface="+mn-ea"/>
              <a:cs typeface="+mn-cs"/>
            </a:rPr>
            <a:t>、対前年度比０．２ポイント改善したが、平成</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年度は、臨時財政対策債や町税、普通地方交付税などの減により分母側の減が大きく、２．６ポイント</a:t>
          </a:r>
          <a:r>
            <a:rPr lang="ja-JP" altLang="en-US" sz="900" b="0" i="0" baseline="0">
              <a:solidFill>
                <a:schemeClr val="dk1"/>
              </a:solidFill>
              <a:effectLst/>
              <a:latin typeface="+mn-lt"/>
              <a:ea typeface="+mn-ea"/>
              <a:cs typeface="+mn-cs"/>
            </a:rPr>
            <a:t>上昇し、翌</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年度は不交付団体になったことにより、臨時財政対策債や普通地方交付税の皆減など</a:t>
          </a:r>
          <a:r>
            <a:rPr lang="ja-JP" altLang="en-US" sz="900" b="0" i="0" baseline="0">
              <a:solidFill>
                <a:schemeClr val="dk1"/>
              </a:solidFill>
              <a:effectLst/>
              <a:latin typeface="+mn-lt"/>
              <a:ea typeface="+mn-ea"/>
              <a:cs typeface="+mn-cs"/>
            </a:rPr>
            <a:t>１．９</a:t>
          </a:r>
          <a:r>
            <a:rPr lang="ja-JP" altLang="ja-JP" sz="900" b="0" i="0" baseline="0">
              <a:solidFill>
                <a:schemeClr val="dk1"/>
              </a:solidFill>
              <a:effectLst/>
              <a:latin typeface="+mn-lt"/>
              <a:ea typeface="+mn-ea"/>
              <a:cs typeface="+mn-cs"/>
            </a:rPr>
            <a:t>ポイント上昇し</a:t>
          </a:r>
          <a:r>
            <a:rPr lang="ja-JP" altLang="en-US" sz="900" b="0" i="0" baseline="0">
              <a:solidFill>
                <a:schemeClr val="dk1"/>
              </a:solidFill>
              <a:effectLst/>
              <a:latin typeface="+mn-lt"/>
              <a:ea typeface="+mn-ea"/>
              <a:cs typeface="+mn-cs"/>
            </a:rPr>
            <a:t>た。平成</a:t>
          </a:r>
          <a:r>
            <a:rPr lang="en-US" altLang="ja-JP" sz="900" b="0" i="0" baseline="0">
              <a:solidFill>
                <a:schemeClr val="dk1"/>
              </a:solidFill>
              <a:effectLst/>
              <a:latin typeface="+mn-lt"/>
              <a:ea typeface="+mn-ea"/>
              <a:cs typeface="+mn-cs"/>
            </a:rPr>
            <a:t>27</a:t>
          </a:r>
          <a:r>
            <a:rPr lang="ja-JP" altLang="en-US" sz="900" b="0" i="0" baseline="0">
              <a:solidFill>
                <a:schemeClr val="dk1"/>
              </a:solidFill>
              <a:effectLst/>
              <a:latin typeface="+mn-lt"/>
              <a:ea typeface="+mn-ea"/>
              <a:cs typeface="+mn-cs"/>
            </a:rPr>
            <a:t>年度にあっても、不交付団体となったが、地方消費税交付金が地方消費税率の引き上げによる影響額で増額となったことなどにより０．５ポイント改善し</a:t>
          </a:r>
          <a:r>
            <a:rPr lang="ja-JP" altLang="ja-JP" sz="900" b="0" i="0" baseline="0">
              <a:solidFill>
                <a:schemeClr val="dk1"/>
              </a:solidFill>
              <a:effectLst/>
              <a:latin typeface="+mn-lt"/>
              <a:ea typeface="+mn-ea"/>
              <a:cs typeface="+mn-cs"/>
            </a:rPr>
            <a:t>、９８．</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％となった。</a:t>
          </a:r>
          <a:endParaRPr lang="ja-JP" altLang="ja-JP" sz="900">
            <a:effectLst/>
          </a:endParaRPr>
        </a:p>
        <a:p>
          <a:pPr rtl="0"/>
          <a:r>
            <a:rPr lang="ja-JP" altLang="ja-JP" sz="900" b="0" i="0" baseline="0">
              <a:solidFill>
                <a:schemeClr val="dk1"/>
              </a:solidFill>
              <a:effectLst/>
              <a:latin typeface="+mn-lt"/>
              <a:ea typeface="+mn-ea"/>
              <a:cs typeface="+mn-cs"/>
            </a:rPr>
            <a:t>　引き続き類似団体平均を上回る数値であるため、今後も事業の精査を行い、経常経費の圧縮に努めていく。</a:t>
          </a:r>
          <a:endParaRPr lang="ja-JP" altLang="ja-JP" sz="9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116332</xdr:rowOff>
    </xdr:from>
    <xdr:to>
      <xdr:col>7</xdr:col>
      <xdr:colOff>152400</xdr:colOff>
      <xdr:row>66</xdr:row>
      <xdr:rowOff>140462</xdr:rowOff>
    </xdr:to>
    <xdr:cxnSp macro="">
      <xdr:nvCxnSpPr>
        <xdr:cNvPr id="131" name="直線コネクタ 130"/>
        <xdr:cNvCxnSpPr/>
      </xdr:nvCxnSpPr>
      <xdr:spPr>
        <a:xfrm flipV="1">
          <a:off x="4114800" y="1143203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48768</xdr:rowOff>
    </xdr:from>
    <xdr:to>
      <xdr:col>6</xdr:col>
      <xdr:colOff>0</xdr:colOff>
      <xdr:row>66</xdr:row>
      <xdr:rowOff>140462</xdr:rowOff>
    </xdr:to>
    <xdr:cxnSp macro="">
      <xdr:nvCxnSpPr>
        <xdr:cNvPr id="134" name="直線コネクタ 133"/>
        <xdr:cNvCxnSpPr/>
      </xdr:nvCxnSpPr>
      <xdr:spPr>
        <a:xfrm>
          <a:off x="3225800" y="113644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94742</xdr:rowOff>
    </xdr:from>
    <xdr:to>
      <xdr:col>4</xdr:col>
      <xdr:colOff>482600</xdr:colOff>
      <xdr:row>66</xdr:row>
      <xdr:rowOff>48768</xdr:rowOff>
    </xdr:to>
    <xdr:cxnSp macro="">
      <xdr:nvCxnSpPr>
        <xdr:cNvPr id="137" name="直線コネクタ 136"/>
        <xdr:cNvCxnSpPr/>
      </xdr:nvCxnSpPr>
      <xdr:spPr>
        <a:xfrm>
          <a:off x="2336800" y="112389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94742</xdr:rowOff>
    </xdr:from>
    <xdr:to>
      <xdr:col>3</xdr:col>
      <xdr:colOff>279400</xdr:colOff>
      <xdr:row>65</xdr:row>
      <xdr:rowOff>104394</xdr:rowOff>
    </xdr:to>
    <xdr:cxnSp macro="">
      <xdr:nvCxnSpPr>
        <xdr:cNvPr id="140" name="直線コネクタ 139"/>
        <xdr:cNvCxnSpPr/>
      </xdr:nvCxnSpPr>
      <xdr:spPr>
        <a:xfrm flipV="1">
          <a:off x="1447800" y="1123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65532</xdr:rowOff>
    </xdr:from>
    <xdr:to>
      <xdr:col>7</xdr:col>
      <xdr:colOff>203200</xdr:colOff>
      <xdr:row>66</xdr:row>
      <xdr:rowOff>167132</xdr:rowOff>
    </xdr:to>
    <xdr:sp macro="" textlink="">
      <xdr:nvSpPr>
        <xdr:cNvPr id="150" name="円/楕円 149"/>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132859</xdr:rowOff>
    </xdr:from>
    <xdr:ext cx="762000" cy="259045"/>
    <xdr:sp macro="" textlink="">
      <xdr:nvSpPr>
        <xdr:cNvPr id="151" name="財政構造の弾力性該当値テキスト"/>
        <xdr:cNvSpPr txBox="1"/>
      </xdr:nvSpPr>
      <xdr:spPr>
        <a:xfrm>
          <a:off x="5041900" y="112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89662</xdr:rowOff>
    </xdr:from>
    <xdr:to>
      <xdr:col>6</xdr:col>
      <xdr:colOff>50800</xdr:colOff>
      <xdr:row>67</xdr:row>
      <xdr:rowOff>19812</xdr:rowOff>
    </xdr:to>
    <xdr:sp macro="" textlink="">
      <xdr:nvSpPr>
        <xdr:cNvPr id="152" name="円/楕円 151"/>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4589</xdr:rowOff>
    </xdr:from>
    <xdr:ext cx="736600" cy="259045"/>
    <xdr:sp macro="" textlink="">
      <xdr:nvSpPr>
        <xdr:cNvPr id="153" name="テキスト ボックス 152"/>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169418</xdr:rowOff>
    </xdr:from>
    <xdr:to>
      <xdr:col>4</xdr:col>
      <xdr:colOff>533400</xdr:colOff>
      <xdr:row>66</xdr:row>
      <xdr:rowOff>99568</xdr:rowOff>
    </xdr:to>
    <xdr:sp macro="" textlink="">
      <xdr:nvSpPr>
        <xdr:cNvPr id="154" name="円/楕円 153"/>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84345</xdr:rowOff>
    </xdr:from>
    <xdr:ext cx="762000" cy="259045"/>
    <xdr:sp macro="" textlink="">
      <xdr:nvSpPr>
        <xdr:cNvPr id="155" name="テキスト ボックス 154"/>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56" name="円/楕円 155"/>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7" name="テキスト ボックス 156"/>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53594</xdr:rowOff>
    </xdr:from>
    <xdr:to>
      <xdr:col>2</xdr:col>
      <xdr:colOff>127000</xdr:colOff>
      <xdr:row>65</xdr:row>
      <xdr:rowOff>155194</xdr:rowOff>
    </xdr:to>
    <xdr:sp macro="" textlink="">
      <xdr:nvSpPr>
        <xdr:cNvPr id="158" name="円/楕円 157"/>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139971</xdr:rowOff>
    </xdr:from>
    <xdr:ext cx="762000" cy="259045"/>
    <xdr:sp macro="" textlink="">
      <xdr:nvSpPr>
        <xdr:cNvPr id="159" name="テキスト ボックス 158"/>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類似団体平均額との比較では下回っている状況である。</a:t>
          </a:r>
          <a:endParaRPr lang="ja-JP" altLang="ja-JP" sz="1050">
            <a:effectLst/>
          </a:endParaRPr>
        </a:p>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では、人件費において負担率の改定による退職手当組合負担金の減や給与削減措置の拡大により減となったこと、物件費において予防接種委託料や田端西地区まちづくり事業に係る調査業務委託料などの減により、人口</a:t>
          </a:r>
          <a:r>
            <a:rPr lang="en-US" altLang="ja-JP" sz="1050" b="0" i="0" baseline="0">
              <a:solidFill>
                <a:schemeClr val="dk1"/>
              </a:solidFill>
              <a:effectLst/>
              <a:latin typeface="+mn-lt"/>
              <a:ea typeface="+mn-ea"/>
              <a:cs typeface="+mn-cs"/>
            </a:rPr>
            <a:t>1</a:t>
          </a:r>
          <a:r>
            <a:rPr lang="ja-JP" altLang="ja-JP" sz="1050" b="0" i="0" baseline="0">
              <a:solidFill>
                <a:schemeClr val="dk1"/>
              </a:solidFill>
              <a:effectLst/>
              <a:latin typeface="+mn-lt"/>
              <a:ea typeface="+mn-ea"/>
              <a:cs typeface="+mn-cs"/>
            </a:rPr>
            <a:t>人当たりの決算額は▲</a:t>
          </a:r>
          <a:r>
            <a:rPr lang="en-US" altLang="ja-JP" sz="1050" b="0" i="0" baseline="0">
              <a:solidFill>
                <a:schemeClr val="dk1"/>
              </a:solidFill>
              <a:effectLst/>
              <a:latin typeface="+mn-lt"/>
              <a:ea typeface="+mn-ea"/>
              <a:cs typeface="+mn-cs"/>
            </a:rPr>
            <a:t>2,053</a:t>
          </a:r>
          <a:r>
            <a:rPr lang="ja-JP" altLang="ja-JP" sz="1050" b="0" i="0" baseline="0">
              <a:solidFill>
                <a:schemeClr val="dk1"/>
              </a:solidFill>
              <a:effectLst/>
              <a:latin typeface="+mn-lt"/>
              <a:ea typeface="+mn-ea"/>
              <a:cs typeface="+mn-cs"/>
            </a:rPr>
            <a:t>円の減となった。</a:t>
          </a:r>
          <a:endParaRPr lang="ja-JP" altLang="ja-JP" sz="1050">
            <a:effectLst/>
          </a:endParaRPr>
        </a:p>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年度は、給与費削減措置の終了により増になったこと、広域リサイクルセンターを長期包括運営責任業務委託（アドバイザリー委託含む）としたことによる増などにより、</a:t>
          </a:r>
          <a:r>
            <a:rPr lang="en-US" altLang="ja-JP" sz="1050" b="0" i="0" baseline="0">
              <a:solidFill>
                <a:schemeClr val="dk1"/>
              </a:solidFill>
              <a:effectLst/>
              <a:latin typeface="+mn-lt"/>
              <a:ea typeface="+mn-ea"/>
              <a:cs typeface="+mn-cs"/>
            </a:rPr>
            <a:t>6,398</a:t>
          </a:r>
          <a:r>
            <a:rPr lang="ja-JP" altLang="ja-JP" sz="1050" b="0" i="0" baseline="0">
              <a:solidFill>
                <a:schemeClr val="dk1"/>
              </a:solidFill>
              <a:effectLst/>
              <a:latin typeface="+mn-lt"/>
              <a:ea typeface="+mn-ea"/>
              <a:cs typeface="+mn-cs"/>
            </a:rPr>
            <a:t>円の増となった。</a:t>
          </a:r>
          <a:endParaRPr lang="ja-JP" altLang="ja-JP" sz="1050">
            <a:effectLst/>
          </a:endParaRPr>
        </a:p>
        <a:p>
          <a:r>
            <a:rPr lang="ja-JP" altLang="ja-JP" sz="1050" b="0" i="0" baseline="0">
              <a:solidFill>
                <a:schemeClr val="dk1"/>
              </a:solidFill>
              <a:effectLst/>
              <a:latin typeface="+mn-lt"/>
              <a:ea typeface="+mn-ea"/>
              <a:cs typeface="+mn-cs"/>
            </a:rPr>
            <a:t>　今後については、町有施設の老朽化に伴う維持補修費の増加が予想され、類似団体平均額を上回ることが考えられるが、人件費、物件費も含め適正化を図っていく</a:t>
          </a:r>
          <a:r>
            <a:rPr lang="ja-JP" altLang="en-US" sz="1050" b="0" i="0" baseline="0">
              <a:solidFill>
                <a:schemeClr val="dk1"/>
              </a:solidFill>
              <a:effectLst/>
              <a:latin typeface="+mn-lt"/>
              <a:ea typeface="+mn-ea"/>
              <a:cs typeface="+mn-cs"/>
            </a:rPr>
            <a:t>。</a:t>
          </a:r>
          <a:endParaRPr kumimoji="1" lang="ja-JP" altLang="en-US" sz="10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133607</xdr:rowOff>
    </xdr:from>
    <xdr:to>
      <xdr:col>7</xdr:col>
      <xdr:colOff>152400</xdr:colOff>
      <xdr:row>81</xdr:row>
      <xdr:rowOff>134254</xdr:rowOff>
    </xdr:to>
    <xdr:cxnSp macro="">
      <xdr:nvCxnSpPr>
        <xdr:cNvPr id="193" name="直線コネクタ 192"/>
        <xdr:cNvCxnSpPr/>
      </xdr:nvCxnSpPr>
      <xdr:spPr>
        <a:xfrm>
          <a:off x="4114800" y="14021057"/>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119030</xdr:rowOff>
    </xdr:from>
    <xdr:ext cx="762000" cy="259045"/>
    <xdr:sp macro="" textlink="">
      <xdr:nvSpPr>
        <xdr:cNvPr id="194" name="人件費・物件費等の状況平均値テキスト"/>
        <xdr:cNvSpPr txBox="1"/>
      </xdr:nvSpPr>
      <xdr:spPr>
        <a:xfrm>
          <a:off x="5041900" y="14006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120743</xdr:rowOff>
    </xdr:from>
    <xdr:to>
      <xdr:col>6</xdr:col>
      <xdr:colOff>0</xdr:colOff>
      <xdr:row>81</xdr:row>
      <xdr:rowOff>133607</xdr:rowOff>
    </xdr:to>
    <xdr:cxnSp macro="">
      <xdr:nvCxnSpPr>
        <xdr:cNvPr id="196" name="直線コネクタ 195"/>
        <xdr:cNvCxnSpPr/>
      </xdr:nvCxnSpPr>
      <xdr:spPr>
        <a:xfrm>
          <a:off x="3225800" y="14008193"/>
          <a:ext cx="889000" cy="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120743</xdr:rowOff>
    </xdr:from>
    <xdr:to>
      <xdr:col>4</xdr:col>
      <xdr:colOff>482600</xdr:colOff>
      <xdr:row>81</xdr:row>
      <xdr:rowOff>124871</xdr:rowOff>
    </xdr:to>
    <xdr:cxnSp macro="">
      <xdr:nvCxnSpPr>
        <xdr:cNvPr id="199" name="直線コネクタ 198"/>
        <xdr:cNvCxnSpPr/>
      </xdr:nvCxnSpPr>
      <xdr:spPr>
        <a:xfrm flipV="1">
          <a:off x="2336800" y="14008193"/>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121414</xdr:rowOff>
    </xdr:from>
    <xdr:to>
      <xdr:col>3</xdr:col>
      <xdr:colOff>279400</xdr:colOff>
      <xdr:row>81</xdr:row>
      <xdr:rowOff>124871</xdr:rowOff>
    </xdr:to>
    <xdr:cxnSp macro="">
      <xdr:nvCxnSpPr>
        <xdr:cNvPr id="202" name="直線コネクタ 201"/>
        <xdr:cNvCxnSpPr/>
      </xdr:nvCxnSpPr>
      <xdr:spPr>
        <a:xfrm>
          <a:off x="1447800" y="14008864"/>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83454</xdr:rowOff>
    </xdr:from>
    <xdr:to>
      <xdr:col>7</xdr:col>
      <xdr:colOff>203200</xdr:colOff>
      <xdr:row>82</xdr:row>
      <xdr:rowOff>13604</xdr:rowOff>
    </xdr:to>
    <xdr:sp macro="" textlink="">
      <xdr:nvSpPr>
        <xdr:cNvPr id="212" name="円/楕円 211"/>
        <xdr:cNvSpPr/>
      </xdr:nvSpPr>
      <xdr:spPr>
        <a:xfrm>
          <a:off x="4902200" y="139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4731</xdr:rowOff>
    </xdr:from>
    <xdr:ext cx="762000" cy="259045"/>
    <xdr:sp macro="" textlink="">
      <xdr:nvSpPr>
        <xdr:cNvPr id="213" name="人件費・物件費等の状況該当値テキスト"/>
        <xdr:cNvSpPr txBox="1"/>
      </xdr:nvSpPr>
      <xdr:spPr>
        <a:xfrm>
          <a:off x="5041900" y="1389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82807</xdr:rowOff>
    </xdr:from>
    <xdr:to>
      <xdr:col>6</xdr:col>
      <xdr:colOff>50800</xdr:colOff>
      <xdr:row>82</xdr:row>
      <xdr:rowOff>12957</xdr:rowOff>
    </xdr:to>
    <xdr:sp macro="" textlink="">
      <xdr:nvSpPr>
        <xdr:cNvPr id="214" name="円/楕円 213"/>
        <xdr:cNvSpPr/>
      </xdr:nvSpPr>
      <xdr:spPr>
        <a:xfrm>
          <a:off x="4064000" y="139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23134</xdr:rowOff>
    </xdr:from>
    <xdr:ext cx="736600" cy="259045"/>
    <xdr:sp macro="" textlink="">
      <xdr:nvSpPr>
        <xdr:cNvPr id="215" name="テキスト ボックス 214"/>
        <xdr:cNvSpPr txBox="1"/>
      </xdr:nvSpPr>
      <xdr:spPr>
        <a:xfrm>
          <a:off x="3733800" y="1373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69943</xdr:rowOff>
    </xdr:from>
    <xdr:to>
      <xdr:col>4</xdr:col>
      <xdr:colOff>533400</xdr:colOff>
      <xdr:row>82</xdr:row>
      <xdr:rowOff>93</xdr:rowOff>
    </xdr:to>
    <xdr:sp macro="" textlink="">
      <xdr:nvSpPr>
        <xdr:cNvPr id="216" name="円/楕円 215"/>
        <xdr:cNvSpPr/>
      </xdr:nvSpPr>
      <xdr:spPr>
        <a:xfrm>
          <a:off x="3175000" y="139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10270</xdr:rowOff>
    </xdr:from>
    <xdr:ext cx="762000" cy="259045"/>
    <xdr:sp macro="" textlink="">
      <xdr:nvSpPr>
        <xdr:cNvPr id="217" name="テキスト ボックス 216"/>
        <xdr:cNvSpPr txBox="1"/>
      </xdr:nvSpPr>
      <xdr:spPr>
        <a:xfrm>
          <a:off x="2844800" y="1372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74071</xdr:rowOff>
    </xdr:from>
    <xdr:to>
      <xdr:col>3</xdr:col>
      <xdr:colOff>330200</xdr:colOff>
      <xdr:row>82</xdr:row>
      <xdr:rowOff>4221</xdr:rowOff>
    </xdr:to>
    <xdr:sp macro="" textlink="">
      <xdr:nvSpPr>
        <xdr:cNvPr id="218" name="円/楕円 217"/>
        <xdr:cNvSpPr/>
      </xdr:nvSpPr>
      <xdr:spPr>
        <a:xfrm>
          <a:off x="2286000" y="139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14398</xdr:rowOff>
    </xdr:from>
    <xdr:ext cx="762000" cy="259045"/>
    <xdr:sp macro="" textlink="">
      <xdr:nvSpPr>
        <xdr:cNvPr id="219" name="テキスト ボックス 218"/>
        <xdr:cNvSpPr txBox="1"/>
      </xdr:nvSpPr>
      <xdr:spPr>
        <a:xfrm>
          <a:off x="1955800" y="1373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70614</xdr:rowOff>
    </xdr:from>
    <xdr:to>
      <xdr:col>2</xdr:col>
      <xdr:colOff>127000</xdr:colOff>
      <xdr:row>82</xdr:row>
      <xdr:rowOff>764</xdr:rowOff>
    </xdr:to>
    <xdr:sp macro="" textlink="">
      <xdr:nvSpPr>
        <xdr:cNvPr id="220" name="円/楕円 219"/>
        <xdr:cNvSpPr/>
      </xdr:nvSpPr>
      <xdr:spPr>
        <a:xfrm>
          <a:off x="1397000" y="139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10941</xdr:rowOff>
    </xdr:from>
    <xdr:ext cx="762000" cy="259045"/>
    <xdr:sp macro="" textlink="">
      <xdr:nvSpPr>
        <xdr:cNvPr id="221" name="テキスト ボックス 220"/>
        <xdr:cNvSpPr txBox="1"/>
      </xdr:nvSpPr>
      <xdr:spPr>
        <a:xfrm>
          <a:off x="1066800" y="13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年度までは類似団体と同率以上の結果となっていたが、緊急財政対策による給与削減措置により、平成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年度から平均値を下回っていた。平成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年度末で当該給与削減措置が終了となったことから、再び平均値を上回る結果となっている。</a:t>
          </a:r>
          <a:endParaRPr lang="ja-JP" altLang="ja-JP" sz="1400">
            <a:effectLst/>
          </a:endParaRPr>
        </a:p>
        <a:p>
          <a:pPr rtl="0"/>
          <a:r>
            <a:rPr lang="ja-JP" altLang="ja-JP" sz="1100" b="0" i="0" baseline="0">
              <a:solidFill>
                <a:schemeClr val="dk1"/>
              </a:solidFill>
              <a:effectLst/>
              <a:latin typeface="+mn-lt"/>
              <a:ea typeface="+mn-ea"/>
              <a:cs typeface="+mn-cs"/>
            </a:rPr>
            <a:t>　今後も、国等の状況を参考に給与を決定し、現在の指数の水準の維持に努めていく。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33564</xdr:rowOff>
    </xdr:from>
    <xdr:to>
      <xdr:col>24</xdr:col>
      <xdr:colOff>558800</xdr:colOff>
      <xdr:row>88</xdr:row>
      <xdr:rowOff>34471</xdr:rowOff>
    </xdr:to>
    <xdr:cxnSp macro="">
      <xdr:nvCxnSpPr>
        <xdr:cNvPr id="257" name="直線コネクタ 256"/>
        <xdr:cNvCxnSpPr/>
      </xdr:nvCxnSpPr>
      <xdr:spPr>
        <a:xfrm>
          <a:off x="16179800" y="1494971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8"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87</xdr:row>
      <xdr:rowOff>33564</xdr:rowOff>
    </xdr:to>
    <xdr:cxnSp macro="">
      <xdr:nvCxnSpPr>
        <xdr:cNvPr id="260" name="直線コネクタ 259"/>
        <xdr:cNvCxnSpPr/>
      </xdr:nvCxnSpPr>
      <xdr:spPr>
        <a:xfrm>
          <a:off x="15290800" y="148463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62" name="テキスト ボックス 26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89</xdr:row>
      <xdr:rowOff>46868</xdr:rowOff>
    </xdr:to>
    <xdr:cxnSp macro="">
      <xdr:nvCxnSpPr>
        <xdr:cNvPr id="263" name="直線コネクタ 262"/>
        <xdr:cNvCxnSpPr/>
      </xdr:nvCxnSpPr>
      <xdr:spPr>
        <a:xfrm flipV="1">
          <a:off x="14401800" y="14846300"/>
          <a:ext cx="889000" cy="4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5" name="テキスト ボックス 264"/>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138793</xdr:rowOff>
    </xdr:to>
    <xdr:cxnSp macro="">
      <xdr:nvCxnSpPr>
        <xdr:cNvPr id="266" name="直線コネクタ 265"/>
        <xdr:cNvCxnSpPr/>
      </xdr:nvCxnSpPr>
      <xdr:spPr>
        <a:xfrm flipV="1">
          <a:off x="13512800" y="153059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155121</xdr:rowOff>
    </xdr:from>
    <xdr:to>
      <xdr:col>24</xdr:col>
      <xdr:colOff>609600</xdr:colOff>
      <xdr:row>88</xdr:row>
      <xdr:rowOff>85271</xdr:rowOff>
    </xdr:to>
    <xdr:sp macro="" textlink="">
      <xdr:nvSpPr>
        <xdr:cNvPr id="276" name="円/楕円 275"/>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50998</xdr:rowOff>
    </xdr:from>
    <xdr:ext cx="762000" cy="259045"/>
    <xdr:sp macro="" textlink="">
      <xdr:nvSpPr>
        <xdr:cNvPr id="277" name="給与水準   （国との比較）該当値テキスト"/>
        <xdr:cNvSpPr txBox="1"/>
      </xdr:nvSpPr>
      <xdr:spPr>
        <a:xfrm>
          <a:off x="17106900" y="149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154214</xdr:rowOff>
    </xdr:from>
    <xdr:to>
      <xdr:col>23</xdr:col>
      <xdr:colOff>457200</xdr:colOff>
      <xdr:row>87</xdr:row>
      <xdr:rowOff>84364</xdr:rowOff>
    </xdr:to>
    <xdr:sp macro="" textlink="">
      <xdr:nvSpPr>
        <xdr:cNvPr id="278" name="円/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69141</xdr:rowOff>
    </xdr:from>
    <xdr:ext cx="736600" cy="259045"/>
    <xdr:sp macro="" textlink="">
      <xdr:nvSpPr>
        <xdr:cNvPr id="279" name="テキスト ボックス 278"/>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0" name="円/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2" name="円/楕円 281"/>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107845</xdr:rowOff>
    </xdr:from>
    <xdr:ext cx="762000" cy="259045"/>
    <xdr:sp macro="" textlink="">
      <xdr:nvSpPr>
        <xdr:cNvPr id="283" name="テキスト ボックス 282"/>
        <xdr:cNvSpPr txBox="1"/>
      </xdr:nvSpPr>
      <xdr:spPr>
        <a:xfrm>
          <a:off x="14020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4" name="円/楕円 283"/>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85" name="テキスト ボックス 284"/>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事務事業の見直しや効率化の徹底、柔軟な職員配置を行うとともに、勧奨退職や退職者不補充により定員管理の適正化を進めており、類似団体比較では僅かであるものの下回る結果となった。</a:t>
          </a:r>
          <a:endParaRPr lang="ja-JP" altLang="ja-JP" sz="1400">
            <a:effectLst/>
          </a:endParaRPr>
        </a:p>
        <a:p>
          <a:pPr rtl="0"/>
          <a:r>
            <a:rPr lang="ja-JP" altLang="ja-JP" sz="1100" b="0" i="0" baseline="0">
              <a:solidFill>
                <a:schemeClr val="dk1"/>
              </a:solidFill>
              <a:effectLst/>
              <a:latin typeface="+mn-lt"/>
              <a:ea typeface="+mn-ea"/>
              <a:cs typeface="+mn-cs"/>
            </a:rPr>
            <a:t>　今後もより一層の定員管理に努めていく。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89172</xdr:rowOff>
    </xdr:from>
    <xdr:to>
      <xdr:col>24</xdr:col>
      <xdr:colOff>558800</xdr:colOff>
      <xdr:row>60</xdr:row>
      <xdr:rowOff>94343</xdr:rowOff>
    </xdr:to>
    <xdr:cxnSp macro="">
      <xdr:nvCxnSpPr>
        <xdr:cNvPr id="322" name="直線コネクタ 321"/>
        <xdr:cNvCxnSpPr/>
      </xdr:nvCxnSpPr>
      <xdr:spPr>
        <a:xfrm>
          <a:off x="16179800" y="1037617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89172</xdr:rowOff>
    </xdr:from>
    <xdr:to>
      <xdr:col>23</xdr:col>
      <xdr:colOff>406400</xdr:colOff>
      <xdr:row>60</xdr:row>
      <xdr:rowOff>102960</xdr:rowOff>
    </xdr:to>
    <xdr:cxnSp macro="">
      <xdr:nvCxnSpPr>
        <xdr:cNvPr id="325" name="直線コネクタ 324"/>
        <xdr:cNvCxnSpPr/>
      </xdr:nvCxnSpPr>
      <xdr:spPr>
        <a:xfrm flipV="1">
          <a:off x="15290800" y="103761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7" name="テキスト ボックス 326"/>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102960</xdr:rowOff>
    </xdr:from>
    <xdr:to>
      <xdr:col>22</xdr:col>
      <xdr:colOff>203200</xdr:colOff>
      <xdr:row>60</xdr:row>
      <xdr:rowOff>102960</xdr:rowOff>
    </xdr:to>
    <xdr:cxnSp macro="">
      <xdr:nvCxnSpPr>
        <xdr:cNvPr id="328" name="直線コネクタ 327"/>
        <xdr:cNvCxnSpPr/>
      </xdr:nvCxnSpPr>
      <xdr:spPr>
        <a:xfrm>
          <a:off x="14401800" y="10389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0" name="テキスト ボックス 329"/>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102960</xdr:rowOff>
    </xdr:from>
    <xdr:to>
      <xdr:col>21</xdr:col>
      <xdr:colOff>0</xdr:colOff>
      <xdr:row>60</xdr:row>
      <xdr:rowOff>109855</xdr:rowOff>
    </xdr:to>
    <xdr:cxnSp macro="">
      <xdr:nvCxnSpPr>
        <xdr:cNvPr id="331" name="直線コネクタ 330"/>
        <xdr:cNvCxnSpPr/>
      </xdr:nvCxnSpPr>
      <xdr:spPr>
        <a:xfrm flipV="1">
          <a:off x="13512800" y="1038996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3" name="テキスト ボックス 332"/>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5" name="テキスト ボックス 334"/>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43543</xdr:rowOff>
    </xdr:from>
    <xdr:to>
      <xdr:col>24</xdr:col>
      <xdr:colOff>609600</xdr:colOff>
      <xdr:row>60</xdr:row>
      <xdr:rowOff>145143</xdr:rowOff>
    </xdr:to>
    <xdr:sp macro="" textlink="">
      <xdr:nvSpPr>
        <xdr:cNvPr id="341" name="円/楕円 340"/>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60070</xdr:rowOff>
    </xdr:from>
    <xdr:ext cx="762000" cy="259045"/>
    <xdr:sp macro="" textlink="">
      <xdr:nvSpPr>
        <xdr:cNvPr id="342"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38372</xdr:rowOff>
    </xdr:from>
    <xdr:to>
      <xdr:col>23</xdr:col>
      <xdr:colOff>457200</xdr:colOff>
      <xdr:row>60</xdr:row>
      <xdr:rowOff>139972</xdr:rowOff>
    </xdr:to>
    <xdr:sp macro="" textlink="">
      <xdr:nvSpPr>
        <xdr:cNvPr id="343" name="円/楕円 342"/>
        <xdr:cNvSpPr/>
      </xdr:nvSpPr>
      <xdr:spPr>
        <a:xfrm>
          <a:off x="16129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150149</xdr:rowOff>
    </xdr:from>
    <xdr:ext cx="736600" cy="259045"/>
    <xdr:sp macro="" textlink="">
      <xdr:nvSpPr>
        <xdr:cNvPr id="344" name="テキスト ボックス 343"/>
        <xdr:cNvSpPr txBox="1"/>
      </xdr:nvSpPr>
      <xdr:spPr>
        <a:xfrm>
          <a:off x="15798800" y="100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52160</xdr:rowOff>
    </xdr:from>
    <xdr:to>
      <xdr:col>22</xdr:col>
      <xdr:colOff>254000</xdr:colOff>
      <xdr:row>60</xdr:row>
      <xdr:rowOff>153760</xdr:rowOff>
    </xdr:to>
    <xdr:sp macro="" textlink="">
      <xdr:nvSpPr>
        <xdr:cNvPr id="345" name="円/楕円 344"/>
        <xdr:cNvSpPr/>
      </xdr:nvSpPr>
      <xdr:spPr>
        <a:xfrm>
          <a:off x="15240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163937</xdr:rowOff>
    </xdr:from>
    <xdr:ext cx="762000" cy="259045"/>
    <xdr:sp macro="" textlink="">
      <xdr:nvSpPr>
        <xdr:cNvPr id="346" name="テキスト ボックス 345"/>
        <xdr:cNvSpPr txBox="1"/>
      </xdr:nvSpPr>
      <xdr:spPr>
        <a:xfrm>
          <a:off x="14909800" y="1010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52160</xdr:rowOff>
    </xdr:from>
    <xdr:to>
      <xdr:col>21</xdr:col>
      <xdr:colOff>50800</xdr:colOff>
      <xdr:row>60</xdr:row>
      <xdr:rowOff>153760</xdr:rowOff>
    </xdr:to>
    <xdr:sp macro="" textlink="">
      <xdr:nvSpPr>
        <xdr:cNvPr id="347" name="円/楕円 346"/>
        <xdr:cNvSpPr/>
      </xdr:nvSpPr>
      <xdr:spPr>
        <a:xfrm>
          <a:off x="14351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163937</xdr:rowOff>
    </xdr:from>
    <xdr:ext cx="762000" cy="259045"/>
    <xdr:sp macro="" textlink="">
      <xdr:nvSpPr>
        <xdr:cNvPr id="348" name="テキスト ボックス 347"/>
        <xdr:cNvSpPr txBox="1"/>
      </xdr:nvSpPr>
      <xdr:spPr>
        <a:xfrm>
          <a:off x="14020800" y="1010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59055</xdr:rowOff>
    </xdr:from>
    <xdr:to>
      <xdr:col>19</xdr:col>
      <xdr:colOff>533400</xdr:colOff>
      <xdr:row>60</xdr:row>
      <xdr:rowOff>160655</xdr:rowOff>
    </xdr:to>
    <xdr:sp macro="" textlink="">
      <xdr:nvSpPr>
        <xdr:cNvPr id="349" name="円/楕円 348"/>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170832</xdr:rowOff>
    </xdr:from>
    <xdr:ext cx="762000" cy="259045"/>
    <xdr:sp macro="" textlink="">
      <xdr:nvSpPr>
        <xdr:cNvPr id="350" name="テキスト ボックス 349"/>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年度は、</a:t>
          </a:r>
          <a:r>
            <a:rPr lang="ja-JP" altLang="en-US" sz="900" b="0" i="0" baseline="0">
              <a:solidFill>
                <a:schemeClr val="dk1"/>
              </a:solidFill>
              <a:effectLst/>
              <a:latin typeface="+mn-lt"/>
              <a:ea typeface="+mn-ea"/>
              <a:cs typeface="+mn-cs"/>
            </a:rPr>
            <a:t>公債費の元利償還金が減額したことにより▲</a:t>
          </a:r>
          <a:r>
            <a:rPr lang="en-US" altLang="ja-JP" sz="900" b="0" i="0" baseline="0">
              <a:solidFill>
                <a:schemeClr val="dk1"/>
              </a:solidFill>
              <a:effectLst/>
              <a:latin typeface="+mn-lt"/>
              <a:ea typeface="+mn-ea"/>
              <a:cs typeface="+mn-cs"/>
            </a:rPr>
            <a:t>59,651</a:t>
          </a:r>
          <a:r>
            <a:rPr lang="ja-JP" altLang="en-US" sz="900" b="0" i="0" baseline="0">
              <a:solidFill>
                <a:schemeClr val="dk1"/>
              </a:solidFill>
              <a:effectLst/>
              <a:latin typeface="+mn-lt"/>
              <a:ea typeface="+mn-ea"/>
              <a:cs typeface="+mn-cs"/>
            </a:rPr>
            <a:t>千円、平成</a:t>
          </a:r>
          <a:r>
            <a:rPr lang="en-US" altLang="ja-JP" sz="900" b="0" i="0" baseline="0">
              <a:solidFill>
                <a:schemeClr val="dk1"/>
              </a:solidFill>
              <a:effectLst/>
              <a:latin typeface="+mn-lt"/>
              <a:ea typeface="+mn-ea"/>
              <a:cs typeface="+mn-cs"/>
            </a:rPr>
            <a:t>27</a:t>
          </a:r>
          <a:r>
            <a:rPr lang="ja-JP" altLang="en-US" sz="900" b="0" i="0" baseline="0">
              <a:solidFill>
                <a:schemeClr val="dk1"/>
              </a:solidFill>
              <a:effectLst/>
              <a:latin typeface="+mn-lt"/>
              <a:ea typeface="+mn-ea"/>
              <a:cs typeface="+mn-cs"/>
            </a:rPr>
            <a:t>年度から下水道特別会計が法適用したことで、資本費平準化債を財源に償還した元金償還金を除いた額とするため、繰入金が▲</a:t>
          </a:r>
          <a:r>
            <a:rPr lang="en-US" altLang="ja-JP" sz="900" b="0" i="0" baseline="0">
              <a:solidFill>
                <a:schemeClr val="dk1"/>
              </a:solidFill>
              <a:effectLst/>
              <a:latin typeface="+mn-lt"/>
              <a:ea typeface="+mn-ea"/>
              <a:cs typeface="+mn-cs"/>
            </a:rPr>
            <a:t>152,968</a:t>
          </a:r>
          <a:r>
            <a:rPr lang="ja-JP" altLang="en-US" sz="900" b="0" i="0" baseline="0">
              <a:solidFill>
                <a:schemeClr val="dk1"/>
              </a:solidFill>
              <a:effectLst/>
              <a:latin typeface="+mn-lt"/>
              <a:ea typeface="+mn-ea"/>
              <a:cs typeface="+mn-cs"/>
            </a:rPr>
            <a:t>千円となったが、特定財源の額が繰入金と同様の理由により▲</a:t>
          </a:r>
          <a:r>
            <a:rPr lang="en-US" altLang="ja-JP" sz="900" b="0" i="0" baseline="0">
              <a:solidFill>
                <a:schemeClr val="dk1"/>
              </a:solidFill>
              <a:effectLst/>
              <a:latin typeface="+mn-lt"/>
              <a:ea typeface="+mn-ea"/>
              <a:cs typeface="+mn-cs"/>
            </a:rPr>
            <a:t>40,437</a:t>
          </a:r>
          <a:r>
            <a:rPr lang="ja-JP" altLang="en-US" sz="900" b="0" i="0" baseline="0">
              <a:solidFill>
                <a:schemeClr val="dk1"/>
              </a:solidFill>
              <a:effectLst/>
              <a:latin typeface="+mn-lt"/>
              <a:ea typeface="+mn-ea"/>
              <a:cs typeface="+mn-cs"/>
            </a:rPr>
            <a:t>千円となったことや、災害復旧費等にかかる基準財政需要額が</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103,318</a:t>
          </a:r>
          <a:r>
            <a:rPr lang="ja-JP" altLang="en-US" sz="900" b="0" i="0" baseline="0">
              <a:solidFill>
                <a:schemeClr val="dk1"/>
              </a:solidFill>
              <a:effectLst/>
              <a:latin typeface="+mn-lt"/>
              <a:ea typeface="+mn-ea"/>
              <a:cs typeface="+mn-cs"/>
            </a:rPr>
            <a:t>千円（減税補てん債の▲</a:t>
          </a:r>
          <a:r>
            <a:rPr lang="en-US" altLang="ja-JP" sz="900" b="0" i="0" baseline="0">
              <a:solidFill>
                <a:schemeClr val="dk1"/>
              </a:solidFill>
              <a:effectLst/>
              <a:latin typeface="+mn-lt"/>
              <a:ea typeface="+mn-ea"/>
              <a:cs typeface="+mn-cs"/>
            </a:rPr>
            <a:t>120,894</a:t>
          </a:r>
          <a:r>
            <a:rPr lang="ja-JP" altLang="en-US" sz="900" b="0" i="0" baseline="0">
              <a:solidFill>
                <a:schemeClr val="dk1"/>
              </a:solidFill>
              <a:effectLst/>
              <a:latin typeface="+mn-lt"/>
              <a:ea typeface="+mn-ea"/>
              <a:cs typeface="+mn-cs"/>
            </a:rPr>
            <a:t>千円による）によりマイナス要因が縮小したことにより、分子全体で</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32,853</a:t>
          </a:r>
          <a:r>
            <a:rPr lang="ja-JP" altLang="en-US" sz="900" b="0" i="0" baseline="0">
              <a:solidFill>
                <a:schemeClr val="dk1"/>
              </a:solidFill>
              <a:effectLst/>
              <a:latin typeface="+mn-lt"/>
              <a:ea typeface="+mn-ea"/>
              <a:cs typeface="+mn-cs"/>
            </a:rPr>
            <a:t>千円となった</a:t>
          </a:r>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また、標準財政規模の増並びに、分母側のマイナス要因である災害復旧費等にかかる基準財政需要額として計上している、減税補てん債が▲</a:t>
          </a:r>
          <a:r>
            <a:rPr lang="en-US" altLang="ja-JP" sz="900" b="0" i="0" baseline="0">
              <a:solidFill>
                <a:schemeClr val="dk1"/>
              </a:solidFill>
              <a:effectLst/>
              <a:latin typeface="+mn-lt"/>
              <a:ea typeface="+mn-ea"/>
              <a:cs typeface="+mn-cs"/>
            </a:rPr>
            <a:t>120,894</a:t>
          </a:r>
          <a:r>
            <a:rPr lang="ja-JP" altLang="en-US" sz="900" b="0" i="0" baseline="0">
              <a:solidFill>
                <a:schemeClr val="dk1"/>
              </a:solidFill>
              <a:effectLst/>
              <a:latin typeface="+mn-lt"/>
              <a:ea typeface="+mn-ea"/>
              <a:cs typeface="+mn-cs"/>
            </a:rPr>
            <a:t>千円となり、分母全体で</a:t>
          </a:r>
          <a:r>
            <a:rPr lang="en-US" altLang="ja-JP" sz="900" b="0" i="0" baseline="0">
              <a:solidFill>
                <a:schemeClr val="dk1"/>
              </a:solidFill>
              <a:effectLst/>
              <a:latin typeface="+mn-lt"/>
              <a:ea typeface="+mn-ea"/>
              <a:cs typeface="+mn-cs"/>
            </a:rPr>
            <a:t>329,742</a:t>
          </a:r>
          <a:r>
            <a:rPr lang="ja-JP" altLang="en-US" sz="900" b="0" i="0" baseline="0">
              <a:solidFill>
                <a:schemeClr val="dk1"/>
              </a:solidFill>
              <a:effectLst/>
              <a:latin typeface="+mn-lt"/>
              <a:ea typeface="+mn-ea"/>
              <a:cs typeface="+mn-cs"/>
            </a:rPr>
            <a:t>千円の増となった。</a:t>
          </a:r>
          <a:r>
            <a:rPr lang="ja-JP" altLang="ja-JP" sz="900" b="0" i="0" baseline="0">
              <a:solidFill>
                <a:schemeClr val="dk1"/>
              </a:solidFill>
              <a:effectLst/>
              <a:latin typeface="+mn-lt"/>
              <a:ea typeface="+mn-ea"/>
              <a:cs typeface="+mn-cs"/>
            </a:rPr>
            <a:t>結果的に、</a:t>
          </a:r>
          <a:r>
            <a:rPr lang="ja-JP" altLang="en-US" sz="900" b="0" i="0" baseline="0">
              <a:solidFill>
                <a:schemeClr val="dk1"/>
              </a:solidFill>
              <a:effectLst/>
              <a:latin typeface="+mn-lt"/>
              <a:ea typeface="+mn-ea"/>
              <a:cs typeface="+mn-cs"/>
            </a:rPr>
            <a:t>分子が減、分母が増となったため、実質公債費比率（単年度）及び３ヵ年平均が減となった。</a:t>
          </a:r>
          <a:endParaRPr lang="en-US" altLang="ja-JP" sz="900" b="0" i="0" baseline="0">
            <a:solidFill>
              <a:schemeClr val="dk1"/>
            </a:solidFill>
            <a:effectLst/>
            <a:latin typeface="+mn-lt"/>
            <a:ea typeface="+mn-ea"/>
            <a:cs typeface="+mn-cs"/>
          </a:endParaRPr>
        </a:p>
        <a:p>
          <a:pPr rtl="0"/>
          <a:r>
            <a:rPr lang="ja-JP" altLang="ja-JP" sz="900" b="0" i="0" baseline="0">
              <a:solidFill>
                <a:schemeClr val="dk1"/>
              </a:solidFill>
              <a:effectLst/>
              <a:latin typeface="+mn-lt"/>
              <a:ea typeface="+mn-ea"/>
              <a:cs typeface="+mn-cs"/>
            </a:rPr>
            <a:t>　毎年度の償還により地方債現在高が順調に減少しているものの、公共施設</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老朽化が進んでいることから、更新等の可能性もあり、公債費の増も否定できないことから、県内平均値等を１つの目安としながら、適正水準の確保に努めていく。</a:t>
          </a:r>
          <a:endParaRPr lang="ja-JP" altLang="ja-JP" sz="9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44027</xdr:rowOff>
    </xdr:to>
    <xdr:cxnSp macro="">
      <xdr:nvCxnSpPr>
        <xdr:cNvPr id="383" name="直線コネクタ 382"/>
        <xdr:cNvCxnSpPr/>
      </xdr:nvCxnSpPr>
      <xdr:spPr>
        <a:xfrm flipV="1">
          <a:off x="16179800" y="70332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76200</xdr:rowOff>
    </xdr:to>
    <xdr:cxnSp macro="">
      <xdr:nvCxnSpPr>
        <xdr:cNvPr id="386" name="直線コネクタ 385"/>
        <xdr:cNvCxnSpPr/>
      </xdr:nvCxnSpPr>
      <xdr:spPr>
        <a:xfrm flipV="1">
          <a:off x="15290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8" name="テキスト ボックス 38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116417</xdr:rowOff>
    </xdr:to>
    <xdr:cxnSp macro="">
      <xdr:nvCxnSpPr>
        <xdr:cNvPr id="389" name="直線コネクタ 388"/>
        <xdr:cNvCxnSpPr/>
      </xdr:nvCxnSpPr>
      <xdr:spPr>
        <a:xfrm flipV="1">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41</xdr:row>
      <xdr:rowOff>124460</xdr:rowOff>
    </xdr:to>
    <xdr:cxnSp macro="">
      <xdr:nvCxnSpPr>
        <xdr:cNvPr id="392" name="直線コネクタ 391"/>
        <xdr:cNvCxnSpPr/>
      </xdr:nvCxnSpPr>
      <xdr:spPr>
        <a:xfrm flipV="1">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2" name="円/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140987</xdr:rowOff>
    </xdr:from>
    <xdr:ext cx="762000" cy="259045"/>
    <xdr:sp macro="" textlink="">
      <xdr:nvSpPr>
        <xdr:cNvPr id="40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4" name="円/楕円 403"/>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405" name="テキスト ボックス 404"/>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6" name="円/楕円 40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7" name="テキスト ボックス 406"/>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8" name="円/楕円 407"/>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09" name="テキスト ボックス 408"/>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10" name="円/楕円 409"/>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11" name="テキスト ボックス 410"/>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年度までは増加傾向にあり、７０％台で推移してきたが、平成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年度より６０％台、平成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年度には５０％台となり、更に平成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１６．３</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３８．４</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年度は５．９ポイント減の３２．５％</a:t>
          </a:r>
          <a:r>
            <a:rPr lang="ja-JP" altLang="en-US"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年度はさらに９．４ポイントの減の２３．１％と</a:t>
          </a:r>
          <a:r>
            <a:rPr lang="ja-JP" altLang="ja-JP" sz="1100" b="0" i="0" baseline="0">
              <a:solidFill>
                <a:schemeClr val="dk1"/>
              </a:solidFill>
              <a:effectLst/>
              <a:latin typeface="+mn-lt"/>
              <a:ea typeface="+mn-ea"/>
              <a:cs typeface="+mn-cs"/>
            </a:rPr>
            <a:t>となった。　これは、過年度借入の地方債の償還期間末期による元金償還の増による地方債現在高の減（▲</a:t>
          </a:r>
          <a:r>
            <a:rPr lang="en-US" altLang="ja-JP" sz="1100" b="0" i="0" baseline="0">
              <a:solidFill>
                <a:schemeClr val="dk1"/>
              </a:solidFill>
              <a:effectLst/>
              <a:latin typeface="+mn-lt"/>
              <a:ea typeface="+mn-ea"/>
              <a:cs typeface="+mn-cs"/>
            </a:rPr>
            <a:t>696,052</a:t>
          </a:r>
          <a:r>
            <a:rPr lang="ja-JP" altLang="ja-JP" sz="1100" b="0" i="0" baseline="0">
              <a:solidFill>
                <a:schemeClr val="dk1"/>
              </a:solidFill>
              <a:effectLst/>
              <a:latin typeface="+mn-lt"/>
              <a:ea typeface="+mn-ea"/>
              <a:cs typeface="+mn-cs"/>
            </a:rPr>
            <a:t>千円）や、</a:t>
          </a:r>
          <a:r>
            <a:rPr lang="ja-JP" altLang="en-US" sz="1100" b="0" i="0" baseline="0">
              <a:solidFill>
                <a:schemeClr val="dk1"/>
              </a:solidFill>
              <a:effectLst/>
              <a:latin typeface="+mn-lt"/>
              <a:ea typeface="+mn-ea"/>
              <a:cs typeface="+mn-cs"/>
            </a:rPr>
            <a:t>下水道事業の法適用に伴い資本費平準化債を財源とした元利償還金の償還に宛てたことにより公営企業債等</a:t>
          </a:r>
          <a:r>
            <a:rPr lang="ja-JP" altLang="ja-JP" sz="1100" b="0" i="0" baseline="0">
              <a:solidFill>
                <a:schemeClr val="dk1"/>
              </a:solidFill>
              <a:effectLst/>
              <a:latin typeface="+mn-lt"/>
              <a:ea typeface="+mn-ea"/>
              <a:cs typeface="+mn-cs"/>
            </a:rPr>
            <a:t>繰入見込額</a:t>
          </a:r>
          <a:r>
            <a:rPr lang="ja-JP" altLang="en-US" sz="1100" b="0" i="0" baseline="0">
              <a:solidFill>
                <a:schemeClr val="dk1"/>
              </a:solidFill>
              <a:effectLst/>
              <a:latin typeface="+mn-lt"/>
              <a:ea typeface="+mn-ea"/>
              <a:cs typeface="+mn-cs"/>
            </a:rPr>
            <a:t>が減少</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613,782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したものの、分子全体では減少したことで、標準財政規模の増額などによる分母が増加したことが</a:t>
          </a:r>
          <a:r>
            <a:rPr lang="ja-JP" altLang="ja-JP" sz="1100" b="0" i="0" baseline="0">
              <a:solidFill>
                <a:schemeClr val="dk1"/>
              </a:solidFill>
              <a:effectLst/>
              <a:latin typeface="+mn-lt"/>
              <a:ea typeface="+mn-ea"/>
              <a:cs typeface="+mn-cs"/>
            </a:rPr>
            <a:t>大きく影響している。</a:t>
          </a:r>
          <a:endParaRPr lang="ja-JP" altLang="ja-JP" sz="1400">
            <a:effectLst/>
          </a:endParaRPr>
        </a:p>
        <a:p>
          <a:pPr rtl="0"/>
          <a:r>
            <a:rPr lang="ja-JP" altLang="ja-JP" sz="1100" b="0" i="0" baseline="0">
              <a:solidFill>
                <a:schemeClr val="dk1"/>
              </a:solidFill>
              <a:effectLst/>
              <a:latin typeface="+mn-lt"/>
              <a:ea typeface="+mn-ea"/>
              <a:cs typeface="+mn-cs"/>
            </a:rPr>
            <a:t>　比率は順調に減少しているものの、引き続き類似団体平均値を上回っていたため、今後もプライマリーバランスが黒字範囲内においての借り入れに止め、将来負担額のうち大きな割合を占める地方債現在高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102311</xdr:rowOff>
    </xdr:from>
    <xdr:to>
      <xdr:col>24</xdr:col>
      <xdr:colOff>558800</xdr:colOff>
      <xdr:row>16</xdr:row>
      <xdr:rowOff>21590</xdr:rowOff>
    </xdr:to>
    <xdr:cxnSp macro="">
      <xdr:nvCxnSpPr>
        <xdr:cNvPr id="443" name="直線コネクタ 442"/>
        <xdr:cNvCxnSpPr/>
      </xdr:nvCxnSpPr>
      <xdr:spPr>
        <a:xfrm flipV="1">
          <a:off x="16179800" y="2674061"/>
          <a:ext cx="8382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21590</xdr:rowOff>
    </xdr:from>
    <xdr:to>
      <xdr:col>23</xdr:col>
      <xdr:colOff>406400</xdr:colOff>
      <xdr:row>16</xdr:row>
      <xdr:rowOff>78537</xdr:rowOff>
    </xdr:to>
    <xdr:cxnSp macro="">
      <xdr:nvCxnSpPr>
        <xdr:cNvPr id="446" name="直線コネクタ 445"/>
        <xdr:cNvCxnSpPr/>
      </xdr:nvCxnSpPr>
      <xdr:spPr>
        <a:xfrm flipV="1">
          <a:off x="15290800" y="2764790"/>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78537</xdr:rowOff>
    </xdr:from>
    <xdr:to>
      <xdr:col>22</xdr:col>
      <xdr:colOff>203200</xdr:colOff>
      <xdr:row>17</xdr:row>
      <xdr:rowOff>64414</xdr:rowOff>
    </xdr:to>
    <xdr:cxnSp macro="">
      <xdr:nvCxnSpPr>
        <xdr:cNvPr id="449" name="直線コネクタ 448"/>
        <xdr:cNvCxnSpPr/>
      </xdr:nvCxnSpPr>
      <xdr:spPr>
        <a:xfrm flipV="1">
          <a:off x="14401800" y="2821737"/>
          <a:ext cx="8890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64414</xdr:rowOff>
    </xdr:from>
    <xdr:to>
      <xdr:col>21</xdr:col>
      <xdr:colOff>0</xdr:colOff>
      <xdr:row>18</xdr:row>
      <xdr:rowOff>18440</xdr:rowOff>
    </xdr:to>
    <xdr:cxnSp macro="">
      <xdr:nvCxnSpPr>
        <xdr:cNvPr id="452" name="直線コネクタ 451"/>
        <xdr:cNvCxnSpPr/>
      </xdr:nvCxnSpPr>
      <xdr:spPr>
        <a:xfrm flipV="1">
          <a:off x="13512800" y="29790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3" name="フローチャート : 判断 452"/>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4" name="テキスト ボックス 453"/>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51511</xdr:rowOff>
    </xdr:from>
    <xdr:to>
      <xdr:col>24</xdr:col>
      <xdr:colOff>609600</xdr:colOff>
      <xdr:row>15</xdr:row>
      <xdr:rowOff>153111</xdr:rowOff>
    </xdr:to>
    <xdr:sp macro="" textlink="">
      <xdr:nvSpPr>
        <xdr:cNvPr id="462" name="円/楕円 461"/>
        <xdr:cNvSpPr/>
      </xdr:nvSpPr>
      <xdr:spPr>
        <a:xfrm>
          <a:off x="169672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23588</xdr:rowOff>
    </xdr:from>
    <xdr:ext cx="762000" cy="259045"/>
    <xdr:sp macro="" textlink="">
      <xdr:nvSpPr>
        <xdr:cNvPr id="463" name="将来負担の状況該当値テキスト"/>
        <xdr:cNvSpPr txBox="1"/>
      </xdr:nvSpPr>
      <xdr:spPr>
        <a:xfrm>
          <a:off x="17106900" y="25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142240</xdr:rowOff>
    </xdr:from>
    <xdr:to>
      <xdr:col>23</xdr:col>
      <xdr:colOff>457200</xdr:colOff>
      <xdr:row>16</xdr:row>
      <xdr:rowOff>72390</xdr:rowOff>
    </xdr:to>
    <xdr:sp macro="" textlink="">
      <xdr:nvSpPr>
        <xdr:cNvPr id="464" name="円/楕円 463"/>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57167</xdr:rowOff>
    </xdr:from>
    <xdr:ext cx="736600" cy="259045"/>
    <xdr:sp macro="" textlink="">
      <xdr:nvSpPr>
        <xdr:cNvPr id="465" name="テキスト ボックス 464"/>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27737</xdr:rowOff>
    </xdr:from>
    <xdr:to>
      <xdr:col>22</xdr:col>
      <xdr:colOff>254000</xdr:colOff>
      <xdr:row>16</xdr:row>
      <xdr:rowOff>129337</xdr:rowOff>
    </xdr:to>
    <xdr:sp macro="" textlink="">
      <xdr:nvSpPr>
        <xdr:cNvPr id="466" name="円/楕円 465"/>
        <xdr:cNvSpPr/>
      </xdr:nvSpPr>
      <xdr:spPr>
        <a:xfrm>
          <a:off x="15240000" y="27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114114</xdr:rowOff>
    </xdr:from>
    <xdr:ext cx="762000" cy="259045"/>
    <xdr:sp macro="" textlink="">
      <xdr:nvSpPr>
        <xdr:cNvPr id="467" name="テキスト ボックス 466"/>
        <xdr:cNvSpPr txBox="1"/>
      </xdr:nvSpPr>
      <xdr:spPr>
        <a:xfrm>
          <a:off x="14909800" y="28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13614</xdr:rowOff>
    </xdr:from>
    <xdr:to>
      <xdr:col>21</xdr:col>
      <xdr:colOff>50800</xdr:colOff>
      <xdr:row>17</xdr:row>
      <xdr:rowOff>115214</xdr:rowOff>
    </xdr:to>
    <xdr:sp macro="" textlink="">
      <xdr:nvSpPr>
        <xdr:cNvPr id="468" name="円/楕円 467"/>
        <xdr:cNvSpPr/>
      </xdr:nvSpPr>
      <xdr:spPr>
        <a:xfrm>
          <a:off x="14351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99991</xdr:rowOff>
    </xdr:from>
    <xdr:ext cx="762000" cy="259045"/>
    <xdr:sp macro="" textlink="">
      <xdr:nvSpPr>
        <xdr:cNvPr id="469" name="テキスト ボックス 468"/>
        <xdr:cNvSpPr txBox="1"/>
      </xdr:nvSpPr>
      <xdr:spPr>
        <a:xfrm>
          <a:off x="14020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139090</xdr:rowOff>
    </xdr:from>
    <xdr:to>
      <xdr:col>19</xdr:col>
      <xdr:colOff>533400</xdr:colOff>
      <xdr:row>18</xdr:row>
      <xdr:rowOff>69240</xdr:rowOff>
    </xdr:to>
    <xdr:sp macro="" textlink="">
      <xdr:nvSpPr>
        <xdr:cNvPr id="470" name="円/楕円 469"/>
        <xdr:cNvSpPr/>
      </xdr:nvSpPr>
      <xdr:spPr>
        <a:xfrm>
          <a:off x="13462000" y="30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54017</xdr:rowOff>
    </xdr:from>
    <xdr:ext cx="762000" cy="259045"/>
    <xdr:sp macro="" textlink="">
      <xdr:nvSpPr>
        <xdr:cNvPr id="471" name="テキスト ボックス 470"/>
        <xdr:cNvSpPr txBox="1"/>
      </xdr:nvSpPr>
      <xdr:spPr>
        <a:xfrm>
          <a:off x="13131800" y="31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神奈川県寒川町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48,319
47,702
13.34
14,920,832
14,227,308
578,088
9,058,455
9,809,395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23.1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a:effectLst/>
            </a:rPr>
            <a:t>　平成</a:t>
          </a:r>
          <a:r>
            <a:rPr lang="en-US" altLang="ja-JP">
              <a:effectLst/>
            </a:rPr>
            <a:t>27</a:t>
          </a:r>
          <a:r>
            <a:rPr lang="ja-JP" altLang="en-US">
              <a:effectLst/>
            </a:rPr>
            <a:t>年度は、地方公務員共済組合等負担金が</a:t>
          </a:r>
          <a:r>
            <a:rPr lang="en-US" altLang="ja-JP">
              <a:effectLst/>
            </a:rPr>
            <a:t>12,643</a:t>
          </a:r>
          <a:r>
            <a:rPr lang="ja-JP" altLang="en-US">
              <a:effectLst/>
            </a:rPr>
            <a:t>千円の増となったことなどにより人件費全体で</a:t>
          </a:r>
          <a:r>
            <a:rPr lang="en-US" altLang="ja-JP">
              <a:effectLst/>
            </a:rPr>
            <a:t>17,079</a:t>
          </a:r>
          <a:r>
            <a:rPr lang="ja-JP" altLang="en-US">
              <a:effectLst/>
            </a:rPr>
            <a:t>千円の増となった。</a:t>
          </a:r>
          <a:endParaRPr lang="en-US"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a:effectLst/>
            </a:rPr>
            <a:t>　</a:t>
          </a:r>
          <a:r>
            <a:rPr lang="en-US"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類似団体との比較では、平均値を大きく上回っていることから、今後も人件費の適正化に努めるものである。</a:t>
          </a:r>
          <a:endParaRPr lang="ja-JP" altLang="ja-JP">
            <a:effectLst/>
          </a:endParaRPr>
        </a:p>
        <a:p>
          <a:pPr rtl="0"/>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27940</xdr:rowOff>
    </xdr:from>
    <xdr:to>
      <xdr:col>7</xdr:col>
      <xdr:colOff>15875</xdr:colOff>
      <xdr:row>40</xdr:row>
      <xdr:rowOff>73660</xdr:rowOff>
    </xdr:to>
    <xdr:cxnSp macro="">
      <xdr:nvCxnSpPr>
        <xdr:cNvPr id="66" name="直線コネクタ 65"/>
        <xdr:cNvCxnSpPr/>
      </xdr:nvCxnSpPr>
      <xdr:spPr>
        <a:xfrm flipV="1">
          <a:off x="3987800" y="6885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73660</xdr:rowOff>
    </xdr:to>
    <xdr:cxnSp macro="">
      <xdr:nvCxnSpPr>
        <xdr:cNvPr id="69" name="直線コネクタ 68"/>
        <xdr:cNvCxnSpPr/>
      </xdr:nvCxnSpPr>
      <xdr:spPr>
        <a:xfrm>
          <a:off x="3098800" y="687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168910</xdr:rowOff>
    </xdr:from>
    <xdr:to>
      <xdr:col>4</xdr:col>
      <xdr:colOff>346075</xdr:colOff>
      <xdr:row>40</xdr:row>
      <xdr:rowOff>12700</xdr:rowOff>
    </xdr:to>
    <xdr:cxnSp macro="">
      <xdr:nvCxnSpPr>
        <xdr:cNvPr id="72" name="直線コネクタ 71"/>
        <xdr:cNvCxnSpPr/>
      </xdr:nvCxnSpPr>
      <xdr:spPr>
        <a:xfrm>
          <a:off x="2209800" y="685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168910</xdr:rowOff>
    </xdr:from>
    <xdr:to>
      <xdr:col>3</xdr:col>
      <xdr:colOff>142875</xdr:colOff>
      <xdr:row>40</xdr:row>
      <xdr:rowOff>73660</xdr:rowOff>
    </xdr:to>
    <xdr:cxnSp macro="">
      <xdr:nvCxnSpPr>
        <xdr:cNvPr id="75" name="直線コネクタ 74"/>
        <xdr:cNvCxnSpPr/>
      </xdr:nvCxnSpPr>
      <xdr:spPr>
        <a:xfrm flipV="1">
          <a:off x="1320800" y="685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5" name="円/楕円 84"/>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6"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22860</xdr:rowOff>
    </xdr:from>
    <xdr:to>
      <xdr:col>5</xdr:col>
      <xdr:colOff>600075</xdr:colOff>
      <xdr:row>40</xdr:row>
      <xdr:rowOff>124460</xdr:rowOff>
    </xdr:to>
    <xdr:sp macro="" textlink="">
      <xdr:nvSpPr>
        <xdr:cNvPr id="87" name="円/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9" name="円/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118110</xdr:rowOff>
    </xdr:from>
    <xdr:to>
      <xdr:col>3</xdr:col>
      <xdr:colOff>193675</xdr:colOff>
      <xdr:row>40</xdr:row>
      <xdr:rowOff>48260</xdr:rowOff>
    </xdr:to>
    <xdr:sp macro="" textlink="">
      <xdr:nvSpPr>
        <xdr:cNvPr id="91" name="円/楕円 90"/>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33037</xdr:rowOff>
    </xdr:from>
    <xdr:ext cx="762000" cy="259045"/>
    <xdr:sp macro="" textlink="">
      <xdr:nvSpPr>
        <xdr:cNvPr id="92" name="テキスト ボックス 91"/>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22860</xdr:rowOff>
    </xdr:from>
    <xdr:to>
      <xdr:col>1</xdr:col>
      <xdr:colOff>676275</xdr:colOff>
      <xdr:row>40</xdr:row>
      <xdr:rowOff>124460</xdr:rowOff>
    </xdr:to>
    <xdr:sp macro="" textlink="">
      <xdr:nvSpPr>
        <xdr:cNvPr id="93" name="円/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0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類似団体と比較して高い割合となっているのは、町立体育館等の施設管理、運営について指定管理者制度を積極的に活用し、民間へ委託しているほか、広域リサイクルセンターの長期包括運営責任業務委託の導入</a:t>
          </a:r>
          <a:r>
            <a:rPr lang="ja-JP" altLang="en-US" sz="1000" b="0" i="0" baseline="0">
              <a:solidFill>
                <a:schemeClr val="dk1"/>
              </a:solidFill>
              <a:effectLst/>
              <a:latin typeface="+mn-lt"/>
              <a:ea typeface="+mn-ea"/>
              <a:cs typeface="+mn-cs"/>
            </a:rPr>
            <a:t>等が大きく影響している。</a:t>
          </a:r>
          <a:r>
            <a:rPr lang="en-US" altLang="ja-JP" sz="1000" b="0" i="0" baseline="0">
              <a:solidFill>
                <a:schemeClr val="dk1"/>
              </a:solidFill>
              <a:effectLst/>
              <a:latin typeface="+mn-lt"/>
              <a:ea typeface="+mn-ea"/>
              <a:cs typeface="+mn-cs"/>
            </a:rPr>
            <a:t>27</a:t>
          </a:r>
          <a:r>
            <a:rPr lang="ja-JP" altLang="en-US" sz="1000" b="0" i="0" baseline="0">
              <a:solidFill>
                <a:schemeClr val="dk1"/>
              </a:solidFill>
              <a:effectLst/>
              <a:latin typeface="+mn-lt"/>
              <a:ea typeface="+mn-ea"/>
              <a:cs typeface="+mn-cs"/>
            </a:rPr>
            <a:t>年度にあっては</a:t>
          </a:r>
          <a:r>
            <a:rPr lang="ja-JP" altLang="en-US" sz="1000" b="0" i="0" u="none" strike="noStrike" baseline="0" smtClean="0">
              <a:solidFill>
                <a:schemeClr val="dk1"/>
              </a:solidFill>
              <a:latin typeface="+mn-lt"/>
              <a:ea typeface="+mn-ea"/>
              <a:cs typeface="+mn-cs"/>
            </a:rPr>
            <a:t>、寒川神社を核とした新たな観光拠点の創出に係わる調査委託料が</a:t>
          </a:r>
          <a:r>
            <a:rPr lang="en-US" altLang="ja-JP" sz="1000" b="0" i="0" u="none" strike="noStrike" baseline="0" smtClean="0">
              <a:solidFill>
                <a:schemeClr val="dk1"/>
              </a:solidFill>
              <a:latin typeface="+mn-lt"/>
              <a:ea typeface="+mn-ea"/>
              <a:cs typeface="+mn-cs"/>
            </a:rPr>
            <a:t>14,688</a:t>
          </a:r>
          <a:r>
            <a:rPr lang="ja-JP" altLang="en-US" sz="1000" b="0" i="0" u="none" strike="noStrike" baseline="0" smtClean="0">
              <a:solidFill>
                <a:schemeClr val="dk1"/>
              </a:solidFill>
              <a:latin typeface="+mn-lt"/>
              <a:ea typeface="+mn-ea"/>
              <a:cs typeface="+mn-cs"/>
            </a:rPr>
            <a:t>千円の皆減、となったものの、国勢調査に係る費用で</a:t>
          </a:r>
          <a:r>
            <a:rPr lang="en-US" altLang="ja-JP" sz="1000" b="0" i="0" u="none" strike="noStrike" baseline="0" smtClean="0">
              <a:solidFill>
                <a:schemeClr val="dk1"/>
              </a:solidFill>
              <a:latin typeface="+mn-lt"/>
              <a:ea typeface="+mn-ea"/>
              <a:cs typeface="+mn-cs"/>
            </a:rPr>
            <a:t>17,666</a:t>
          </a:r>
          <a:r>
            <a:rPr lang="ja-JP" altLang="en-US" sz="1000" b="0" i="0" u="none" strike="noStrike" baseline="0" smtClean="0">
              <a:solidFill>
                <a:schemeClr val="dk1"/>
              </a:solidFill>
              <a:latin typeface="+mn-lt"/>
              <a:ea typeface="+mn-ea"/>
              <a:cs typeface="+mn-cs"/>
            </a:rPr>
            <a:t>千円の増、障害福祉総合システム導入及び運用保守委託料が</a:t>
          </a:r>
          <a:r>
            <a:rPr lang="en-US" altLang="ja-JP" sz="1000" b="0" i="0" u="none" strike="noStrike" baseline="0" smtClean="0">
              <a:solidFill>
                <a:schemeClr val="dk1"/>
              </a:solidFill>
              <a:latin typeface="+mn-lt"/>
              <a:ea typeface="+mn-ea"/>
              <a:cs typeface="+mn-cs"/>
            </a:rPr>
            <a:t>20,181</a:t>
          </a:r>
          <a:r>
            <a:rPr lang="ja-JP" altLang="en-US" sz="1000" b="0" i="0" u="none" strike="noStrike" baseline="0" smtClean="0">
              <a:solidFill>
                <a:schemeClr val="dk1"/>
              </a:solidFill>
              <a:latin typeface="+mn-lt"/>
              <a:ea typeface="+mn-ea"/>
              <a:cs typeface="+mn-cs"/>
            </a:rPr>
            <a:t>千円の皆増のほか、広域リサイクルセンター長期包括運営責任業務委託料が</a:t>
          </a:r>
          <a:r>
            <a:rPr lang="en-US" altLang="ja-JP" sz="1000" b="0" i="0" u="none" strike="noStrike" baseline="0" smtClean="0">
              <a:solidFill>
                <a:schemeClr val="dk1"/>
              </a:solidFill>
              <a:latin typeface="+mn-lt"/>
              <a:ea typeface="+mn-ea"/>
              <a:cs typeface="+mn-cs"/>
            </a:rPr>
            <a:t>70,811</a:t>
          </a:r>
          <a:r>
            <a:rPr lang="ja-JP" altLang="en-US" sz="1000" b="0" i="0" u="none" strike="noStrike" baseline="0" smtClean="0">
              <a:solidFill>
                <a:schemeClr val="dk1"/>
              </a:solidFill>
              <a:latin typeface="+mn-lt"/>
              <a:ea typeface="+mn-ea"/>
              <a:cs typeface="+mn-cs"/>
            </a:rPr>
            <a:t>千円の増となったことなど</a:t>
          </a:r>
          <a:r>
            <a:rPr lang="ja-JP" altLang="ja-JP" sz="1000" b="0" i="0" baseline="0">
              <a:solidFill>
                <a:schemeClr val="dk1"/>
              </a:solidFill>
              <a:effectLst/>
              <a:latin typeface="+mn-lt"/>
              <a:ea typeface="+mn-ea"/>
              <a:cs typeface="+mn-cs"/>
            </a:rPr>
            <a:t>が挙げられる。　近年は需用費等の圧縮に努めて適正化を図っているが、物件費全体で対前年比</a:t>
          </a:r>
          <a:r>
            <a:rPr lang="en-US" altLang="ja-JP" sz="1000" b="0" i="0" baseline="0">
              <a:solidFill>
                <a:schemeClr val="dk1"/>
              </a:solidFill>
              <a:effectLst/>
              <a:latin typeface="+mn-lt"/>
              <a:ea typeface="+mn-ea"/>
              <a:cs typeface="+mn-cs"/>
            </a:rPr>
            <a:t>26,685</a:t>
          </a:r>
          <a:r>
            <a:rPr lang="ja-JP" altLang="ja-JP" sz="1000" b="0" i="0" baseline="0">
              <a:solidFill>
                <a:schemeClr val="dk1"/>
              </a:solidFill>
              <a:effectLst/>
              <a:latin typeface="+mn-lt"/>
              <a:ea typeface="+mn-ea"/>
              <a:cs typeface="+mn-cs"/>
            </a:rPr>
            <a:t>千円の増となった。</a:t>
          </a:r>
          <a:endParaRPr lang="ja-JP" altLang="ja-JP" sz="10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19558</xdr:rowOff>
    </xdr:to>
    <xdr:cxnSp macro="">
      <xdr:nvCxnSpPr>
        <xdr:cNvPr id="125" name="直線コネクタ 124"/>
        <xdr:cNvCxnSpPr/>
      </xdr:nvCxnSpPr>
      <xdr:spPr>
        <a:xfrm flipV="1">
          <a:off x="15671800" y="3258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19558</xdr:rowOff>
    </xdr:from>
    <xdr:to>
      <xdr:col>22</xdr:col>
      <xdr:colOff>565150</xdr:colOff>
      <xdr:row>19</xdr:row>
      <xdr:rowOff>37846</xdr:rowOff>
    </xdr:to>
    <xdr:cxnSp macro="">
      <xdr:nvCxnSpPr>
        <xdr:cNvPr id="128" name="直線コネクタ 127"/>
        <xdr:cNvCxnSpPr/>
      </xdr:nvCxnSpPr>
      <xdr:spPr>
        <a:xfrm flipV="1">
          <a:off x="14782800" y="3277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108712</xdr:rowOff>
    </xdr:from>
    <xdr:to>
      <xdr:col>21</xdr:col>
      <xdr:colOff>361950</xdr:colOff>
      <xdr:row>19</xdr:row>
      <xdr:rowOff>37846</xdr:rowOff>
    </xdr:to>
    <xdr:cxnSp macro="">
      <xdr:nvCxnSpPr>
        <xdr:cNvPr id="131" name="直線コネクタ 130"/>
        <xdr:cNvCxnSpPr/>
      </xdr:nvCxnSpPr>
      <xdr:spPr>
        <a:xfrm>
          <a:off x="13893800" y="31948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72136</xdr:rowOff>
    </xdr:from>
    <xdr:to>
      <xdr:col>20</xdr:col>
      <xdr:colOff>158750</xdr:colOff>
      <xdr:row>18</xdr:row>
      <xdr:rowOff>108712</xdr:rowOff>
    </xdr:to>
    <xdr:cxnSp macro="">
      <xdr:nvCxnSpPr>
        <xdr:cNvPr id="134" name="直線コネクタ 133"/>
        <xdr:cNvCxnSpPr/>
      </xdr:nvCxnSpPr>
      <xdr:spPr>
        <a:xfrm>
          <a:off x="13004800" y="3158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140208</xdr:rowOff>
    </xdr:from>
    <xdr:to>
      <xdr:col>22</xdr:col>
      <xdr:colOff>615950</xdr:colOff>
      <xdr:row>19</xdr:row>
      <xdr:rowOff>70358</xdr:rowOff>
    </xdr:to>
    <xdr:sp macro="" textlink="">
      <xdr:nvSpPr>
        <xdr:cNvPr id="146" name="円/楕円 145"/>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55135</xdr:rowOff>
    </xdr:from>
    <xdr:ext cx="736600" cy="259045"/>
    <xdr:sp macro="" textlink="">
      <xdr:nvSpPr>
        <xdr:cNvPr id="147" name="テキスト ボックス 146"/>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158496</xdr:rowOff>
    </xdr:from>
    <xdr:to>
      <xdr:col>21</xdr:col>
      <xdr:colOff>412750</xdr:colOff>
      <xdr:row>19</xdr:row>
      <xdr:rowOff>88646</xdr:rowOff>
    </xdr:to>
    <xdr:sp macro="" textlink="">
      <xdr:nvSpPr>
        <xdr:cNvPr id="148" name="円/楕円 147"/>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73423</xdr:rowOff>
    </xdr:from>
    <xdr:ext cx="762000" cy="259045"/>
    <xdr:sp macro="" textlink="">
      <xdr:nvSpPr>
        <xdr:cNvPr id="149" name="テキスト ボックス 148"/>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57912</xdr:rowOff>
    </xdr:from>
    <xdr:to>
      <xdr:col>20</xdr:col>
      <xdr:colOff>209550</xdr:colOff>
      <xdr:row>18</xdr:row>
      <xdr:rowOff>159512</xdr:rowOff>
    </xdr:to>
    <xdr:sp macro="" textlink="">
      <xdr:nvSpPr>
        <xdr:cNvPr id="150" name="円/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21336</xdr:rowOff>
    </xdr:from>
    <xdr:to>
      <xdr:col>19</xdr:col>
      <xdr:colOff>6350</xdr:colOff>
      <xdr:row>18</xdr:row>
      <xdr:rowOff>122936</xdr:rowOff>
    </xdr:to>
    <xdr:sp macro="" textlink="">
      <xdr:nvSpPr>
        <xdr:cNvPr id="152" name="円/楕円 151"/>
        <xdr:cNvSpPr/>
      </xdr:nvSpPr>
      <xdr:spPr>
        <a:xfrm>
          <a:off x="12954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107713</xdr:rowOff>
    </xdr:from>
    <xdr:ext cx="762000" cy="259045"/>
    <xdr:sp macro="" textlink="">
      <xdr:nvSpPr>
        <xdr:cNvPr id="153" name="テキスト ボックス 152"/>
        <xdr:cNvSpPr txBox="1"/>
      </xdr:nvSpPr>
      <xdr:spPr>
        <a:xfrm>
          <a:off x="12623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年度は、</a:t>
          </a:r>
          <a:r>
            <a:rPr lang="ja-JP" altLang="en-US" sz="1050" b="0" i="0" u="none" strike="noStrike" baseline="0" smtClean="0">
              <a:solidFill>
                <a:schemeClr val="dk1"/>
              </a:solidFill>
              <a:latin typeface="+mn-lt"/>
              <a:ea typeface="+mn-ea"/>
              <a:cs typeface="+mn-cs"/>
            </a:rPr>
            <a:t>障害サービス利用の増により障害福祉サービス費が</a:t>
          </a:r>
          <a:r>
            <a:rPr lang="en-US" altLang="ja-JP" sz="1050" b="0" i="0" u="none" strike="noStrike" baseline="0" smtClean="0">
              <a:solidFill>
                <a:schemeClr val="dk1"/>
              </a:solidFill>
              <a:latin typeface="+mn-lt"/>
              <a:ea typeface="+mn-ea"/>
              <a:cs typeface="+mn-cs"/>
            </a:rPr>
            <a:t>29,167</a:t>
          </a:r>
          <a:r>
            <a:rPr lang="ja-JP" altLang="en-US" sz="1050" b="0" i="0" u="none" strike="noStrike" baseline="0" smtClean="0">
              <a:solidFill>
                <a:schemeClr val="dk1"/>
              </a:solidFill>
              <a:latin typeface="+mn-lt"/>
              <a:ea typeface="+mn-ea"/>
              <a:cs typeface="+mn-cs"/>
            </a:rPr>
            <a:t>千円の増、対象者の拡充による小児医療費扶助料が</a:t>
          </a:r>
          <a:r>
            <a:rPr lang="en-US" altLang="ja-JP" sz="1050" b="0" i="0" u="none" strike="noStrike" baseline="0" smtClean="0">
              <a:solidFill>
                <a:schemeClr val="dk1"/>
              </a:solidFill>
              <a:latin typeface="+mn-lt"/>
              <a:ea typeface="+mn-ea"/>
              <a:cs typeface="+mn-cs"/>
            </a:rPr>
            <a:t>16,962</a:t>
          </a:r>
          <a:r>
            <a:rPr lang="ja-JP" altLang="en-US" sz="1050" b="0" i="0" u="none" strike="noStrike" baseline="0" smtClean="0">
              <a:solidFill>
                <a:schemeClr val="dk1"/>
              </a:solidFill>
              <a:latin typeface="+mn-lt"/>
              <a:ea typeface="+mn-ea"/>
              <a:cs typeface="+mn-cs"/>
            </a:rPr>
            <a:t>千円の増となったほか、障害児通所給付費が</a:t>
          </a:r>
          <a:r>
            <a:rPr lang="en-US" altLang="ja-JP" sz="1050" b="0" i="0" u="none" strike="noStrike" baseline="0" smtClean="0">
              <a:solidFill>
                <a:schemeClr val="dk1"/>
              </a:solidFill>
              <a:latin typeface="+mn-lt"/>
              <a:ea typeface="+mn-ea"/>
              <a:cs typeface="+mn-cs"/>
            </a:rPr>
            <a:t>35,884</a:t>
          </a:r>
          <a:r>
            <a:rPr lang="ja-JP" altLang="en-US" sz="1050" b="0" i="0" u="none" strike="noStrike" baseline="0" smtClean="0">
              <a:solidFill>
                <a:schemeClr val="dk1"/>
              </a:solidFill>
              <a:latin typeface="+mn-lt"/>
              <a:ea typeface="+mn-ea"/>
              <a:cs typeface="+mn-cs"/>
            </a:rPr>
            <a:t>千円の増、幼稚園施設型給付費負担金が</a:t>
          </a:r>
          <a:r>
            <a:rPr lang="en-US" altLang="ja-JP" sz="1050" b="0" i="0" u="none" strike="noStrike" baseline="0" smtClean="0">
              <a:solidFill>
                <a:schemeClr val="dk1"/>
              </a:solidFill>
              <a:latin typeface="+mn-lt"/>
              <a:ea typeface="+mn-ea"/>
              <a:cs typeface="+mn-cs"/>
            </a:rPr>
            <a:t>59,015</a:t>
          </a:r>
          <a:r>
            <a:rPr lang="ja-JP" altLang="en-US" sz="1050" b="0" i="0" u="none" strike="noStrike" baseline="0" smtClean="0">
              <a:solidFill>
                <a:schemeClr val="dk1"/>
              </a:solidFill>
              <a:latin typeface="+mn-lt"/>
              <a:ea typeface="+mn-ea"/>
              <a:cs typeface="+mn-cs"/>
            </a:rPr>
            <a:t>千円の皆増となるなど、全体で</a:t>
          </a:r>
          <a:r>
            <a:rPr lang="en-US" altLang="ja-JP" sz="1050" b="0" i="0" u="none" strike="noStrike" baseline="0" smtClean="0">
              <a:solidFill>
                <a:schemeClr val="dk1"/>
              </a:solidFill>
              <a:latin typeface="+mn-lt"/>
              <a:ea typeface="+mn-ea"/>
              <a:cs typeface="+mn-cs"/>
            </a:rPr>
            <a:t>22,338</a:t>
          </a:r>
          <a:r>
            <a:rPr lang="ja-JP" altLang="en-US" sz="1050" b="0" i="0" u="none" strike="noStrike" baseline="0" smtClean="0">
              <a:solidFill>
                <a:schemeClr val="dk1"/>
              </a:solidFill>
              <a:latin typeface="+mn-lt"/>
              <a:ea typeface="+mn-ea"/>
              <a:cs typeface="+mn-cs"/>
            </a:rPr>
            <a:t>千円の増</a:t>
          </a:r>
          <a:r>
            <a:rPr lang="ja-JP" altLang="ja-JP" sz="1050" b="0" i="0" baseline="0">
              <a:solidFill>
                <a:schemeClr val="dk1"/>
              </a:solidFill>
              <a:effectLst/>
              <a:latin typeface="+mn-lt"/>
              <a:ea typeface="+mn-ea"/>
              <a:cs typeface="+mn-cs"/>
            </a:rPr>
            <a:t>となった。</a:t>
          </a:r>
          <a:endParaRPr lang="ja-JP" altLang="ja-JP" sz="1050">
            <a:effectLst/>
          </a:endParaRPr>
        </a:p>
        <a:p>
          <a:pPr rtl="0"/>
          <a:r>
            <a:rPr lang="ja-JP" altLang="ja-JP" sz="1050" b="0" i="0" baseline="0">
              <a:solidFill>
                <a:schemeClr val="dk1"/>
              </a:solidFill>
              <a:effectLst/>
              <a:latin typeface="+mn-lt"/>
              <a:ea typeface="+mn-ea"/>
              <a:cs typeface="+mn-cs"/>
            </a:rPr>
            <a:t>　類似団体と比較して扶助費が多い原因は、町独自の政策実施、国や県の基準を上回る上乗せ分の実施等、近隣市に足並みを揃えた事業実施を行っていることが挙げられる。</a:t>
          </a:r>
          <a:endParaRPr lang="ja-JP" altLang="ja-JP" sz="1050">
            <a:effectLst/>
          </a:endParaRPr>
        </a:p>
        <a:p>
          <a:pPr rtl="0"/>
          <a:r>
            <a:rPr lang="ja-JP" altLang="ja-JP" sz="1050" b="0" i="0" baseline="0">
              <a:solidFill>
                <a:schemeClr val="dk1"/>
              </a:solidFill>
              <a:effectLst/>
              <a:latin typeface="+mn-lt"/>
              <a:ea typeface="+mn-ea"/>
              <a:cs typeface="+mn-cs"/>
            </a:rPr>
            <a:t>　景気の回復により町税が増加傾向にあるものの、扶助費が財政を圧迫する可能性があり、今後も引き続き各種扶助等の適正化に努めていく必要がある。</a:t>
          </a:r>
          <a:endParaRPr lang="ja-JP" altLang="ja-JP" sz="105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50800</xdr:rowOff>
    </xdr:from>
    <xdr:to>
      <xdr:col>7</xdr:col>
      <xdr:colOff>15875</xdr:colOff>
      <xdr:row>59</xdr:row>
      <xdr:rowOff>50800</xdr:rowOff>
    </xdr:to>
    <xdr:cxnSp macro="">
      <xdr:nvCxnSpPr>
        <xdr:cNvPr id="186" name="直線コネクタ 185"/>
        <xdr:cNvCxnSpPr/>
      </xdr:nvCxnSpPr>
      <xdr:spPr>
        <a:xfrm>
          <a:off x="3987800" y="10166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50800</xdr:rowOff>
    </xdr:from>
    <xdr:to>
      <xdr:col>5</xdr:col>
      <xdr:colOff>549275</xdr:colOff>
      <xdr:row>60</xdr:row>
      <xdr:rowOff>12700</xdr:rowOff>
    </xdr:to>
    <xdr:cxnSp macro="">
      <xdr:nvCxnSpPr>
        <xdr:cNvPr id="189" name="直線コネクタ 188"/>
        <xdr:cNvCxnSpPr/>
      </xdr:nvCxnSpPr>
      <xdr:spPr>
        <a:xfrm flipV="1">
          <a:off x="3098800" y="1016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107950</xdr:rowOff>
    </xdr:to>
    <xdr:cxnSp macro="">
      <xdr:nvCxnSpPr>
        <xdr:cNvPr id="192" name="直線コネクタ 191"/>
        <xdr:cNvCxnSpPr/>
      </xdr:nvCxnSpPr>
      <xdr:spPr>
        <a:xfrm flipV="1">
          <a:off x="2209800" y="1029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31750</xdr:rowOff>
    </xdr:from>
    <xdr:to>
      <xdr:col>3</xdr:col>
      <xdr:colOff>142875</xdr:colOff>
      <xdr:row>60</xdr:row>
      <xdr:rowOff>107950</xdr:rowOff>
    </xdr:to>
    <xdr:cxnSp macro="">
      <xdr:nvCxnSpPr>
        <xdr:cNvPr id="195" name="直線コネクタ 194"/>
        <xdr:cNvCxnSpPr/>
      </xdr:nvCxnSpPr>
      <xdr:spPr>
        <a:xfrm>
          <a:off x="1320800" y="10318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0</xdr:rowOff>
    </xdr:from>
    <xdr:to>
      <xdr:col>7</xdr:col>
      <xdr:colOff>66675</xdr:colOff>
      <xdr:row>59</xdr:row>
      <xdr:rowOff>101600</xdr:rowOff>
    </xdr:to>
    <xdr:sp macro="" textlink="">
      <xdr:nvSpPr>
        <xdr:cNvPr id="205" name="円/楕円 204"/>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143527</xdr:rowOff>
    </xdr:from>
    <xdr:ext cx="762000" cy="259045"/>
    <xdr:sp macro="" textlink="">
      <xdr:nvSpPr>
        <xdr:cNvPr id="206"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07" name="円/楕円 206"/>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08" name="テキスト ボックス 207"/>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09" name="円/楕円 208"/>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0" name="テキスト ボックス 209"/>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57150</xdr:rowOff>
    </xdr:from>
    <xdr:to>
      <xdr:col>3</xdr:col>
      <xdr:colOff>193675</xdr:colOff>
      <xdr:row>60</xdr:row>
      <xdr:rowOff>158750</xdr:rowOff>
    </xdr:to>
    <xdr:sp macro="" textlink="">
      <xdr:nvSpPr>
        <xdr:cNvPr id="211" name="円/楕円 210"/>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143527</xdr:rowOff>
    </xdr:from>
    <xdr:ext cx="762000" cy="259045"/>
    <xdr:sp macro="" textlink="">
      <xdr:nvSpPr>
        <xdr:cNvPr id="212" name="テキスト ボックス 211"/>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152400</xdr:rowOff>
    </xdr:from>
    <xdr:to>
      <xdr:col>1</xdr:col>
      <xdr:colOff>676275</xdr:colOff>
      <xdr:row>60</xdr:row>
      <xdr:rowOff>82550</xdr:rowOff>
    </xdr:to>
    <xdr:sp macro="" textlink="">
      <xdr:nvSpPr>
        <xdr:cNvPr id="213" name="円/楕円 212"/>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67327</xdr:rowOff>
    </xdr:from>
    <xdr:ext cx="762000" cy="259045"/>
    <xdr:sp macro="" textlink="">
      <xdr:nvSpPr>
        <xdr:cNvPr id="214" name="テキスト ボックス 213"/>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類似団体平均と同水準で推移してきている。平成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年度についても維持補修費については、必要最低限度の修繕に止め</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繰出金については</a:t>
          </a:r>
          <a:r>
            <a:rPr lang="ja-JP" altLang="en-US" sz="1100" b="0" i="0" u="none" strike="noStrike" baseline="0" smtClean="0">
              <a:solidFill>
                <a:schemeClr val="dk1"/>
              </a:solidFill>
              <a:latin typeface="+mn-lt"/>
              <a:ea typeface="+mn-ea"/>
              <a:cs typeface="+mn-cs"/>
            </a:rPr>
            <a:t>公営企業化に伴う下水道事業繰出金が補助費等に変更され</a:t>
          </a:r>
          <a:r>
            <a:rPr lang="en-US" altLang="ja-JP" sz="1100" b="0" i="0" u="none" strike="noStrike" baseline="0" smtClean="0">
              <a:solidFill>
                <a:schemeClr val="dk1"/>
              </a:solidFill>
              <a:latin typeface="+mn-lt"/>
              <a:ea typeface="+mn-ea"/>
              <a:cs typeface="+mn-cs"/>
            </a:rPr>
            <a:t>585,252</a:t>
          </a:r>
          <a:r>
            <a:rPr lang="ja-JP" altLang="en-US" sz="1100" b="0" i="0" u="none" strike="noStrike" baseline="0" smtClean="0">
              <a:solidFill>
                <a:schemeClr val="dk1"/>
              </a:solidFill>
              <a:latin typeface="+mn-lt"/>
              <a:ea typeface="+mn-ea"/>
              <a:cs typeface="+mn-cs"/>
            </a:rPr>
            <a:t>千円の皆減などにより、</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177,967</a:t>
          </a:r>
          <a:r>
            <a:rPr lang="ja-JP" altLang="en-US" sz="1100" b="0" i="0" u="none" strike="noStrike" baseline="0" smtClean="0">
              <a:solidFill>
                <a:schemeClr val="dk1"/>
              </a:solidFill>
              <a:latin typeface="+mn-lt"/>
              <a:ea typeface="+mn-ea"/>
              <a:cs typeface="+mn-cs"/>
            </a:rPr>
            <a:t>千円の減</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適正水準を確保している。</a:t>
          </a:r>
          <a:endParaRPr lang="ja-JP" altLang="ja-JP">
            <a:effectLst/>
          </a:endParaRPr>
        </a:p>
        <a:p>
          <a:pPr rtl="0"/>
          <a:r>
            <a:rPr lang="ja-JP" altLang="ja-JP" sz="1100" b="0" i="0" baseline="0">
              <a:solidFill>
                <a:schemeClr val="dk1"/>
              </a:solidFill>
              <a:effectLst/>
              <a:latin typeface="+mn-lt"/>
              <a:ea typeface="+mn-ea"/>
              <a:cs typeface="+mn-cs"/>
            </a:rPr>
            <a:t>　今後は、町有施設老朽化による維持補修費の増大、高齢化の進展等による国民健康保険事業、介護保険事業、後期高齢者医療事業の各特別会計への繰出金が増加していくことが予想されている。</a:t>
          </a:r>
          <a:endParaRPr lang="ja-JP" altLang="ja-JP">
            <a:effectLst/>
          </a:endParaRPr>
        </a:p>
        <a:p>
          <a:pPr rtl="0"/>
          <a:r>
            <a:rPr lang="ja-JP" altLang="ja-JP" sz="1100" b="0" i="0" baseline="0">
              <a:solidFill>
                <a:schemeClr val="dk1"/>
              </a:solidFill>
              <a:effectLst/>
              <a:latin typeface="+mn-lt"/>
              <a:ea typeface="+mn-ea"/>
              <a:cs typeface="+mn-cs"/>
            </a:rPr>
            <a:t>　引き続き、適正範囲内での財政運営に努めていく。</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104140</xdr:rowOff>
    </xdr:to>
    <xdr:cxnSp macro="">
      <xdr:nvCxnSpPr>
        <xdr:cNvPr id="247" name="直線コネクタ 246"/>
        <xdr:cNvCxnSpPr/>
      </xdr:nvCxnSpPr>
      <xdr:spPr>
        <a:xfrm flipV="1">
          <a:off x="15671800" y="95377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104140</xdr:rowOff>
    </xdr:to>
    <xdr:cxnSp macro="">
      <xdr:nvCxnSpPr>
        <xdr:cNvPr id="250" name="直線コネクタ 249"/>
        <xdr:cNvCxnSpPr/>
      </xdr:nvCxnSpPr>
      <xdr:spPr>
        <a:xfrm>
          <a:off x="14782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66040</xdr:rowOff>
    </xdr:to>
    <xdr:cxnSp macro="">
      <xdr:nvCxnSpPr>
        <xdr:cNvPr id="253" name="直線コネクタ 252"/>
        <xdr:cNvCxnSpPr/>
      </xdr:nvCxnSpPr>
      <xdr:spPr>
        <a:xfrm>
          <a:off x="13893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50800</xdr:rowOff>
    </xdr:to>
    <xdr:cxnSp macro="">
      <xdr:nvCxnSpPr>
        <xdr:cNvPr id="256" name="直線コネクタ 255"/>
        <xdr:cNvCxnSpPr/>
      </xdr:nvCxnSpPr>
      <xdr:spPr>
        <a:xfrm>
          <a:off x="13004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8" name="円/楕円 267"/>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9" name="テキスト ボックス 268"/>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2" name="円/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3" name="テキスト ボックス 27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4" name="円/楕円 273"/>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5" name="テキスト ボックス 274"/>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年度については、改修工事実施のため斎場運営維持管理委託料が</a:t>
          </a:r>
          <a:r>
            <a:rPr lang="en-US" altLang="ja-JP" sz="1100" b="0" i="0" baseline="0">
              <a:solidFill>
                <a:schemeClr val="dk1"/>
              </a:solidFill>
              <a:effectLst/>
              <a:latin typeface="+mn-lt"/>
              <a:ea typeface="+mn-ea"/>
              <a:cs typeface="+mn-cs"/>
            </a:rPr>
            <a:t>23,848</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増、公営企業化に伴う下水道事業特別会計繰出金が、負担金補助及び交付金に変更されたことにより</a:t>
          </a:r>
          <a:r>
            <a:rPr lang="en-US" altLang="ja-JP" sz="1100" b="0" i="0" baseline="0">
              <a:solidFill>
                <a:schemeClr val="dk1"/>
              </a:solidFill>
              <a:effectLst/>
              <a:latin typeface="+mn-lt"/>
              <a:ea typeface="+mn-ea"/>
              <a:cs typeface="+mn-cs"/>
            </a:rPr>
            <a:t>519,388</a:t>
          </a:r>
          <a:r>
            <a:rPr lang="ja-JP" altLang="ja-JP" sz="1100" b="0" i="0" baseline="0">
              <a:solidFill>
                <a:schemeClr val="dk1"/>
              </a:solidFill>
              <a:effectLst/>
              <a:latin typeface="+mn-lt"/>
              <a:ea typeface="+mn-ea"/>
              <a:cs typeface="+mn-cs"/>
            </a:rPr>
            <a:t>千円の皆増などから、全体では</a:t>
          </a:r>
          <a:r>
            <a:rPr lang="en-US" altLang="ja-JP" sz="1100" b="0" i="0" baseline="0">
              <a:solidFill>
                <a:schemeClr val="dk1"/>
              </a:solidFill>
              <a:effectLst/>
              <a:latin typeface="+mn-lt"/>
              <a:ea typeface="+mn-ea"/>
              <a:cs typeface="+mn-cs"/>
            </a:rPr>
            <a:t>340,598</a:t>
          </a:r>
          <a:r>
            <a:rPr lang="ja-JP" altLang="ja-JP" sz="1100" b="0" i="0" baseline="0">
              <a:solidFill>
                <a:schemeClr val="dk1"/>
              </a:solidFill>
              <a:effectLst/>
              <a:latin typeface="+mn-lt"/>
              <a:ea typeface="+mn-ea"/>
              <a:cs typeface="+mn-cs"/>
            </a:rPr>
            <a:t>千円の増などから</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ポイント上昇した。</a:t>
          </a:r>
          <a:endParaRPr lang="ja-JP" altLang="ja-JP">
            <a:effectLst/>
          </a:endParaRPr>
        </a:p>
        <a:p>
          <a:pPr rtl="0"/>
          <a:r>
            <a:rPr lang="ja-JP" altLang="ja-JP" sz="1100" b="0" i="0" baseline="0">
              <a:solidFill>
                <a:schemeClr val="dk1"/>
              </a:solidFill>
              <a:effectLst/>
              <a:latin typeface="+mn-lt"/>
              <a:ea typeface="+mn-ea"/>
              <a:cs typeface="+mn-cs"/>
            </a:rPr>
            <a:t>　増加傾向に歯止めをかけるため、団体向け補助金の見直しの継続のほか、今後も引き続き適正化を進めていく。</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146050</xdr:rowOff>
    </xdr:from>
    <xdr:to>
      <xdr:col>24</xdr:col>
      <xdr:colOff>31750</xdr:colOff>
      <xdr:row>35</xdr:row>
      <xdr:rowOff>69850</xdr:rowOff>
    </xdr:to>
    <xdr:cxnSp macro="">
      <xdr:nvCxnSpPr>
        <xdr:cNvPr id="308" name="直線コネクタ 307"/>
        <xdr:cNvCxnSpPr/>
      </xdr:nvCxnSpPr>
      <xdr:spPr>
        <a:xfrm>
          <a:off x="15671800" y="5803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146050</xdr:rowOff>
    </xdr:to>
    <xdr:cxnSp macro="">
      <xdr:nvCxnSpPr>
        <xdr:cNvPr id="311" name="直線コネクタ 310"/>
        <xdr:cNvCxnSpPr/>
      </xdr:nvCxnSpPr>
      <xdr:spPr>
        <a:xfrm>
          <a:off x="14782800" y="568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157480</xdr:rowOff>
    </xdr:from>
    <xdr:to>
      <xdr:col>21</xdr:col>
      <xdr:colOff>361950</xdr:colOff>
      <xdr:row>33</xdr:row>
      <xdr:rowOff>31750</xdr:rowOff>
    </xdr:to>
    <xdr:cxnSp macro="">
      <xdr:nvCxnSpPr>
        <xdr:cNvPr id="314" name="直線コネクタ 313"/>
        <xdr:cNvCxnSpPr/>
      </xdr:nvCxnSpPr>
      <xdr:spPr>
        <a:xfrm>
          <a:off x="13893800" y="564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142240</xdr:rowOff>
    </xdr:from>
    <xdr:to>
      <xdr:col>20</xdr:col>
      <xdr:colOff>158750</xdr:colOff>
      <xdr:row>32</xdr:row>
      <xdr:rowOff>157480</xdr:rowOff>
    </xdr:to>
    <xdr:cxnSp macro="">
      <xdr:nvCxnSpPr>
        <xdr:cNvPr id="317" name="直線コネクタ 316"/>
        <xdr:cNvCxnSpPr/>
      </xdr:nvCxnSpPr>
      <xdr:spPr>
        <a:xfrm>
          <a:off x="13004800" y="562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7" name="円/楕円 326"/>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8"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29" name="円/楕円 328"/>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0" name="テキスト ボックス 329"/>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152400</xdr:rowOff>
    </xdr:from>
    <xdr:to>
      <xdr:col>21</xdr:col>
      <xdr:colOff>412750</xdr:colOff>
      <xdr:row>33</xdr:row>
      <xdr:rowOff>82550</xdr:rowOff>
    </xdr:to>
    <xdr:sp macro="" textlink="">
      <xdr:nvSpPr>
        <xdr:cNvPr id="331" name="円/楕円 330"/>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92727</xdr:rowOff>
    </xdr:from>
    <xdr:ext cx="762000" cy="259045"/>
    <xdr:sp macro="" textlink="">
      <xdr:nvSpPr>
        <xdr:cNvPr id="332" name="テキスト ボックス 331"/>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106680</xdr:rowOff>
    </xdr:from>
    <xdr:to>
      <xdr:col>20</xdr:col>
      <xdr:colOff>209550</xdr:colOff>
      <xdr:row>33</xdr:row>
      <xdr:rowOff>36830</xdr:rowOff>
    </xdr:to>
    <xdr:sp macro="" textlink="">
      <xdr:nvSpPr>
        <xdr:cNvPr id="333" name="円/楕円 332"/>
        <xdr:cNvSpPr/>
      </xdr:nvSpPr>
      <xdr:spPr>
        <a:xfrm>
          <a:off x="13843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47007</xdr:rowOff>
    </xdr:from>
    <xdr:ext cx="762000" cy="259045"/>
    <xdr:sp macro="" textlink="">
      <xdr:nvSpPr>
        <xdr:cNvPr id="334" name="テキスト ボックス 333"/>
        <xdr:cNvSpPr txBox="1"/>
      </xdr:nvSpPr>
      <xdr:spPr>
        <a:xfrm>
          <a:off x="13512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91440</xdr:rowOff>
    </xdr:from>
    <xdr:to>
      <xdr:col>19</xdr:col>
      <xdr:colOff>6350</xdr:colOff>
      <xdr:row>33</xdr:row>
      <xdr:rowOff>21590</xdr:rowOff>
    </xdr:to>
    <xdr:sp macro="" textlink="">
      <xdr:nvSpPr>
        <xdr:cNvPr id="335" name="円/楕円 334"/>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31767</xdr:rowOff>
    </xdr:from>
    <xdr:ext cx="762000" cy="259045"/>
    <xdr:sp macro="" textlink="">
      <xdr:nvSpPr>
        <xdr:cNvPr id="336" name="テキスト ボックス 335"/>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effectLst/>
            </a:rPr>
            <a:t>平成</a:t>
          </a:r>
          <a:r>
            <a:rPr lang="en-US" altLang="ja-JP" sz="1100">
              <a:effectLst/>
            </a:rPr>
            <a:t>27</a:t>
          </a:r>
          <a:r>
            <a:rPr lang="ja-JP" altLang="en-US" sz="1100">
              <a:effectLst/>
            </a:rPr>
            <a:t>年度は臨時財政対策債の増などがあったものの、減税補てん債の減などにより全体では減となり、</a:t>
          </a:r>
          <a:r>
            <a:rPr lang="en-US" altLang="ja-JP" sz="1100">
              <a:effectLst/>
            </a:rPr>
            <a:t>1,422,631</a:t>
          </a:r>
          <a:r>
            <a:rPr lang="ja-JP" altLang="en-US" sz="1100">
              <a:effectLst/>
            </a:rPr>
            <a:t>千円となった。</a:t>
          </a:r>
        </a:p>
        <a:p>
          <a:pPr rtl="0"/>
          <a:r>
            <a:rPr lang="ja-JP" altLang="en-US" sz="1100">
              <a:effectLst/>
            </a:rPr>
            <a:t>　臨時地方道整備事業債や義務教育施設整備事業債の償還が終了し、地方債現在高が順調に減少しているものの、今後公共施設の新設等の可能性もあり、借入額の増も否定できないことから、類似団体平均値等を１つの目安としながら適正な公債費水準を確保していく。</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168911</xdr:rowOff>
    </xdr:to>
    <xdr:cxnSp macro="">
      <xdr:nvCxnSpPr>
        <xdr:cNvPr id="369" name="直線コネクタ 368"/>
        <xdr:cNvCxnSpPr/>
      </xdr:nvCxnSpPr>
      <xdr:spPr>
        <a:xfrm flipV="1">
          <a:off x="3987800" y="132943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77</xdr:row>
      <xdr:rowOff>168911</xdr:rowOff>
    </xdr:to>
    <xdr:cxnSp macro="">
      <xdr:nvCxnSpPr>
        <xdr:cNvPr id="372" name="直線コネクタ 371"/>
        <xdr:cNvCxnSpPr/>
      </xdr:nvCxnSpPr>
      <xdr:spPr>
        <a:xfrm>
          <a:off x="3098800" y="13370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168911</xdr:rowOff>
    </xdr:to>
    <xdr:cxnSp macro="">
      <xdr:nvCxnSpPr>
        <xdr:cNvPr id="375" name="直線コネクタ 374"/>
        <xdr:cNvCxnSpPr/>
      </xdr:nvCxnSpPr>
      <xdr:spPr>
        <a:xfrm>
          <a:off x="2209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7" name="テキスト ボックス 37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123189</xdr:rowOff>
    </xdr:to>
    <xdr:cxnSp macro="">
      <xdr:nvCxnSpPr>
        <xdr:cNvPr id="378" name="直線コネクタ 377"/>
        <xdr:cNvCxnSpPr/>
      </xdr:nvCxnSpPr>
      <xdr:spPr>
        <a:xfrm flipV="1">
          <a:off x="1320800" y="13294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8" name="円/楕円 387"/>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9"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90" name="円/楕円 389"/>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33038</xdr:rowOff>
    </xdr:from>
    <xdr:ext cx="736600" cy="259045"/>
    <xdr:sp macro="" textlink="">
      <xdr:nvSpPr>
        <xdr:cNvPr id="391" name="テキスト ボックス 390"/>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118111</xdr:rowOff>
    </xdr:from>
    <xdr:to>
      <xdr:col>4</xdr:col>
      <xdr:colOff>396875</xdr:colOff>
      <xdr:row>78</xdr:row>
      <xdr:rowOff>48261</xdr:rowOff>
    </xdr:to>
    <xdr:sp macro="" textlink="">
      <xdr:nvSpPr>
        <xdr:cNvPr id="392" name="円/楕円 391"/>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33038</xdr:rowOff>
    </xdr:from>
    <xdr:ext cx="762000" cy="259045"/>
    <xdr:sp macro="" textlink="">
      <xdr:nvSpPr>
        <xdr:cNvPr id="393" name="テキスト ボックス 392"/>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4" name="円/楕円 393"/>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95" name="テキスト ボックス 39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6" name="円/楕円 395"/>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97" name="テキスト ボックス 39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類似団体平均を上回る数値となっているが、これは補助費等において平均を下回るものの、人件費、扶助費、物件費において平均を上回ることによるもの。</a:t>
          </a:r>
          <a:endParaRPr lang="ja-JP" altLang="ja-JP" sz="1400">
            <a:effectLst/>
          </a:endParaRPr>
        </a:p>
        <a:p>
          <a:r>
            <a:rPr lang="ja-JP" altLang="ja-JP" sz="1100" b="0" i="0" baseline="0">
              <a:solidFill>
                <a:schemeClr val="dk1"/>
              </a:solidFill>
              <a:effectLst/>
              <a:latin typeface="+mn-lt"/>
              <a:ea typeface="+mn-ea"/>
              <a:cs typeface="+mn-cs"/>
            </a:rPr>
            <a:t>　今後、類似団体平均を上回るものについては精査を行い、適正化に努めていく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65278</xdr:rowOff>
    </xdr:from>
    <xdr:to>
      <xdr:col>24</xdr:col>
      <xdr:colOff>31750</xdr:colOff>
      <xdr:row>79</xdr:row>
      <xdr:rowOff>88137</xdr:rowOff>
    </xdr:to>
    <xdr:cxnSp macro="">
      <xdr:nvCxnSpPr>
        <xdr:cNvPr id="428" name="直線コネクタ 427"/>
        <xdr:cNvCxnSpPr/>
      </xdr:nvCxnSpPr>
      <xdr:spPr>
        <a:xfrm>
          <a:off x="15671800" y="136098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65278</xdr:rowOff>
    </xdr:to>
    <xdr:cxnSp macro="">
      <xdr:nvCxnSpPr>
        <xdr:cNvPr id="431" name="直線コネクタ 430"/>
        <xdr:cNvCxnSpPr/>
      </xdr:nvCxnSpPr>
      <xdr:spPr>
        <a:xfrm>
          <a:off x="14782800" y="135229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149861</xdr:rowOff>
    </xdr:to>
    <xdr:cxnSp macro="">
      <xdr:nvCxnSpPr>
        <xdr:cNvPr id="434" name="直線コネクタ 433"/>
        <xdr:cNvCxnSpPr/>
      </xdr:nvCxnSpPr>
      <xdr:spPr>
        <a:xfrm>
          <a:off x="13893800" y="134498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6" name="テキスト ボックス 43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67563</xdr:rowOff>
    </xdr:from>
    <xdr:to>
      <xdr:col>20</xdr:col>
      <xdr:colOff>158750</xdr:colOff>
      <xdr:row>78</xdr:row>
      <xdr:rowOff>76708</xdr:rowOff>
    </xdr:to>
    <xdr:cxnSp macro="">
      <xdr:nvCxnSpPr>
        <xdr:cNvPr id="437" name="直線コネクタ 436"/>
        <xdr:cNvCxnSpPr/>
      </xdr:nvCxnSpPr>
      <xdr:spPr>
        <a:xfrm>
          <a:off x="13004800" y="13440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47" name="円/楕円 446"/>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117364</xdr:rowOff>
    </xdr:from>
    <xdr:ext cx="762000" cy="259045"/>
    <xdr:sp macro="" textlink="">
      <xdr:nvSpPr>
        <xdr:cNvPr id="448" name="公債費以外該当値テキスト"/>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14478</xdr:rowOff>
    </xdr:from>
    <xdr:to>
      <xdr:col>22</xdr:col>
      <xdr:colOff>615950</xdr:colOff>
      <xdr:row>79</xdr:row>
      <xdr:rowOff>116078</xdr:rowOff>
    </xdr:to>
    <xdr:sp macro="" textlink="">
      <xdr:nvSpPr>
        <xdr:cNvPr id="449" name="円/楕円 448"/>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100855</xdr:rowOff>
    </xdr:from>
    <xdr:ext cx="736600" cy="259045"/>
    <xdr:sp macro="" textlink="">
      <xdr:nvSpPr>
        <xdr:cNvPr id="450" name="テキスト ボックス 449"/>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1" name="円/楕円 450"/>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2" name="テキスト ボックス 451"/>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3" name="円/楕円 452"/>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4" name="テキスト ボックス 453"/>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xdr:rowOff>
    </xdr:from>
    <xdr:to>
      <xdr:col>19</xdr:col>
      <xdr:colOff>6350</xdr:colOff>
      <xdr:row>78</xdr:row>
      <xdr:rowOff>118363</xdr:rowOff>
    </xdr:to>
    <xdr:sp macro="" textlink="">
      <xdr:nvSpPr>
        <xdr:cNvPr id="455" name="円/楕円 454"/>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103140</xdr:rowOff>
    </xdr:from>
    <xdr:ext cx="762000" cy="259045"/>
    <xdr:sp macro="" textlink="">
      <xdr:nvSpPr>
        <xdr:cNvPr id="456" name="テキスト ボックス 455"/>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神奈川県寒川町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113132</xdr:rowOff>
    </xdr:from>
    <xdr:to>
      <xdr:col>4</xdr:col>
      <xdr:colOff>1117600</xdr:colOff>
      <xdr:row>17</xdr:row>
      <xdr:rowOff>120733</xdr:rowOff>
    </xdr:to>
    <xdr:cxnSp macro="">
      <xdr:nvCxnSpPr>
        <xdr:cNvPr id="50" name="直線コネクタ 49"/>
        <xdr:cNvCxnSpPr/>
      </xdr:nvCxnSpPr>
      <xdr:spPr bwMode="auto">
        <a:xfrm flipV="1">
          <a:off x="5003800" y="3075407"/>
          <a:ext cx="6477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120733</xdr:rowOff>
    </xdr:from>
    <xdr:to>
      <xdr:col>4</xdr:col>
      <xdr:colOff>469900</xdr:colOff>
      <xdr:row>18</xdr:row>
      <xdr:rowOff>108</xdr:rowOff>
    </xdr:to>
    <xdr:cxnSp macro="">
      <xdr:nvCxnSpPr>
        <xdr:cNvPr id="53" name="直線コネクタ 52"/>
        <xdr:cNvCxnSpPr/>
      </xdr:nvCxnSpPr>
      <xdr:spPr bwMode="auto">
        <a:xfrm flipV="1">
          <a:off x="4305300" y="3083008"/>
          <a:ext cx="698500" cy="5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148850</xdr:rowOff>
    </xdr:from>
    <xdr:to>
      <xdr:col>3</xdr:col>
      <xdr:colOff>904875</xdr:colOff>
      <xdr:row>18</xdr:row>
      <xdr:rowOff>108</xdr:rowOff>
    </xdr:to>
    <xdr:cxnSp macro="">
      <xdr:nvCxnSpPr>
        <xdr:cNvPr id="56" name="直線コネクタ 55"/>
        <xdr:cNvCxnSpPr/>
      </xdr:nvCxnSpPr>
      <xdr:spPr bwMode="auto">
        <a:xfrm>
          <a:off x="3606800" y="3111125"/>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127190</xdr:rowOff>
    </xdr:from>
    <xdr:to>
      <xdr:col>3</xdr:col>
      <xdr:colOff>206375</xdr:colOff>
      <xdr:row>17</xdr:row>
      <xdr:rowOff>148850</xdr:rowOff>
    </xdr:to>
    <xdr:cxnSp macro="">
      <xdr:nvCxnSpPr>
        <xdr:cNvPr id="59" name="直線コネクタ 58"/>
        <xdr:cNvCxnSpPr/>
      </xdr:nvCxnSpPr>
      <xdr:spPr bwMode="auto">
        <a:xfrm>
          <a:off x="2908300" y="3089465"/>
          <a:ext cx="6985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62332</xdr:rowOff>
    </xdr:from>
    <xdr:to>
      <xdr:col>5</xdr:col>
      <xdr:colOff>34925</xdr:colOff>
      <xdr:row>17</xdr:row>
      <xdr:rowOff>163932</xdr:rowOff>
    </xdr:to>
    <xdr:sp macro="" textlink="">
      <xdr:nvSpPr>
        <xdr:cNvPr id="69" name="円/楕円 68"/>
        <xdr:cNvSpPr/>
      </xdr:nvSpPr>
      <xdr:spPr bwMode="auto">
        <a:xfrm>
          <a:off x="5600700" y="302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34409</xdr:rowOff>
    </xdr:from>
    <xdr:ext cx="762000" cy="259045"/>
    <xdr:sp macro="" textlink="">
      <xdr:nvSpPr>
        <xdr:cNvPr id="70" name="人口1人当たり決算額の推移該当値テキスト130"/>
        <xdr:cNvSpPr txBox="1"/>
      </xdr:nvSpPr>
      <xdr:spPr>
        <a:xfrm>
          <a:off x="5740400" y="299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69933</xdr:rowOff>
    </xdr:from>
    <xdr:to>
      <xdr:col>4</xdr:col>
      <xdr:colOff>520700</xdr:colOff>
      <xdr:row>18</xdr:row>
      <xdr:rowOff>83</xdr:rowOff>
    </xdr:to>
    <xdr:sp macro="" textlink="">
      <xdr:nvSpPr>
        <xdr:cNvPr id="71" name="円/楕円 70"/>
        <xdr:cNvSpPr/>
      </xdr:nvSpPr>
      <xdr:spPr bwMode="auto">
        <a:xfrm>
          <a:off x="4953000" y="303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156310</xdr:rowOff>
    </xdr:from>
    <xdr:ext cx="736600" cy="259045"/>
    <xdr:sp macro="" textlink="">
      <xdr:nvSpPr>
        <xdr:cNvPr id="72" name="テキスト ボックス 71"/>
        <xdr:cNvSpPr txBox="1"/>
      </xdr:nvSpPr>
      <xdr:spPr>
        <a:xfrm>
          <a:off x="4622800" y="3118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120758</xdr:rowOff>
    </xdr:from>
    <xdr:to>
      <xdr:col>3</xdr:col>
      <xdr:colOff>955675</xdr:colOff>
      <xdr:row>18</xdr:row>
      <xdr:rowOff>50908</xdr:rowOff>
    </xdr:to>
    <xdr:sp macro="" textlink="">
      <xdr:nvSpPr>
        <xdr:cNvPr id="73" name="円/楕円 72"/>
        <xdr:cNvSpPr/>
      </xdr:nvSpPr>
      <xdr:spPr bwMode="auto">
        <a:xfrm>
          <a:off x="4254500" y="308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35685</xdr:rowOff>
    </xdr:from>
    <xdr:ext cx="762000" cy="259045"/>
    <xdr:sp macro="" textlink="">
      <xdr:nvSpPr>
        <xdr:cNvPr id="74" name="テキスト ボックス 73"/>
        <xdr:cNvSpPr txBox="1"/>
      </xdr:nvSpPr>
      <xdr:spPr>
        <a:xfrm>
          <a:off x="3924300" y="316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98050</xdr:rowOff>
    </xdr:from>
    <xdr:to>
      <xdr:col>3</xdr:col>
      <xdr:colOff>257175</xdr:colOff>
      <xdr:row>18</xdr:row>
      <xdr:rowOff>28200</xdr:rowOff>
    </xdr:to>
    <xdr:sp macro="" textlink="">
      <xdr:nvSpPr>
        <xdr:cNvPr id="75" name="円/楕円 74"/>
        <xdr:cNvSpPr/>
      </xdr:nvSpPr>
      <xdr:spPr bwMode="auto">
        <a:xfrm>
          <a:off x="3556000" y="3060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12977</xdr:rowOff>
    </xdr:from>
    <xdr:ext cx="762000" cy="259045"/>
    <xdr:sp macro="" textlink="">
      <xdr:nvSpPr>
        <xdr:cNvPr id="76" name="テキスト ボックス 75"/>
        <xdr:cNvSpPr txBox="1"/>
      </xdr:nvSpPr>
      <xdr:spPr>
        <a:xfrm>
          <a:off x="3225800" y="31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76390</xdr:rowOff>
    </xdr:from>
    <xdr:to>
      <xdr:col>2</xdr:col>
      <xdr:colOff>692150</xdr:colOff>
      <xdr:row>18</xdr:row>
      <xdr:rowOff>6540</xdr:rowOff>
    </xdr:to>
    <xdr:sp macro="" textlink="">
      <xdr:nvSpPr>
        <xdr:cNvPr id="77" name="円/楕円 76"/>
        <xdr:cNvSpPr/>
      </xdr:nvSpPr>
      <xdr:spPr bwMode="auto">
        <a:xfrm>
          <a:off x="2857500" y="303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162767</xdr:rowOff>
    </xdr:from>
    <xdr:ext cx="762000" cy="259045"/>
    <xdr:sp macro="" textlink="">
      <xdr:nvSpPr>
        <xdr:cNvPr id="78" name="テキスト ボックス 77"/>
        <xdr:cNvSpPr txBox="1"/>
      </xdr:nvSpPr>
      <xdr:spPr>
        <a:xfrm>
          <a:off x="2527300" y="312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44076</xdr:rowOff>
    </xdr:from>
    <xdr:to>
      <xdr:col>4</xdr:col>
      <xdr:colOff>1117600</xdr:colOff>
      <xdr:row>36</xdr:row>
      <xdr:rowOff>57868</xdr:rowOff>
    </xdr:to>
    <xdr:cxnSp macro="">
      <xdr:nvCxnSpPr>
        <xdr:cNvPr id="111" name="直線コネクタ 110"/>
        <xdr:cNvCxnSpPr/>
      </xdr:nvCxnSpPr>
      <xdr:spPr bwMode="auto">
        <a:xfrm>
          <a:off x="5003800" y="6997326"/>
          <a:ext cx="6477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37236</xdr:rowOff>
    </xdr:from>
    <xdr:to>
      <xdr:col>4</xdr:col>
      <xdr:colOff>469900</xdr:colOff>
      <xdr:row>36</xdr:row>
      <xdr:rowOff>44076</xdr:rowOff>
    </xdr:to>
    <xdr:cxnSp macro="">
      <xdr:nvCxnSpPr>
        <xdr:cNvPr id="114" name="直線コネクタ 113"/>
        <xdr:cNvCxnSpPr/>
      </xdr:nvCxnSpPr>
      <xdr:spPr bwMode="auto">
        <a:xfrm>
          <a:off x="4305300" y="6990486"/>
          <a:ext cx="698500" cy="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15386</xdr:rowOff>
    </xdr:from>
    <xdr:to>
      <xdr:col>3</xdr:col>
      <xdr:colOff>904875</xdr:colOff>
      <xdr:row>36</xdr:row>
      <xdr:rowOff>37236</xdr:rowOff>
    </xdr:to>
    <xdr:cxnSp macro="">
      <xdr:nvCxnSpPr>
        <xdr:cNvPr id="117" name="直線コネクタ 116"/>
        <xdr:cNvCxnSpPr/>
      </xdr:nvCxnSpPr>
      <xdr:spPr bwMode="auto">
        <a:xfrm>
          <a:off x="3606800" y="6968636"/>
          <a:ext cx="698500" cy="2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5861</xdr:rowOff>
    </xdr:from>
    <xdr:to>
      <xdr:col>3</xdr:col>
      <xdr:colOff>206375</xdr:colOff>
      <xdr:row>36</xdr:row>
      <xdr:rowOff>15386</xdr:rowOff>
    </xdr:to>
    <xdr:cxnSp macro="">
      <xdr:nvCxnSpPr>
        <xdr:cNvPr id="120" name="直線コネクタ 119"/>
        <xdr:cNvCxnSpPr/>
      </xdr:nvCxnSpPr>
      <xdr:spPr bwMode="auto">
        <a:xfrm>
          <a:off x="2908300" y="6959111"/>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7068</xdr:rowOff>
    </xdr:from>
    <xdr:to>
      <xdr:col>5</xdr:col>
      <xdr:colOff>34925</xdr:colOff>
      <xdr:row>36</xdr:row>
      <xdr:rowOff>108668</xdr:rowOff>
    </xdr:to>
    <xdr:sp macro="" textlink="">
      <xdr:nvSpPr>
        <xdr:cNvPr id="130" name="円/楕円 129"/>
        <xdr:cNvSpPr/>
      </xdr:nvSpPr>
      <xdr:spPr bwMode="auto">
        <a:xfrm>
          <a:off x="5600700" y="696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322045</xdr:rowOff>
    </xdr:from>
    <xdr:ext cx="762000" cy="259045"/>
    <xdr:sp macro="" textlink="">
      <xdr:nvSpPr>
        <xdr:cNvPr id="131" name="人口1人当たり決算額の推移該当値テキスト445"/>
        <xdr:cNvSpPr txBox="1"/>
      </xdr:nvSpPr>
      <xdr:spPr>
        <a:xfrm>
          <a:off x="5740400" y="693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336176</xdr:rowOff>
    </xdr:from>
    <xdr:to>
      <xdr:col>4</xdr:col>
      <xdr:colOff>520700</xdr:colOff>
      <xdr:row>36</xdr:row>
      <xdr:rowOff>94876</xdr:rowOff>
    </xdr:to>
    <xdr:sp macro="" textlink="">
      <xdr:nvSpPr>
        <xdr:cNvPr id="132" name="円/楕円 131"/>
        <xdr:cNvSpPr/>
      </xdr:nvSpPr>
      <xdr:spPr bwMode="auto">
        <a:xfrm>
          <a:off x="4953000" y="6946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79653</xdr:rowOff>
    </xdr:from>
    <xdr:ext cx="736600" cy="259045"/>
    <xdr:sp macro="" textlink="">
      <xdr:nvSpPr>
        <xdr:cNvPr id="133" name="テキスト ボックス 132"/>
        <xdr:cNvSpPr txBox="1"/>
      </xdr:nvSpPr>
      <xdr:spPr>
        <a:xfrm>
          <a:off x="4622800" y="7032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329336</xdr:rowOff>
    </xdr:from>
    <xdr:to>
      <xdr:col>3</xdr:col>
      <xdr:colOff>955675</xdr:colOff>
      <xdr:row>36</xdr:row>
      <xdr:rowOff>88036</xdr:rowOff>
    </xdr:to>
    <xdr:sp macro="" textlink="">
      <xdr:nvSpPr>
        <xdr:cNvPr id="134" name="円/楕円 133"/>
        <xdr:cNvSpPr/>
      </xdr:nvSpPr>
      <xdr:spPr bwMode="auto">
        <a:xfrm>
          <a:off x="4254500" y="693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72813</xdr:rowOff>
    </xdr:from>
    <xdr:ext cx="762000" cy="259045"/>
    <xdr:sp macro="" textlink="">
      <xdr:nvSpPr>
        <xdr:cNvPr id="135" name="テキスト ボックス 134"/>
        <xdr:cNvSpPr txBox="1"/>
      </xdr:nvSpPr>
      <xdr:spPr>
        <a:xfrm>
          <a:off x="3924300" y="702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307486</xdr:rowOff>
    </xdr:from>
    <xdr:to>
      <xdr:col>3</xdr:col>
      <xdr:colOff>257175</xdr:colOff>
      <xdr:row>36</xdr:row>
      <xdr:rowOff>66186</xdr:rowOff>
    </xdr:to>
    <xdr:sp macro="" textlink="">
      <xdr:nvSpPr>
        <xdr:cNvPr id="136" name="円/楕円 135"/>
        <xdr:cNvSpPr/>
      </xdr:nvSpPr>
      <xdr:spPr bwMode="auto">
        <a:xfrm>
          <a:off x="3556000" y="691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50963</xdr:rowOff>
    </xdr:from>
    <xdr:ext cx="762000" cy="259045"/>
    <xdr:sp macro="" textlink="">
      <xdr:nvSpPr>
        <xdr:cNvPr id="137" name="テキスト ボックス 136"/>
        <xdr:cNvSpPr txBox="1"/>
      </xdr:nvSpPr>
      <xdr:spPr>
        <a:xfrm>
          <a:off x="3225800" y="70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297961</xdr:rowOff>
    </xdr:from>
    <xdr:to>
      <xdr:col>2</xdr:col>
      <xdr:colOff>692150</xdr:colOff>
      <xdr:row>36</xdr:row>
      <xdr:rowOff>56661</xdr:rowOff>
    </xdr:to>
    <xdr:sp macro="" textlink="">
      <xdr:nvSpPr>
        <xdr:cNvPr id="138" name="円/楕円 137"/>
        <xdr:cNvSpPr/>
      </xdr:nvSpPr>
      <xdr:spPr bwMode="auto">
        <a:xfrm>
          <a:off x="28575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41438</xdr:rowOff>
    </xdr:from>
    <xdr:ext cx="762000" cy="259045"/>
    <xdr:sp macro="" textlink="">
      <xdr:nvSpPr>
        <xdr:cNvPr id="139" name="テキスト ボックス 138"/>
        <xdr:cNvSpPr txBox="1"/>
      </xdr:nvSpPr>
      <xdr:spPr>
        <a:xfrm>
          <a:off x="2527300" y="69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神奈川県寒川町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48,319
47,702
13.34
14,920,832
14,227,308
578,088
9,058,455
9,809,395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122761</xdr:rowOff>
    </xdr:from>
    <xdr:to>
      <xdr:col>6</xdr:col>
      <xdr:colOff>511175</xdr:colOff>
      <xdr:row>35</xdr:row>
      <xdr:rowOff>123789</xdr:rowOff>
    </xdr:to>
    <xdr:cxnSp macro="">
      <xdr:nvCxnSpPr>
        <xdr:cNvPr id="59" name="直線コネクタ 58"/>
        <xdr:cNvCxnSpPr/>
      </xdr:nvCxnSpPr>
      <xdr:spPr>
        <a:xfrm>
          <a:off x="3797300" y="6123511"/>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122761</xdr:rowOff>
    </xdr:from>
    <xdr:to>
      <xdr:col>5</xdr:col>
      <xdr:colOff>358775</xdr:colOff>
      <xdr:row>35</xdr:row>
      <xdr:rowOff>161920</xdr:rowOff>
    </xdr:to>
    <xdr:cxnSp macro="">
      <xdr:nvCxnSpPr>
        <xdr:cNvPr id="62" name="直線コネクタ 61"/>
        <xdr:cNvCxnSpPr/>
      </xdr:nvCxnSpPr>
      <xdr:spPr>
        <a:xfrm flipV="1">
          <a:off x="2908300" y="6123511"/>
          <a:ext cx="8890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113480</xdr:rowOff>
    </xdr:from>
    <xdr:to>
      <xdr:col>4</xdr:col>
      <xdr:colOff>155575</xdr:colOff>
      <xdr:row>35</xdr:row>
      <xdr:rowOff>161920</xdr:rowOff>
    </xdr:to>
    <xdr:cxnSp macro="">
      <xdr:nvCxnSpPr>
        <xdr:cNvPr id="65" name="直線コネクタ 64"/>
        <xdr:cNvCxnSpPr/>
      </xdr:nvCxnSpPr>
      <xdr:spPr>
        <a:xfrm>
          <a:off x="2019300" y="6114230"/>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102507</xdr:rowOff>
    </xdr:from>
    <xdr:to>
      <xdr:col>2</xdr:col>
      <xdr:colOff>638175</xdr:colOff>
      <xdr:row>35</xdr:row>
      <xdr:rowOff>113480</xdr:rowOff>
    </xdr:to>
    <xdr:cxnSp macro="">
      <xdr:nvCxnSpPr>
        <xdr:cNvPr id="68" name="直線コネクタ 67"/>
        <xdr:cNvCxnSpPr/>
      </xdr:nvCxnSpPr>
      <xdr:spPr>
        <a:xfrm>
          <a:off x="1130300" y="610325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72989</xdr:rowOff>
    </xdr:from>
    <xdr:to>
      <xdr:col>6</xdr:col>
      <xdr:colOff>561975</xdr:colOff>
      <xdr:row>36</xdr:row>
      <xdr:rowOff>3139</xdr:rowOff>
    </xdr:to>
    <xdr:sp macro="" textlink="">
      <xdr:nvSpPr>
        <xdr:cNvPr id="78" name="円/楕円 77"/>
        <xdr:cNvSpPr/>
      </xdr:nvSpPr>
      <xdr:spPr>
        <a:xfrm>
          <a:off x="4584700" y="60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51416</xdr:rowOff>
    </xdr:from>
    <xdr:ext cx="534377" cy="259045"/>
    <xdr:sp macro="" textlink="">
      <xdr:nvSpPr>
        <xdr:cNvPr id="79" name="人件費該当値テキスト"/>
        <xdr:cNvSpPr txBox="1"/>
      </xdr:nvSpPr>
      <xdr:spPr>
        <a:xfrm>
          <a:off x="4686300" y="60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71961</xdr:rowOff>
    </xdr:from>
    <xdr:to>
      <xdr:col>5</xdr:col>
      <xdr:colOff>409575</xdr:colOff>
      <xdr:row>36</xdr:row>
      <xdr:rowOff>2111</xdr:rowOff>
    </xdr:to>
    <xdr:sp macro="" textlink="">
      <xdr:nvSpPr>
        <xdr:cNvPr id="80" name="円/楕円 79"/>
        <xdr:cNvSpPr/>
      </xdr:nvSpPr>
      <xdr:spPr>
        <a:xfrm>
          <a:off x="3746500" y="6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18638</xdr:rowOff>
    </xdr:from>
    <xdr:ext cx="534377" cy="259045"/>
    <xdr:sp macro="" textlink="">
      <xdr:nvSpPr>
        <xdr:cNvPr id="81" name="テキスト ボックス 80"/>
        <xdr:cNvSpPr txBox="1"/>
      </xdr:nvSpPr>
      <xdr:spPr>
        <a:xfrm>
          <a:off x="3530111" y="58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111120</xdr:rowOff>
    </xdr:from>
    <xdr:to>
      <xdr:col>4</xdr:col>
      <xdr:colOff>206375</xdr:colOff>
      <xdr:row>36</xdr:row>
      <xdr:rowOff>41270</xdr:rowOff>
    </xdr:to>
    <xdr:sp macro="" textlink="">
      <xdr:nvSpPr>
        <xdr:cNvPr id="82" name="円/楕円 81"/>
        <xdr:cNvSpPr/>
      </xdr:nvSpPr>
      <xdr:spPr>
        <a:xfrm>
          <a:off x="2857500" y="61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57797</xdr:rowOff>
    </xdr:from>
    <xdr:ext cx="534377" cy="259045"/>
    <xdr:sp macro="" textlink="">
      <xdr:nvSpPr>
        <xdr:cNvPr id="83" name="テキスト ボックス 82"/>
        <xdr:cNvSpPr txBox="1"/>
      </xdr:nvSpPr>
      <xdr:spPr>
        <a:xfrm>
          <a:off x="2641111" y="58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62680</xdr:rowOff>
    </xdr:from>
    <xdr:to>
      <xdr:col>3</xdr:col>
      <xdr:colOff>3175</xdr:colOff>
      <xdr:row>35</xdr:row>
      <xdr:rowOff>164280</xdr:rowOff>
    </xdr:to>
    <xdr:sp macro="" textlink="">
      <xdr:nvSpPr>
        <xdr:cNvPr id="84" name="円/楕円 83"/>
        <xdr:cNvSpPr/>
      </xdr:nvSpPr>
      <xdr:spPr>
        <a:xfrm>
          <a:off x="1968500" y="60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9357</xdr:rowOff>
    </xdr:from>
    <xdr:ext cx="534377" cy="259045"/>
    <xdr:sp macro="" textlink="">
      <xdr:nvSpPr>
        <xdr:cNvPr id="85" name="テキスト ボックス 84"/>
        <xdr:cNvSpPr txBox="1"/>
      </xdr:nvSpPr>
      <xdr:spPr>
        <a:xfrm>
          <a:off x="1752111" y="58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51707</xdr:rowOff>
    </xdr:from>
    <xdr:to>
      <xdr:col>1</xdr:col>
      <xdr:colOff>485775</xdr:colOff>
      <xdr:row>35</xdr:row>
      <xdr:rowOff>153307</xdr:rowOff>
    </xdr:to>
    <xdr:sp macro="" textlink="">
      <xdr:nvSpPr>
        <xdr:cNvPr id="86" name="円/楕円 85"/>
        <xdr:cNvSpPr/>
      </xdr:nvSpPr>
      <xdr:spPr>
        <a:xfrm>
          <a:off x="10795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169834</xdr:rowOff>
    </xdr:from>
    <xdr:ext cx="534377" cy="259045"/>
    <xdr:sp macro="" textlink="">
      <xdr:nvSpPr>
        <xdr:cNvPr id="87" name="テキスト ボックス 86"/>
        <xdr:cNvSpPr txBox="1"/>
      </xdr:nvSpPr>
      <xdr:spPr>
        <a:xfrm>
          <a:off x="863111" y="58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120063</xdr:rowOff>
    </xdr:from>
    <xdr:to>
      <xdr:col>6</xdr:col>
      <xdr:colOff>511175</xdr:colOff>
      <xdr:row>58</xdr:row>
      <xdr:rowOff>120846</xdr:rowOff>
    </xdr:to>
    <xdr:cxnSp macro="">
      <xdr:nvCxnSpPr>
        <xdr:cNvPr id="116" name="直線コネクタ 115"/>
        <xdr:cNvCxnSpPr/>
      </xdr:nvCxnSpPr>
      <xdr:spPr>
        <a:xfrm flipV="1">
          <a:off x="3797300" y="10064163"/>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120846</xdr:rowOff>
    </xdr:from>
    <xdr:to>
      <xdr:col>5</xdr:col>
      <xdr:colOff>358775</xdr:colOff>
      <xdr:row>58</xdr:row>
      <xdr:rowOff>128213</xdr:rowOff>
    </xdr:to>
    <xdr:cxnSp macro="">
      <xdr:nvCxnSpPr>
        <xdr:cNvPr id="119" name="直線コネクタ 118"/>
        <xdr:cNvCxnSpPr/>
      </xdr:nvCxnSpPr>
      <xdr:spPr>
        <a:xfrm flipV="1">
          <a:off x="2908300" y="10064946"/>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125605</xdr:rowOff>
    </xdr:from>
    <xdr:to>
      <xdr:col>4</xdr:col>
      <xdr:colOff>155575</xdr:colOff>
      <xdr:row>58</xdr:row>
      <xdr:rowOff>128213</xdr:rowOff>
    </xdr:to>
    <xdr:cxnSp macro="">
      <xdr:nvCxnSpPr>
        <xdr:cNvPr id="122" name="直線コネクタ 121"/>
        <xdr:cNvCxnSpPr/>
      </xdr:nvCxnSpPr>
      <xdr:spPr>
        <a:xfrm>
          <a:off x="2019300" y="10069705"/>
          <a:ext cx="8890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125605</xdr:rowOff>
    </xdr:from>
    <xdr:to>
      <xdr:col>2</xdr:col>
      <xdr:colOff>638175</xdr:colOff>
      <xdr:row>58</xdr:row>
      <xdr:rowOff>131236</xdr:rowOff>
    </xdr:to>
    <xdr:cxnSp macro="">
      <xdr:nvCxnSpPr>
        <xdr:cNvPr id="125" name="直線コネクタ 124"/>
        <xdr:cNvCxnSpPr/>
      </xdr:nvCxnSpPr>
      <xdr:spPr>
        <a:xfrm flipV="1">
          <a:off x="1130300" y="10069705"/>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69263</xdr:rowOff>
    </xdr:from>
    <xdr:to>
      <xdr:col>6</xdr:col>
      <xdr:colOff>561975</xdr:colOff>
      <xdr:row>58</xdr:row>
      <xdr:rowOff>170863</xdr:rowOff>
    </xdr:to>
    <xdr:sp macro="" textlink="">
      <xdr:nvSpPr>
        <xdr:cNvPr id="135" name="円/楕円 134"/>
        <xdr:cNvSpPr/>
      </xdr:nvSpPr>
      <xdr:spPr>
        <a:xfrm>
          <a:off x="4584700" y="10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70046</xdr:rowOff>
    </xdr:from>
    <xdr:to>
      <xdr:col>5</xdr:col>
      <xdr:colOff>409575</xdr:colOff>
      <xdr:row>59</xdr:row>
      <xdr:rowOff>196</xdr:rowOff>
    </xdr:to>
    <xdr:sp macro="" textlink="">
      <xdr:nvSpPr>
        <xdr:cNvPr id="137" name="円/楕円 136"/>
        <xdr:cNvSpPr/>
      </xdr:nvSpPr>
      <xdr:spPr>
        <a:xfrm>
          <a:off x="3746500" y="100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162773</xdr:rowOff>
    </xdr:from>
    <xdr:ext cx="534377" cy="259045"/>
    <xdr:sp macro="" textlink="">
      <xdr:nvSpPr>
        <xdr:cNvPr id="138" name="テキスト ボックス 137"/>
        <xdr:cNvSpPr txBox="1"/>
      </xdr:nvSpPr>
      <xdr:spPr>
        <a:xfrm>
          <a:off x="3530111" y="101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77413</xdr:rowOff>
    </xdr:from>
    <xdr:to>
      <xdr:col>4</xdr:col>
      <xdr:colOff>206375</xdr:colOff>
      <xdr:row>59</xdr:row>
      <xdr:rowOff>7563</xdr:rowOff>
    </xdr:to>
    <xdr:sp macro="" textlink="">
      <xdr:nvSpPr>
        <xdr:cNvPr id="139" name="円/楕円 138"/>
        <xdr:cNvSpPr/>
      </xdr:nvSpPr>
      <xdr:spPr>
        <a:xfrm>
          <a:off x="2857500" y="100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170140</xdr:rowOff>
    </xdr:from>
    <xdr:ext cx="534377" cy="259045"/>
    <xdr:sp macro="" textlink="">
      <xdr:nvSpPr>
        <xdr:cNvPr id="140" name="テキスト ボックス 139"/>
        <xdr:cNvSpPr txBox="1"/>
      </xdr:nvSpPr>
      <xdr:spPr>
        <a:xfrm>
          <a:off x="2641111" y="101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74805</xdr:rowOff>
    </xdr:from>
    <xdr:to>
      <xdr:col>3</xdr:col>
      <xdr:colOff>3175</xdr:colOff>
      <xdr:row>59</xdr:row>
      <xdr:rowOff>4955</xdr:rowOff>
    </xdr:to>
    <xdr:sp macro="" textlink="">
      <xdr:nvSpPr>
        <xdr:cNvPr id="141" name="円/楕円 140"/>
        <xdr:cNvSpPr/>
      </xdr:nvSpPr>
      <xdr:spPr>
        <a:xfrm>
          <a:off x="1968500" y="100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167532</xdr:rowOff>
    </xdr:from>
    <xdr:ext cx="534377" cy="259045"/>
    <xdr:sp macro="" textlink="">
      <xdr:nvSpPr>
        <xdr:cNvPr id="142" name="テキスト ボックス 141"/>
        <xdr:cNvSpPr txBox="1"/>
      </xdr:nvSpPr>
      <xdr:spPr>
        <a:xfrm>
          <a:off x="1752111" y="101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80436</xdr:rowOff>
    </xdr:from>
    <xdr:to>
      <xdr:col>1</xdr:col>
      <xdr:colOff>485775</xdr:colOff>
      <xdr:row>59</xdr:row>
      <xdr:rowOff>10586</xdr:rowOff>
    </xdr:to>
    <xdr:sp macro="" textlink="">
      <xdr:nvSpPr>
        <xdr:cNvPr id="143" name="円/楕円 142"/>
        <xdr:cNvSpPr/>
      </xdr:nvSpPr>
      <xdr:spPr>
        <a:xfrm>
          <a:off x="1079500" y="100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1713</xdr:rowOff>
    </xdr:from>
    <xdr:ext cx="534377" cy="259045"/>
    <xdr:sp macro="" textlink="">
      <xdr:nvSpPr>
        <xdr:cNvPr id="144" name="テキスト ボックス 143"/>
        <xdr:cNvSpPr txBox="1"/>
      </xdr:nvSpPr>
      <xdr:spPr>
        <a:xfrm>
          <a:off x="863111" y="101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69487</xdr:rowOff>
    </xdr:from>
    <xdr:to>
      <xdr:col>6</xdr:col>
      <xdr:colOff>511175</xdr:colOff>
      <xdr:row>78</xdr:row>
      <xdr:rowOff>100185</xdr:rowOff>
    </xdr:to>
    <xdr:cxnSp macro="">
      <xdr:nvCxnSpPr>
        <xdr:cNvPr id="175" name="直線コネクタ 174"/>
        <xdr:cNvCxnSpPr/>
      </xdr:nvCxnSpPr>
      <xdr:spPr>
        <a:xfrm>
          <a:off x="3797300" y="13442587"/>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69487</xdr:rowOff>
    </xdr:from>
    <xdr:to>
      <xdr:col>5</xdr:col>
      <xdr:colOff>358775</xdr:colOff>
      <xdr:row>78</xdr:row>
      <xdr:rowOff>102144</xdr:rowOff>
    </xdr:to>
    <xdr:cxnSp macro="">
      <xdr:nvCxnSpPr>
        <xdr:cNvPr id="178" name="直線コネクタ 177"/>
        <xdr:cNvCxnSpPr/>
      </xdr:nvCxnSpPr>
      <xdr:spPr>
        <a:xfrm flipV="1">
          <a:off x="2908300" y="134425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102144</xdr:rowOff>
    </xdr:from>
    <xdr:to>
      <xdr:col>4</xdr:col>
      <xdr:colOff>155575</xdr:colOff>
      <xdr:row>78</xdr:row>
      <xdr:rowOff>108676</xdr:rowOff>
    </xdr:to>
    <xdr:cxnSp macro="">
      <xdr:nvCxnSpPr>
        <xdr:cNvPr id="181" name="直線コネクタ 180"/>
        <xdr:cNvCxnSpPr/>
      </xdr:nvCxnSpPr>
      <xdr:spPr>
        <a:xfrm flipV="1">
          <a:off x="2019300" y="134752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105845</xdr:rowOff>
    </xdr:from>
    <xdr:to>
      <xdr:col>2</xdr:col>
      <xdr:colOff>638175</xdr:colOff>
      <xdr:row>78</xdr:row>
      <xdr:rowOff>108676</xdr:rowOff>
    </xdr:to>
    <xdr:cxnSp macro="">
      <xdr:nvCxnSpPr>
        <xdr:cNvPr id="184" name="直線コネクタ 183"/>
        <xdr:cNvCxnSpPr/>
      </xdr:nvCxnSpPr>
      <xdr:spPr>
        <a:xfrm>
          <a:off x="1130300" y="13478945"/>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49385</xdr:rowOff>
    </xdr:from>
    <xdr:to>
      <xdr:col>6</xdr:col>
      <xdr:colOff>561975</xdr:colOff>
      <xdr:row>78</xdr:row>
      <xdr:rowOff>150985</xdr:rowOff>
    </xdr:to>
    <xdr:sp macro="" textlink="">
      <xdr:nvSpPr>
        <xdr:cNvPr id="194" name="円/楕円 193"/>
        <xdr:cNvSpPr/>
      </xdr:nvSpPr>
      <xdr:spPr>
        <a:xfrm>
          <a:off x="4584700" y="134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135762</xdr:rowOff>
    </xdr:from>
    <xdr:ext cx="469744" cy="259045"/>
    <xdr:sp macro="" textlink="">
      <xdr:nvSpPr>
        <xdr:cNvPr id="195" name="維持補修費該当値テキスト"/>
        <xdr:cNvSpPr txBox="1"/>
      </xdr:nvSpPr>
      <xdr:spPr>
        <a:xfrm>
          <a:off x="4686300" y="1333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18687</xdr:rowOff>
    </xdr:from>
    <xdr:to>
      <xdr:col>5</xdr:col>
      <xdr:colOff>409575</xdr:colOff>
      <xdr:row>78</xdr:row>
      <xdr:rowOff>120287</xdr:rowOff>
    </xdr:to>
    <xdr:sp macro="" textlink="">
      <xdr:nvSpPr>
        <xdr:cNvPr id="196" name="円/楕円 195"/>
        <xdr:cNvSpPr/>
      </xdr:nvSpPr>
      <xdr:spPr>
        <a:xfrm>
          <a:off x="3746500" y="133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111414</xdr:rowOff>
    </xdr:from>
    <xdr:ext cx="469744" cy="259045"/>
    <xdr:sp macro="" textlink="">
      <xdr:nvSpPr>
        <xdr:cNvPr id="197" name="テキスト ボックス 196"/>
        <xdr:cNvSpPr txBox="1"/>
      </xdr:nvSpPr>
      <xdr:spPr>
        <a:xfrm>
          <a:off x="3562427" y="1348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51344</xdr:rowOff>
    </xdr:from>
    <xdr:to>
      <xdr:col>4</xdr:col>
      <xdr:colOff>206375</xdr:colOff>
      <xdr:row>78</xdr:row>
      <xdr:rowOff>152944</xdr:rowOff>
    </xdr:to>
    <xdr:sp macro="" textlink="">
      <xdr:nvSpPr>
        <xdr:cNvPr id="198" name="円/楕円 197"/>
        <xdr:cNvSpPr/>
      </xdr:nvSpPr>
      <xdr:spPr>
        <a:xfrm>
          <a:off x="2857500" y="134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144071</xdr:rowOff>
    </xdr:from>
    <xdr:ext cx="469744" cy="259045"/>
    <xdr:sp macro="" textlink="">
      <xdr:nvSpPr>
        <xdr:cNvPr id="199" name="テキスト ボックス 198"/>
        <xdr:cNvSpPr txBox="1"/>
      </xdr:nvSpPr>
      <xdr:spPr>
        <a:xfrm>
          <a:off x="2673427" y="1351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57876</xdr:rowOff>
    </xdr:from>
    <xdr:to>
      <xdr:col>3</xdr:col>
      <xdr:colOff>3175</xdr:colOff>
      <xdr:row>78</xdr:row>
      <xdr:rowOff>159476</xdr:rowOff>
    </xdr:to>
    <xdr:sp macro="" textlink="">
      <xdr:nvSpPr>
        <xdr:cNvPr id="200" name="円/楕円 199"/>
        <xdr:cNvSpPr/>
      </xdr:nvSpPr>
      <xdr:spPr>
        <a:xfrm>
          <a:off x="1968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150603</xdr:rowOff>
    </xdr:from>
    <xdr:ext cx="469744" cy="259045"/>
    <xdr:sp macro="" textlink="">
      <xdr:nvSpPr>
        <xdr:cNvPr id="201" name="テキスト ボックス 200"/>
        <xdr:cNvSpPr txBox="1"/>
      </xdr:nvSpPr>
      <xdr:spPr>
        <a:xfrm>
          <a:off x="1784427" y="135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55045</xdr:rowOff>
    </xdr:from>
    <xdr:to>
      <xdr:col>1</xdr:col>
      <xdr:colOff>485775</xdr:colOff>
      <xdr:row>78</xdr:row>
      <xdr:rowOff>156645</xdr:rowOff>
    </xdr:to>
    <xdr:sp macro="" textlink="">
      <xdr:nvSpPr>
        <xdr:cNvPr id="202" name="円/楕円 201"/>
        <xdr:cNvSpPr/>
      </xdr:nvSpPr>
      <xdr:spPr>
        <a:xfrm>
          <a:off x="10795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147772</xdr:rowOff>
    </xdr:from>
    <xdr:ext cx="469744" cy="259045"/>
    <xdr:sp macro="" textlink="">
      <xdr:nvSpPr>
        <xdr:cNvPr id="203" name="テキスト ボックス 202"/>
        <xdr:cNvSpPr txBox="1"/>
      </xdr:nvSpPr>
      <xdr:spPr>
        <a:xfrm>
          <a:off x="895427" y="135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132907</xdr:rowOff>
    </xdr:from>
    <xdr:to>
      <xdr:col>6</xdr:col>
      <xdr:colOff>511175</xdr:colOff>
      <xdr:row>96</xdr:row>
      <xdr:rowOff>69030</xdr:rowOff>
    </xdr:to>
    <xdr:cxnSp macro="">
      <xdr:nvCxnSpPr>
        <xdr:cNvPr id="235" name="直線コネクタ 234"/>
        <xdr:cNvCxnSpPr/>
      </xdr:nvCxnSpPr>
      <xdr:spPr>
        <a:xfrm flipV="1">
          <a:off x="3797300" y="16420657"/>
          <a:ext cx="838200" cy="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69030</xdr:rowOff>
    </xdr:from>
    <xdr:to>
      <xdr:col>5</xdr:col>
      <xdr:colOff>358775</xdr:colOff>
      <xdr:row>97</xdr:row>
      <xdr:rowOff>47216</xdr:rowOff>
    </xdr:to>
    <xdr:cxnSp macro="">
      <xdr:nvCxnSpPr>
        <xdr:cNvPr id="238" name="直線コネクタ 237"/>
        <xdr:cNvCxnSpPr/>
      </xdr:nvCxnSpPr>
      <xdr:spPr>
        <a:xfrm flipV="1">
          <a:off x="2908300" y="16528230"/>
          <a:ext cx="889000" cy="1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47216</xdr:rowOff>
    </xdr:from>
    <xdr:to>
      <xdr:col>4</xdr:col>
      <xdr:colOff>155575</xdr:colOff>
      <xdr:row>97</xdr:row>
      <xdr:rowOff>55085</xdr:rowOff>
    </xdr:to>
    <xdr:cxnSp macro="">
      <xdr:nvCxnSpPr>
        <xdr:cNvPr id="241" name="直線コネクタ 240"/>
        <xdr:cNvCxnSpPr/>
      </xdr:nvCxnSpPr>
      <xdr:spPr>
        <a:xfrm flipV="1">
          <a:off x="2019300" y="16677866"/>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37091</xdr:rowOff>
    </xdr:from>
    <xdr:to>
      <xdr:col>2</xdr:col>
      <xdr:colOff>638175</xdr:colOff>
      <xdr:row>97</xdr:row>
      <xdr:rowOff>55085</xdr:rowOff>
    </xdr:to>
    <xdr:cxnSp macro="">
      <xdr:nvCxnSpPr>
        <xdr:cNvPr id="244" name="直線コネクタ 243"/>
        <xdr:cNvCxnSpPr/>
      </xdr:nvCxnSpPr>
      <xdr:spPr>
        <a:xfrm>
          <a:off x="1130300" y="16667741"/>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82107</xdr:rowOff>
    </xdr:from>
    <xdr:to>
      <xdr:col>6</xdr:col>
      <xdr:colOff>561975</xdr:colOff>
      <xdr:row>96</xdr:row>
      <xdr:rowOff>12257</xdr:rowOff>
    </xdr:to>
    <xdr:sp macro="" textlink="">
      <xdr:nvSpPr>
        <xdr:cNvPr id="254" name="円/楕円 253"/>
        <xdr:cNvSpPr/>
      </xdr:nvSpPr>
      <xdr:spPr>
        <a:xfrm>
          <a:off x="4584700" y="163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104984</xdr:rowOff>
    </xdr:from>
    <xdr:ext cx="534377" cy="259045"/>
    <xdr:sp macro="" textlink="">
      <xdr:nvSpPr>
        <xdr:cNvPr id="255" name="扶助費該当値テキスト"/>
        <xdr:cNvSpPr txBox="1"/>
      </xdr:nvSpPr>
      <xdr:spPr>
        <a:xfrm>
          <a:off x="4686300" y="162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18230</xdr:rowOff>
    </xdr:from>
    <xdr:to>
      <xdr:col>5</xdr:col>
      <xdr:colOff>409575</xdr:colOff>
      <xdr:row>96</xdr:row>
      <xdr:rowOff>119830</xdr:rowOff>
    </xdr:to>
    <xdr:sp macro="" textlink="">
      <xdr:nvSpPr>
        <xdr:cNvPr id="256" name="円/楕円 255"/>
        <xdr:cNvSpPr/>
      </xdr:nvSpPr>
      <xdr:spPr>
        <a:xfrm>
          <a:off x="3746500" y="164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136357</xdr:rowOff>
    </xdr:from>
    <xdr:ext cx="534377" cy="259045"/>
    <xdr:sp macro="" textlink="">
      <xdr:nvSpPr>
        <xdr:cNvPr id="257" name="テキスト ボックス 256"/>
        <xdr:cNvSpPr txBox="1"/>
      </xdr:nvSpPr>
      <xdr:spPr>
        <a:xfrm>
          <a:off x="3530111" y="1625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167866</xdr:rowOff>
    </xdr:from>
    <xdr:to>
      <xdr:col>4</xdr:col>
      <xdr:colOff>206375</xdr:colOff>
      <xdr:row>97</xdr:row>
      <xdr:rowOff>98016</xdr:rowOff>
    </xdr:to>
    <xdr:sp macro="" textlink="">
      <xdr:nvSpPr>
        <xdr:cNvPr id="258" name="円/楕円 257"/>
        <xdr:cNvSpPr/>
      </xdr:nvSpPr>
      <xdr:spPr>
        <a:xfrm>
          <a:off x="2857500" y="166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114543</xdr:rowOff>
    </xdr:from>
    <xdr:ext cx="534377" cy="259045"/>
    <xdr:sp macro="" textlink="">
      <xdr:nvSpPr>
        <xdr:cNvPr id="259" name="テキスト ボックス 258"/>
        <xdr:cNvSpPr txBox="1"/>
      </xdr:nvSpPr>
      <xdr:spPr>
        <a:xfrm>
          <a:off x="2641111" y="164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4285</xdr:rowOff>
    </xdr:from>
    <xdr:to>
      <xdr:col>3</xdr:col>
      <xdr:colOff>3175</xdr:colOff>
      <xdr:row>97</xdr:row>
      <xdr:rowOff>105885</xdr:rowOff>
    </xdr:to>
    <xdr:sp macro="" textlink="">
      <xdr:nvSpPr>
        <xdr:cNvPr id="260" name="円/楕円 259"/>
        <xdr:cNvSpPr/>
      </xdr:nvSpPr>
      <xdr:spPr>
        <a:xfrm>
          <a:off x="1968500" y="166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122412</xdr:rowOff>
    </xdr:from>
    <xdr:ext cx="534377" cy="259045"/>
    <xdr:sp macro="" textlink="">
      <xdr:nvSpPr>
        <xdr:cNvPr id="261" name="テキスト ボックス 260"/>
        <xdr:cNvSpPr txBox="1"/>
      </xdr:nvSpPr>
      <xdr:spPr>
        <a:xfrm>
          <a:off x="1752111" y="164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157741</xdr:rowOff>
    </xdr:from>
    <xdr:to>
      <xdr:col>1</xdr:col>
      <xdr:colOff>485775</xdr:colOff>
      <xdr:row>97</xdr:row>
      <xdr:rowOff>87891</xdr:rowOff>
    </xdr:to>
    <xdr:sp macro="" textlink="">
      <xdr:nvSpPr>
        <xdr:cNvPr id="262" name="円/楕円 261"/>
        <xdr:cNvSpPr/>
      </xdr:nvSpPr>
      <xdr:spPr>
        <a:xfrm>
          <a:off x="1079500" y="166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104418</xdr:rowOff>
    </xdr:from>
    <xdr:ext cx="534377" cy="259045"/>
    <xdr:sp macro="" textlink="">
      <xdr:nvSpPr>
        <xdr:cNvPr id="263" name="テキスト ボックス 262"/>
        <xdr:cNvSpPr txBox="1"/>
      </xdr:nvSpPr>
      <xdr:spPr>
        <a:xfrm>
          <a:off x="863111" y="163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5156</xdr:rowOff>
    </xdr:from>
    <xdr:to>
      <xdr:col>15</xdr:col>
      <xdr:colOff>180340</xdr:colOff>
      <xdr:row>37</xdr:row>
      <xdr:rowOff>145415</xdr:rowOff>
    </xdr:to>
    <xdr:cxnSp macro="">
      <xdr:nvCxnSpPr>
        <xdr:cNvPr id="287" name="直線コネクタ 286"/>
        <xdr:cNvCxnSpPr/>
      </xdr:nvCxnSpPr>
      <xdr:spPr>
        <a:xfrm flipV="1">
          <a:off x="10475595" y="5320106"/>
          <a:ext cx="1270" cy="1168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149242</xdr:rowOff>
    </xdr:from>
    <xdr:ext cx="534377" cy="259045"/>
    <xdr:sp macro="" textlink="">
      <xdr:nvSpPr>
        <xdr:cNvPr id="288" name="補助費等最小値テキスト"/>
        <xdr:cNvSpPr txBox="1"/>
      </xdr:nvSpPr>
      <xdr:spPr>
        <a:xfrm>
          <a:off x="10528300" y="64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37</xdr:row>
      <xdr:rowOff>145415</xdr:rowOff>
    </xdr:from>
    <xdr:to>
      <xdr:col>15</xdr:col>
      <xdr:colOff>269875</xdr:colOff>
      <xdr:row>37</xdr:row>
      <xdr:rowOff>145415</xdr:rowOff>
    </xdr:to>
    <xdr:cxnSp macro="">
      <xdr:nvCxnSpPr>
        <xdr:cNvPr id="289" name="直線コネクタ 288"/>
        <xdr:cNvCxnSpPr/>
      </xdr:nvCxnSpPr>
      <xdr:spPr>
        <a:xfrm>
          <a:off x="10388600" y="6489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123283</xdr:rowOff>
    </xdr:from>
    <xdr:ext cx="599010" cy="259045"/>
    <xdr:sp macro="" textlink="">
      <xdr:nvSpPr>
        <xdr:cNvPr id="290" name="補助費等最大値テキスト"/>
        <xdr:cNvSpPr txBox="1"/>
      </xdr:nvSpPr>
      <xdr:spPr>
        <a:xfrm>
          <a:off x="10528300" y="50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31</xdr:row>
      <xdr:rowOff>5156</xdr:rowOff>
    </xdr:from>
    <xdr:to>
      <xdr:col>15</xdr:col>
      <xdr:colOff>269875</xdr:colOff>
      <xdr:row>31</xdr:row>
      <xdr:rowOff>5156</xdr:rowOff>
    </xdr:to>
    <xdr:cxnSp macro="">
      <xdr:nvCxnSpPr>
        <xdr:cNvPr id="291" name="直線コネクタ 290"/>
        <xdr:cNvCxnSpPr/>
      </xdr:nvCxnSpPr>
      <xdr:spPr>
        <a:xfrm>
          <a:off x="10388600" y="532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38494</xdr:rowOff>
    </xdr:from>
    <xdr:to>
      <xdr:col>15</xdr:col>
      <xdr:colOff>180975</xdr:colOff>
      <xdr:row>38</xdr:row>
      <xdr:rowOff>1067</xdr:rowOff>
    </xdr:to>
    <xdr:cxnSp macro="">
      <xdr:nvCxnSpPr>
        <xdr:cNvPr id="292" name="直線コネクタ 291"/>
        <xdr:cNvCxnSpPr/>
      </xdr:nvCxnSpPr>
      <xdr:spPr>
        <a:xfrm flipV="1">
          <a:off x="9639300" y="6382144"/>
          <a:ext cx="838200" cy="1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38307</xdr:rowOff>
    </xdr:from>
    <xdr:ext cx="534377" cy="259045"/>
    <xdr:sp macro="" textlink="">
      <xdr:nvSpPr>
        <xdr:cNvPr id="293" name="補助費等平均値テキスト"/>
        <xdr:cNvSpPr txBox="1"/>
      </xdr:nvSpPr>
      <xdr:spPr>
        <a:xfrm>
          <a:off x="10528300" y="586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15430</xdr:rowOff>
    </xdr:from>
    <xdr:to>
      <xdr:col>15</xdr:col>
      <xdr:colOff>231775</xdr:colOff>
      <xdr:row>35</xdr:row>
      <xdr:rowOff>117030</xdr:rowOff>
    </xdr:to>
    <xdr:sp macro="" textlink="">
      <xdr:nvSpPr>
        <xdr:cNvPr id="294" name="フローチャート : 判断 293"/>
        <xdr:cNvSpPr/>
      </xdr:nvSpPr>
      <xdr:spPr>
        <a:xfrm>
          <a:off x="10426700" y="601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1067</xdr:rowOff>
    </xdr:from>
    <xdr:to>
      <xdr:col>14</xdr:col>
      <xdr:colOff>28575</xdr:colOff>
      <xdr:row>38</xdr:row>
      <xdr:rowOff>60643</xdr:rowOff>
    </xdr:to>
    <xdr:cxnSp macro="">
      <xdr:nvCxnSpPr>
        <xdr:cNvPr id="295" name="直線コネクタ 294"/>
        <xdr:cNvCxnSpPr/>
      </xdr:nvCxnSpPr>
      <xdr:spPr>
        <a:xfrm flipV="1">
          <a:off x="8750300" y="6516167"/>
          <a:ext cx="889000" cy="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168339</xdr:rowOff>
    </xdr:from>
    <xdr:to>
      <xdr:col>14</xdr:col>
      <xdr:colOff>79375</xdr:colOff>
      <xdr:row>36</xdr:row>
      <xdr:rowOff>98489</xdr:rowOff>
    </xdr:to>
    <xdr:sp macro="" textlink="">
      <xdr:nvSpPr>
        <xdr:cNvPr id="296" name="フローチャート : 判断 295"/>
        <xdr:cNvSpPr/>
      </xdr:nvSpPr>
      <xdr:spPr>
        <a:xfrm>
          <a:off x="9588500" y="616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115016</xdr:rowOff>
    </xdr:from>
    <xdr:ext cx="534377" cy="259045"/>
    <xdr:sp macro="" textlink="">
      <xdr:nvSpPr>
        <xdr:cNvPr id="297" name="テキスト ボックス 296"/>
        <xdr:cNvSpPr txBox="1"/>
      </xdr:nvSpPr>
      <xdr:spPr>
        <a:xfrm>
          <a:off x="9372111" y="5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60643</xdr:rowOff>
    </xdr:from>
    <xdr:to>
      <xdr:col>12</xdr:col>
      <xdr:colOff>511175</xdr:colOff>
      <xdr:row>38</xdr:row>
      <xdr:rowOff>70396</xdr:rowOff>
    </xdr:to>
    <xdr:cxnSp macro="">
      <xdr:nvCxnSpPr>
        <xdr:cNvPr id="298" name="直線コネクタ 297"/>
        <xdr:cNvCxnSpPr/>
      </xdr:nvCxnSpPr>
      <xdr:spPr>
        <a:xfrm flipV="1">
          <a:off x="7861300" y="657574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125311</xdr:rowOff>
    </xdr:from>
    <xdr:to>
      <xdr:col>12</xdr:col>
      <xdr:colOff>561975</xdr:colOff>
      <xdr:row>36</xdr:row>
      <xdr:rowOff>55461</xdr:rowOff>
    </xdr:to>
    <xdr:sp macro="" textlink="">
      <xdr:nvSpPr>
        <xdr:cNvPr id="299" name="フローチャート : 判断 298"/>
        <xdr:cNvSpPr/>
      </xdr:nvSpPr>
      <xdr:spPr>
        <a:xfrm>
          <a:off x="8699500" y="612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71988</xdr:rowOff>
    </xdr:from>
    <xdr:ext cx="534377" cy="259045"/>
    <xdr:sp macro="" textlink="">
      <xdr:nvSpPr>
        <xdr:cNvPr id="300" name="テキスト ボックス 299"/>
        <xdr:cNvSpPr txBox="1"/>
      </xdr:nvSpPr>
      <xdr:spPr>
        <a:xfrm>
          <a:off x="8483111" y="59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70396</xdr:rowOff>
    </xdr:from>
    <xdr:to>
      <xdr:col>11</xdr:col>
      <xdr:colOff>307975</xdr:colOff>
      <xdr:row>38</xdr:row>
      <xdr:rowOff>77889</xdr:rowOff>
    </xdr:to>
    <xdr:cxnSp macro="">
      <xdr:nvCxnSpPr>
        <xdr:cNvPr id="301" name="直線コネクタ 300"/>
        <xdr:cNvCxnSpPr/>
      </xdr:nvCxnSpPr>
      <xdr:spPr>
        <a:xfrm flipV="1">
          <a:off x="6972300" y="6585496"/>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160668</xdr:rowOff>
    </xdr:from>
    <xdr:to>
      <xdr:col>11</xdr:col>
      <xdr:colOff>358775</xdr:colOff>
      <xdr:row>36</xdr:row>
      <xdr:rowOff>90818</xdr:rowOff>
    </xdr:to>
    <xdr:sp macro="" textlink="">
      <xdr:nvSpPr>
        <xdr:cNvPr id="302" name="フローチャート : 判断 301"/>
        <xdr:cNvSpPr/>
      </xdr:nvSpPr>
      <xdr:spPr>
        <a:xfrm>
          <a:off x="7810500" y="61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107345</xdr:rowOff>
    </xdr:from>
    <xdr:ext cx="534377" cy="259045"/>
    <xdr:sp macro="" textlink="">
      <xdr:nvSpPr>
        <xdr:cNvPr id="303" name="テキスト ボックス 302"/>
        <xdr:cNvSpPr txBox="1"/>
      </xdr:nvSpPr>
      <xdr:spPr>
        <a:xfrm>
          <a:off x="7594111" y="59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161798</xdr:rowOff>
    </xdr:from>
    <xdr:to>
      <xdr:col>10</xdr:col>
      <xdr:colOff>155575</xdr:colOff>
      <xdr:row>36</xdr:row>
      <xdr:rowOff>91948</xdr:rowOff>
    </xdr:to>
    <xdr:sp macro="" textlink="">
      <xdr:nvSpPr>
        <xdr:cNvPr id="304" name="フローチャート : 判断 303"/>
        <xdr:cNvSpPr/>
      </xdr:nvSpPr>
      <xdr:spPr>
        <a:xfrm>
          <a:off x="6921500" y="61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108475</xdr:rowOff>
    </xdr:from>
    <xdr:ext cx="534377" cy="259045"/>
    <xdr:sp macro="" textlink="">
      <xdr:nvSpPr>
        <xdr:cNvPr id="305" name="テキスト ボックス 304"/>
        <xdr:cNvSpPr txBox="1"/>
      </xdr:nvSpPr>
      <xdr:spPr>
        <a:xfrm>
          <a:off x="6705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159144</xdr:rowOff>
    </xdr:from>
    <xdr:to>
      <xdr:col>15</xdr:col>
      <xdr:colOff>231775</xdr:colOff>
      <xdr:row>37</xdr:row>
      <xdr:rowOff>89294</xdr:rowOff>
    </xdr:to>
    <xdr:sp macro="" textlink="">
      <xdr:nvSpPr>
        <xdr:cNvPr id="311" name="円/楕円 310"/>
        <xdr:cNvSpPr/>
      </xdr:nvSpPr>
      <xdr:spPr>
        <a:xfrm>
          <a:off x="10426700" y="63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74071</xdr:rowOff>
    </xdr:from>
    <xdr:ext cx="534377" cy="259045"/>
    <xdr:sp macro="" textlink="">
      <xdr:nvSpPr>
        <xdr:cNvPr id="312" name="補助費等該当値テキスト"/>
        <xdr:cNvSpPr txBox="1"/>
      </xdr:nvSpPr>
      <xdr:spPr>
        <a:xfrm>
          <a:off x="10528300" y="624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121717</xdr:rowOff>
    </xdr:from>
    <xdr:to>
      <xdr:col>14</xdr:col>
      <xdr:colOff>79375</xdr:colOff>
      <xdr:row>38</xdr:row>
      <xdr:rowOff>51867</xdr:rowOff>
    </xdr:to>
    <xdr:sp macro="" textlink="">
      <xdr:nvSpPr>
        <xdr:cNvPr id="313" name="円/楕円 312"/>
        <xdr:cNvSpPr/>
      </xdr:nvSpPr>
      <xdr:spPr>
        <a:xfrm>
          <a:off x="9588500" y="64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42994</xdr:rowOff>
    </xdr:from>
    <xdr:ext cx="534377" cy="259045"/>
    <xdr:sp macro="" textlink="">
      <xdr:nvSpPr>
        <xdr:cNvPr id="314" name="テキスト ボックス 313"/>
        <xdr:cNvSpPr txBox="1"/>
      </xdr:nvSpPr>
      <xdr:spPr>
        <a:xfrm>
          <a:off x="9372111" y="65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9843</xdr:rowOff>
    </xdr:from>
    <xdr:to>
      <xdr:col>12</xdr:col>
      <xdr:colOff>561975</xdr:colOff>
      <xdr:row>38</xdr:row>
      <xdr:rowOff>111443</xdr:rowOff>
    </xdr:to>
    <xdr:sp macro="" textlink="">
      <xdr:nvSpPr>
        <xdr:cNvPr id="315" name="円/楕円 314"/>
        <xdr:cNvSpPr/>
      </xdr:nvSpPr>
      <xdr:spPr>
        <a:xfrm>
          <a:off x="8699500" y="65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102570</xdr:rowOff>
    </xdr:from>
    <xdr:ext cx="534377" cy="259045"/>
    <xdr:sp macro="" textlink="">
      <xdr:nvSpPr>
        <xdr:cNvPr id="316" name="テキスト ボックス 315"/>
        <xdr:cNvSpPr txBox="1"/>
      </xdr:nvSpPr>
      <xdr:spPr>
        <a:xfrm>
          <a:off x="8483111" y="661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19596</xdr:rowOff>
    </xdr:from>
    <xdr:to>
      <xdr:col>11</xdr:col>
      <xdr:colOff>358775</xdr:colOff>
      <xdr:row>38</xdr:row>
      <xdr:rowOff>121196</xdr:rowOff>
    </xdr:to>
    <xdr:sp macro="" textlink="">
      <xdr:nvSpPr>
        <xdr:cNvPr id="317" name="円/楕円 316"/>
        <xdr:cNvSpPr/>
      </xdr:nvSpPr>
      <xdr:spPr>
        <a:xfrm>
          <a:off x="7810500" y="65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112323</xdr:rowOff>
    </xdr:from>
    <xdr:ext cx="534377" cy="259045"/>
    <xdr:sp macro="" textlink="">
      <xdr:nvSpPr>
        <xdr:cNvPr id="318" name="テキスト ボックス 317"/>
        <xdr:cNvSpPr txBox="1"/>
      </xdr:nvSpPr>
      <xdr:spPr>
        <a:xfrm>
          <a:off x="7594111" y="66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27089</xdr:rowOff>
    </xdr:from>
    <xdr:to>
      <xdr:col>10</xdr:col>
      <xdr:colOff>155575</xdr:colOff>
      <xdr:row>38</xdr:row>
      <xdr:rowOff>128689</xdr:rowOff>
    </xdr:to>
    <xdr:sp macro="" textlink="">
      <xdr:nvSpPr>
        <xdr:cNvPr id="319" name="円/楕円 318"/>
        <xdr:cNvSpPr/>
      </xdr:nvSpPr>
      <xdr:spPr>
        <a:xfrm>
          <a:off x="6921500" y="65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119816</xdr:rowOff>
    </xdr:from>
    <xdr:ext cx="534377" cy="259045"/>
    <xdr:sp macro="" textlink="">
      <xdr:nvSpPr>
        <xdr:cNvPr id="320" name="テキスト ボックス 319"/>
        <xdr:cNvSpPr txBox="1"/>
      </xdr:nvSpPr>
      <xdr:spPr>
        <a:xfrm>
          <a:off x="6705111" y="6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4" name="直線コネクタ 343"/>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5"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6" name="直線コネクタ 345"/>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47"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48" name="直線コネクタ 347"/>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15601</xdr:rowOff>
    </xdr:from>
    <xdr:to>
      <xdr:col>15</xdr:col>
      <xdr:colOff>180975</xdr:colOff>
      <xdr:row>58</xdr:row>
      <xdr:rowOff>57313</xdr:rowOff>
    </xdr:to>
    <xdr:cxnSp macro="">
      <xdr:nvCxnSpPr>
        <xdr:cNvPr id="349" name="直線コネクタ 348"/>
        <xdr:cNvCxnSpPr/>
      </xdr:nvCxnSpPr>
      <xdr:spPr>
        <a:xfrm flipV="1">
          <a:off x="9639300" y="9959701"/>
          <a:ext cx="8382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0"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1" name="フローチャート : 判断 350"/>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56748</xdr:rowOff>
    </xdr:from>
    <xdr:to>
      <xdr:col>14</xdr:col>
      <xdr:colOff>28575</xdr:colOff>
      <xdr:row>58</xdr:row>
      <xdr:rowOff>57313</xdr:rowOff>
    </xdr:to>
    <xdr:cxnSp macro="">
      <xdr:nvCxnSpPr>
        <xdr:cNvPr id="352" name="直線コネクタ 351"/>
        <xdr:cNvCxnSpPr/>
      </xdr:nvCxnSpPr>
      <xdr:spPr>
        <a:xfrm>
          <a:off x="8750300" y="10000848"/>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3" name="フローチャート : 判断 352"/>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4" name="テキスト ボックス 353"/>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31999</xdr:rowOff>
    </xdr:from>
    <xdr:to>
      <xdr:col>12</xdr:col>
      <xdr:colOff>511175</xdr:colOff>
      <xdr:row>58</xdr:row>
      <xdr:rowOff>56748</xdr:rowOff>
    </xdr:to>
    <xdr:cxnSp macro="">
      <xdr:nvCxnSpPr>
        <xdr:cNvPr id="355" name="直線コネクタ 354"/>
        <xdr:cNvCxnSpPr/>
      </xdr:nvCxnSpPr>
      <xdr:spPr>
        <a:xfrm>
          <a:off x="7861300" y="9976099"/>
          <a:ext cx="889000" cy="2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6" name="フローチャート : 判断 355"/>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57" name="テキスト ボックス 356"/>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114821</xdr:rowOff>
    </xdr:from>
    <xdr:to>
      <xdr:col>11</xdr:col>
      <xdr:colOff>307975</xdr:colOff>
      <xdr:row>58</xdr:row>
      <xdr:rowOff>31999</xdr:rowOff>
    </xdr:to>
    <xdr:cxnSp macro="">
      <xdr:nvCxnSpPr>
        <xdr:cNvPr id="358" name="直線コネクタ 357"/>
        <xdr:cNvCxnSpPr/>
      </xdr:nvCxnSpPr>
      <xdr:spPr>
        <a:xfrm>
          <a:off x="6972300" y="9716021"/>
          <a:ext cx="889000" cy="2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59" name="フローチャート : 判断 358"/>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0" name="テキスト ボックス 359"/>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1" name="フローチャート : 判断 360"/>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2" name="テキスト ボックス 361"/>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136251</xdr:rowOff>
    </xdr:from>
    <xdr:to>
      <xdr:col>15</xdr:col>
      <xdr:colOff>231775</xdr:colOff>
      <xdr:row>58</xdr:row>
      <xdr:rowOff>66401</xdr:rowOff>
    </xdr:to>
    <xdr:sp macro="" textlink="">
      <xdr:nvSpPr>
        <xdr:cNvPr id="368" name="円/楕円 367"/>
        <xdr:cNvSpPr/>
      </xdr:nvSpPr>
      <xdr:spPr>
        <a:xfrm>
          <a:off x="104267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51178</xdr:rowOff>
    </xdr:from>
    <xdr:ext cx="534377" cy="259045"/>
    <xdr:sp macro="" textlink="">
      <xdr:nvSpPr>
        <xdr:cNvPr id="369" name="普通建設事業費該当値テキスト"/>
        <xdr:cNvSpPr txBox="1"/>
      </xdr:nvSpPr>
      <xdr:spPr>
        <a:xfrm>
          <a:off x="10528300" y="98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6513</xdr:rowOff>
    </xdr:from>
    <xdr:to>
      <xdr:col>14</xdr:col>
      <xdr:colOff>79375</xdr:colOff>
      <xdr:row>58</xdr:row>
      <xdr:rowOff>108113</xdr:rowOff>
    </xdr:to>
    <xdr:sp macro="" textlink="">
      <xdr:nvSpPr>
        <xdr:cNvPr id="370" name="円/楕円 369"/>
        <xdr:cNvSpPr/>
      </xdr:nvSpPr>
      <xdr:spPr>
        <a:xfrm>
          <a:off x="9588500" y="99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99240</xdr:rowOff>
    </xdr:from>
    <xdr:ext cx="534377" cy="259045"/>
    <xdr:sp macro="" textlink="">
      <xdr:nvSpPr>
        <xdr:cNvPr id="371" name="テキスト ボックス 370"/>
        <xdr:cNvSpPr txBox="1"/>
      </xdr:nvSpPr>
      <xdr:spPr>
        <a:xfrm>
          <a:off x="9372111" y="10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5948</xdr:rowOff>
    </xdr:from>
    <xdr:to>
      <xdr:col>12</xdr:col>
      <xdr:colOff>561975</xdr:colOff>
      <xdr:row>58</xdr:row>
      <xdr:rowOff>107548</xdr:rowOff>
    </xdr:to>
    <xdr:sp macro="" textlink="">
      <xdr:nvSpPr>
        <xdr:cNvPr id="372" name="円/楕円 371"/>
        <xdr:cNvSpPr/>
      </xdr:nvSpPr>
      <xdr:spPr>
        <a:xfrm>
          <a:off x="8699500" y="99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98675</xdr:rowOff>
    </xdr:from>
    <xdr:ext cx="534377" cy="259045"/>
    <xdr:sp macro="" textlink="">
      <xdr:nvSpPr>
        <xdr:cNvPr id="373" name="テキスト ボックス 372"/>
        <xdr:cNvSpPr txBox="1"/>
      </xdr:nvSpPr>
      <xdr:spPr>
        <a:xfrm>
          <a:off x="8483111" y="100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152649</xdr:rowOff>
    </xdr:from>
    <xdr:to>
      <xdr:col>11</xdr:col>
      <xdr:colOff>358775</xdr:colOff>
      <xdr:row>58</xdr:row>
      <xdr:rowOff>82799</xdr:rowOff>
    </xdr:to>
    <xdr:sp macro="" textlink="">
      <xdr:nvSpPr>
        <xdr:cNvPr id="374" name="円/楕円 373"/>
        <xdr:cNvSpPr/>
      </xdr:nvSpPr>
      <xdr:spPr>
        <a:xfrm>
          <a:off x="7810500" y="99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73926</xdr:rowOff>
    </xdr:from>
    <xdr:ext cx="534377" cy="259045"/>
    <xdr:sp macro="" textlink="">
      <xdr:nvSpPr>
        <xdr:cNvPr id="375" name="テキスト ボックス 374"/>
        <xdr:cNvSpPr txBox="1"/>
      </xdr:nvSpPr>
      <xdr:spPr>
        <a:xfrm>
          <a:off x="7594111" y="100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64021</xdr:rowOff>
    </xdr:from>
    <xdr:to>
      <xdr:col>10</xdr:col>
      <xdr:colOff>155575</xdr:colOff>
      <xdr:row>56</xdr:row>
      <xdr:rowOff>165621</xdr:rowOff>
    </xdr:to>
    <xdr:sp macro="" textlink="">
      <xdr:nvSpPr>
        <xdr:cNvPr id="376" name="円/楕円 375"/>
        <xdr:cNvSpPr/>
      </xdr:nvSpPr>
      <xdr:spPr>
        <a:xfrm>
          <a:off x="6921500" y="96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10698</xdr:rowOff>
    </xdr:from>
    <xdr:ext cx="534377" cy="259045"/>
    <xdr:sp macro="" textlink="">
      <xdr:nvSpPr>
        <xdr:cNvPr id="377" name="テキスト ボックス 376"/>
        <xdr:cNvSpPr txBox="1"/>
      </xdr:nvSpPr>
      <xdr:spPr>
        <a:xfrm>
          <a:off x="6705111" y="94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1" name="直線コネクタ 400"/>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2"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3" name="直線コネクタ 402"/>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4"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5" name="直線コネクタ 404"/>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117666</xdr:rowOff>
    </xdr:from>
    <xdr:to>
      <xdr:col>15</xdr:col>
      <xdr:colOff>180975</xdr:colOff>
      <xdr:row>78</xdr:row>
      <xdr:rowOff>142469</xdr:rowOff>
    </xdr:to>
    <xdr:cxnSp macro="">
      <xdr:nvCxnSpPr>
        <xdr:cNvPr id="406" name="直線コネクタ 405"/>
        <xdr:cNvCxnSpPr/>
      </xdr:nvCxnSpPr>
      <xdr:spPr>
        <a:xfrm>
          <a:off x="9639300" y="13490766"/>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07"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08" name="フローチャート : 判断 407"/>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09" name="フローチャート : 判断 408"/>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0" name="テキスト ボックス 409"/>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91669</xdr:rowOff>
    </xdr:from>
    <xdr:to>
      <xdr:col>15</xdr:col>
      <xdr:colOff>231775</xdr:colOff>
      <xdr:row>79</xdr:row>
      <xdr:rowOff>21819</xdr:rowOff>
    </xdr:to>
    <xdr:sp macro="" textlink="">
      <xdr:nvSpPr>
        <xdr:cNvPr id="416" name="円/楕円 415"/>
        <xdr:cNvSpPr/>
      </xdr:nvSpPr>
      <xdr:spPr>
        <a:xfrm>
          <a:off x="10426700" y="134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6596</xdr:rowOff>
    </xdr:from>
    <xdr:ext cx="469744" cy="259045"/>
    <xdr:sp macro="" textlink="">
      <xdr:nvSpPr>
        <xdr:cNvPr id="417" name="普通建設事業費 （ うち新規整備　）該当値テキスト"/>
        <xdr:cNvSpPr txBox="1"/>
      </xdr:nvSpPr>
      <xdr:spPr>
        <a:xfrm>
          <a:off x="10528300" y="133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66866</xdr:rowOff>
    </xdr:from>
    <xdr:to>
      <xdr:col>14</xdr:col>
      <xdr:colOff>79375</xdr:colOff>
      <xdr:row>78</xdr:row>
      <xdr:rowOff>168466</xdr:rowOff>
    </xdr:to>
    <xdr:sp macro="" textlink="">
      <xdr:nvSpPr>
        <xdr:cNvPr id="418" name="円/楕円 417"/>
        <xdr:cNvSpPr/>
      </xdr:nvSpPr>
      <xdr:spPr>
        <a:xfrm>
          <a:off x="9588500" y="134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159593</xdr:rowOff>
    </xdr:from>
    <xdr:ext cx="469744" cy="259045"/>
    <xdr:sp macro="" textlink="">
      <xdr:nvSpPr>
        <xdr:cNvPr id="419" name="テキスト ボックス 418"/>
        <xdr:cNvSpPr txBox="1"/>
      </xdr:nvSpPr>
      <xdr:spPr>
        <a:xfrm>
          <a:off x="9404427" y="135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9" name="テキスト ボックス 43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5" name="直線コネクタ 444"/>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6"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47" name="直線コネクタ 446"/>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48"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49" name="直線コネクタ 448"/>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82659</xdr:rowOff>
    </xdr:from>
    <xdr:to>
      <xdr:col>15</xdr:col>
      <xdr:colOff>180975</xdr:colOff>
      <xdr:row>98</xdr:row>
      <xdr:rowOff>147864</xdr:rowOff>
    </xdr:to>
    <xdr:cxnSp macro="">
      <xdr:nvCxnSpPr>
        <xdr:cNvPr id="450" name="直線コネクタ 449"/>
        <xdr:cNvCxnSpPr/>
      </xdr:nvCxnSpPr>
      <xdr:spPr>
        <a:xfrm flipV="1">
          <a:off x="9639300" y="16884759"/>
          <a:ext cx="838200" cy="6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1"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2" name="フローチャート : 判断 451"/>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3" name="フローチャート : 判断 452"/>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4" name="テキスト ボックス 453"/>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31859</xdr:rowOff>
    </xdr:from>
    <xdr:to>
      <xdr:col>15</xdr:col>
      <xdr:colOff>231775</xdr:colOff>
      <xdr:row>98</xdr:row>
      <xdr:rowOff>133459</xdr:rowOff>
    </xdr:to>
    <xdr:sp macro="" textlink="">
      <xdr:nvSpPr>
        <xdr:cNvPr id="460" name="円/楕円 459"/>
        <xdr:cNvSpPr/>
      </xdr:nvSpPr>
      <xdr:spPr>
        <a:xfrm>
          <a:off x="10426700" y="168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10286</xdr:rowOff>
    </xdr:from>
    <xdr:ext cx="534377" cy="259045"/>
    <xdr:sp macro="" textlink="">
      <xdr:nvSpPr>
        <xdr:cNvPr id="461" name="普通建設事業費 （ うち更新整備　）該当値テキスト"/>
        <xdr:cNvSpPr txBox="1"/>
      </xdr:nvSpPr>
      <xdr:spPr>
        <a:xfrm>
          <a:off x="10528300" y="168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97064</xdr:rowOff>
    </xdr:from>
    <xdr:to>
      <xdr:col>14</xdr:col>
      <xdr:colOff>79375</xdr:colOff>
      <xdr:row>99</xdr:row>
      <xdr:rowOff>27214</xdr:rowOff>
    </xdr:to>
    <xdr:sp macro="" textlink="">
      <xdr:nvSpPr>
        <xdr:cNvPr id="462" name="円/楕円 461"/>
        <xdr:cNvSpPr/>
      </xdr:nvSpPr>
      <xdr:spPr>
        <a:xfrm>
          <a:off x="9588500" y="168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18341</xdr:rowOff>
    </xdr:from>
    <xdr:ext cx="534377" cy="259045"/>
    <xdr:sp macro="" textlink="">
      <xdr:nvSpPr>
        <xdr:cNvPr id="463" name="テキスト ボックス 462"/>
        <xdr:cNvSpPr txBox="1"/>
      </xdr:nvSpPr>
      <xdr:spPr>
        <a:xfrm>
          <a:off x="9372111" y="169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87" name="直線コネクタ 486"/>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0"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1" name="直線コネクタ 490"/>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3"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4" name="フローチャート : 判断 493"/>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6" name="フローチャート : 判断 495"/>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497" name="テキスト ボックス 496"/>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499" name="フローチャート : 判断 498"/>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0" name="テキスト ボックス 499"/>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10922</xdr:rowOff>
    </xdr:from>
    <xdr:to>
      <xdr:col>19</xdr:col>
      <xdr:colOff>644525</xdr:colOff>
      <xdr:row>39</xdr:row>
      <xdr:rowOff>44450</xdr:rowOff>
    </xdr:to>
    <xdr:cxnSp macro="">
      <xdr:nvCxnSpPr>
        <xdr:cNvPr id="501" name="直線コネクタ 500"/>
        <xdr:cNvCxnSpPr/>
      </xdr:nvCxnSpPr>
      <xdr:spPr>
        <a:xfrm>
          <a:off x="12814300" y="66974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2" name="フローチャート : 判断 501"/>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3" name="テキスト ボックス 502"/>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4" name="フローチャート : 判断 503"/>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5" name="テキスト ボックス 504"/>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131572</xdr:rowOff>
    </xdr:from>
    <xdr:to>
      <xdr:col>18</xdr:col>
      <xdr:colOff>492125</xdr:colOff>
      <xdr:row>39</xdr:row>
      <xdr:rowOff>61722</xdr:rowOff>
    </xdr:to>
    <xdr:sp macro="" textlink="">
      <xdr:nvSpPr>
        <xdr:cNvPr id="519" name="円/楕円 518"/>
        <xdr:cNvSpPr/>
      </xdr:nvSpPr>
      <xdr:spPr>
        <a:xfrm>
          <a:off x="12763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52849</xdr:rowOff>
    </xdr:from>
    <xdr:ext cx="378565" cy="259045"/>
    <xdr:sp macro="" textlink="">
      <xdr:nvSpPr>
        <xdr:cNvPr id="520" name="テキスト ボックス 519"/>
        <xdr:cNvSpPr txBox="1"/>
      </xdr:nvSpPr>
      <xdr:spPr>
        <a:xfrm>
          <a:off x="12625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5" name="直線コネクタ 594"/>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6"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597" name="直線コネクタ 596"/>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598"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599" name="直線コネクタ 598"/>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109950</xdr:rowOff>
    </xdr:from>
    <xdr:to>
      <xdr:col>23</xdr:col>
      <xdr:colOff>517525</xdr:colOff>
      <xdr:row>76</xdr:row>
      <xdr:rowOff>132483</xdr:rowOff>
    </xdr:to>
    <xdr:cxnSp macro="">
      <xdr:nvCxnSpPr>
        <xdr:cNvPr id="600" name="直線コネクタ 599"/>
        <xdr:cNvCxnSpPr/>
      </xdr:nvCxnSpPr>
      <xdr:spPr>
        <a:xfrm>
          <a:off x="15481300" y="13140150"/>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1"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2" name="フローチャート : 判断 601"/>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109917</xdr:rowOff>
    </xdr:from>
    <xdr:to>
      <xdr:col>22</xdr:col>
      <xdr:colOff>365125</xdr:colOff>
      <xdr:row>76</xdr:row>
      <xdr:rowOff>109950</xdr:rowOff>
    </xdr:to>
    <xdr:cxnSp macro="">
      <xdr:nvCxnSpPr>
        <xdr:cNvPr id="603" name="直線コネクタ 602"/>
        <xdr:cNvCxnSpPr/>
      </xdr:nvCxnSpPr>
      <xdr:spPr>
        <a:xfrm>
          <a:off x="14592300" y="1314011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4" name="フローチャート : 判断 603"/>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5" name="テキスト ボックス 604"/>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109917</xdr:rowOff>
    </xdr:from>
    <xdr:to>
      <xdr:col>21</xdr:col>
      <xdr:colOff>161925</xdr:colOff>
      <xdr:row>76</xdr:row>
      <xdr:rowOff>127029</xdr:rowOff>
    </xdr:to>
    <xdr:cxnSp macro="">
      <xdr:nvCxnSpPr>
        <xdr:cNvPr id="606" name="直線コネクタ 605"/>
        <xdr:cNvCxnSpPr/>
      </xdr:nvCxnSpPr>
      <xdr:spPr>
        <a:xfrm flipV="1">
          <a:off x="13703300" y="13140117"/>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7" name="フローチャート : 判断 606"/>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08" name="テキスト ボックス 607"/>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120596</xdr:rowOff>
    </xdr:from>
    <xdr:to>
      <xdr:col>19</xdr:col>
      <xdr:colOff>644525</xdr:colOff>
      <xdr:row>76</xdr:row>
      <xdr:rowOff>127029</xdr:rowOff>
    </xdr:to>
    <xdr:cxnSp macro="">
      <xdr:nvCxnSpPr>
        <xdr:cNvPr id="609" name="直線コネクタ 608"/>
        <xdr:cNvCxnSpPr/>
      </xdr:nvCxnSpPr>
      <xdr:spPr>
        <a:xfrm>
          <a:off x="12814300" y="13150796"/>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0" name="フローチャート : 判断 609"/>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1" name="テキスト ボックス 610"/>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2" name="フローチャート : 判断 611"/>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3" name="テキスト ボックス 612"/>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81683</xdr:rowOff>
    </xdr:from>
    <xdr:to>
      <xdr:col>23</xdr:col>
      <xdr:colOff>568325</xdr:colOff>
      <xdr:row>77</xdr:row>
      <xdr:rowOff>11833</xdr:rowOff>
    </xdr:to>
    <xdr:sp macro="" textlink="">
      <xdr:nvSpPr>
        <xdr:cNvPr id="619" name="円/楕円 618"/>
        <xdr:cNvSpPr/>
      </xdr:nvSpPr>
      <xdr:spPr>
        <a:xfrm>
          <a:off x="16268700" y="131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60110</xdr:rowOff>
    </xdr:from>
    <xdr:ext cx="534377" cy="259045"/>
    <xdr:sp macro="" textlink="">
      <xdr:nvSpPr>
        <xdr:cNvPr id="620" name="公債費該当値テキスト"/>
        <xdr:cNvSpPr txBox="1"/>
      </xdr:nvSpPr>
      <xdr:spPr>
        <a:xfrm>
          <a:off x="16370300" y="130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59150</xdr:rowOff>
    </xdr:from>
    <xdr:to>
      <xdr:col>22</xdr:col>
      <xdr:colOff>415925</xdr:colOff>
      <xdr:row>76</xdr:row>
      <xdr:rowOff>160750</xdr:rowOff>
    </xdr:to>
    <xdr:sp macro="" textlink="">
      <xdr:nvSpPr>
        <xdr:cNvPr id="621" name="円/楕円 620"/>
        <xdr:cNvSpPr/>
      </xdr:nvSpPr>
      <xdr:spPr>
        <a:xfrm>
          <a:off x="15430500" y="130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151877</xdr:rowOff>
    </xdr:from>
    <xdr:ext cx="534377" cy="259045"/>
    <xdr:sp macro="" textlink="">
      <xdr:nvSpPr>
        <xdr:cNvPr id="622" name="テキスト ボックス 621"/>
        <xdr:cNvSpPr txBox="1"/>
      </xdr:nvSpPr>
      <xdr:spPr>
        <a:xfrm>
          <a:off x="15214111" y="131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59117</xdr:rowOff>
    </xdr:from>
    <xdr:to>
      <xdr:col>21</xdr:col>
      <xdr:colOff>212725</xdr:colOff>
      <xdr:row>76</xdr:row>
      <xdr:rowOff>160717</xdr:rowOff>
    </xdr:to>
    <xdr:sp macro="" textlink="">
      <xdr:nvSpPr>
        <xdr:cNvPr id="623" name="円/楕円 622"/>
        <xdr:cNvSpPr/>
      </xdr:nvSpPr>
      <xdr:spPr>
        <a:xfrm>
          <a:off x="14541500" y="1308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151844</xdr:rowOff>
    </xdr:from>
    <xdr:ext cx="534377" cy="259045"/>
    <xdr:sp macro="" textlink="">
      <xdr:nvSpPr>
        <xdr:cNvPr id="624" name="テキスト ボックス 623"/>
        <xdr:cNvSpPr txBox="1"/>
      </xdr:nvSpPr>
      <xdr:spPr>
        <a:xfrm>
          <a:off x="14325111" y="1318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76229</xdr:rowOff>
    </xdr:from>
    <xdr:to>
      <xdr:col>20</xdr:col>
      <xdr:colOff>9525</xdr:colOff>
      <xdr:row>77</xdr:row>
      <xdr:rowOff>6379</xdr:rowOff>
    </xdr:to>
    <xdr:sp macro="" textlink="">
      <xdr:nvSpPr>
        <xdr:cNvPr id="625" name="円/楕円 624"/>
        <xdr:cNvSpPr/>
      </xdr:nvSpPr>
      <xdr:spPr>
        <a:xfrm>
          <a:off x="13652500" y="131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168956</xdr:rowOff>
    </xdr:from>
    <xdr:ext cx="534377" cy="259045"/>
    <xdr:sp macro="" textlink="">
      <xdr:nvSpPr>
        <xdr:cNvPr id="626" name="テキスト ボックス 625"/>
        <xdr:cNvSpPr txBox="1"/>
      </xdr:nvSpPr>
      <xdr:spPr>
        <a:xfrm>
          <a:off x="13436111" y="1319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69796</xdr:rowOff>
    </xdr:from>
    <xdr:to>
      <xdr:col>18</xdr:col>
      <xdr:colOff>492125</xdr:colOff>
      <xdr:row>76</xdr:row>
      <xdr:rowOff>171396</xdr:rowOff>
    </xdr:to>
    <xdr:sp macro="" textlink="">
      <xdr:nvSpPr>
        <xdr:cNvPr id="627" name="円/楕円 626"/>
        <xdr:cNvSpPr/>
      </xdr:nvSpPr>
      <xdr:spPr>
        <a:xfrm>
          <a:off x="12763500" y="130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162523</xdr:rowOff>
    </xdr:from>
    <xdr:ext cx="534377" cy="259045"/>
    <xdr:sp macro="" textlink="">
      <xdr:nvSpPr>
        <xdr:cNvPr id="628" name="テキスト ボックス 627"/>
        <xdr:cNvSpPr txBox="1"/>
      </xdr:nvSpPr>
      <xdr:spPr>
        <a:xfrm>
          <a:off x="12547111" y="131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6" name="テキスト ボックス 64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8" name="テキスト ボックス 64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2" name="直線コネクタ 651"/>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3"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4" name="直線コネクタ 653"/>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5"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6" name="直線コネクタ 655"/>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5931</xdr:rowOff>
    </xdr:from>
    <xdr:to>
      <xdr:col>23</xdr:col>
      <xdr:colOff>517525</xdr:colOff>
      <xdr:row>98</xdr:row>
      <xdr:rowOff>70834</xdr:rowOff>
    </xdr:to>
    <xdr:cxnSp macro="">
      <xdr:nvCxnSpPr>
        <xdr:cNvPr id="657" name="直線コネクタ 656"/>
        <xdr:cNvCxnSpPr/>
      </xdr:nvCxnSpPr>
      <xdr:spPr>
        <a:xfrm>
          <a:off x="15481300" y="16808031"/>
          <a:ext cx="8382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58"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59" name="フローチャート : 判断 658"/>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87637</xdr:rowOff>
    </xdr:from>
    <xdr:to>
      <xdr:col>22</xdr:col>
      <xdr:colOff>365125</xdr:colOff>
      <xdr:row>98</xdr:row>
      <xdr:rowOff>5931</xdr:rowOff>
    </xdr:to>
    <xdr:cxnSp macro="">
      <xdr:nvCxnSpPr>
        <xdr:cNvPr id="660" name="直線コネクタ 659"/>
        <xdr:cNvCxnSpPr/>
      </xdr:nvCxnSpPr>
      <xdr:spPr>
        <a:xfrm>
          <a:off x="14592300" y="16718287"/>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1" name="フローチャート : 判断 660"/>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2" name="テキスト ボックス 661"/>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87637</xdr:rowOff>
    </xdr:from>
    <xdr:to>
      <xdr:col>21</xdr:col>
      <xdr:colOff>161925</xdr:colOff>
      <xdr:row>98</xdr:row>
      <xdr:rowOff>136919</xdr:rowOff>
    </xdr:to>
    <xdr:cxnSp macro="">
      <xdr:nvCxnSpPr>
        <xdr:cNvPr id="663" name="直線コネクタ 662"/>
        <xdr:cNvCxnSpPr/>
      </xdr:nvCxnSpPr>
      <xdr:spPr>
        <a:xfrm flipV="1">
          <a:off x="13703300" y="16718287"/>
          <a:ext cx="889000" cy="2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4" name="フローチャート : 判断 663"/>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5" name="テキスト ボックス 664"/>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126327</xdr:rowOff>
    </xdr:from>
    <xdr:to>
      <xdr:col>19</xdr:col>
      <xdr:colOff>644525</xdr:colOff>
      <xdr:row>98</xdr:row>
      <xdr:rowOff>136919</xdr:rowOff>
    </xdr:to>
    <xdr:cxnSp macro="">
      <xdr:nvCxnSpPr>
        <xdr:cNvPr id="666" name="直線コネクタ 665"/>
        <xdr:cNvCxnSpPr/>
      </xdr:nvCxnSpPr>
      <xdr:spPr>
        <a:xfrm>
          <a:off x="12814300" y="16928427"/>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7" name="フローチャート : 判断 666"/>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68" name="テキスト ボックス 667"/>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69" name="フローチャート : 判断 668"/>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0" name="テキスト ボックス 669"/>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20034</xdr:rowOff>
    </xdr:from>
    <xdr:to>
      <xdr:col>23</xdr:col>
      <xdr:colOff>568325</xdr:colOff>
      <xdr:row>98</xdr:row>
      <xdr:rowOff>121634</xdr:rowOff>
    </xdr:to>
    <xdr:sp macro="" textlink="">
      <xdr:nvSpPr>
        <xdr:cNvPr id="676" name="円/楕円 675"/>
        <xdr:cNvSpPr/>
      </xdr:nvSpPr>
      <xdr:spPr>
        <a:xfrm>
          <a:off x="16268700" y="168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169911</xdr:rowOff>
    </xdr:from>
    <xdr:ext cx="469744" cy="259045"/>
    <xdr:sp macro="" textlink="">
      <xdr:nvSpPr>
        <xdr:cNvPr id="677" name="積立金該当値テキスト"/>
        <xdr:cNvSpPr txBox="1"/>
      </xdr:nvSpPr>
      <xdr:spPr>
        <a:xfrm>
          <a:off x="16370300" y="168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126581</xdr:rowOff>
    </xdr:from>
    <xdr:to>
      <xdr:col>22</xdr:col>
      <xdr:colOff>415925</xdr:colOff>
      <xdr:row>98</xdr:row>
      <xdr:rowOff>56731</xdr:rowOff>
    </xdr:to>
    <xdr:sp macro="" textlink="">
      <xdr:nvSpPr>
        <xdr:cNvPr id="678" name="円/楕円 677"/>
        <xdr:cNvSpPr/>
      </xdr:nvSpPr>
      <xdr:spPr>
        <a:xfrm>
          <a:off x="15430500" y="167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47858</xdr:rowOff>
    </xdr:from>
    <xdr:ext cx="534377" cy="259045"/>
    <xdr:sp macro="" textlink="">
      <xdr:nvSpPr>
        <xdr:cNvPr id="679" name="テキスト ボックス 678"/>
        <xdr:cNvSpPr txBox="1"/>
      </xdr:nvSpPr>
      <xdr:spPr>
        <a:xfrm>
          <a:off x="15214111" y="168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36837</xdr:rowOff>
    </xdr:from>
    <xdr:to>
      <xdr:col>21</xdr:col>
      <xdr:colOff>212725</xdr:colOff>
      <xdr:row>97</xdr:row>
      <xdr:rowOff>138437</xdr:rowOff>
    </xdr:to>
    <xdr:sp macro="" textlink="">
      <xdr:nvSpPr>
        <xdr:cNvPr id="680" name="円/楕円 679"/>
        <xdr:cNvSpPr/>
      </xdr:nvSpPr>
      <xdr:spPr>
        <a:xfrm>
          <a:off x="14541500" y="166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129564</xdr:rowOff>
    </xdr:from>
    <xdr:ext cx="534377" cy="259045"/>
    <xdr:sp macro="" textlink="">
      <xdr:nvSpPr>
        <xdr:cNvPr id="681" name="テキスト ボックス 680"/>
        <xdr:cNvSpPr txBox="1"/>
      </xdr:nvSpPr>
      <xdr:spPr>
        <a:xfrm>
          <a:off x="14325111" y="167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86119</xdr:rowOff>
    </xdr:from>
    <xdr:to>
      <xdr:col>20</xdr:col>
      <xdr:colOff>9525</xdr:colOff>
      <xdr:row>99</xdr:row>
      <xdr:rowOff>16269</xdr:rowOff>
    </xdr:to>
    <xdr:sp macro="" textlink="">
      <xdr:nvSpPr>
        <xdr:cNvPr id="682" name="円/楕円 681"/>
        <xdr:cNvSpPr/>
      </xdr:nvSpPr>
      <xdr:spPr>
        <a:xfrm>
          <a:off x="13652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7396</xdr:rowOff>
    </xdr:from>
    <xdr:ext cx="469744" cy="259045"/>
    <xdr:sp macro="" textlink="">
      <xdr:nvSpPr>
        <xdr:cNvPr id="683" name="テキスト ボックス 682"/>
        <xdr:cNvSpPr txBox="1"/>
      </xdr:nvSpPr>
      <xdr:spPr>
        <a:xfrm>
          <a:off x="13468427" y="169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75527</xdr:rowOff>
    </xdr:from>
    <xdr:to>
      <xdr:col>18</xdr:col>
      <xdr:colOff>492125</xdr:colOff>
      <xdr:row>99</xdr:row>
      <xdr:rowOff>5677</xdr:rowOff>
    </xdr:to>
    <xdr:sp macro="" textlink="">
      <xdr:nvSpPr>
        <xdr:cNvPr id="684" name="円/楕円 683"/>
        <xdr:cNvSpPr/>
      </xdr:nvSpPr>
      <xdr:spPr>
        <a:xfrm>
          <a:off x="12763500" y="168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168254</xdr:rowOff>
    </xdr:from>
    <xdr:ext cx="469744" cy="259045"/>
    <xdr:sp macro="" textlink="">
      <xdr:nvSpPr>
        <xdr:cNvPr id="685" name="テキスト ボックス 684"/>
        <xdr:cNvSpPr txBox="1"/>
      </xdr:nvSpPr>
      <xdr:spPr>
        <a:xfrm>
          <a:off x="12579427" y="1697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5" name="テキスト ボックス 70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1" name="直線コネクタ 710"/>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4"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5" name="直線コネクタ 714"/>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13970</xdr:rowOff>
    </xdr:from>
    <xdr:to>
      <xdr:col>32</xdr:col>
      <xdr:colOff>187325</xdr:colOff>
      <xdr:row>39</xdr:row>
      <xdr:rowOff>98878</xdr:rowOff>
    </xdr:to>
    <xdr:cxnSp macro="">
      <xdr:nvCxnSpPr>
        <xdr:cNvPr id="716" name="直線コネクタ 715"/>
        <xdr:cNvCxnSpPr/>
      </xdr:nvCxnSpPr>
      <xdr:spPr>
        <a:xfrm flipV="1">
          <a:off x="21323300" y="670052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17"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18" name="フローチャート : 判断 717"/>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9" name="直線コネクタ 71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0" name="フローチャート : 判断 719"/>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1" name="テキスト ボックス 720"/>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2" name="直線コネクタ 72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3" name="フローチャート : 判断 722"/>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4" name="テキスト ボックス 723"/>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5" name="直線コネクタ 72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6" name="フローチャート : 判断 725"/>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27" name="テキスト ボックス 726"/>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8" name="フローチャート : 判断 727"/>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29" name="テキスト ボックス 728"/>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35" name="円/楕円 734"/>
        <xdr:cNvSpPr/>
      </xdr:nvSpPr>
      <xdr:spPr>
        <a:xfrm>
          <a:off x="22110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69613</xdr:rowOff>
    </xdr:from>
    <xdr:ext cx="378565" cy="259045"/>
    <xdr:sp macro="" textlink="">
      <xdr:nvSpPr>
        <xdr:cNvPr id="736" name="投資及び出資金該当値テキスト"/>
        <xdr:cNvSpPr txBox="1"/>
      </xdr:nvSpPr>
      <xdr:spPr>
        <a:xfrm>
          <a:off x="22212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7" name="円/楕円 73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8" name="テキスト ボックス 73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9" name="円/楕円 73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0" name="テキスト ボックス 73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1" name="円/楕円 74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2" name="テキスト ボックス 74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3" name="円/楕円 74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4" name="テキスト ボックス 74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6" name="直線コネクタ 765"/>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69"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0" name="直線コネクタ 769"/>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56032</xdr:rowOff>
    </xdr:from>
    <xdr:to>
      <xdr:col>32</xdr:col>
      <xdr:colOff>187325</xdr:colOff>
      <xdr:row>58</xdr:row>
      <xdr:rowOff>56444</xdr:rowOff>
    </xdr:to>
    <xdr:cxnSp macro="">
      <xdr:nvCxnSpPr>
        <xdr:cNvPr id="771" name="直線コネクタ 770"/>
        <xdr:cNvCxnSpPr/>
      </xdr:nvCxnSpPr>
      <xdr:spPr>
        <a:xfrm>
          <a:off x="21323300" y="1000013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2"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3" name="フローチャート : 判断 772"/>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55849</xdr:rowOff>
    </xdr:from>
    <xdr:to>
      <xdr:col>31</xdr:col>
      <xdr:colOff>34925</xdr:colOff>
      <xdr:row>58</xdr:row>
      <xdr:rowOff>56032</xdr:rowOff>
    </xdr:to>
    <xdr:cxnSp macro="">
      <xdr:nvCxnSpPr>
        <xdr:cNvPr id="774" name="直線コネクタ 773"/>
        <xdr:cNvCxnSpPr/>
      </xdr:nvCxnSpPr>
      <xdr:spPr>
        <a:xfrm>
          <a:off x="20434300" y="999994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5" name="フローチャート : 判断 774"/>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6" name="テキスト ボックス 775"/>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7981</xdr:rowOff>
    </xdr:from>
    <xdr:to>
      <xdr:col>29</xdr:col>
      <xdr:colOff>517525</xdr:colOff>
      <xdr:row>58</xdr:row>
      <xdr:rowOff>55849</xdr:rowOff>
    </xdr:to>
    <xdr:cxnSp macro="">
      <xdr:nvCxnSpPr>
        <xdr:cNvPr id="777" name="直線コネクタ 776"/>
        <xdr:cNvCxnSpPr/>
      </xdr:nvCxnSpPr>
      <xdr:spPr>
        <a:xfrm>
          <a:off x="19545300" y="9952081"/>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78" name="フローチャート : 判断 777"/>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79" name="テキスト ボックス 778"/>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5009</xdr:rowOff>
    </xdr:from>
    <xdr:to>
      <xdr:col>28</xdr:col>
      <xdr:colOff>314325</xdr:colOff>
      <xdr:row>58</xdr:row>
      <xdr:rowOff>7981</xdr:rowOff>
    </xdr:to>
    <xdr:cxnSp macro="">
      <xdr:nvCxnSpPr>
        <xdr:cNvPr id="780" name="直線コネクタ 779"/>
        <xdr:cNvCxnSpPr/>
      </xdr:nvCxnSpPr>
      <xdr:spPr>
        <a:xfrm>
          <a:off x="18656300" y="994910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1" name="フローチャート : 判断 780"/>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2" name="テキスト ボックス 781"/>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3" name="フローチャート : 判断 782"/>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4" name="テキスト ボックス 783"/>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5644</xdr:rowOff>
    </xdr:from>
    <xdr:to>
      <xdr:col>32</xdr:col>
      <xdr:colOff>238125</xdr:colOff>
      <xdr:row>58</xdr:row>
      <xdr:rowOff>107244</xdr:rowOff>
    </xdr:to>
    <xdr:sp macro="" textlink="">
      <xdr:nvSpPr>
        <xdr:cNvPr id="790" name="円/楕円 789"/>
        <xdr:cNvSpPr/>
      </xdr:nvSpPr>
      <xdr:spPr>
        <a:xfrm>
          <a:off x="22110700" y="99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116385</xdr:rowOff>
    </xdr:from>
    <xdr:ext cx="469744" cy="259045"/>
    <xdr:sp macro="" textlink="">
      <xdr:nvSpPr>
        <xdr:cNvPr id="791" name="貸付金該当値テキスト"/>
        <xdr:cNvSpPr txBox="1"/>
      </xdr:nvSpPr>
      <xdr:spPr>
        <a:xfrm>
          <a:off x="22212300" y="98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5232</xdr:rowOff>
    </xdr:from>
    <xdr:to>
      <xdr:col>31</xdr:col>
      <xdr:colOff>85725</xdr:colOff>
      <xdr:row>58</xdr:row>
      <xdr:rowOff>106832</xdr:rowOff>
    </xdr:to>
    <xdr:sp macro="" textlink="">
      <xdr:nvSpPr>
        <xdr:cNvPr id="792" name="円/楕円 791"/>
        <xdr:cNvSpPr/>
      </xdr:nvSpPr>
      <xdr:spPr>
        <a:xfrm>
          <a:off x="212725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123359</xdr:rowOff>
    </xdr:from>
    <xdr:ext cx="469744" cy="259045"/>
    <xdr:sp macro="" textlink="">
      <xdr:nvSpPr>
        <xdr:cNvPr id="793" name="テキスト ボックス 792"/>
        <xdr:cNvSpPr txBox="1"/>
      </xdr:nvSpPr>
      <xdr:spPr>
        <a:xfrm>
          <a:off x="21088427" y="97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5049</xdr:rowOff>
    </xdr:from>
    <xdr:to>
      <xdr:col>29</xdr:col>
      <xdr:colOff>568325</xdr:colOff>
      <xdr:row>58</xdr:row>
      <xdr:rowOff>106649</xdr:rowOff>
    </xdr:to>
    <xdr:sp macro="" textlink="">
      <xdr:nvSpPr>
        <xdr:cNvPr id="794" name="円/楕円 793"/>
        <xdr:cNvSpPr/>
      </xdr:nvSpPr>
      <xdr:spPr>
        <a:xfrm>
          <a:off x="20383500" y="99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123176</xdr:rowOff>
    </xdr:from>
    <xdr:ext cx="469744" cy="259045"/>
    <xdr:sp macro="" textlink="">
      <xdr:nvSpPr>
        <xdr:cNvPr id="795" name="テキスト ボックス 794"/>
        <xdr:cNvSpPr txBox="1"/>
      </xdr:nvSpPr>
      <xdr:spPr>
        <a:xfrm>
          <a:off x="20199427" y="97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128631</xdr:rowOff>
    </xdr:from>
    <xdr:to>
      <xdr:col>28</xdr:col>
      <xdr:colOff>365125</xdr:colOff>
      <xdr:row>58</xdr:row>
      <xdr:rowOff>58781</xdr:rowOff>
    </xdr:to>
    <xdr:sp macro="" textlink="">
      <xdr:nvSpPr>
        <xdr:cNvPr id="796" name="円/楕円 795"/>
        <xdr:cNvSpPr/>
      </xdr:nvSpPr>
      <xdr:spPr>
        <a:xfrm>
          <a:off x="19494500" y="99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75308</xdr:rowOff>
    </xdr:from>
    <xdr:ext cx="469744" cy="259045"/>
    <xdr:sp macro="" textlink="">
      <xdr:nvSpPr>
        <xdr:cNvPr id="797" name="テキスト ボックス 796"/>
        <xdr:cNvSpPr txBox="1"/>
      </xdr:nvSpPr>
      <xdr:spPr>
        <a:xfrm>
          <a:off x="19310427" y="967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125659</xdr:rowOff>
    </xdr:from>
    <xdr:to>
      <xdr:col>27</xdr:col>
      <xdr:colOff>161925</xdr:colOff>
      <xdr:row>58</xdr:row>
      <xdr:rowOff>55809</xdr:rowOff>
    </xdr:to>
    <xdr:sp macro="" textlink="">
      <xdr:nvSpPr>
        <xdr:cNvPr id="798" name="円/楕円 797"/>
        <xdr:cNvSpPr/>
      </xdr:nvSpPr>
      <xdr:spPr>
        <a:xfrm>
          <a:off x="18605500" y="98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72336</xdr:rowOff>
    </xdr:from>
    <xdr:ext cx="469744" cy="259045"/>
    <xdr:sp macro="" textlink="">
      <xdr:nvSpPr>
        <xdr:cNvPr id="799" name="テキスト ボックス 798"/>
        <xdr:cNvSpPr txBox="1"/>
      </xdr:nvSpPr>
      <xdr:spPr>
        <a:xfrm>
          <a:off x="18421427" y="967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8" name="テキスト ボックス 81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4" name="直線コネクタ 823"/>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5"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6" name="直線コネクタ 825"/>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27"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28" name="直線コネクタ 827"/>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80435</xdr:rowOff>
    </xdr:from>
    <xdr:to>
      <xdr:col>32</xdr:col>
      <xdr:colOff>187325</xdr:colOff>
      <xdr:row>78</xdr:row>
      <xdr:rowOff>96495</xdr:rowOff>
    </xdr:to>
    <xdr:cxnSp macro="">
      <xdr:nvCxnSpPr>
        <xdr:cNvPr id="829" name="直線コネクタ 828"/>
        <xdr:cNvCxnSpPr/>
      </xdr:nvCxnSpPr>
      <xdr:spPr>
        <a:xfrm>
          <a:off x="21323300" y="13282085"/>
          <a:ext cx="838200" cy="18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0"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1" name="フローチャート : 判断 830"/>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80435</xdr:rowOff>
    </xdr:from>
    <xdr:to>
      <xdr:col>31</xdr:col>
      <xdr:colOff>34925</xdr:colOff>
      <xdr:row>77</xdr:row>
      <xdr:rowOff>138309</xdr:rowOff>
    </xdr:to>
    <xdr:cxnSp macro="">
      <xdr:nvCxnSpPr>
        <xdr:cNvPr id="832" name="直線コネクタ 831"/>
        <xdr:cNvCxnSpPr/>
      </xdr:nvCxnSpPr>
      <xdr:spPr>
        <a:xfrm flipV="1">
          <a:off x="20434300" y="13282085"/>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3" name="フローチャート : 判断 832"/>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4" name="テキスト ボックス 833"/>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100457</xdr:rowOff>
    </xdr:from>
    <xdr:to>
      <xdr:col>29</xdr:col>
      <xdr:colOff>517525</xdr:colOff>
      <xdr:row>77</xdr:row>
      <xdr:rowOff>138309</xdr:rowOff>
    </xdr:to>
    <xdr:cxnSp macro="">
      <xdr:nvCxnSpPr>
        <xdr:cNvPr id="835" name="直線コネクタ 834"/>
        <xdr:cNvCxnSpPr/>
      </xdr:nvCxnSpPr>
      <xdr:spPr>
        <a:xfrm>
          <a:off x="19545300" y="13302107"/>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6" name="フローチャート : 判断 835"/>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37" name="テキスト ボックス 836"/>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100457</xdr:rowOff>
    </xdr:from>
    <xdr:to>
      <xdr:col>28</xdr:col>
      <xdr:colOff>314325</xdr:colOff>
      <xdr:row>77</xdr:row>
      <xdr:rowOff>111392</xdr:rowOff>
    </xdr:to>
    <xdr:cxnSp macro="">
      <xdr:nvCxnSpPr>
        <xdr:cNvPr id="838" name="直線コネクタ 837"/>
        <xdr:cNvCxnSpPr/>
      </xdr:nvCxnSpPr>
      <xdr:spPr>
        <a:xfrm flipV="1">
          <a:off x="18656300" y="13302107"/>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39" name="フローチャート : 判断 838"/>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0" name="テキスト ボックス 839"/>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1" name="フローチャート : 判断 840"/>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2" name="テキスト ボックス 841"/>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45695</xdr:rowOff>
    </xdr:from>
    <xdr:to>
      <xdr:col>32</xdr:col>
      <xdr:colOff>238125</xdr:colOff>
      <xdr:row>78</xdr:row>
      <xdr:rowOff>147295</xdr:rowOff>
    </xdr:to>
    <xdr:sp macro="" textlink="">
      <xdr:nvSpPr>
        <xdr:cNvPr id="848" name="円/楕円 847"/>
        <xdr:cNvSpPr/>
      </xdr:nvSpPr>
      <xdr:spPr>
        <a:xfrm>
          <a:off x="221107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132072</xdr:rowOff>
    </xdr:from>
    <xdr:ext cx="534377" cy="259045"/>
    <xdr:sp macro="" textlink="">
      <xdr:nvSpPr>
        <xdr:cNvPr id="849" name="繰出金該当値テキスト"/>
        <xdr:cNvSpPr txBox="1"/>
      </xdr:nvSpPr>
      <xdr:spPr>
        <a:xfrm>
          <a:off x="22212300" y="133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29635</xdr:rowOff>
    </xdr:from>
    <xdr:to>
      <xdr:col>31</xdr:col>
      <xdr:colOff>85725</xdr:colOff>
      <xdr:row>77</xdr:row>
      <xdr:rowOff>131235</xdr:rowOff>
    </xdr:to>
    <xdr:sp macro="" textlink="">
      <xdr:nvSpPr>
        <xdr:cNvPr id="850" name="円/楕円 849"/>
        <xdr:cNvSpPr/>
      </xdr:nvSpPr>
      <xdr:spPr>
        <a:xfrm>
          <a:off x="21272500" y="13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122362</xdr:rowOff>
    </xdr:from>
    <xdr:ext cx="534377" cy="259045"/>
    <xdr:sp macro="" textlink="">
      <xdr:nvSpPr>
        <xdr:cNvPr id="851" name="テキスト ボックス 850"/>
        <xdr:cNvSpPr txBox="1"/>
      </xdr:nvSpPr>
      <xdr:spPr>
        <a:xfrm>
          <a:off x="21056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87509</xdr:rowOff>
    </xdr:from>
    <xdr:to>
      <xdr:col>29</xdr:col>
      <xdr:colOff>568325</xdr:colOff>
      <xdr:row>78</xdr:row>
      <xdr:rowOff>17659</xdr:rowOff>
    </xdr:to>
    <xdr:sp macro="" textlink="">
      <xdr:nvSpPr>
        <xdr:cNvPr id="852" name="円/楕円 851"/>
        <xdr:cNvSpPr/>
      </xdr:nvSpPr>
      <xdr:spPr>
        <a:xfrm>
          <a:off x="20383500" y="132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8786</xdr:rowOff>
    </xdr:from>
    <xdr:ext cx="534377" cy="259045"/>
    <xdr:sp macro="" textlink="">
      <xdr:nvSpPr>
        <xdr:cNvPr id="853" name="テキスト ボックス 852"/>
        <xdr:cNvSpPr txBox="1"/>
      </xdr:nvSpPr>
      <xdr:spPr>
        <a:xfrm>
          <a:off x="20167111" y="133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49657</xdr:rowOff>
    </xdr:from>
    <xdr:to>
      <xdr:col>28</xdr:col>
      <xdr:colOff>365125</xdr:colOff>
      <xdr:row>77</xdr:row>
      <xdr:rowOff>151257</xdr:rowOff>
    </xdr:to>
    <xdr:sp macro="" textlink="">
      <xdr:nvSpPr>
        <xdr:cNvPr id="854" name="円/楕円 853"/>
        <xdr:cNvSpPr/>
      </xdr:nvSpPr>
      <xdr:spPr>
        <a:xfrm>
          <a:off x="19494500" y="132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142384</xdr:rowOff>
    </xdr:from>
    <xdr:ext cx="534377" cy="259045"/>
    <xdr:sp macro="" textlink="">
      <xdr:nvSpPr>
        <xdr:cNvPr id="855" name="テキスト ボックス 854"/>
        <xdr:cNvSpPr txBox="1"/>
      </xdr:nvSpPr>
      <xdr:spPr>
        <a:xfrm>
          <a:off x="19278111" y="133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60592</xdr:rowOff>
    </xdr:from>
    <xdr:to>
      <xdr:col>27</xdr:col>
      <xdr:colOff>161925</xdr:colOff>
      <xdr:row>77</xdr:row>
      <xdr:rowOff>162192</xdr:rowOff>
    </xdr:to>
    <xdr:sp macro="" textlink="">
      <xdr:nvSpPr>
        <xdr:cNvPr id="856" name="円/楕円 855"/>
        <xdr:cNvSpPr/>
      </xdr:nvSpPr>
      <xdr:spPr>
        <a:xfrm>
          <a:off x="18605500" y="132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153319</xdr:rowOff>
    </xdr:from>
    <xdr:ext cx="534377" cy="259045"/>
    <xdr:sp macro="" textlink="">
      <xdr:nvSpPr>
        <xdr:cNvPr id="857" name="テキスト ボックス 856"/>
        <xdr:cNvSpPr txBox="1"/>
      </xdr:nvSpPr>
      <xdr:spPr>
        <a:xfrm>
          <a:off x="18389111" y="133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歳出決算総額は、住民一人当たり２９４，４４５</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となっているが、</a:t>
          </a:r>
          <a:r>
            <a:rPr kumimoji="1" lang="ja-JP" altLang="en-US" sz="1300">
              <a:latin typeface="ＭＳ Ｐゴシック"/>
            </a:rPr>
            <a:t>類似団体平均に比べ各項目が概ね下回っている。これは、寒川町が人口密度が高く、相対的に人口一人当たりコストが抑えられる傾向にあることがあげられる。しかしながら、公共施設の老朽化に伴い、施設の更新や大規模改修等が見込まれることから公共施設総合管理計画に基づき事業の取捨選択の徹底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神奈川県寒川町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48,319
47,702
13.34
14,920,832
14,227,308
578,088
9,058,455
9,809,395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48260</xdr:rowOff>
    </xdr:from>
    <xdr:to>
      <xdr:col>6</xdr:col>
      <xdr:colOff>511175</xdr:colOff>
      <xdr:row>35</xdr:row>
      <xdr:rowOff>58057</xdr:rowOff>
    </xdr:to>
    <xdr:cxnSp macro="">
      <xdr:nvCxnSpPr>
        <xdr:cNvPr id="63" name="直線コネクタ 62"/>
        <xdr:cNvCxnSpPr/>
      </xdr:nvCxnSpPr>
      <xdr:spPr>
        <a:xfrm flipV="1">
          <a:off x="3797300" y="604901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58057</xdr:rowOff>
    </xdr:from>
    <xdr:to>
      <xdr:col>5</xdr:col>
      <xdr:colOff>358775</xdr:colOff>
      <xdr:row>35</xdr:row>
      <xdr:rowOff>108349</xdr:rowOff>
    </xdr:to>
    <xdr:cxnSp macro="">
      <xdr:nvCxnSpPr>
        <xdr:cNvPr id="66" name="直線コネクタ 65"/>
        <xdr:cNvCxnSpPr/>
      </xdr:nvCxnSpPr>
      <xdr:spPr>
        <a:xfrm flipV="1">
          <a:off x="2908300" y="605880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68834</xdr:rowOff>
    </xdr:from>
    <xdr:to>
      <xdr:col>4</xdr:col>
      <xdr:colOff>155575</xdr:colOff>
      <xdr:row>35</xdr:row>
      <xdr:rowOff>108349</xdr:rowOff>
    </xdr:to>
    <xdr:cxnSp macro="">
      <xdr:nvCxnSpPr>
        <xdr:cNvPr id="69" name="直線コネクタ 68"/>
        <xdr:cNvCxnSpPr/>
      </xdr:nvCxnSpPr>
      <xdr:spPr>
        <a:xfrm>
          <a:off x="2019300" y="6069584"/>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105737</xdr:rowOff>
    </xdr:from>
    <xdr:to>
      <xdr:col>2</xdr:col>
      <xdr:colOff>638175</xdr:colOff>
      <xdr:row>35</xdr:row>
      <xdr:rowOff>68834</xdr:rowOff>
    </xdr:to>
    <xdr:cxnSp macro="">
      <xdr:nvCxnSpPr>
        <xdr:cNvPr id="72" name="直線コネクタ 71"/>
        <xdr:cNvCxnSpPr/>
      </xdr:nvCxnSpPr>
      <xdr:spPr>
        <a:xfrm>
          <a:off x="1130300" y="5935037"/>
          <a:ext cx="8890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168910</xdr:rowOff>
    </xdr:from>
    <xdr:to>
      <xdr:col>6</xdr:col>
      <xdr:colOff>561975</xdr:colOff>
      <xdr:row>35</xdr:row>
      <xdr:rowOff>99060</xdr:rowOff>
    </xdr:to>
    <xdr:sp macro="" textlink="">
      <xdr:nvSpPr>
        <xdr:cNvPr id="82" name="円/楕円 81"/>
        <xdr:cNvSpPr/>
      </xdr:nvSpPr>
      <xdr:spPr>
        <a:xfrm>
          <a:off x="45847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147337</xdr:rowOff>
    </xdr:from>
    <xdr:ext cx="469744" cy="259045"/>
    <xdr:sp macro="" textlink="">
      <xdr:nvSpPr>
        <xdr:cNvPr id="83" name="議会費該当値テキスト"/>
        <xdr:cNvSpPr txBox="1"/>
      </xdr:nvSpPr>
      <xdr:spPr>
        <a:xfrm>
          <a:off x="4686300"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7257</xdr:rowOff>
    </xdr:from>
    <xdr:to>
      <xdr:col>5</xdr:col>
      <xdr:colOff>409575</xdr:colOff>
      <xdr:row>35</xdr:row>
      <xdr:rowOff>108857</xdr:rowOff>
    </xdr:to>
    <xdr:sp macro="" textlink="">
      <xdr:nvSpPr>
        <xdr:cNvPr id="84" name="円/楕円 83"/>
        <xdr:cNvSpPr/>
      </xdr:nvSpPr>
      <xdr:spPr>
        <a:xfrm>
          <a:off x="3746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125384</xdr:rowOff>
    </xdr:from>
    <xdr:ext cx="469744" cy="259045"/>
    <xdr:sp macro="" textlink="">
      <xdr:nvSpPr>
        <xdr:cNvPr id="85" name="テキスト ボックス 84"/>
        <xdr:cNvSpPr txBox="1"/>
      </xdr:nvSpPr>
      <xdr:spPr>
        <a:xfrm>
          <a:off x="3562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57549</xdr:rowOff>
    </xdr:from>
    <xdr:to>
      <xdr:col>4</xdr:col>
      <xdr:colOff>206375</xdr:colOff>
      <xdr:row>35</xdr:row>
      <xdr:rowOff>159149</xdr:rowOff>
    </xdr:to>
    <xdr:sp macro="" textlink="">
      <xdr:nvSpPr>
        <xdr:cNvPr id="86" name="円/楕円 85"/>
        <xdr:cNvSpPr/>
      </xdr:nvSpPr>
      <xdr:spPr>
        <a:xfrm>
          <a:off x="2857500" y="60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4226</xdr:rowOff>
    </xdr:from>
    <xdr:ext cx="469744" cy="259045"/>
    <xdr:sp macro="" textlink="">
      <xdr:nvSpPr>
        <xdr:cNvPr id="87" name="テキスト ボックス 86"/>
        <xdr:cNvSpPr txBox="1"/>
      </xdr:nvSpPr>
      <xdr:spPr>
        <a:xfrm>
          <a:off x="2673427" y="583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18034</xdr:rowOff>
    </xdr:from>
    <xdr:to>
      <xdr:col>3</xdr:col>
      <xdr:colOff>3175</xdr:colOff>
      <xdr:row>35</xdr:row>
      <xdr:rowOff>119634</xdr:rowOff>
    </xdr:to>
    <xdr:sp macro="" textlink="">
      <xdr:nvSpPr>
        <xdr:cNvPr id="88" name="円/楕円 87"/>
        <xdr:cNvSpPr/>
      </xdr:nvSpPr>
      <xdr:spPr>
        <a:xfrm>
          <a:off x="1968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136161</xdr:rowOff>
    </xdr:from>
    <xdr:ext cx="469744" cy="259045"/>
    <xdr:sp macro="" textlink="">
      <xdr:nvSpPr>
        <xdr:cNvPr id="89" name="テキスト ボックス 88"/>
        <xdr:cNvSpPr txBox="1"/>
      </xdr:nvSpPr>
      <xdr:spPr>
        <a:xfrm>
          <a:off x="1784427"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54937</xdr:rowOff>
    </xdr:from>
    <xdr:to>
      <xdr:col>1</xdr:col>
      <xdr:colOff>485775</xdr:colOff>
      <xdr:row>34</xdr:row>
      <xdr:rowOff>156537</xdr:rowOff>
    </xdr:to>
    <xdr:sp macro="" textlink="">
      <xdr:nvSpPr>
        <xdr:cNvPr id="90" name="円/楕円 89"/>
        <xdr:cNvSpPr/>
      </xdr:nvSpPr>
      <xdr:spPr>
        <a:xfrm>
          <a:off x="1079500" y="58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147664</xdr:rowOff>
    </xdr:from>
    <xdr:ext cx="469744" cy="259045"/>
    <xdr:sp macro="" textlink="">
      <xdr:nvSpPr>
        <xdr:cNvPr id="91" name="テキスト ボックス 90"/>
        <xdr:cNvSpPr txBox="1"/>
      </xdr:nvSpPr>
      <xdr:spPr>
        <a:xfrm>
          <a:off x="895427" y="597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120879</xdr:rowOff>
    </xdr:from>
    <xdr:to>
      <xdr:col>6</xdr:col>
      <xdr:colOff>511175</xdr:colOff>
      <xdr:row>58</xdr:row>
      <xdr:rowOff>137403</xdr:rowOff>
    </xdr:to>
    <xdr:cxnSp macro="">
      <xdr:nvCxnSpPr>
        <xdr:cNvPr id="123" name="直線コネクタ 122"/>
        <xdr:cNvCxnSpPr/>
      </xdr:nvCxnSpPr>
      <xdr:spPr>
        <a:xfrm>
          <a:off x="3797300" y="10064979"/>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65503</xdr:rowOff>
    </xdr:from>
    <xdr:to>
      <xdr:col>5</xdr:col>
      <xdr:colOff>358775</xdr:colOff>
      <xdr:row>58</xdr:row>
      <xdr:rowOff>120879</xdr:rowOff>
    </xdr:to>
    <xdr:cxnSp macro="">
      <xdr:nvCxnSpPr>
        <xdr:cNvPr id="126" name="直線コネクタ 125"/>
        <xdr:cNvCxnSpPr/>
      </xdr:nvCxnSpPr>
      <xdr:spPr>
        <a:xfrm>
          <a:off x="2908300" y="10009603"/>
          <a:ext cx="889000" cy="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65503</xdr:rowOff>
    </xdr:from>
    <xdr:to>
      <xdr:col>4</xdr:col>
      <xdr:colOff>155575</xdr:colOff>
      <xdr:row>59</xdr:row>
      <xdr:rowOff>27327</xdr:rowOff>
    </xdr:to>
    <xdr:cxnSp macro="">
      <xdr:nvCxnSpPr>
        <xdr:cNvPr id="129" name="直線コネクタ 128"/>
        <xdr:cNvCxnSpPr/>
      </xdr:nvCxnSpPr>
      <xdr:spPr>
        <a:xfrm flipV="1">
          <a:off x="2019300" y="10009603"/>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27327</xdr:rowOff>
    </xdr:from>
    <xdr:to>
      <xdr:col>2</xdr:col>
      <xdr:colOff>638175</xdr:colOff>
      <xdr:row>59</xdr:row>
      <xdr:rowOff>39932</xdr:rowOff>
    </xdr:to>
    <xdr:cxnSp macro="">
      <xdr:nvCxnSpPr>
        <xdr:cNvPr id="132" name="直線コネクタ 131"/>
        <xdr:cNvCxnSpPr/>
      </xdr:nvCxnSpPr>
      <xdr:spPr>
        <a:xfrm flipV="1">
          <a:off x="1130300" y="10142877"/>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86603</xdr:rowOff>
    </xdr:from>
    <xdr:to>
      <xdr:col>6</xdr:col>
      <xdr:colOff>561975</xdr:colOff>
      <xdr:row>59</xdr:row>
      <xdr:rowOff>16753</xdr:rowOff>
    </xdr:to>
    <xdr:sp macro="" textlink="">
      <xdr:nvSpPr>
        <xdr:cNvPr id="142" name="円/楕円 141"/>
        <xdr:cNvSpPr/>
      </xdr:nvSpPr>
      <xdr:spPr>
        <a:xfrm>
          <a:off x="4584700" y="100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1530</xdr:rowOff>
    </xdr:from>
    <xdr:ext cx="534377" cy="259045"/>
    <xdr:sp macro="" textlink="">
      <xdr:nvSpPr>
        <xdr:cNvPr id="143" name="総務費該当値テキスト"/>
        <xdr:cNvSpPr txBox="1"/>
      </xdr:nvSpPr>
      <xdr:spPr>
        <a:xfrm>
          <a:off x="4686300" y="994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70079</xdr:rowOff>
    </xdr:from>
    <xdr:to>
      <xdr:col>5</xdr:col>
      <xdr:colOff>409575</xdr:colOff>
      <xdr:row>59</xdr:row>
      <xdr:rowOff>229</xdr:rowOff>
    </xdr:to>
    <xdr:sp macro="" textlink="">
      <xdr:nvSpPr>
        <xdr:cNvPr id="144" name="円/楕円 143"/>
        <xdr:cNvSpPr/>
      </xdr:nvSpPr>
      <xdr:spPr>
        <a:xfrm>
          <a:off x="37465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162806</xdr:rowOff>
    </xdr:from>
    <xdr:ext cx="534377" cy="259045"/>
    <xdr:sp macro="" textlink="">
      <xdr:nvSpPr>
        <xdr:cNvPr id="145" name="テキスト ボックス 144"/>
        <xdr:cNvSpPr txBox="1"/>
      </xdr:nvSpPr>
      <xdr:spPr>
        <a:xfrm>
          <a:off x="3530111" y="101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14703</xdr:rowOff>
    </xdr:from>
    <xdr:to>
      <xdr:col>4</xdr:col>
      <xdr:colOff>206375</xdr:colOff>
      <xdr:row>58</xdr:row>
      <xdr:rowOff>116303</xdr:rowOff>
    </xdr:to>
    <xdr:sp macro="" textlink="">
      <xdr:nvSpPr>
        <xdr:cNvPr id="146" name="円/楕円 145"/>
        <xdr:cNvSpPr/>
      </xdr:nvSpPr>
      <xdr:spPr>
        <a:xfrm>
          <a:off x="2857500" y="99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107430</xdr:rowOff>
    </xdr:from>
    <xdr:ext cx="534377" cy="259045"/>
    <xdr:sp macro="" textlink="">
      <xdr:nvSpPr>
        <xdr:cNvPr id="147" name="テキスト ボックス 146"/>
        <xdr:cNvSpPr txBox="1"/>
      </xdr:nvSpPr>
      <xdr:spPr>
        <a:xfrm>
          <a:off x="2641111" y="100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147977</xdr:rowOff>
    </xdr:from>
    <xdr:to>
      <xdr:col>3</xdr:col>
      <xdr:colOff>3175</xdr:colOff>
      <xdr:row>59</xdr:row>
      <xdr:rowOff>78127</xdr:rowOff>
    </xdr:to>
    <xdr:sp macro="" textlink="">
      <xdr:nvSpPr>
        <xdr:cNvPr id="148" name="円/楕円 147"/>
        <xdr:cNvSpPr/>
      </xdr:nvSpPr>
      <xdr:spPr>
        <a:xfrm>
          <a:off x="1968500" y="100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69254</xdr:rowOff>
    </xdr:from>
    <xdr:ext cx="534377" cy="259045"/>
    <xdr:sp macro="" textlink="">
      <xdr:nvSpPr>
        <xdr:cNvPr id="149" name="テキスト ボックス 148"/>
        <xdr:cNvSpPr txBox="1"/>
      </xdr:nvSpPr>
      <xdr:spPr>
        <a:xfrm>
          <a:off x="1752111" y="10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160582</xdr:rowOff>
    </xdr:from>
    <xdr:to>
      <xdr:col>1</xdr:col>
      <xdr:colOff>485775</xdr:colOff>
      <xdr:row>59</xdr:row>
      <xdr:rowOff>90732</xdr:rowOff>
    </xdr:to>
    <xdr:sp macro="" textlink="">
      <xdr:nvSpPr>
        <xdr:cNvPr id="150" name="円/楕円 149"/>
        <xdr:cNvSpPr/>
      </xdr:nvSpPr>
      <xdr:spPr>
        <a:xfrm>
          <a:off x="1079500" y="101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81859</xdr:rowOff>
    </xdr:from>
    <xdr:ext cx="534377" cy="259045"/>
    <xdr:sp macro="" textlink="">
      <xdr:nvSpPr>
        <xdr:cNvPr id="151" name="テキスト ボックス 150"/>
        <xdr:cNvSpPr txBox="1"/>
      </xdr:nvSpPr>
      <xdr:spPr>
        <a:xfrm>
          <a:off x="863111" y="1019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27437</xdr:rowOff>
    </xdr:from>
    <xdr:to>
      <xdr:col>6</xdr:col>
      <xdr:colOff>511175</xdr:colOff>
      <xdr:row>78</xdr:row>
      <xdr:rowOff>40074</xdr:rowOff>
    </xdr:to>
    <xdr:cxnSp macro="">
      <xdr:nvCxnSpPr>
        <xdr:cNvPr id="180" name="直線コネクタ 179"/>
        <xdr:cNvCxnSpPr/>
      </xdr:nvCxnSpPr>
      <xdr:spPr>
        <a:xfrm flipV="1">
          <a:off x="3797300" y="13400537"/>
          <a:ext cx="8382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40074</xdr:rowOff>
    </xdr:from>
    <xdr:to>
      <xdr:col>5</xdr:col>
      <xdr:colOff>358775</xdr:colOff>
      <xdr:row>78</xdr:row>
      <xdr:rowOff>61285</xdr:rowOff>
    </xdr:to>
    <xdr:cxnSp macro="">
      <xdr:nvCxnSpPr>
        <xdr:cNvPr id="183" name="直線コネクタ 182"/>
        <xdr:cNvCxnSpPr/>
      </xdr:nvCxnSpPr>
      <xdr:spPr>
        <a:xfrm flipV="1">
          <a:off x="2908300" y="13413174"/>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58427</xdr:rowOff>
    </xdr:from>
    <xdr:to>
      <xdr:col>4</xdr:col>
      <xdr:colOff>155575</xdr:colOff>
      <xdr:row>78</xdr:row>
      <xdr:rowOff>61285</xdr:rowOff>
    </xdr:to>
    <xdr:cxnSp macro="">
      <xdr:nvCxnSpPr>
        <xdr:cNvPr id="186" name="直線コネクタ 185"/>
        <xdr:cNvCxnSpPr/>
      </xdr:nvCxnSpPr>
      <xdr:spPr>
        <a:xfrm>
          <a:off x="2019300" y="1343152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56820</xdr:rowOff>
    </xdr:from>
    <xdr:to>
      <xdr:col>2</xdr:col>
      <xdr:colOff>638175</xdr:colOff>
      <xdr:row>78</xdr:row>
      <xdr:rowOff>58427</xdr:rowOff>
    </xdr:to>
    <xdr:cxnSp macro="">
      <xdr:nvCxnSpPr>
        <xdr:cNvPr id="189" name="直線コネクタ 188"/>
        <xdr:cNvCxnSpPr/>
      </xdr:nvCxnSpPr>
      <xdr:spPr>
        <a:xfrm>
          <a:off x="1130300" y="13429920"/>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148087</xdr:rowOff>
    </xdr:from>
    <xdr:to>
      <xdr:col>6</xdr:col>
      <xdr:colOff>561975</xdr:colOff>
      <xdr:row>78</xdr:row>
      <xdr:rowOff>78237</xdr:rowOff>
    </xdr:to>
    <xdr:sp macro="" textlink="">
      <xdr:nvSpPr>
        <xdr:cNvPr id="199" name="円/楕円 198"/>
        <xdr:cNvSpPr/>
      </xdr:nvSpPr>
      <xdr:spPr>
        <a:xfrm>
          <a:off x="4584700" y="133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70698</xdr:rowOff>
    </xdr:from>
    <xdr:ext cx="534377" cy="259045"/>
    <xdr:sp macro="" textlink="">
      <xdr:nvSpPr>
        <xdr:cNvPr id="200" name="民生費該当値テキスト"/>
        <xdr:cNvSpPr txBox="1"/>
      </xdr:nvSpPr>
      <xdr:spPr>
        <a:xfrm>
          <a:off x="4686300" y="132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160724</xdr:rowOff>
    </xdr:from>
    <xdr:to>
      <xdr:col>5</xdr:col>
      <xdr:colOff>409575</xdr:colOff>
      <xdr:row>78</xdr:row>
      <xdr:rowOff>90874</xdr:rowOff>
    </xdr:to>
    <xdr:sp macro="" textlink="">
      <xdr:nvSpPr>
        <xdr:cNvPr id="201" name="円/楕円 200"/>
        <xdr:cNvSpPr/>
      </xdr:nvSpPr>
      <xdr:spPr>
        <a:xfrm>
          <a:off x="3746500" y="133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82001</xdr:rowOff>
    </xdr:from>
    <xdr:ext cx="534377" cy="259045"/>
    <xdr:sp macro="" textlink="">
      <xdr:nvSpPr>
        <xdr:cNvPr id="202" name="テキスト ボックス 201"/>
        <xdr:cNvSpPr txBox="1"/>
      </xdr:nvSpPr>
      <xdr:spPr>
        <a:xfrm>
          <a:off x="3530111" y="134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10485</xdr:rowOff>
    </xdr:from>
    <xdr:to>
      <xdr:col>4</xdr:col>
      <xdr:colOff>206375</xdr:colOff>
      <xdr:row>78</xdr:row>
      <xdr:rowOff>112085</xdr:rowOff>
    </xdr:to>
    <xdr:sp macro="" textlink="">
      <xdr:nvSpPr>
        <xdr:cNvPr id="203" name="円/楕円 202"/>
        <xdr:cNvSpPr/>
      </xdr:nvSpPr>
      <xdr:spPr>
        <a:xfrm>
          <a:off x="2857500" y="133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103212</xdr:rowOff>
    </xdr:from>
    <xdr:ext cx="534377" cy="259045"/>
    <xdr:sp macro="" textlink="">
      <xdr:nvSpPr>
        <xdr:cNvPr id="204" name="テキスト ボックス 203"/>
        <xdr:cNvSpPr txBox="1"/>
      </xdr:nvSpPr>
      <xdr:spPr>
        <a:xfrm>
          <a:off x="2641111" y="134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7627</xdr:rowOff>
    </xdr:from>
    <xdr:to>
      <xdr:col>3</xdr:col>
      <xdr:colOff>3175</xdr:colOff>
      <xdr:row>78</xdr:row>
      <xdr:rowOff>109227</xdr:rowOff>
    </xdr:to>
    <xdr:sp macro="" textlink="">
      <xdr:nvSpPr>
        <xdr:cNvPr id="205" name="円/楕円 204"/>
        <xdr:cNvSpPr/>
      </xdr:nvSpPr>
      <xdr:spPr>
        <a:xfrm>
          <a:off x="1968500" y="133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100354</xdr:rowOff>
    </xdr:from>
    <xdr:ext cx="534377" cy="259045"/>
    <xdr:sp macro="" textlink="">
      <xdr:nvSpPr>
        <xdr:cNvPr id="206" name="テキスト ボックス 205"/>
        <xdr:cNvSpPr txBox="1"/>
      </xdr:nvSpPr>
      <xdr:spPr>
        <a:xfrm>
          <a:off x="1752111" y="134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6020</xdr:rowOff>
    </xdr:from>
    <xdr:to>
      <xdr:col>1</xdr:col>
      <xdr:colOff>485775</xdr:colOff>
      <xdr:row>78</xdr:row>
      <xdr:rowOff>107620</xdr:rowOff>
    </xdr:to>
    <xdr:sp macro="" textlink="">
      <xdr:nvSpPr>
        <xdr:cNvPr id="207" name="円/楕円 206"/>
        <xdr:cNvSpPr/>
      </xdr:nvSpPr>
      <xdr:spPr>
        <a:xfrm>
          <a:off x="1079500" y="133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98747</xdr:rowOff>
    </xdr:from>
    <xdr:ext cx="534377" cy="259045"/>
    <xdr:sp macro="" textlink="">
      <xdr:nvSpPr>
        <xdr:cNvPr id="208" name="テキスト ボックス 207"/>
        <xdr:cNvSpPr txBox="1"/>
      </xdr:nvSpPr>
      <xdr:spPr>
        <a:xfrm>
          <a:off x="863111" y="134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78239</xdr:rowOff>
    </xdr:from>
    <xdr:to>
      <xdr:col>6</xdr:col>
      <xdr:colOff>511175</xdr:colOff>
      <xdr:row>98</xdr:row>
      <xdr:rowOff>105411</xdr:rowOff>
    </xdr:to>
    <xdr:cxnSp macro="">
      <xdr:nvCxnSpPr>
        <xdr:cNvPr id="240" name="直線コネクタ 239"/>
        <xdr:cNvCxnSpPr/>
      </xdr:nvCxnSpPr>
      <xdr:spPr>
        <a:xfrm>
          <a:off x="3797300" y="16880339"/>
          <a:ext cx="838200" cy="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78239</xdr:rowOff>
    </xdr:from>
    <xdr:to>
      <xdr:col>5</xdr:col>
      <xdr:colOff>358775</xdr:colOff>
      <xdr:row>98</xdr:row>
      <xdr:rowOff>158707</xdr:rowOff>
    </xdr:to>
    <xdr:cxnSp macro="">
      <xdr:nvCxnSpPr>
        <xdr:cNvPr id="243" name="直線コネクタ 242"/>
        <xdr:cNvCxnSpPr/>
      </xdr:nvCxnSpPr>
      <xdr:spPr>
        <a:xfrm flipV="1">
          <a:off x="2908300" y="16880339"/>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147717</xdr:rowOff>
    </xdr:from>
    <xdr:to>
      <xdr:col>4</xdr:col>
      <xdr:colOff>155575</xdr:colOff>
      <xdr:row>98</xdr:row>
      <xdr:rowOff>158707</xdr:rowOff>
    </xdr:to>
    <xdr:cxnSp macro="">
      <xdr:nvCxnSpPr>
        <xdr:cNvPr id="246" name="直線コネクタ 245"/>
        <xdr:cNvCxnSpPr/>
      </xdr:nvCxnSpPr>
      <xdr:spPr>
        <a:xfrm>
          <a:off x="2019300" y="16949817"/>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55494</xdr:rowOff>
    </xdr:from>
    <xdr:to>
      <xdr:col>2</xdr:col>
      <xdr:colOff>638175</xdr:colOff>
      <xdr:row>98</xdr:row>
      <xdr:rowOff>147717</xdr:rowOff>
    </xdr:to>
    <xdr:cxnSp macro="">
      <xdr:nvCxnSpPr>
        <xdr:cNvPr id="249" name="直線コネクタ 248"/>
        <xdr:cNvCxnSpPr/>
      </xdr:nvCxnSpPr>
      <xdr:spPr>
        <a:xfrm>
          <a:off x="1130300" y="16514694"/>
          <a:ext cx="889000" cy="43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54611</xdr:rowOff>
    </xdr:from>
    <xdr:to>
      <xdr:col>6</xdr:col>
      <xdr:colOff>561975</xdr:colOff>
      <xdr:row>98</xdr:row>
      <xdr:rowOff>156211</xdr:rowOff>
    </xdr:to>
    <xdr:sp macro="" textlink="">
      <xdr:nvSpPr>
        <xdr:cNvPr id="259" name="円/楕円 258"/>
        <xdr:cNvSpPr/>
      </xdr:nvSpPr>
      <xdr:spPr>
        <a:xfrm>
          <a:off x="45847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33038</xdr:rowOff>
    </xdr:from>
    <xdr:ext cx="534377" cy="259045"/>
    <xdr:sp macro="" textlink="">
      <xdr:nvSpPr>
        <xdr:cNvPr id="260" name="衛生費該当値テキスト"/>
        <xdr:cNvSpPr txBox="1"/>
      </xdr:nvSpPr>
      <xdr:spPr>
        <a:xfrm>
          <a:off x="4686300" y="168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27439</xdr:rowOff>
    </xdr:from>
    <xdr:to>
      <xdr:col>5</xdr:col>
      <xdr:colOff>409575</xdr:colOff>
      <xdr:row>98</xdr:row>
      <xdr:rowOff>129039</xdr:rowOff>
    </xdr:to>
    <xdr:sp macro="" textlink="">
      <xdr:nvSpPr>
        <xdr:cNvPr id="261" name="円/楕円 260"/>
        <xdr:cNvSpPr/>
      </xdr:nvSpPr>
      <xdr:spPr>
        <a:xfrm>
          <a:off x="3746500" y="168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120166</xdr:rowOff>
    </xdr:from>
    <xdr:ext cx="534377" cy="259045"/>
    <xdr:sp macro="" textlink="">
      <xdr:nvSpPr>
        <xdr:cNvPr id="262" name="テキスト ボックス 261"/>
        <xdr:cNvSpPr txBox="1"/>
      </xdr:nvSpPr>
      <xdr:spPr>
        <a:xfrm>
          <a:off x="3530111" y="169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107907</xdr:rowOff>
    </xdr:from>
    <xdr:to>
      <xdr:col>4</xdr:col>
      <xdr:colOff>206375</xdr:colOff>
      <xdr:row>99</xdr:row>
      <xdr:rowOff>38057</xdr:rowOff>
    </xdr:to>
    <xdr:sp macro="" textlink="">
      <xdr:nvSpPr>
        <xdr:cNvPr id="263" name="円/楕円 262"/>
        <xdr:cNvSpPr/>
      </xdr:nvSpPr>
      <xdr:spPr>
        <a:xfrm>
          <a:off x="2857500" y="169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29184</xdr:rowOff>
    </xdr:from>
    <xdr:ext cx="534377" cy="259045"/>
    <xdr:sp macro="" textlink="">
      <xdr:nvSpPr>
        <xdr:cNvPr id="264" name="テキスト ボックス 263"/>
        <xdr:cNvSpPr txBox="1"/>
      </xdr:nvSpPr>
      <xdr:spPr>
        <a:xfrm>
          <a:off x="2641111" y="170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96917</xdr:rowOff>
    </xdr:from>
    <xdr:to>
      <xdr:col>3</xdr:col>
      <xdr:colOff>3175</xdr:colOff>
      <xdr:row>99</xdr:row>
      <xdr:rowOff>27067</xdr:rowOff>
    </xdr:to>
    <xdr:sp macro="" textlink="">
      <xdr:nvSpPr>
        <xdr:cNvPr id="265" name="円/楕円 264"/>
        <xdr:cNvSpPr/>
      </xdr:nvSpPr>
      <xdr:spPr>
        <a:xfrm>
          <a:off x="1968500" y="168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18194</xdr:rowOff>
    </xdr:from>
    <xdr:ext cx="534377" cy="259045"/>
    <xdr:sp macro="" textlink="">
      <xdr:nvSpPr>
        <xdr:cNvPr id="266" name="テキスト ボックス 265"/>
        <xdr:cNvSpPr txBox="1"/>
      </xdr:nvSpPr>
      <xdr:spPr>
        <a:xfrm>
          <a:off x="1752111" y="169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4694</xdr:rowOff>
    </xdr:from>
    <xdr:to>
      <xdr:col>1</xdr:col>
      <xdr:colOff>485775</xdr:colOff>
      <xdr:row>96</xdr:row>
      <xdr:rowOff>106294</xdr:rowOff>
    </xdr:to>
    <xdr:sp macro="" textlink="">
      <xdr:nvSpPr>
        <xdr:cNvPr id="267" name="円/楕円 266"/>
        <xdr:cNvSpPr/>
      </xdr:nvSpPr>
      <xdr:spPr>
        <a:xfrm>
          <a:off x="1079500" y="164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122821</xdr:rowOff>
    </xdr:from>
    <xdr:ext cx="534377" cy="259045"/>
    <xdr:sp macro="" textlink="">
      <xdr:nvSpPr>
        <xdr:cNvPr id="268" name="テキスト ボックス 267"/>
        <xdr:cNvSpPr txBox="1"/>
      </xdr:nvSpPr>
      <xdr:spPr>
        <a:xfrm>
          <a:off x="863111" y="162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159360</xdr:rowOff>
    </xdr:from>
    <xdr:to>
      <xdr:col>15</xdr:col>
      <xdr:colOff>180975</xdr:colOff>
      <xdr:row>37</xdr:row>
      <xdr:rowOff>19914</xdr:rowOff>
    </xdr:to>
    <xdr:cxnSp macro="">
      <xdr:nvCxnSpPr>
        <xdr:cNvPr id="295" name="直線コネクタ 294"/>
        <xdr:cNvCxnSpPr/>
      </xdr:nvCxnSpPr>
      <xdr:spPr>
        <a:xfrm flipV="1">
          <a:off x="9639300" y="63315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24121</xdr:rowOff>
    </xdr:from>
    <xdr:ext cx="378565" cy="259045"/>
    <xdr:sp macro="" textlink="">
      <xdr:nvSpPr>
        <xdr:cNvPr id="296" name="労働費平均値テキスト"/>
        <xdr:cNvSpPr txBox="1"/>
      </xdr:nvSpPr>
      <xdr:spPr>
        <a:xfrm>
          <a:off x="10528300" y="6367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17856</xdr:rowOff>
    </xdr:from>
    <xdr:to>
      <xdr:col>14</xdr:col>
      <xdr:colOff>28575</xdr:colOff>
      <xdr:row>37</xdr:row>
      <xdr:rowOff>19914</xdr:rowOff>
    </xdr:to>
    <xdr:cxnSp macro="">
      <xdr:nvCxnSpPr>
        <xdr:cNvPr id="298" name="直線コネクタ 297"/>
        <xdr:cNvCxnSpPr/>
      </xdr:nvCxnSpPr>
      <xdr:spPr>
        <a:xfrm>
          <a:off x="8750300" y="636150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131335</xdr:rowOff>
    </xdr:from>
    <xdr:ext cx="378565" cy="259045"/>
    <xdr:sp macro="" textlink="">
      <xdr:nvSpPr>
        <xdr:cNvPr id="300" name="テキスト ボックス 299"/>
        <xdr:cNvSpPr txBox="1"/>
      </xdr:nvSpPr>
      <xdr:spPr>
        <a:xfrm>
          <a:off x="9450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116611</xdr:rowOff>
    </xdr:from>
    <xdr:to>
      <xdr:col>12</xdr:col>
      <xdr:colOff>511175</xdr:colOff>
      <xdr:row>37</xdr:row>
      <xdr:rowOff>17856</xdr:rowOff>
    </xdr:to>
    <xdr:cxnSp macro="">
      <xdr:nvCxnSpPr>
        <xdr:cNvPr id="301" name="直線コネクタ 300"/>
        <xdr:cNvCxnSpPr/>
      </xdr:nvCxnSpPr>
      <xdr:spPr>
        <a:xfrm>
          <a:off x="7861300" y="6117361"/>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3" name="テキスト ボックス 302"/>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49403</xdr:rowOff>
    </xdr:from>
    <xdr:to>
      <xdr:col>11</xdr:col>
      <xdr:colOff>307975</xdr:colOff>
      <xdr:row>35</xdr:row>
      <xdr:rowOff>116611</xdr:rowOff>
    </xdr:to>
    <xdr:cxnSp macro="">
      <xdr:nvCxnSpPr>
        <xdr:cNvPr id="304" name="直線コネクタ 303"/>
        <xdr:cNvCxnSpPr/>
      </xdr:nvCxnSpPr>
      <xdr:spPr>
        <a:xfrm>
          <a:off x="6972300" y="605015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6" name="テキスト ボックス 305"/>
        <xdr:cNvSpPr txBox="1"/>
      </xdr:nvSpPr>
      <xdr:spPr>
        <a:xfrm>
          <a:off x="7626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29608</xdr:rowOff>
    </xdr:from>
    <xdr:ext cx="469744" cy="259045"/>
    <xdr:sp macro="" textlink="">
      <xdr:nvSpPr>
        <xdr:cNvPr id="308" name="テキスト ボックス 307"/>
        <xdr:cNvSpPr txBox="1"/>
      </xdr:nvSpPr>
      <xdr:spPr>
        <a:xfrm>
          <a:off x="6737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108560</xdr:rowOff>
    </xdr:from>
    <xdr:to>
      <xdr:col>15</xdr:col>
      <xdr:colOff>231775</xdr:colOff>
      <xdr:row>37</xdr:row>
      <xdr:rowOff>38710</xdr:rowOff>
    </xdr:to>
    <xdr:sp macro="" textlink="">
      <xdr:nvSpPr>
        <xdr:cNvPr id="314" name="円/楕円 313"/>
        <xdr:cNvSpPr/>
      </xdr:nvSpPr>
      <xdr:spPr>
        <a:xfrm>
          <a:off x="104267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131437</xdr:rowOff>
    </xdr:from>
    <xdr:ext cx="469744" cy="259045"/>
    <xdr:sp macro="" textlink="">
      <xdr:nvSpPr>
        <xdr:cNvPr id="315" name="労働費該当値テキスト"/>
        <xdr:cNvSpPr txBox="1"/>
      </xdr:nvSpPr>
      <xdr:spPr>
        <a:xfrm>
          <a:off x="10528300" y="61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140564</xdr:rowOff>
    </xdr:from>
    <xdr:to>
      <xdr:col>14</xdr:col>
      <xdr:colOff>79375</xdr:colOff>
      <xdr:row>37</xdr:row>
      <xdr:rowOff>70714</xdr:rowOff>
    </xdr:to>
    <xdr:sp macro="" textlink="">
      <xdr:nvSpPr>
        <xdr:cNvPr id="316" name="円/楕円 315"/>
        <xdr:cNvSpPr/>
      </xdr:nvSpPr>
      <xdr:spPr>
        <a:xfrm>
          <a:off x="9588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87241</xdr:rowOff>
    </xdr:from>
    <xdr:ext cx="469744" cy="259045"/>
    <xdr:sp macro="" textlink="">
      <xdr:nvSpPr>
        <xdr:cNvPr id="317" name="テキスト ボックス 316"/>
        <xdr:cNvSpPr txBox="1"/>
      </xdr:nvSpPr>
      <xdr:spPr>
        <a:xfrm>
          <a:off x="9404427" y="608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138506</xdr:rowOff>
    </xdr:from>
    <xdr:to>
      <xdr:col>12</xdr:col>
      <xdr:colOff>561975</xdr:colOff>
      <xdr:row>37</xdr:row>
      <xdr:rowOff>68656</xdr:rowOff>
    </xdr:to>
    <xdr:sp macro="" textlink="">
      <xdr:nvSpPr>
        <xdr:cNvPr id="318" name="円/楕円 317"/>
        <xdr:cNvSpPr/>
      </xdr:nvSpPr>
      <xdr:spPr>
        <a:xfrm>
          <a:off x="8699500" y="63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85183</xdr:rowOff>
    </xdr:from>
    <xdr:ext cx="469744" cy="259045"/>
    <xdr:sp macro="" textlink="">
      <xdr:nvSpPr>
        <xdr:cNvPr id="319" name="テキスト ボックス 318"/>
        <xdr:cNvSpPr txBox="1"/>
      </xdr:nvSpPr>
      <xdr:spPr>
        <a:xfrm>
          <a:off x="8515427" y="608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65811</xdr:rowOff>
    </xdr:from>
    <xdr:to>
      <xdr:col>11</xdr:col>
      <xdr:colOff>358775</xdr:colOff>
      <xdr:row>35</xdr:row>
      <xdr:rowOff>167411</xdr:rowOff>
    </xdr:to>
    <xdr:sp macro="" textlink="">
      <xdr:nvSpPr>
        <xdr:cNvPr id="320" name="円/楕円 319"/>
        <xdr:cNvSpPr/>
      </xdr:nvSpPr>
      <xdr:spPr>
        <a:xfrm>
          <a:off x="7810500" y="6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12488</xdr:rowOff>
    </xdr:from>
    <xdr:ext cx="469744" cy="259045"/>
    <xdr:sp macro="" textlink="">
      <xdr:nvSpPr>
        <xdr:cNvPr id="321" name="テキスト ボックス 320"/>
        <xdr:cNvSpPr txBox="1"/>
      </xdr:nvSpPr>
      <xdr:spPr>
        <a:xfrm>
          <a:off x="7626427" y="58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170053</xdr:rowOff>
    </xdr:from>
    <xdr:to>
      <xdr:col>10</xdr:col>
      <xdr:colOff>155575</xdr:colOff>
      <xdr:row>35</xdr:row>
      <xdr:rowOff>100203</xdr:rowOff>
    </xdr:to>
    <xdr:sp macro="" textlink="">
      <xdr:nvSpPr>
        <xdr:cNvPr id="322" name="円/楕円 321"/>
        <xdr:cNvSpPr/>
      </xdr:nvSpPr>
      <xdr:spPr>
        <a:xfrm>
          <a:off x="6921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116730</xdr:rowOff>
    </xdr:from>
    <xdr:ext cx="469744" cy="259045"/>
    <xdr:sp macro="" textlink="">
      <xdr:nvSpPr>
        <xdr:cNvPr id="323" name="テキスト ボックス 322"/>
        <xdr:cNvSpPr txBox="1"/>
      </xdr:nvSpPr>
      <xdr:spPr>
        <a:xfrm>
          <a:off x="6737427"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89065</xdr:rowOff>
    </xdr:from>
    <xdr:to>
      <xdr:col>15</xdr:col>
      <xdr:colOff>180975</xdr:colOff>
      <xdr:row>58</xdr:row>
      <xdr:rowOff>93889</xdr:rowOff>
    </xdr:to>
    <xdr:cxnSp macro="">
      <xdr:nvCxnSpPr>
        <xdr:cNvPr id="350" name="直線コネクタ 349"/>
        <xdr:cNvCxnSpPr/>
      </xdr:nvCxnSpPr>
      <xdr:spPr>
        <a:xfrm flipV="1">
          <a:off x="9639300" y="10033165"/>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93889</xdr:rowOff>
    </xdr:from>
    <xdr:to>
      <xdr:col>14</xdr:col>
      <xdr:colOff>28575</xdr:colOff>
      <xdr:row>58</xdr:row>
      <xdr:rowOff>102209</xdr:rowOff>
    </xdr:to>
    <xdr:cxnSp macro="">
      <xdr:nvCxnSpPr>
        <xdr:cNvPr id="353" name="直線コネクタ 352"/>
        <xdr:cNvCxnSpPr/>
      </xdr:nvCxnSpPr>
      <xdr:spPr>
        <a:xfrm flipV="1">
          <a:off x="8750300" y="10037989"/>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102209</xdr:rowOff>
    </xdr:from>
    <xdr:to>
      <xdr:col>12</xdr:col>
      <xdr:colOff>511175</xdr:colOff>
      <xdr:row>58</xdr:row>
      <xdr:rowOff>105090</xdr:rowOff>
    </xdr:to>
    <xdr:cxnSp macro="">
      <xdr:nvCxnSpPr>
        <xdr:cNvPr id="356" name="直線コネクタ 355"/>
        <xdr:cNvCxnSpPr/>
      </xdr:nvCxnSpPr>
      <xdr:spPr>
        <a:xfrm flipV="1">
          <a:off x="7861300" y="10046309"/>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93134</xdr:rowOff>
    </xdr:from>
    <xdr:to>
      <xdr:col>11</xdr:col>
      <xdr:colOff>307975</xdr:colOff>
      <xdr:row>58</xdr:row>
      <xdr:rowOff>105090</xdr:rowOff>
    </xdr:to>
    <xdr:cxnSp macro="">
      <xdr:nvCxnSpPr>
        <xdr:cNvPr id="359" name="直線コネクタ 358"/>
        <xdr:cNvCxnSpPr/>
      </xdr:nvCxnSpPr>
      <xdr:spPr>
        <a:xfrm>
          <a:off x="6972300" y="1003723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38265</xdr:rowOff>
    </xdr:from>
    <xdr:to>
      <xdr:col>15</xdr:col>
      <xdr:colOff>231775</xdr:colOff>
      <xdr:row>58</xdr:row>
      <xdr:rowOff>139865</xdr:rowOff>
    </xdr:to>
    <xdr:sp macro="" textlink="">
      <xdr:nvSpPr>
        <xdr:cNvPr id="369" name="円/楕円 368"/>
        <xdr:cNvSpPr/>
      </xdr:nvSpPr>
      <xdr:spPr>
        <a:xfrm>
          <a:off x="10426700" y="99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124642</xdr:rowOff>
    </xdr:from>
    <xdr:ext cx="469744" cy="259045"/>
    <xdr:sp macro="" textlink="">
      <xdr:nvSpPr>
        <xdr:cNvPr id="370" name="農林水産業費該当値テキスト"/>
        <xdr:cNvSpPr txBox="1"/>
      </xdr:nvSpPr>
      <xdr:spPr>
        <a:xfrm>
          <a:off x="10528300" y="989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43089</xdr:rowOff>
    </xdr:from>
    <xdr:to>
      <xdr:col>14</xdr:col>
      <xdr:colOff>79375</xdr:colOff>
      <xdr:row>58</xdr:row>
      <xdr:rowOff>144689</xdr:rowOff>
    </xdr:to>
    <xdr:sp macro="" textlink="">
      <xdr:nvSpPr>
        <xdr:cNvPr id="371" name="円/楕円 370"/>
        <xdr:cNvSpPr/>
      </xdr:nvSpPr>
      <xdr:spPr>
        <a:xfrm>
          <a:off x="9588500" y="99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135816</xdr:rowOff>
    </xdr:from>
    <xdr:ext cx="469744" cy="259045"/>
    <xdr:sp macro="" textlink="">
      <xdr:nvSpPr>
        <xdr:cNvPr id="372" name="テキスト ボックス 371"/>
        <xdr:cNvSpPr txBox="1"/>
      </xdr:nvSpPr>
      <xdr:spPr>
        <a:xfrm>
          <a:off x="9404427" y="100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51409</xdr:rowOff>
    </xdr:from>
    <xdr:to>
      <xdr:col>12</xdr:col>
      <xdr:colOff>561975</xdr:colOff>
      <xdr:row>58</xdr:row>
      <xdr:rowOff>153009</xdr:rowOff>
    </xdr:to>
    <xdr:sp macro="" textlink="">
      <xdr:nvSpPr>
        <xdr:cNvPr id="373" name="円/楕円 372"/>
        <xdr:cNvSpPr/>
      </xdr:nvSpPr>
      <xdr:spPr>
        <a:xfrm>
          <a:off x="8699500" y="9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144136</xdr:rowOff>
    </xdr:from>
    <xdr:ext cx="469744" cy="259045"/>
    <xdr:sp macro="" textlink="">
      <xdr:nvSpPr>
        <xdr:cNvPr id="374" name="テキスト ボックス 373"/>
        <xdr:cNvSpPr txBox="1"/>
      </xdr:nvSpPr>
      <xdr:spPr>
        <a:xfrm>
          <a:off x="8515427"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54290</xdr:rowOff>
    </xdr:from>
    <xdr:to>
      <xdr:col>11</xdr:col>
      <xdr:colOff>358775</xdr:colOff>
      <xdr:row>58</xdr:row>
      <xdr:rowOff>155890</xdr:rowOff>
    </xdr:to>
    <xdr:sp macro="" textlink="">
      <xdr:nvSpPr>
        <xdr:cNvPr id="375" name="円/楕円 374"/>
        <xdr:cNvSpPr/>
      </xdr:nvSpPr>
      <xdr:spPr>
        <a:xfrm>
          <a:off x="7810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147017</xdr:rowOff>
    </xdr:from>
    <xdr:ext cx="469744" cy="259045"/>
    <xdr:sp macro="" textlink="">
      <xdr:nvSpPr>
        <xdr:cNvPr id="376" name="テキスト ボックス 375"/>
        <xdr:cNvSpPr txBox="1"/>
      </xdr:nvSpPr>
      <xdr:spPr>
        <a:xfrm>
          <a:off x="7626427"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42334</xdr:rowOff>
    </xdr:from>
    <xdr:to>
      <xdr:col>10</xdr:col>
      <xdr:colOff>155575</xdr:colOff>
      <xdr:row>58</xdr:row>
      <xdr:rowOff>143934</xdr:rowOff>
    </xdr:to>
    <xdr:sp macro="" textlink="">
      <xdr:nvSpPr>
        <xdr:cNvPr id="377" name="円/楕円 376"/>
        <xdr:cNvSpPr/>
      </xdr:nvSpPr>
      <xdr:spPr>
        <a:xfrm>
          <a:off x="6921500" y="99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135061</xdr:rowOff>
    </xdr:from>
    <xdr:ext cx="469744" cy="259045"/>
    <xdr:sp macro="" textlink="">
      <xdr:nvSpPr>
        <xdr:cNvPr id="378" name="テキスト ボックス 377"/>
        <xdr:cNvSpPr txBox="1"/>
      </xdr:nvSpPr>
      <xdr:spPr>
        <a:xfrm>
          <a:off x="6737427" y="100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3356</xdr:rowOff>
    </xdr:from>
    <xdr:to>
      <xdr:col>15</xdr:col>
      <xdr:colOff>180975</xdr:colOff>
      <xdr:row>79</xdr:row>
      <xdr:rowOff>18084</xdr:rowOff>
    </xdr:to>
    <xdr:cxnSp macro="">
      <xdr:nvCxnSpPr>
        <xdr:cNvPr id="409" name="直線コネクタ 408"/>
        <xdr:cNvCxnSpPr/>
      </xdr:nvCxnSpPr>
      <xdr:spPr>
        <a:xfrm flipV="1">
          <a:off x="9639300" y="13547906"/>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18084</xdr:rowOff>
    </xdr:from>
    <xdr:to>
      <xdr:col>14</xdr:col>
      <xdr:colOff>28575</xdr:colOff>
      <xdr:row>79</xdr:row>
      <xdr:rowOff>27425</xdr:rowOff>
    </xdr:to>
    <xdr:cxnSp macro="">
      <xdr:nvCxnSpPr>
        <xdr:cNvPr id="412" name="直線コネクタ 411"/>
        <xdr:cNvCxnSpPr/>
      </xdr:nvCxnSpPr>
      <xdr:spPr>
        <a:xfrm flipV="1">
          <a:off x="8750300" y="13562634"/>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25008</xdr:rowOff>
    </xdr:from>
    <xdr:to>
      <xdr:col>12</xdr:col>
      <xdr:colOff>511175</xdr:colOff>
      <xdr:row>79</xdr:row>
      <xdr:rowOff>27425</xdr:rowOff>
    </xdr:to>
    <xdr:cxnSp macro="">
      <xdr:nvCxnSpPr>
        <xdr:cNvPr id="415" name="直線コネクタ 414"/>
        <xdr:cNvCxnSpPr/>
      </xdr:nvCxnSpPr>
      <xdr:spPr>
        <a:xfrm>
          <a:off x="7861300" y="13569558"/>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20469</xdr:rowOff>
    </xdr:from>
    <xdr:to>
      <xdr:col>11</xdr:col>
      <xdr:colOff>307975</xdr:colOff>
      <xdr:row>79</xdr:row>
      <xdr:rowOff>25008</xdr:rowOff>
    </xdr:to>
    <xdr:cxnSp macro="">
      <xdr:nvCxnSpPr>
        <xdr:cNvPr id="418" name="直線コネクタ 417"/>
        <xdr:cNvCxnSpPr/>
      </xdr:nvCxnSpPr>
      <xdr:spPr>
        <a:xfrm>
          <a:off x="6972300" y="13565019"/>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124006</xdr:rowOff>
    </xdr:from>
    <xdr:to>
      <xdr:col>15</xdr:col>
      <xdr:colOff>231775</xdr:colOff>
      <xdr:row>79</xdr:row>
      <xdr:rowOff>54156</xdr:rowOff>
    </xdr:to>
    <xdr:sp macro="" textlink="">
      <xdr:nvSpPr>
        <xdr:cNvPr id="428" name="円/楕円 427"/>
        <xdr:cNvSpPr/>
      </xdr:nvSpPr>
      <xdr:spPr>
        <a:xfrm>
          <a:off x="10426700" y="134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38933</xdr:rowOff>
    </xdr:from>
    <xdr:ext cx="469744" cy="259045"/>
    <xdr:sp macro="" textlink="">
      <xdr:nvSpPr>
        <xdr:cNvPr id="429" name="商工費該当値テキスト"/>
        <xdr:cNvSpPr txBox="1"/>
      </xdr:nvSpPr>
      <xdr:spPr>
        <a:xfrm>
          <a:off x="10528300" y="1341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138734</xdr:rowOff>
    </xdr:from>
    <xdr:to>
      <xdr:col>14</xdr:col>
      <xdr:colOff>79375</xdr:colOff>
      <xdr:row>79</xdr:row>
      <xdr:rowOff>68884</xdr:rowOff>
    </xdr:to>
    <xdr:sp macro="" textlink="">
      <xdr:nvSpPr>
        <xdr:cNvPr id="430" name="円/楕円 429"/>
        <xdr:cNvSpPr/>
      </xdr:nvSpPr>
      <xdr:spPr>
        <a:xfrm>
          <a:off x="9588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60011</xdr:rowOff>
    </xdr:from>
    <xdr:ext cx="469744" cy="259045"/>
    <xdr:sp macro="" textlink="">
      <xdr:nvSpPr>
        <xdr:cNvPr id="431" name="テキスト ボックス 430"/>
        <xdr:cNvSpPr txBox="1"/>
      </xdr:nvSpPr>
      <xdr:spPr>
        <a:xfrm>
          <a:off x="9404427" y="136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148075</xdr:rowOff>
    </xdr:from>
    <xdr:to>
      <xdr:col>12</xdr:col>
      <xdr:colOff>561975</xdr:colOff>
      <xdr:row>79</xdr:row>
      <xdr:rowOff>78225</xdr:rowOff>
    </xdr:to>
    <xdr:sp macro="" textlink="">
      <xdr:nvSpPr>
        <xdr:cNvPr id="432" name="円/楕円 431"/>
        <xdr:cNvSpPr/>
      </xdr:nvSpPr>
      <xdr:spPr>
        <a:xfrm>
          <a:off x="8699500" y="135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69352</xdr:rowOff>
    </xdr:from>
    <xdr:ext cx="469744" cy="259045"/>
    <xdr:sp macro="" textlink="">
      <xdr:nvSpPr>
        <xdr:cNvPr id="433" name="テキスト ボックス 432"/>
        <xdr:cNvSpPr txBox="1"/>
      </xdr:nvSpPr>
      <xdr:spPr>
        <a:xfrm>
          <a:off x="8515427" y="136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145658</xdr:rowOff>
    </xdr:from>
    <xdr:to>
      <xdr:col>11</xdr:col>
      <xdr:colOff>358775</xdr:colOff>
      <xdr:row>79</xdr:row>
      <xdr:rowOff>75808</xdr:rowOff>
    </xdr:to>
    <xdr:sp macro="" textlink="">
      <xdr:nvSpPr>
        <xdr:cNvPr id="434" name="円/楕円 433"/>
        <xdr:cNvSpPr/>
      </xdr:nvSpPr>
      <xdr:spPr>
        <a:xfrm>
          <a:off x="7810500" y="135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66935</xdr:rowOff>
    </xdr:from>
    <xdr:ext cx="469744" cy="259045"/>
    <xdr:sp macro="" textlink="">
      <xdr:nvSpPr>
        <xdr:cNvPr id="435" name="テキスト ボックス 434"/>
        <xdr:cNvSpPr txBox="1"/>
      </xdr:nvSpPr>
      <xdr:spPr>
        <a:xfrm>
          <a:off x="7626427" y="136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141119</xdr:rowOff>
    </xdr:from>
    <xdr:to>
      <xdr:col>10</xdr:col>
      <xdr:colOff>155575</xdr:colOff>
      <xdr:row>79</xdr:row>
      <xdr:rowOff>71269</xdr:rowOff>
    </xdr:to>
    <xdr:sp macro="" textlink="">
      <xdr:nvSpPr>
        <xdr:cNvPr id="436" name="円/楕円 435"/>
        <xdr:cNvSpPr/>
      </xdr:nvSpPr>
      <xdr:spPr>
        <a:xfrm>
          <a:off x="6921500" y="135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62396</xdr:rowOff>
    </xdr:from>
    <xdr:ext cx="469744" cy="259045"/>
    <xdr:sp macro="" textlink="">
      <xdr:nvSpPr>
        <xdr:cNvPr id="437" name="テキスト ボックス 436"/>
        <xdr:cNvSpPr txBox="1"/>
      </xdr:nvSpPr>
      <xdr:spPr>
        <a:xfrm>
          <a:off x="6737427" y="1360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123538</xdr:rowOff>
    </xdr:from>
    <xdr:to>
      <xdr:col>15</xdr:col>
      <xdr:colOff>180975</xdr:colOff>
      <xdr:row>97</xdr:row>
      <xdr:rowOff>134320</xdr:rowOff>
    </xdr:to>
    <xdr:cxnSp macro="">
      <xdr:nvCxnSpPr>
        <xdr:cNvPr id="466" name="直線コネクタ 465"/>
        <xdr:cNvCxnSpPr/>
      </xdr:nvCxnSpPr>
      <xdr:spPr>
        <a:xfrm flipV="1">
          <a:off x="9639300" y="16754188"/>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131318</xdr:rowOff>
    </xdr:from>
    <xdr:to>
      <xdr:col>14</xdr:col>
      <xdr:colOff>28575</xdr:colOff>
      <xdr:row>97</xdr:row>
      <xdr:rowOff>134320</xdr:rowOff>
    </xdr:to>
    <xdr:cxnSp macro="">
      <xdr:nvCxnSpPr>
        <xdr:cNvPr id="469" name="直線コネクタ 468"/>
        <xdr:cNvCxnSpPr/>
      </xdr:nvCxnSpPr>
      <xdr:spPr>
        <a:xfrm>
          <a:off x="8750300" y="16761968"/>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56900</xdr:rowOff>
    </xdr:from>
    <xdr:to>
      <xdr:col>12</xdr:col>
      <xdr:colOff>511175</xdr:colOff>
      <xdr:row>97</xdr:row>
      <xdr:rowOff>131318</xdr:rowOff>
    </xdr:to>
    <xdr:cxnSp macro="">
      <xdr:nvCxnSpPr>
        <xdr:cNvPr id="472" name="直線コネクタ 471"/>
        <xdr:cNvCxnSpPr/>
      </xdr:nvCxnSpPr>
      <xdr:spPr>
        <a:xfrm>
          <a:off x="7861300" y="16687550"/>
          <a:ext cx="889000" cy="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21994</xdr:rowOff>
    </xdr:from>
    <xdr:to>
      <xdr:col>11</xdr:col>
      <xdr:colOff>307975</xdr:colOff>
      <xdr:row>97</xdr:row>
      <xdr:rowOff>56900</xdr:rowOff>
    </xdr:to>
    <xdr:cxnSp macro="">
      <xdr:nvCxnSpPr>
        <xdr:cNvPr id="475" name="直線コネクタ 474"/>
        <xdr:cNvCxnSpPr/>
      </xdr:nvCxnSpPr>
      <xdr:spPr>
        <a:xfrm>
          <a:off x="6972300" y="16652644"/>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72738</xdr:rowOff>
    </xdr:from>
    <xdr:to>
      <xdr:col>15</xdr:col>
      <xdr:colOff>231775</xdr:colOff>
      <xdr:row>98</xdr:row>
      <xdr:rowOff>2888</xdr:rowOff>
    </xdr:to>
    <xdr:sp macro="" textlink="">
      <xdr:nvSpPr>
        <xdr:cNvPr id="485" name="円/楕円 484"/>
        <xdr:cNvSpPr/>
      </xdr:nvSpPr>
      <xdr:spPr>
        <a:xfrm>
          <a:off x="10426700" y="167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27002</xdr:rowOff>
    </xdr:from>
    <xdr:ext cx="534377" cy="259045"/>
    <xdr:sp macro="" textlink="">
      <xdr:nvSpPr>
        <xdr:cNvPr id="486" name="土木費該当値テキスト"/>
        <xdr:cNvSpPr txBox="1"/>
      </xdr:nvSpPr>
      <xdr:spPr>
        <a:xfrm>
          <a:off x="10528300" y="166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83520</xdr:rowOff>
    </xdr:from>
    <xdr:to>
      <xdr:col>14</xdr:col>
      <xdr:colOff>79375</xdr:colOff>
      <xdr:row>98</xdr:row>
      <xdr:rowOff>13670</xdr:rowOff>
    </xdr:to>
    <xdr:sp macro="" textlink="">
      <xdr:nvSpPr>
        <xdr:cNvPr id="487" name="円/楕円 486"/>
        <xdr:cNvSpPr/>
      </xdr:nvSpPr>
      <xdr:spPr>
        <a:xfrm>
          <a:off x="9588500" y="167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4797</xdr:rowOff>
    </xdr:from>
    <xdr:ext cx="534377" cy="259045"/>
    <xdr:sp macro="" textlink="">
      <xdr:nvSpPr>
        <xdr:cNvPr id="488" name="テキスト ボックス 487"/>
        <xdr:cNvSpPr txBox="1"/>
      </xdr:nvSpPr>
      <xdr:spPr>
        <a:xfrm>
          <a:off x="9372111" y="168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80518</xdr:rowOff>
    </xdr:from>
    <xdr:to>
      <xdr:col>12</xdr:col>
      <xdr:colOff>561975</xdr:colOff>
      <xdr:row>98</xdr:row>
      <xdr:rowOff>10668</xdr:rowOff>
    </xdr:to>
    <xdr:sp macro="" textlink="">
      <xdr:nvSpPr>
        <xdr:cNvPr id="489" name="円/楕円 488"/>
        <xdr:cNvSpPr/>
      </xdr:nvSpPr>
      <xdr:spPr>
        <a:xfrm>
          <a:off x="8699500" y="167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1795</xdr:rowOff>
    </xdr:from>
    <xdr:ext cx="534377" cy="259045"/>
    <xdr:sp macro="" textlink="">
      <xdr:nvSpPr>
        <xdr:cNvPr id="490" name="テキスト ボックス 489"/>
        <xdr:cNvSpPr txBox="1"/>
      </xdr:nvSpPr>
      <xdr:spPr>
        <a:xfrm>
          <a:off x="8483111" y="1680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6100</xdr:rowOff>
    </xdr:from>
    <xdr:to>
      <xdr:col>11</xdr:col>
      <xdr:colOff>358775</xdr:colOff>
      <xdr:row>97</xdr:row>
      <xdr:rowOff>107700</xdr:rowOff>
    </xdr:to>
    <xdr:sp macro="" textlink="">
      <xdr:nvSpPr>
        <xdr:cNvPr id="491" name="円/楕円 490"/>
        <xdr:cNvSpPr/>
      </xdr:nvSpPr>
      <xdr:spPr>
        <a:xfrm>
          <a:off x="7810500" y="16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124227</xdr:rowOff>
    </xdr:from>
    <xdr:ext cx="534377" cy="259045"/>
    <xdr:sp macro="" textlink="">
      <xdr:nvSpPr>
        <xdr:cNvPr id="492" name="テキスト ボックス 491"/>
        <xdr:cNvSpPr txBox="1"/>
      </xdr:nvSpPr>
      <xdr:spPr>
        <a:xfrm>
          <a:off x="7594111" y="1641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142644</xdr:rowOff>
    </xdr:from>
    <xdr:to>
      <xdr:col>10</xdr:col>
      <xdr:colOff>155575</xdr:colOff>
      <xdr:row>97</xdr:row>
      <xdr:rowOff>72794</xdr:rowOff>
    </xdr:to>
    <xdr:sp macro="" textlink="">
      <xdr:nvSpPr>
        <xdr:cNvPr id="493" name="円/楕円 492"/>
        <xdr:cNvSpPr/>
      </xdr:nvSpPr>
      <xdr:spPr>
        <a:xfrm>
          <a:off x="6921500" y="1660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89321</xdr:rowOff>
    </xdr:from>
    <xdr:ext cx="534377" cy="259045"/>
    <xdr:sp macro="" textlink="">
      <xdr:nvSpPr>
        <xdr:cNvPr id="494" name="テキスト ボックス 493"/>
        <xdr:cNvSpPr txBox="1"/>
      </xdr:nvSpPr>
      <xdr:spPr>
        <a:xfrm>
          <a:off x="6705111" y="163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107124</xdr:rowOff>
    </xdr:from>
    <xdr:to>
      <xdr:col>23</xdr:col>
      <xdr:colOff>517525</xdr:colOff>
      <xdr:row>38</xdr:row>
      <xdr:rowOff>156083</xdr:rowOff>
    </xdr:to>
    <xdr:cxnSp macro="">
      <xdr:nvCxnSpPr>
        <xdr:cNvPr id="524" name="直線コネクタ 523"/>
        <xdr:cNvCxnSpPr/>
      </xdr:nvCxnSpPr>
      <xdr:spPr>
        <a:xfrm flipV="1">
          <a:off x="15481300" y="6622224"/>
          <a:ext cx="8382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125794</xdr:rowOff>
    </xdr:from>
    <xdr:to>
      <xdr:col>22</xdr:col>
      <xdr:colOff>365125</xdr:colOff>
      <xdr:row>38</xdr:row>
      <xdr:rowOff>156083</xdr:rowOff>
    </xdr:to>
    <xdr:cxnSp macro="">
      <xdr:nvCxnSpPr>
        <xdr:cNvPr id="527" name="直線コネクタ 526"/>
        <xdr:cNvCxnSpPr/>
      </xdr:nvCxnSpPr>
      <xdr:spPr>
        <a:xfrm>
          <a:off x="14592300" y="6640894"/>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125794</xdr:rowOff>
    </xdr:from>
    <xdr:to>
      <xdr:col>21</xdr:col>
      <xdr:colOff>161925</xdr:colOff>
      <xdr:row>38</xdr:row>
      <xdr:rowOff>139052</xdr:rowOff>
    </xdr:to>
    <xdr:cxnSp macro="">
      <xdr:nvCxnSpPr>
        <xdr:cNvPr id="530" name="直線コネクタ 529"/>
        <xdr:cNvCxnSpPr/>
      </xdr:nvCxnSpPr>
      <xdr:spPr>
        <a:xfrm flipV="1">
          <a:off x="13703300" y="664089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139052</xdr:rowOff>
    </xdr:from>
    <xdr:to>
      <xdr:col>19</xdr:col>
      <xdr:colOff>644525</xdr:colOff>
      <xdr:row>39</xdr:row>
      <xdr:rowOff>24143</xdr:rowOff>
    </xdr:to>
    <xdr:cxnSp macro="">
      <xdr:nvCxnSpPr>
        <xdr:cNvPr id="533" name="直線コネクタ 532"/>
        <xdr:cNvCxnSpPr/>
      </xdr:nvCxnSpPr>
      <xdr:spPr>
        <a:xfrm flipV="1">
          <a:off x="12814300" y="6654152"/>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56324</xdr:rowOff>
    </xdr:from>
    <xdr:to>
      <xdr:col>23</xdr:col>
      <xdr:colOff>568325</xdr:colOff>
      <xdr:row>38</xdr:row>
      <xdr:rowOff>157924</xdr:rowOff>
    </xdr:to>
    <xdr:sp macro="" textlink="">
      <xdr:nvSpPr>
        <xdr:cNvPr id="543" name="円/楕円 542"/>
        <xdr:cNvSpPr/>
      </xdr:nvSpPr>
      <xdr:spPr>
        <a:xfrm>
          <a:off x="162687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142701</xdr:rowOff>
    </xdr:from>
    <xdr:ext cx="534377" cy="259045"/>
    <xdr:sp macro="" textlink="">
      <xdr:nvSpPr>
        <xdr:cNvPr id="544" name="消防費該当値テキスト"/>
        <xdr:cNvSpPr txBox="1"/>
      </xdr:nvSpPr>
      <xdr:spPr>
        <a:xfrm>
          <a:off x="16370300" y="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105283</xdr:rowOff>
    </xdr:from>
    <xdr:to>
      <xdr:col>22</xdr:col>
      <xdr:colOff>415925</xdr:colOff>
      <xdr:row>39</xdr:row>
      <xdr:rowOff>35433</xdr:rowOff>
    </xdr:to>
    <xdr:sp macro="" textlink="">
      <xdr:nvSpPr>
        <xdr:cNvPr id="545" name="円/楕円 544"/>
        <xdr:cNvSpPr/>
      </xdr:nvSpPr>
      <xdr:spPr>
        <a:xfrm>
          <a:off x="15430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26560</xdr:rowOff>
    </xdr:from>
    <xdr:ext cx="534377" cy="259045"/>
    <xdr:sp macro="" textlink="">
      <xdr:nvSpPr>
        <xdr:cNvPr id="546" name="テキスト ボックス 545"/>
        <xdr:cNvSpPr txBox="1"/>
      </xdr:nvSpPr>
      <xdr:spPr>
        <a:xfrm>
          <a:off x="15214111" y="67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74994</xdr:rowOff>
    </xdr:from>
    <xdr:to>
      <xdr:col>21</xdr:col>
      <xdr:colOff>212725</xdr:colOff>
      <xdr:row>39</xdr:row>
      <xdr:rowOff>5144</xdr:rowOff>
    </xdr:to>
    <xdr:sp macro="" textlink="">
      <xdr:nvSpPr>
        <xdr:cNvPr id="547" name="円/楕円 546"/>
        <xdr:cNvSpPr/>
      </xdr:nvSpPr>
      <xdr:spPr>
        <a:xfrm>
          <a:off x="14541500" y="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167721</xdr:rowOff>
    </xdr:from>
    <xdr:ext cx="534377" cy="259045"/>
    <xdr:sp macro="" textlink="">
      <xdr:nvSpPr>
        <xdr:cNvPr id="548" name="テキスト ボックス 547"/>
        <xdr:cNvSpPr txBox="1"/>
      </xdr:nvSpPr>
      <xdr:spPr>
        <a:xfrm>
          <a:off x="14325111" y="66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88252</xdr:rowOff>
    </xdr:from>
    <xdr:to>
      <xdr:col>20</xdr:col>
      <xdr:colOff>9525</xdr:colOff>
      <xdr:row>39</xdr:row>
      <xdr:rowOff>18402</xdr:rowOff>
    </xdr:to>
    <xdr:sp macro="" textlink="">
      <xdr:nvSpPr>
        <xdr:cNvPr id="549" name="円/楕円 548"/>
        <xdr:cNvSpPr/>
      </xdr:nvSpPr>
      <xdr:spPr>
        <a:xfrm>
          <a:off x="13652500" y="66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9529</xdr:rowOff>
    </xdr:from>
    <xdr:ext cx="534377" cy="259045"/>
    <xdr:sp macro="" textlink="">
      <xdr:nvSpPr>
        <xdr:cNvPr id="550" name="テキスト ボックス 549"/>
        <xdr:cNvSpPr txBox="1"/>
      </xdr:nvSpPr>
      <xdr:spPr>
        <a:xfrm>
          <a:off x="13436111" y="66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144793</xdr:rowOff>
    </xdr:from>
    <xdr:to>
      <xdr:col>18</xdr:col>
      <xdr:colOff>492125</xdr:colOff>
      <xdr:row>39</xdr:row>
      <xdr:rowOff>74943</xdr:rowOff>
    </xdr:to>
    <xdr:sp macro="" textlink="">
      <xdr:nvSpPr>
        <xdr:cNvPr id="551" name="円/楕円 550"/>
        <xdr:cNvSpPr/>
      </xdr:nvSpPr>
      <xdr:spPr>
        <a:xfrm>
          <a:off x="12763500" y="6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66070</xdr:rowOff>
    </xdr:from>
    <xdr:ext cx="534377" cy="259045"/>
    <xdr:sp macro="" textlink="">
      <xdr:nvSpPr>
        <xdr:cNvPr id="552" name="テキスト ボックス 551"/>
        <xdr:cNvSpPr txBox="1"/>
      </xdr:nvSpPr>
      <xdr:spPr>
        <a:xfrm>
          <a:off x="12547111" y="67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142342</xdr:rowOff>
    </xdr:from>
    <xdr:to>
      <xdr:col>23</xdr:col>
      <xdr:colOff>517525</xdr:colOff>
      <xdr:row>58</xdr:row>
      <xdr:rowOff>146355</xdr:rowOff>
    </xdr:to>
    <xdr:cxnSp macro="">
      <xdr:nvCxnSpPr>
        <xdr:cNvPr id="582" name="直線コネクタ 581"/>
        <xdr:cNvCxnSpPr/>
      </xdr:nvCxnSpPr>
      <xdr:spPr>
        <a:xfrm>
          <a:off x="15481300" y="10086442"/>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142342</xdr:rowOff>
    </xdr:from>
    <xdr:to>
      <xdr:col>22</xdr:col>
      <xdr:colOff>365125</xdr:colOff>
      <xdr:row>59</xdr:row>
      <xdr:rowOff>6668</xdr:rowOff>
    </xdr:to>
    <xdr:cxnSp macro="">
      <xdr:nvCxnSpPr>
        <xdr:cNvPr id="585" name="直線コネクタ 584"/>
        <xdr:cNvCxnSpPr/>
      </xdr:nvCxnSpPr>
      <xdr:spPr>
        <a:xfrm flipV="1">
          <a:off x="14592300" y="10086442"/>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6668</xdr:rowOff>
    </xdr:from>
    <xdr:to>
      <xdr:col>21</xdr:col>
      <xdr:colOff>161925</xdr:colOff>
      <xdr:row>59</xdr:row>
      <xdr:rowOff>49492</xdr:rowOff>
    </xdr:to>
    <xdr:cxnSp macro="">
      <xdr:nvCxnSpPr>
        <xdr:cNvPr id="588" name="直線コネクタ 587"/>
        <xdr:cNvCxnSpPr/>
      </xdr:nvCxnSpPr>
      <xdr:spPr>
        <a:xfrm flipV="1">
          <a:off x="13703300" y="10122218"/>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38202</xdr:rowOff>
    </xdr:from>
    <xdr:to>
      <xdr:col>19</xdr:col>
      <xdr:colOff>644525</xdr:colOff>
      <xdr:row>59</xdr:row>
      <xdr:rowOff>49492</xdr:rowOff>
    </xdr:to>
    <xdr:cxnSp macro="">
      <xdr:nvCxnSpPr>
        <xdr:cNvPr id="591" name="直線コネクタ 590"/>
        <xdr:cNvCxnSpPr/>
      </xdr:nvCxnSpPr>
      <xdr:spPr>
        <a:xfrm>
          <a:off x="12814300" y="10153752"/>
          <a:ext cx="8890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95555</xdr:rowOff>
    </xdr:from>
    <xdr:to>
      <xdr:col>23</xdr:col>
      <xdr:colOff>568325</xdr:colOff>
      <xdr:row>59</xdr:row>
      <xdr:rowOff>25705</xdr:rowOff>
    </xdr:to>
    <xdr:sp macro="" textlink="">
      <xdr:nvSpPr>
        <xdr:cNvPr id="601" name="円/楕円 600"/>
        <xdr:cNvSpPr/>
      </xdr:nvSpPr>
      <xdr:spPr>
        <a:xfrm>
          <a:off x="16268700" y="100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73982</xdr:rowOff>
    </xdr:from>
    <xdr:ext cx="534377" cy="259045"/>
    <xdr:sp macro="" textlink="">
      <xdr:nvSpPr>
        <xdr:cNvPr id="602" name="教育費該当値テキスト"/>
        <xdr:cNvSpPr txBox="1"/>
      </xdr:nvSpPr>
      <xdr:spPr>
        <a:xfrm>
          <a:off x="16370300" y="100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91542</xdr:rowOff>
    </xdr:from>
    <xdr:to>
      <xdr:col>22</xdr:col>
      <xdr:colOff>415925</xdr:colOff>
      <xdr:row>59</xdr:row>
      <xdr:rowOff>21692</xdr:rowOff>
    </xdr:to>
    <xdr:sp macro="" textlink="">
      <xdr:nvSpPr>
        <xdr:cNvPr id="603" name="円/楕円 602"/>
        <xdr:cNvSpPr/>
      </xdr:nvSpPr>
      <xdr:spPr>
        <a:xfrm>
          <a:off x="15430500" y="100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12819</xdr:rowOff>
    </xdr:from>
    <xdr:ext cx="534377" cy="259045"/>
    <xdr:sp macro="" textlink="">
      <xdr:nvSpPr>
        <xdr:cNvPr id="604" name="テキスト ボックス 603"/>
        <xdr:cNvSpPr txBox="1"/>
      </xdr:nvSpPr>
      <xdr:spPr>
        <a:xfrm>
          <a:off x="15214111" y="101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127318</xdr:rowOff>
    </xdr:from>
    <xdr:to>
      <xdr:col>21</xdr:col>
      <xdr:colOff>212725</xdr:colOff>
      <xdr:row>59</xdr:row>
      <xdr:rowOff>57468</xdr:rowOff>
    </xdr:to>
    <xdr:sp macro="" textlink="">
      <xdr:nvSpPr>
        <xdr:cNvPr id="605" name="円/楕円 604"/>
        <xdr:cNvSpPr/>
      </xdr:nvSpPr>
      <xdr:spPr>
        <a:xfrm>
          <a:off x="14541500" y="100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48595</xdr:rowOff>
    </xdr:from>
    <xdr:ext cx="534377" cy="259045"/>
    <xdr:sp macro="" textlink="">
      <xdr:nvSpPr>
        <xdr:cNvPr id="606" name="テキスト ボックス 605"/>
        <xdr:cNvSpPr txBox="1"/>
      </xdr:nvSpPr>
      <xdr:spPr>
        <a:xfrm>
          <a:off x="14325111" y="101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170142</xdr:rowOff>
    </xdr:from>
    <xdr:to>
      <xdr:col>20</xdr:col>
      <xdr:colOff>9525</xdr:colOff>
      <xdr:row>59</xdr:row>
      <xdr:rowOff>100292</xdr:rowOff>
    </xdr:to>
    <xdr:sp macro="" textlink="">
      <xdr:nvSpPr>
        <xdr:cNvPr id="607" name="円/楕円 606"/>
        <xdr:cNvSpPr/>
      </xdr:nvSpPr>
      <xdr:spPr>
        <a:xfrm>
          <a:off x="13652500" y="101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91419</xdr:rowOff>
    </xdr:from>
    <xdr:ext cx="534377" cy="259045"/>
    <xdr:sp macro="" textlink="">
      <xdr:nvSpPr>
        <xdr:cNvPr id="608" name="テキスト ボックス 607"/>
        <xdr:cNvSpPr txBox="1"/>
      </xdr:nvSpPr>
      <xdr:spPr>
        <a:xfrm>
          <a:off x="13436111" y="102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158852</xdr:rowOff>
    </xdr:from>
    <xdr:to>
      <xdr:col>18</xdr:col>
      <xdr:colOff>492125</xdr:colOff>
      <xdr:row>59</xdr:row>
      <xdr:rowOff>89002</xdr:rowOff>
    </xdr:to>
    <xdr:sp macro="" textlink="">
      <xdr:nvSpPr>
        <xdr:cNvPr id="609" name="円/楕円 608"/>
        <xdr:cNvSpPr/>
      </xdr:nvSpPr>
      <xdr:spPr>
        <a:xfrm>
          <a:off x="12763500" y="101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80129</xdr:rowOff>
    </xdr:from>
    <xdr:ext cx="534377" cy="259045"/>
    <xdr:sp macro="" textlink="">
      <xdr:nvSpPr>
        <xdr:cNvPr id="610" name="テキスト ボックス 609"/>
        <xdr:cNvSpPr txBox="1"/>
      </xdr:nvSpPr>
      <xdr:spPr>
        <a:xfrm>
          <a:off x="12547111" y="101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10922</xdr:rowOff>
    </xdr:from>
    <xdr:to>
      <xdr:col>19</xdr:col>
      <xdr:colOff>644525</xdr:colOff>
      <xdr:row>79</xdr:row>
      <xdr:rowOff>44450</xdr:rowOff>
    </xdr:to>
    <xdr:cxnSp macro="">
      <xdr:nvCxnSpPr>
        <xdr:cNvPr id="648" name="直線コネクタ 647"/>
        <xdr:cNvCxnSpPr/>
      </xdr:nvCxnSpPr>
      <xdr:spPr>
        <a:xfrm>
          <a:off x="12814300" y="135554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131572</xdr:rowOff>
    </xdr:from>
    <xdr:to>
      <xdr:col>18</xdr:col>
      <xdr:colOff>492125</xdr:colOff>
      <xdr:row>79</xdr:row>
      <xdr:rowOff>61722</xdr:rowOff>
    </xdr:to>
    <xdr:sp macro="" textlink="">
      <xdr:nvSpPr>
        <xdr:cNvPr id="666" name="円/楕円 665"/>
        <xdr:cNvSpPr/>
      </xdr:nvSpPr>
      <xdr:spPr>
        <a:xfrm>
          <a:off x="12763500" y="135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52849</xdr:rowOff>
    </xdr:from>
    <xdr:ext cx="378565" cy="259045"/>
    <xdr:sp macro="" textlink="">
      <xdr:nvSpPr>
        <xdr:cNvPr id="667" name="テキスト ボックス 666"/>
        <xdr:cNvSpPr txBox="1"/>
      </xdr:nvSpPr>
      <xdr:spPr>
        <a:xfrm>
          <a:off x="12625017" y="1359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109950</xdr:rowOff>
    </xdr:from>
    <xdr:to>
      <xdr:col>23</xdr:col>
      <xdr:colOff>517525</xdr:colOff>
      <xdr:row>96</xdr:row>
      <xdr:rowOff>132483</xdr:rowOff>
    </xdr:to>
    <xdr:cxnSp macro="">
      <xdr:nvCxnSpPr>
        <xdr:cNvPr id="698" name="直線コネクタ 697"/>
        <xdr:cNvCxnSpPr/>
      </xdr:nvCxnSpPr>
      <xdr:spPr>
        <a:xfrm>
          <a:off x="15481300" y="16569150"/>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109917</xdr:rowOff>
    </xdr:from>
    <xdr:to>
      <xdr:col>22</xdr:col>
      <xdr:colOff>365125</xdr:colOff>
      <xdr:row>96</xdr:row>
      <xdr:rowOff>109950</xdr:rowOff>
    </xdr:to>
    <xdr:cxnSp macro="">
      <xdr:nvCxnSpPr>
        <xdr:cNvPr id="701" name="直線コネクタ 700"/>
        <xdr:cNvCxnSpPr/>
      </xdr:nvCxnSpPr>
      <xdr:spPr>
        <a:xfrm>
          <a:off x="14592300" y="1656911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109917</xdr:rowOff>
    </xdr:from>
    <xdr:to>
      <xdr:col>21</xdr:col>
      <xdr:colOff>161925</xdr:colOff>
      <xdr:row>96</xdr:row>
      <xdr:rowOff>127029</xdr:rowOff>
    </xdr:to>
    <xdr:cxnSp macro="">
      <xdr:nvCxnSpPr>
        <xdr:cNvPr id="704" name="直線コネクタ 703"/>
        <xdr:cNvCxnSpPr/>
      </xdr:nvCxnSpPr>
      <xdr:spPr>
        <a:xfrm flipV="1">
          <a:off x="13703300" y="16569117"/>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120596</xdr:rowOff>
    </xdr:from>
    <xdr:to>
      <xdr:col>19</xdr:col>
      <xdr:colOff>644525</xdr:colOff>
      <xdr:row>96</xdr:row>
      <xdr:rowOff>127029</xdr:rowOff>
    </xdr:to>
    <xdr:cxnSp macro="">
      <xdr:nvCxnSpPr>
        <xdr:cNvPr id="707" name="直線コネクタ 706"/>
        <xdr:cNvCxnSpPr/>
      </xdr:nvCxnSpPr>
      <xdr:spPr>
        <a:xfrm>
          <a:off x="12814300" y="16579796"/>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81683</xdr:rowOff>
    </xdr:from>
    <xdr:to>
      <xdr:col>23</xdr:col>
      <xdr:colOff>568325</xdr:colOff>
      <xdr:row>97</xdr:row>
      <xdr:rowOff>11833</xdr:rowOff>
    </xdr:to>
    <xdr:sp macro="" textlink="">
      <xdr:nvSpPr>
        <xdr:cNvPr id="717" name="円/楕円 716"/>
        <xdr:cNvSpPr/>
      </xdr:nvSpPr>
      <xdr:spPr>
        <a:xfrm>
          <a:off x="16268700" y="165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60110</xdr:rowOff>
    </xdr:from>
    <xdr:ext cx="534377" cy="259045"/>
    <xdr:sp macro="" textlink="">
      <xdr:nvSpPr>
        <xdr:cNvPr id="718" name="公債費該当値テキスト"/>
        <xdr:cNvSpPr txBox="1"/>
      </xdr:nvSpPr>
      <xdr:spPr>
        <a:xfrm>
          <a:off x="16370300" y="165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59150</xdr:rowOff>
    </xdr:from>
    <xdr:to>
      <xdr:col>22</xdr:col>
      <xdr:colOff>415925</xdr:colOff>
      <xdr:row>96</xdr:row>
      <xdr:rowOff>160750</xdr:rowOff>
    </xdr:to>
    <xdr:sp macro="" textlink="">
      <xdr:nvSpPr>
        <xdr:cNvPr id="719" name="円/楕円 718"/>
        <xdr:cNvSpPr/>
      </xdr:nvSpPr>
      <xdr:spPr>
        <a:xfrm>
          <a:off x="15430500" y="165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151877</xdr:rowOff>
    </xdr:from>
    <xdr:ext cx="534377" cy="259045"/>
    <xdr:sp macro="" textlink="">
      <xdr:nvSpPr>
        <xdr:cNvPr id="720" name="テキスト ボックス 719"/>
        <xdr:cNvSpPr txBox="1"/>
      </xdr:nvSpPr>
      <xdr:spPr>
        <a:xfrm>
          <a:off x="15214111" y="166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59117</xdr:rowOff>
    </xdr:from>
    <xdr:to>
      <xdr:col>21</xdr:col>
      <xdr:colOff>212725</xdr:colOff>
      <xdr:row>96</xdr:row>
      <xdr:rowOff>160717</xdr:rowOff>
    </xdr:to>
    <xdr:sp macro="" textlink="">
      <xdr:nvSpPr>
        <xdr:cNvPr id="721" name="円/楕円 720"/>
        <xdr:cNvSpPr/>
      </xdr:nvSpPr>
      <xdr:spPr>
        <a:xfrm>
          <a:off x="14541500" y="165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151844</xdr:rowOff>
    </xdr:from>
    <xdr:ext cx="534377" cy="259045"/>
    <xdr:sp macro="" textlink="">
      <xdr:nvSpPr>
        <xdr:cNvPr id="722" name="テキスト ボックス 721"/>
        <xdr:cNvSpPr txBox="1"/>
      </xdr:nvSpPr>
      <xdr:spPr>
        <a:xfrm>
          <a:off x="14325111" y="166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76229</xdr:rowOff>
    </xdr:from>
    <xdr:to>
      <xdr:col>20</xdr:col>
      <xdr:colOff>9525</xdr:colOff>
      <xdr:row>97</xdr:row>
      <xdr:rowOff>6379</xdr:rowOff>
    </xdr:to>
    <xdr:sp macro="" textlink="">
      <xdr:nvSpPr>
        <xdr:cNvPr id="723" name="円/楕円 722"/>
        <xdr:cNvSpPr/>
      </xdr:nvSpPr>
      <xdr:spPr>
        <a:xfrm>
          <a:off x="13652500" y="165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168956</xdr:rowOff>
    </xdr:from>
    <xdr:ext cx="534377" cy="259045"/>
    <xdr:sp macro="" textlink="">
      <xdr:nvSpPr>
        <xdr:cNvPr id="724" name="テキスト ボックス 723"/>
        <xdr:cNvSpPr txBox="1"/>
      </xdr:nvSpPr>
      <xdr:spPr>
        <a:xfrm>
          <a:off x="13436111" y="1662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69796</xdr:rowOff>
    </xdr:from>
    <xdr:to>
      <xdr:col>18</xdr:col>
      <xdr:colOff>492125</xdr:colOff>
      <xdr:row>96</xdr:row>
      <xdr:rowOff>171396</xdr:rowOff>
    </xdr:to>
    <xdr:sp macro="" textlink="">
      <xdr:nvSpPr>
        <xdr:cNvPr id="725" name="円/楕円 724"/>
        <xdr:cNvSpPr/>
      </xdr:nvSpPr>
      <xdr:spPr>
        <a:xfrm>
          <a:off x="12763500" y="165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162523</xdr:rowOff>
    </xdr:from>
    <xdr:ext cx="534377" cy="259045"/>
    <xdr:sp macro="" textlink="">
      <xdr:nvSpPr>
        <xdr:cNvPr id="726" name="テキスト ボックス 725"/>
        <xdr:cNvSpPr txBox="1"/>
      </xdr:nvSpPr>
      <xdr:spPr>
        <a:xfrm>
          <a:off x="12547111" y="166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歳出決算総額は、住民一人当たり２９４，４４５円となっているが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類似団体平均に比べ各項目が概ね下回っている</a:t>
          </a:r>
          <a:r>
            <a:rPr kumimoji="1" lang="ja-JP" altLang="en-US" sz="1100">
              <a:solidFill>
                <a:schemeClr val="dk1"/>
              </a:solidFill>
              <a:effectLst/>
              <a:latin typeface="+mn-lt"/>
              <a:ea typeface="+mn-ea"/>
              <a:cs typeface="+mn-cs"/>
            </a:rPr>
            <a:t>。これ</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寒川町が</a:t>
          </a:r>
          <a:r>
            <a:rPr kumimoji="1" lang="ja-JP" altLang="ja-JP" sz="1100">
              <a:solidFill>
                <a:schemeClr val="dk1"/>
              </a:solidFill>
              <a:effectLst/>
              <a:latin typeface="+mn-lt"/>
              <a:ea typeface="+mn-ea"/>
              <a:cs typeface="+mn-cs"/>
            </a:rPr>
            <a:t>人口密度が高く、相対的に人口一人当たりコストが抑えられる傾向にあることがあげられる</a:t>
          </a:r>
          <a:r>
            <a:rPr kumimoji="1" lang="ja-JP" altLang="en-US" sz="1100">
              <a:solidFill>
                <a:schemeClr val="dk1"/>
              </a:solidFill>
              <a:effectLst/>
              <a:latin typeface="+mn-lt"/>
              <a:ea typeface="+mn-ea"/>
              <a:cs typeface="+mn-cs"/>
            </a:rPr>
            <a:t>。今後は、引き続き事業の精査やコスト削減に努め</a:t>
          </a:r>
          <a:r>
            <a:rPr kumimoji="1" lang="ja-JP" altLang="en-US" sz="1100" b="0">
              <a:solidFill>
                <a:schemeClr val="dk1"/>
              </a:solidFill>
              <a:effectLst/>
              <a:latin typeface="+mn-lt"/>
              <a:ea typeface="+mn-ea"/>
              <a:cs typeface="+mn-cs"/>
            </a:rPr>
            <a:t>、</a:t>
          </a:r>
          <a:r>
            <a:rPr lang="ja-JP" altLang="en-US" b="0"/>
            <a:t>寒川町まち・ひと・しごと創生総合戦略</a:t>
          </a:r>
          <a:r>
            <a:rPr kumimoji="1" lang="ja-JP" altLang="en-US" sz="1100" b="0">
              <a:solidFill>
                <a:schemeClr val="dk1"/>
              </a:solidFill>
              <a:effectLst/>
              <a:latin typeface="+mn-lt"/>
              <a:ea typeface="+mn-ea"/>
              <a:cs typeface="+mn-cs"/>
            </a:rPr>
            <a:t>に基づ</a:t>
          </a:r>
          <a:r>
            <a:rPr kumimoji="1" lang="ja-JP" altLang="en-US" sz="1100">
              <a:solidFill>
                <a:schemeClr val="dk1"/>
              </a:solidFill>
              <a:effectLst/>
              <a:latin typeface="+mn-lt"/>
              <a:ea typeface="+mn-ea"/>
              <a:cs typeface="+mn-cs"/>
            </a:rPr>
            <a:t>き、</a:t>
          </a:r>
          <a:r>
            <a:rPr lang="ja-JP" altLang="en-US" sz="1100" b="0" i="0" u="none" strike="noStrike" baseline="0" smtClean="0">
              <a:solidFill>
                <a:schemeClr val="dk1"/>
              </a:solidFill>
              <a:latin typeface="+mn-lt"/>
              <a:ea typeface="+mn-ea"/>
              <a:cs typeface="+mn-cs"/>
            </a:rPr>
            <a:t>「雇用機会の確保と産業の創出」「若い世代の子育て環境の整備」「まちの魅力と認知度の向上」の実現に向け、</a:t>
          </a:r>
          <a:r>
            <a:rPr kumimoji="1" lang="ja-JP" altLang="en-US" sz="1100">
              <a:solidFill>
                <a:schemeClr val="dk1"/>
              </a:solidFill>
              <a:effectLst/>
              <a:latin typeface="+mn-lt"/>
              <a:ea typeface="+mn-ea"/>
              <a:cs typeface="+mn-cs"/>
            </a:rPr>
            <a:t>重点的に取り組んでいくこととしている。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町税及び各種交付金等の一般財源の変動による影響があるが、事業見直しなどによる経常経費の圧縮、不用額の執行凍結等を行い、実質収支については毎年度６億円前後の水準</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確保に努めてきている。</a:t>
          </a:r>
          <a:endParaRPr lang="ja-JP" altLang="ja-JP" sz="1400">
            <a:effectLst/>
          </a:endParaRPr>
        </a:p>
        <a:p>
          <a:pPr rtl="0"/>
          <a:r>
            <a:rPr lang="ja-JP" altLang="ja-JP" sz="1100" b="0" i="0" baseline="0">
              <a:solidFill>
                <a:schemeClr val="dk1"/>
              </a:solidFill>
              <a:effectLst/>
              <a:latin typeface="+mn-lt"/>
              <a:ea typeface="+mn-ea"/>
              <a:cs typeface="+mn-cs"/>
            </a:rPr>
            <a:t>　財政調整基金については、景気低迷の影響により、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億円を切ったものの、平成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年度以降は、最低限の取り崩しとし、災害等の緊急時や将来に向けての備えとして、できる限り財政調整基金へ積み立てるよう努めてきている。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年度については、実質収支としては</a:t>
          </a:r>
          <a:r>
            <a:rPr lang="en-US" altLang="ja-JP" sz="1100" b="0" i="0" baseline="0">
              <a:solidFill>
                <a:schemeClr val="dk1"/>
              </a:solidFill>
              <a:effectLst/>
              <a:latin typeface="+mn-lt"/>
              <a:ea typeface="+mn-ea"/>
              <a:cs typeface="+mn-cs"/>
            </a:rPr>
            <a:t>578,088</a:t>
          </a:r>
          <a:r>
            <a:rPr lang="ja-JP" altLang="ja-JP" sz="1100" b="0" i="0" baseline="0">
              <a:solidFill>
                <a:schemeClr val="dk1"/>
              </a:solidFill>
              <a:effectLst/>
              <a:latin typeface="+mn-lt"/>
              <a:ea typeface="+mn-ea"/>
              <a:cs typeface="+mn-cs"/>
            </a:rPr>
            <a:t>千円の黒字と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66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691</a:t>
          </a:r>
          <a:r>
            <a:rPr lang="ja-JP" altLang="en-US" sz="1100" b="0" i="0" baseline="0">
              <a:solidFill>
                <a:schemeClr val="dk1"/>
              </a:solidFill>
              <a:effectLst/>
              <a:latin typeface="+mn-lt"/>
              <a:ea typeface="+mn-ea"/>
              <a:cs typeface="+mn-cs"/>
            </a:rPr>
            <a:t>千円の減となったが、実質単年度収支としては</a:t>
          </a:r>
          <a:r>
            <a:rPr lang="en-US" altLang="ja-JP" sz="1100" b="0" i="0" baseline="0">
              <a:solidFill>
                <a:schemeClr val="dk1"/>
              </a:solidFill>
              <a:effectLst/>
              <a:latin typeface="+mn-lt"/>
              <a:ea typeface="+mn-ea"/>
              <a:cs typeface="+mn-cs"/>
            </a:rPr>
            <a:t>134,422</a:t>
          </a:r>
          <a:r>
            <a:rPr lang="ja-JP" altLang="en-US" sz="1100" b="0" i="0" baseline="0">
              <a:solidFill>
                <a:schemeClr val="dk1"/>
              </a:solidFill>
              <a:effectLst/>
              <a:latin typeface="+mn-lt"/>
              <a:ea typeface="+mn-ea"/>
              <a:cs typeface="+mn-cs"/>
            </a:rPr>
            <a:t>千円の黒字で前年比</a:t>
          </a:r>
          <a:r>
            <a:rPr lang="en-US" altLang="ja-JP" sz="1100" b="0" i="0" baseline="0">
              <a:solidFill>
                <a:schemeClr val="dk1"/>
              </a:solidFill>
              <a:effectLst/>
              <a:latin typeface="+mn-lt"/>
              <a:ea typeface="+mn-ea"/>
              <a:cs typeface="+mn-cs"/>
            </a:rPr>
            <a:t>192,681</a:t>
          </a:r>
          <a:r>
            <a:rPr lang="ja-JP" altLang="en-US" sz="1100" b="0" i="0" baseline="0">
              <a:solidFill>
                <a:schemeClr val="dk1"/>
              </a:solidFill>
              <a:effectLst/>
              <a:latin typeface="+mn-lt"/>
              <a:ea typeface="+mn-ea"/>
              <a:cs typeface="+mn-cs"/>
            </a:rPr>
            <a:t>千円の増となった。これは、事業費削減に努め、財政調整基金の取崩額を抑制し、前年比</a:t>
          </a:r>
          <a:r>
            <a:rPr lang="en-US" altLang="ja-JP" sz="1100" b="0" i="0" baseline="0">
              <a:solidFill>
                <a:schemeClr val="dk1"/>
              </a:solidFill>
              <a:effectLst/>
              <a:latin typeface="+mn-lt"/>
              <a:ea typeface="+mn-ea"/>
              <a:cs typeface="+mn-cs"/>
            </a:rPr>
            <a:t>233,116</a:t>
          </a:r>
          <a:r>
            <a:rPr lang="ja-JP" altLang="en-US" sz="1100" b="0" i="0" baseline="0">
              <a:solidFill>
                <a:schemeClr val="dk1"/>
              </a:solidFill>
              <a:effectLst/>
              <a:latin typeface="+mn-lt"/>
              <a:ea typeface="+mn-ea"/>
              <a:cs typeface="+mn-cs"/>
            </a:rPr>
            <a:t>千円の減とし</a:t>
          </a:r>
          <a:r>
            <a:rPr lang="ja-JP" altLang="ja-JP" sz="1100" b="0" i="0" baseline="0">
              <a:solidFill>
                <a:schemeClr val="dk1"/>
              </a:solidFill>
              <a:effectLst/>
              <a:latin typeface="+mn-lt"/>
              <a:ea typeface="+mn-ea"/>
              <a:cs typeface="+mn-cs"/>
            </a:rPr>
            <a:t>たことが影響し</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今後も歳入確保の取り組みを強化し、適正な財政運営を行っていく。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年度以降は、各会計において経常経費の縮減や不用額の執行凍結等により、毎年度黒字を確保している。</a:t>
          </a:r>
          <a:endParaRPr lang="ja-JP" altLang="ja-JP" sz="1400">
            <a:effectLst/>
          </a:endParaRPr>
        </a:p>
        <a:p>
          <a:pPr rtl="0"/>
          <a:r>
            <a:rPr lang="ja-JP" altLang="ja-JP" sz="1100" b="0" i="0" baseline="0">
              <a:solidFill>
                <a:schemeClr val="dk1"/>
              </a:solidFill>
              <a:effectLst/>
              <a:latin typeface="+mn-lt"/>
              <a:ea typeface="+mn-ea"/>
              <a:cs typeface="+mn-cs"/>
            </a:rPr>
            <a:t>　今後も全会計について予算執行過程を適確に管理し、赤字が生じることがないよう、財政運営を行っていく。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14920832</v>
      </c>
      <c r="BO4" s="409"/>
      <c r="BP4" s="409"/>
      <c r="BQ4" s="409"/>
      <c r="BR4" s="409"/>
      <c r="BS4" s="409"/>
      <c r="BT4" s="409"/>
      <c r="BU4" s="410"/>
      <c r="BV4" s="408">
        <v>14662062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6.4</v>
      </c>
      <c r="CU4" s="586"/>
      <c r="CV4" s="586"/>
      <c r="CW4" s="586"/>
      <c r="CX4" s="586"/>
      <c r="CY4" s="586"/>
      <c r="CZ4" s="586"/>
      <c r="DA4" s="587"/>
      <c r="DB4" s="585">
        <v>7.3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14227308</v>
      </c>
      <c r="BO5" s="414"/>
      <c r="BP5" s="414"/>
      <c r="BQ5" s="414"/>
      <c r="BR5" s="414"/>
      <c r="BS5" s="414"/>
      <c r="BT5" s="414"/>
      <c r="BU5" s="415"/>
      <c r="BV5" s="413">
        <v>13906167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98.2</v>
      </c>
      <c r="CU5" s="384"/>
      <c r="CV5" s="384"/>
      <c r="CW5" s="384"/>
      <c r="CX5" s="384"/>
      <c r="CY5" s="384"/>
      <c r="CZ5" s="384"/>
      <c r="DA5" s="385"/>
      <c r="DB5" s="383">
        <v>98.7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86</v>
      </c>
      <c r="AV6" s="471"/>
      <c r="AW6" s="471"/>
      <c r="AX6" s="471"/>
      <c r="AY6" s="393" t="s">
        <v>87</v>
      </c>
      <c r="AZ6" s="394"/>
      <c r="BA6" s="394"/>
      <c r="BB6" s="394"/>
      <c r="BC6" s="394"/>
      <c r="BD6" s="394"/>
      <c r="BE6" s="394"/>
      <c r="BF6" s="394"/>
      <c r="BG6" s="394"/>
      <c r="BH6" s="394"/>
      <c r="BI6" s="394"/>
      <c r="BJ6" s="394"/>
      <c r="BK6" s="394"/>
      <c r="BL6" s="394"/>
      <c r="BM6" s="395"/>
      <c r="BN6" s="413">
        <v>693524</v>
      </c>
      <c r="BO6" s="414"/>
      <c r="BP6" s="414"/>
      <c r="BQ6" s="414"/>
      <c r="BR6" s="414"/>
      <c r="BS6" s="414"/>
      <c r="BT6" s="414"/>
      <c r="BU6" s="415"/>
      <c r="BV6" s="413">
        <v>755895</v>
      </c>
      <c r="BW6" s="414"/>
      <c r="BX6" s="414"/>
      <c r="BY6" s="414"/>
      <c r="BZ6" s="414"/>
      <c r="CA6" s="414"/>
      <c r="CB6" s="414"/>
      <c r="CC6" s="415"/>
      <c r="CD6" s="422" t="s">
        <v>88</v>
      </c>
      <c r="CE6" s="423"/>
      <c r="CF6" s="423"/>
      <c r="CG6" s="423"/>
      <c r="CH6" s="423"/>
      <c r="CI6" s="423"/>
      <c r="CJ6" s="423"/>
      <c r="CK6" s="423"/>
      <c r="CL6" s="423"/>
      <c r="CM6" s="423"/>
      <c r="CN6" s="423"/>
      <c r="CO6" s="423"/>
      <c r="CP6" s="423"/>
      <c r="CQ6" s="423"/>
      <c r="CR6" s="423"/>
      <c r="CS6" s="424"/>
      <c r="CT6" s="559">
        <v>98.2</v>
      </c>
      <c r="CU6" s="560"/>
      <c r="CV6" s="560"/>
      <c r="CW6" s="560"/>
      <c r="CX6" s="560"/>
      <c r="CY6" s="560"/>
      <c r="CZ6" s="560"/>
      <c r="DA6" s="561"/>
      <c r="DB6" s="559">
        <v>98.7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89</v>
      </c>
      <c r="AN7" s="387"/>
      <c r="AO7" s="387"/>
      <c r="AP7" s="387"/>
      <c r="AQ7" s="387"/>
      <c r="AR7" s="387"/>
      <c r="AS7" s="387"/>
      <c r="AT7" s="388"/>
      <c r="AU7" s="470" t="s">
        <v>86</v>
      </c>
      <c r="AV7" s="471"/>
      <c r="AW7" s="471"/>
      <c r="AX7" s="471"/>
      <c r="AY7" s="393" t="s">
        <v>90</v>
      </c>
      <c r="AZ7" s="394"/>
      <c r="BA7" s="394"/>
      <c r="BB7" s="394"/>
      <c r="BC7" s="394"/>
      <c r="BD7" s="394"/>
      <c r="BE7" s="394"/>
      <c r="BF7" s="394"/>
      <c r="BG7" s="394"/>
      <c r="BH7" s="394"/>
      <c r="BI7" s="394"/>
      <c r="BJ7" s="394"/>
      <c r="BK7" s="394"/>
      <c r="BL7" s="394"/>
      <c r="BM7" s="395"/>
      <c r="BN7" s="413">
        <v>115436</v>
      </c>
      <c r="BO7" s="414"/>
      <c r="BP7" s="414"/>
      <c r="BQ7" s="414"/>
      <c r="BR7" s="414"/>
      <c r="BS7" s="414"/>
      <c r="BT7" s="414"/>
      <c r="BU7" s="415"/>
      <c r="BV7" s="413">
        <v>111116</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9058455</v>
      </c>
      <c r="CU7" s="414"/>
      <c r="CV7" s="414"/>
      <c r="CW7" s="414"/>
      <c r="CX7" s="414"/>
      <c r="CY7" s="414"/>
      <c r="CZ7" s="414"/>
      <c r="DA7" s="415"/>
      <c r="DB7" s="413">
        <v>8868002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578088</v>
      </c>
      <c r="BO8" s="414"/>
      <c r="BP8" s="414"/>
      <c r="BQ8" s="414"/>
      <c r="BR8" s="414"/>
      <c r="BS8" s="414"/>
      <c r="BT8" s="414"/>
      <c r="BU8" s="415"/>
      <c r="BV8" s="413">
        <v>644779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1.01</v>
      </c>
      <c r="CU8" s="523"/>
      <c r="CV8" s="523"/>
      <c r="CW8" s="523"/>
      <c r="CX8" s="523"/>
      <c r="CY8" s="523"/>
      <c r="CZ8" s="523"/>
      <c r="DA8" s="524"/>
      <c r="DB8" s="522">
        <v>1</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47936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-66691</v>
      </c>
      <c r="BO9" s="414"/>
      <c r="BP9" s="414"/>
      <c r="BQ9" s="414"/>
      <c r="BR9" s="414"/>
      <c r="BS9" s="414"/>
      <c r="BT9" s="414"/>
      <c r="BU9" s="415"/>
      <c r="BV9" s="413">
        <v>-199213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47672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323041</v>
      </c>
      <c r="BO10" s="414"/>
      <c r="BP10" s="414"/>
      <c r="BQ10" s="414"/>
      <c r="BR10" s="414"/>
      <c r="BS10" s="414"/>
      <c r="BT10" s="414"/>
      <c r="BU10" s="415"/>
      <c r="BV10" s="413">
        <v>495998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48319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121928</v>
      </c>
      <c r="BO12" s="414"/>
      <c r="BP12" s="414"/>
      <c r="BQ12" s="414"/>
      <c r="BR12" s="414"/>
      <c r="BS12" s="414"/>
      <c r="BT12" s="414"/>
      <c r="BU12" s="415"/>
      <c r="BV12" s="413">
        <v>355044</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47702</v>
      </c>
      <c r="S13" s="515"/>
      <c r="T13" s="515"/>
      <c r="U13" s="515"/>
      <c r="V13" s="516"/>
      <c r="W13" s="502" t="s">
        <v>121</v>
      </c>
      <c r="X13" s="426"/>
      <c r="Y13" s="426"/>
      <c r="Z13" s="426"/>
      <c r="AA13" s="426"/>
      <c r="AB13" s="427"/>
      <c r="AC13" s="389">
        <v>483</v>
      </c>
      <c r="AD13" s="390"/>
      <c r="AE13" s="390"/>
      <c r="AF13" s="390"/>
      <c r="AG13" s="391"/>
      <c r="AH13" s="389">
        <v>547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134422</v>
      </c>
      <c r="BO13" s="414"/>
      <c r="BP13" s="414"/>
      <c r="BQ13" s="414"/>
      <c r="BR13" s="414"/>
      <c r="BS13" s="414"/>
      <c r="BT13" s="414"/>
      <c r="BU13" s="415"/>
      <c r="BV13" s="413">
        <v>-58259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5.6</v>
      </c>
      <c r="CU13" s="384"/>
      <c r="CV13" s="384"/>
      <c r="CW13" s="384"/>
      <c r="CX13" s="384"/>
      <c r="CY13" s="384"/>
      <c r="CZ13" s="384"/>
      <c r="DA13" s="385"/>
      <c r="DB13" s="383">
        <v>6.1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48092</v>
      </c>
      <c r="S14" s="515"/>
      <c r="T14" s="515"/>
      <c r="U14" s="515"/>
      <c r="V14" s="516"/>
      <c r="W14" s="517"/>
      <c r="X14" s="429"/>
      <c r="Y14" s="429"/>
      <c r="Z14" s="429"/>
      <c r="AA14" s="429"/>
      <c r="AB14" s="430"/>
      <c r="AC14" s="507">
        <v>2.2000000000000002</v>
      </c>
      <c r="AD14" s="508"/>
      <c r="AE14" s="508"/>
      <c r="AF14" s="508"/>
      <c r="AG14" s="509"/>
      <c r="AH14" s="507">
        <v>2.2999999999999998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23.1</v>
      </c>
      <c r="CU14" s="486"/>
      <c r="CV14" s="486"/>
      <c r="CW14" s="486"/>
      <c r="CX14" s="486"/>
      <c r="CY14" s="486"/>
      <c r="CZ14" s="486"/>
      <c r="DA14" s="487"/>
      <c r="DB14" s="518">
        <v>32.5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47479</v>
      </c>
      <c r="S15" s="515"/>
      <c r="T15" s="515"/>
      <c r="U15" s="515"/>
      <c r="V15" s="516"/>
      <c r="W15" s="502" t="s">
        <v>128</v>
      </c>
      <c r="X15" s="426"/>
      <c r="Y15" s="426"/>
      <c r="Z15" s="426"/>
      <c r="AA15" s="426"/>
      <c r="AB15" s="427"/>
      <c r="AC15" s="389">
        <v>8042</v>
      </c>
      <c r="AD15" s="390"/>
      <c r="AE15" s="390"/>
      <c r="AF15" s="390"/>
      <c r="AG15" s="391"/>
      <c r="AH15" s="389">
        <v>9100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7051375</v>
      </c>
      <c r="BO15" s="409"/>
      <c r="BP15" s="409"/>
      <c r="BQ15" s="409"/>
      <c r="BR15" s="409"/>
      <c r="BS15" s="409"/>
      <c r="BT15" s="409"/>
      <c r="BU15" s="410"/>
      <c r="BV15" s="408">
        <v>6838613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36</v>
      </c>
      <c r="AD16" s="508"/>
      <c r="AE16" s="508"/>
      <c r="AF16" s="508"/>
      <c r="AG16" s="509"/>
      <c r="AH16" s="507">
        <v>37.6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6766493</v>
      </c>
      <c r="BO16" s="414"/>
      <c r="BP16" s="414"/>
      <c r="BQ16" s="414"/>
      <c r="BR16" s="414"/>
      <c r="BS16" s="414"/>
      <c r="BT16" s="414"/>
      <c r="BU16" s="415"/>
      <c r="BV16" s="413">
        <v>6744352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13787</v>
      </c>
      <c r="AD17" s="390"/>
      <c r="AE17" s="390"/>
      <c r="AF17" s="390"/>
      <c r="AG17" s="391"/>
      <c r="AH17" s="389">
        <v>14357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9058455</v>
      </c>
      <c r="BO17" s="414"/>
      <c r="BP17" s="414"/>
      <c r="BQ17" s="414"/>
      <c r="BR17" s="414"/>
      <c r="BS17" s="414"/>
      <c r="BT17" s="414"/>
      <c r="BU17" s="415"/>
      <c r="BV17" s="413">
        <v>8868002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13.34</v>
      </c>
      <c r="M18" s="478"/>
      <c r="N18" s="478"/>
      <c r="O18" s="478"/>
      <c r="P18" s="478"/>
      <c r="Q18" s="478"/>
      <c r="R18" s="479"/>
      <c r="S18" s="479"/>
      <c r="T18" s="479"/>
      <c r="U18" s="479"/>
      <c r="V18" s="480"/>
      <c r="W18" s="494"/>
      <c r="X18" s="495"/>
      <c r="Y18" s="495"/>
      <c r="Z18" s="495"/>
      <c r="AA18" s="495"/>
      <c r="AB18" s="503"/>
      <c r="AC18" s="377">
        <v>61.8</v>
      </c>
      <c r="AD18" s="378"/>
      <c r="AE18" s="378"/>
      <c r="AF18" s="378"/>
      <c r="AG18" s="481"/>
      <c r="AH18" s="377">
        <v>59.3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9121556</v>
      </c>
      <c r="BO18" s="414"/>
      <c r="BP18" s="414"/>
      <c r="BQ18" s="414"/>
      <c r="BR18" s="414"/>
      <c r="BS18" s="414"/>
      <c r="BT18" s="414"/>
      <c r="BU18" s="415"/>
      <c r="BV18" s="413">
        <v>8952466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3593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10926324</v>
      </c>
      <c r="BO19" s="414"/>
      <c r="BP19" s="414"/>
      <c r="BQ19" s="414"/>
      <c r="BR19" s="414"/>
      <c r="BS19" s="414"/>
      <c r="BT19" s="414"/>
      <c r="BU19" s="415"/>
      <c r="BV19" s="413">
        <v>11104030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18744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9809395</v>
      </c>
      <c r="BO23" s="414"/>
      <c r="BP23" s="414"/>
      <c r="BQ23" s="414"/>
      <c r="BR23" s="414"/>
      <c r="BS23" s="414"/>
      <c r="BT23" s="414"/>
      <c r="BU23" s="415"/>
      <c r="BV23" s="413">
        <v>10504447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8290</v>
      </c>
      <c r="R24" s="390"/>
      <c r="S24" s="390"/>
      <c r="T24" s="390"/>
      <c r="U24" s="390"/>
      <c r="V24" s="391"/>
      <c r="W24" s="455"/>
      <c r="X24" s="446"/>
      <c r="Y24" s="447"/>
      <c r="Z24" s="386" t="s">
        <v>151</v>
      </c>
      <c r="AA24" s="387"/>
      <c r="AB24" s="387"/>
      <c r="AC24" s="387"/>
      <c r="AD24" s="387"/>
      <c r="AE24" s="387"/>
      <c r="AF24" s="387"/>
      <c r="AG24" s="388"/>
      <c r="AH24" s="389">
        <v>314</v>
      </c>
      <c r="AI24" s="390"/>
      <c r="AJ24" s="390"/>
      <c r="AK24" s="390"/>
      <c r="AL24" s="391"/>
      <c r="AM24" s="389">
        <v>999148</v>
      </c>
      <c r="AN24" s="390"/>
      <c r="AO24" s="390"/>
      <c r="AP24" s="390"/>
      <c r="AQ24" s="390"/>
      <c r="AR24" s="391"/>
      <c r="AS24" s="389">
        <v>3182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7784850</v>
      </c>
      <c r="BO24" s="414"/>
      <c r="BP24" s="414"/>
      <c r="BQ24" s="414"/>
      <c r="BR24" s="414"/>
      <c r="BS24" s="414"/>
      <c r="BT24" s="414"/>
      <c r="BU24" s="415"/>
      <c r="BV24" s="413">
        <v>8374806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6730</v>
      </c>
      <c r="R25" s="390"/>
      <c r="S25" s="390"/>
      <c r="T25" s="390"/>
      <c r="U25" s="390"/>
      <c r="V25" s="391"/>
      <c r="W25" s="455"/>
      <c r="X25" s="446"/>
      <c r="Y25" s="447"/>
      <c r="Z25" s="386" t="s">
        <v>154</v>
      </c>
      <c r="AA25" s="387"/>
      <c r="AB25" s="387"/>
      <c r="AC25" s="387"/>
      <c r="AD25" s="387"/>
      <c r="AE25" s="387"/>
      <c r="AF25" s="387"/>
      <c r="AG25" s="388"/>
      <c r="AH25" s="389">
        <v>54</v>
      </c>
      <c r="AI25" s="390"/>
      <c r="AJ25" s="390"/>
      <c r="AK25" s="390"/>
      <c r="AL25" s="391"/>
      <c r="AM25" s="389">
        <v>161136</v>
      </c>
      <c r="AN25" s="390"/>
      <c r="AO25" s="390"/>
      <c r="AP25" s="390"/>
      <c r="AQ25" s="390"/>
      <c r="AR25" s="391"/>
      <c r="AS25" s="389">
        <v>2984</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6560025</v>
      </c>
      <c r="BO25" s="409"/>
      <c r="BP25" s="409"/>
      <c r="BQ25" s="409"/>
      <c r="BR25" s="409"/>
      <c r="BS25" s="409"/>
      <c r="BT25" s="409"/>
      <c r="BU25" s="410"/>
      <c r="BV25" s="408">
        <v>6669126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6180</v>
      </c>
      <c r="R26" s="390"/>
      <c r="S26" s="390"/>
      <c r="T26" s="390"/>
      <c r="U26" s="390"/>
      <c r="V26" s="391"/>
      <c r="W26" s="455"/>
      <c r="X26" s="446"/>
      <c r="Y26" s="447"/>
      <c r="Z26" s="386" t="s">
        <v>157</v>
      </c>
      <c r="AA26" s="468"/>
      <c r="AB26" s="468"/>
      <c r="AC26" s="468"/>
      <c r="AD26" s="468"/>
      <c r="AE26" s="468"/>
      <c r="AF26" s="468"/>
      <c r="AG26" s="469"/>
      <c r="AH26" s="389">
        <v>24</v>
      </c>
      <c r="AI26" s="390"/>
      <c r="AJ26" s="390"/>
      <c r="AK26" s="390"/>
      <c r="AL26" s="391"/>
      <c r="AM26" s="389">
        <v>77520</v>
      </c>
      <c r="AN26" s="390"/>
      <c r="AO26" s="390"/>
      <c r="AP26" s="390"/>
      <c r="AQ26" s="390"/>
      <c r="AR26" s="391"/>
      <c r="AS26" s="389">
        <v>3230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4790</v>
      </c>
      <c r="R27" s="390"/>
      <c r="S27" s="390"/>
      <c r="T27" s="390"/>
      <c r="U27" s="390"/>
      <c r="V27" s="391"/>
      <c r="W27" s="455"/>
      <c r="X27" s="446"/>
      <c r="Y27" s="447"/>
      <c r="Z27" s="386" t="s">
        <v>160</v>
      </c>
      <c r="AA27" s="387"/>
      <c r="AB27" s="387"/>
      <c r="AC27" s="387"/>
      <c r="AD27" s="387"/>
      <c r="AE27" s="387"/>
      <c r="AF27" s="387"/>
      <c r="AG27" s="388"/>
      <c r="AH27" s="389">
        <v>5</v>
      </c>
      <c r="AI27" s="390"/>
      <c r="AJ27" s="390"/>
      <c r="AK27" s="390"/>
      <c r="AL27" s="391"/>
      <c r="AM27" s="389">
        <v>18770</v>
      </c>
      <c r="AN27" s="390"/>
      <c r="AO27" s="390"/>
      <c r="AP27" s="390"/>
      <c r="AQ27" s="390"/>
      <c r="AR27" s="391"/>
      <c r="AS27" s="389">
        <v>3754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583368</v>
      </c>
      <c r="BO27" s="417"/>
      <c r="BP27" s="417"/>
      <c r="BQ27" s="417"/>
      <c r="BR27" s="417"/>
      <c r="BS27" s="417"/>
      <c r="BT27" s="417"/>
      <c r="BU27" s="418"/>
      <c r="BV27" s="416">
        <v>583341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3970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1549213</v>
      </c>
      <c r="BO28" s="409"/>
      <c r="BP28" s="409"/>
      <c r="BQ28" s="409"/>
      <c r="BR28" s="409"/>
      <c r="BS28" s="409"/>
      <c r="BT28" s="409"/>
      <c r="BU28" s="410"/>
      <c r="BV28" s="408">
        <v>1348100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3680</v>
      </c>
      <c r="R29" s="390"/>
      <c r="S29" s="390"/>
      <c r="T29" s="390"/>
      <c r="U29" s="390"/>
      <c r="V29" s="391"/>
      <c r="W29" s="456"/>
      <c r="X29" s="457"/>
      <c r="Y29" s="458"/>
      <c r="Z29" s="386" t="s">
        <v>167</v>
      </c>
      <c r="AA29" s="387"/>
      <c r="AB29" s="387"/>
      <c r="AC29" s="387"/>
      <c r="AD29" s="387"/>
      <c r="AE29" s="387"/>
      <c r="AF29" s="387"/>
      <c r="AG29" s="388"/>
      <c r="AH29" s="389">
        <v>319</v>
      </c>
      <c r="AI29" s="390"/>
      <c r="AJ29" s="390"/>
      <c r="AK29" s="390"/>
      <c r="AL29" s="391"/>
      <c r="AM29" s="389">
        <v>1017918</v>
      </c>
      <c r="AN29" s="390"/>
      <c r="AO29" s="390"/>
      <c r="AP29" s="390"/>
      <c r="AQ29" s="390"/>
      <c r="AR29" s="391"/>
      <c r="AS29" s="389">
        <v>3191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46921</v>
      </c>
      <c r="BO29" s="414"/>
      <c r="BP29" s="414"/>
      <c r="BQ29" s="414"/>
      <c r="BR29" s="414"/>
      <c r="BS29" s="414"/>
      <c r="BT29" s="414"/>
      <c r="BU29" s="415"/>
      <c r="BV29" s="413">
        <v>46907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741263</v>
      </c>
      <c r="BO30" s="417"/>
      <c r="BP30" s="417"/>
      <c r="BQ30" s="417"/>
      <c r="BR30" s="417"/>
      <c r="BS30" s="417"/>
      <c r="BT30" s="417"/>
      <c r="BU30" s="418"/>
      <c r="BV30" s="416">
        <v>697149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下水道事業特別会計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神奈川県後期高齢者医療広域連合（一般会計）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寒川町土地開発公社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（仮称）健康福祉総合センター用地取得事業特別会計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神奈川県後期高齢者医療広域連合（特別会計）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神奈川県市町村職員退職手当組合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決算</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0" t="s">
        <v>525</v>
      </c>
      <c r="D34" s="1180"/>
      <c r="E34" s="1181"/>
      <c r="F34" s="32">
        <v>6.69</v>
      </c>
      <c r="G34" s="33">
        <v>9.15</v>
      </c>
      <c r="H34" s="33">
        <v>9.31</v>
      </c>
      <c r="I34" s="33">
        <v>7.27</v>
      </c>
      <c r="J34" s="34">
        <v>6.38</v>
      </c>
      <c r="K34" s="22"/>
      <c r="L34" s="22"/>
      <c r="M34" s="22"/>
      <c r="N34" s="22"/>
      <c r="O34" s="22"/>
      <c r="P34" s="22"/>
    </row>
    <row r="35" spans="1:16" ht="39" customHeight="1" x14ac:dyDescent="0.15">
      <c r="A35" s="22"/>
      <c r="B35" s="35"/>
      <c r="C35" s="1174" t="s">
        <v>526</v>
      </c>
      <c r="D35" s="1175"/>
      <c r="E35" s="1176"/>
      <c r="F35" s="36">
        <v>2.27</v>
      </c>
      <c r="G35" s="37">
        <v>3.27</v>
      </c>
      <c r="H35" s="37">
        <v>2.64</v>
      </c>
      <c r="I35" s="37">
        <v>3.86</v>
      </c>
      <c r="J35" s="38">
        <v>3.61</v>
      </c>
      <c r="K35" s="22"/>
      <c r="L35" s="22"/>
      <c r="M35" s="22"/>
      <c r="N35" s="22"/>
      <c r="O35" s="22"/>
      <c r="P35" s="22"/>
    </row>
    <row r="36" spans="1:16" ht="39" customHeight="1" x14ac:dyDescent="0.15">
      <c r="A36" s="22"/>
      <c r="B36" s="35"/>
      <c r="C36" s="1174" t="s">
        <v>527</v>
      </c>
      <c r="D36" s="1175"/>
      <c r="E36" s="1176"/>
      <c r="F36" s="36">
        <v>1.65</v>
      </c>
      <c r="G36" s="37">
        <v>1.96</v>
      </c>
      <c r="H36" s="37">
        <v>1.73</v>
      </c>
      <c r="I36" s="37">
        <v>1.62</v>
      </c>
      <c r="J36" s="38">
        <v>1.1399999999999999</v>
      </c>
      <c r="K36" s="22"/>
      <c r="L36" s="22"/>
      <c r="M36" s="22"/>
      <c r="N36" s="22"/>
      <c r="O36" s="22"/>
      <c r="P36" s="22"/>
    </row>
    <row r="37" spans="1:16" ht="39" customHeight="1" x14ac:dyDescent="0.15">
      <c r="A37" s="22"/>
      <c r="B37" s="35"/>
      <c r="C37" s="1174" t="s">
        <v>528</v>
      </c>
      <c r="D37" s="1175"/>
      <c r="E37" s="1176"/>
      <c r="F37" s="36">
        <v>0.3</v>
      </c>
      <c r="G37" s="37">
        <v>0.14000000000000001</v>
      </c>
      <c r="H37" s="37">
        <v>0.37</v>
      </c>
      <c r="I37" s="37">
        <v>0.32</v>
      </c>
      <c r="J37" s="38">
        <v>0.47</v>
      </c>
      <c r="K37" s="22"/>
      <c r="L37" s="22"/>
      <c r="M37" s="22"/>
      <c r="N37" s="22"/>
      <c r="O37" s="22"/>
      <c r="P37" s="22"/>
    </row>
    <row r="38" spans="1:16" ht="39" customHeight="1" x14ac:dyDescent="0.15">
      <c r="A38" s="22"/>
      <c r="B38" s="35"/>
      <c r="C38" s="1174" t="s">
        <v>529</v>
      </c>
      <c r="D38" s="1175"/>
      <c r="E38" s="1176"/>
      <c r="F38" s="36">
        <v>0.13</v>
      </c>
      <c r="G38" s="37">
        <v>0.17</v>
      </c>
      <c r="H38" s="37">
        <v>0.17</v>
      </c>
      <c r="I38" s="37">
        <v>0.21</v>
      </c>
      <c r="J38" s="38">
        <v>0.19</v>
      </c>
      <c r="K38" s="22"/>
      <c r="L38" s="22"/>
      <c r="M38" s="22"/>
      <c r="N38" s="22"/>
      <c r="O38" s="22"/>
      <c r="P38" s="22"/>
    </row>
    <row r="39" spans="1:16" ht="39" customHeight="1" x14ac:dyDescent="0.15">
      <c r="A39" s="22"/>
      <c r="B39" s="35"/>
      <c r="C39" s="1174" t="s">
        <v>530</v>
      </c>
      <c r="D39" s="1175"/>
      <c r="E39" s="1176"/>
      <c r="F39" s="36">
        <v>0</v>
      </c>
      <c r="G39" s="37">
        <v>0</v>
      </c>
      <c r="H39" s="37">
        <v>0</v>
      </c>
      <c r="I39" s="37">
        <v>0</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531</v>
      </c>
      <c r="D42" s="1175"/>
      <c r="E42" s="1176"/>
      <c r="F42" s="36" t="s">
        <v>493</v>
      </c>
      <c r="G42" s="37" t="s">
        <v>493</v>
      </c>
      <c r="H42" s="37" t="s">
        <v>493</v>
      </c>
      <c r="I42" s="37" t="s">
        <v>493</v>
      </c>
      <c r="J42" s="38" t="s">
        <v>493</v>
      </c>
      <c r="K42" s="22"/>
      <c r="L42" s="22"/>
      <c r="M42" s="22"/>
      <c r="N42" s="22"/>
      <c r="O42" s="22"/>
      <c r="P42" s="22"/>
    </row>
    <row r="43" spans="1:16" ht="39" customHeight="1" thickBot="1" x14ac:dyDescent="0.2">
      <c r="A43" s="22"/>
      <c r="B43" s="40"/>
      <c r="C43" s="1177" t="s">
        <v>532</v>
      </c>
      <c r="D43" s="1178"/>
      <c r="E43" s="1179"/>
      <c r="F43" s="41" t="s">
        <v>493</v>
      </c>
      <c r="G43" s="42" t="s">
        <v>493</v>
      </c>
      <c r="H43" s="42" t="s">
        <v>493</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1431</v>
      </c>
      <c r="L45" s="60">
        <v>1428</v>
      </c>
      <c r="M45" s="60">
        <v>1479</v>
      </c>
      <c r="N45" s="60">
        <v>1482</v>
      </c>
      <c r="O45" s="61">
        <v>1423</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493</v>
      </c>
      <c r="L46" s="64" t="s">
        <v>493</v>
      </c>
      <c r="M46" s="64" t="s">
        <v>493</v>
      </c>
      <c r="N46" s="64" t="s">
        <v>493</v>
      </c>
      <c r="O46" s="65" t="s">
        <v>493</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493</v>
      </c>
      <c r="L47" s="64" t="s">
        <v>493</v>
      </c>
      <c r="M47" s="64" t="s">
        <v>493</v>
      </c>
      <c r="N47" s="64" t="s">
        <v>493</v>
      </c>
      <c r="O47" s="65" t="s">
        <v>493</v>
      </c>
      <c r="P47" s="48"/>
      <c r="Q47" s="48"/>
      <c r="R47" s="48"/>
      <c r="S47" s="48"/>
      <c r="T47" s="48"/>
      <c r="U47" s="48"/>
    </row>
    <row r="48" spans="1:21" ht="30.75" customHeight="1" x14ac:dyDescent="0.15">
      <c r="A48" s="48"/>
      <c r="B48" s="1192"/>
      <c r="C48" s="1193"/>
      <c r="D48" s="62"/>
      <c r="E48" s="1184" t="s">
        <v>15</v>
      </c>
      <c r="F48" s="1184"/>
      <c r="G48" s="1184"/>
      <c r="H48" s="1184"/>
      <c r="I48" s="1184"/>
      <c r="J48" s="1185"/>
      <c r="K48" s="63">
        <v>515</v>
      </c>
      <c r="L48" s="64">
        <v>506</v>
      </c>
      <c r="M48" s="64">
        <v>480</v>
      </c>
      <c r="N48" s="64">
        <v>473</v>
      </c>
      <c r="O48" s="65">
        <v>320</v>
      </c>
      <c r="P48" s="48"/>
      <c r="Q48" s="48"/>
      <c r="R48" s="48"/>
      <c r="S48" s="48"/>
      <c r="T48" s="48"/>
      <c r="U48" s="48"/>
    </row>
    <row r="49" spans="1:21" ht="30.75" customHeight="1" x14ac:dyDescent="0.15">
      <c r="A49" s="48"/>
      <c r="B49" s="1192"/>
      <c r="C49" s="1193"/>
      <c r="D49" s="62"/>
      <c r="E49" s="1184" t="s">
        <v>16</v>
      </c>
      <c r="F49" s="1184"/>
      <c r="G49" s="1184"/>
      <c r="H49" s="1184"/>
      <c r="I49" s="1184"/>
      <c r="J49" s="1185"/>
      <c r="K49" s="63" t="s">
        <v>493</v>
      </c>
      <c r="L49" s="64" t="s">
        <v>493</v>
      </c>
      <c r="M49" s="64" t="s">
        <v>493</v>
      </c>
      <c r="N49" s="64" t="s">
        <v>493</v>
      </c>
      <c r="O49" s="65" t="s">
        <v>493</v>
      </c>
      <c r="P49" s="48"/>
      <c r="Q49" s="48"/>
      <c r="R49" s="48"/>
      <c r="S49" s="48"/>
      <c r="T49" s="48"/>
      <c r="U49" s="48"/>
    </row>
    <row r="50" spans="1:21" ht="30.75" customHeight="1" x14ac:dyDescent="0.15">
      <c r="A50" s="48"/>
      <c r="B50" s="1192"/>
      <c r="C50" s="1193"/>
      <c r="D50" s="62"/>
      <c r="E50" s="1184" t="s">
        <v>17</v>
      </c>
      <c r="F50" s="1184"/>
      <c r="G50" s="1184"/>
      <c r="H50" s="1184"/>
      <c r="I50" s="1184"/>
      <c r="J50" s="1185"/>
      <c r="K50" s="63">
        <v>99</v>
      </c>
      <c r="L50" s="64">
        <v>99</v>
      </c>
      <c r="M50" s="64">
        <v>99</v>
      </c>
      <c r="N50" s="64">
        <v>99</v>
      </c>
      <c r="O50" s="65">
        <v>99</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493</v>
      </c>
      <c r="L51" s="64" t="s">
        <v>493</v>
      </c>
      <c r="M51" s="64" t="s">
        <v>493</v>
      </c>
      <c r="N51" s="64" t="s">
        <v>493</v>
      </c>
      <c r="O51" s="65" t="s">
        <v>493</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1506</v>
      </c>
      <c r="L52" s="64">
        <v>1512</v>
      </c>
      <c r="M52" s="64">
        <v>1590</v>
      </c>
      <c r="N52" s="64">
        <v>1604</v>
      </c>
      <c r="O52" s="65">
        <v>1424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539</v>
      </c>
      <c r="L53" s="69">
        <v>521</v>
      </c>
      <c r="M53" s="69">
        <v>468</v>
      </c>
      <c r="N53" s="69">
        <v>450</v>
      </c>
      <c r="O53" s="70">
        <v>418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0" t="s">
        <v>24</v>
      </c>
      <c r="C41" s="1211"/>
      <c r="D41" s="81"/>
      <c r="E41" s="1212" t="s">
        <v>25</v>
      </c>
      <c r="F41" s="1212"/>
      <c r="G41" s="1212"/>
      <c r="H41" s="1213"/>
      <c r="I41" s="82">
        <v>12452</v>
      </c>
      <c r="J41" s="83">
        <v>12083</v>
      </c>
      <c r="K41" s="83">
        <v>11403</v>
      </c>
      <c r="L41" s="83">
        <v>10504</v>
      </c>
      <c r="M41" s="84">
        <v>9809</v>
      </c>
    </row>
    <row r="42" spans="2:13" ht="27.75" customHeight="1" x14ac:dyDescent="0.15">
      <c r="B42" s="1200"/>
      <c r="C42" s="1201"/>
      <c r="D42" s="85"/>
      <c r="E42" s="1204" t="s">
        <v>26</v>
      </c>
      <c r="F42" s="1204"/>
      <c r="G42" s="1204"/>
      <c r="H42" s="1205"/>
      <c r="I42" s="86">
        <v>1342</v>
      </c>
      <c r="J42" s="87">
        <v>1256</v>
      </c>
      <c r="K42" s="87">
        <v>1168</v>
      </c>
      <c r="L42" s="87">
        <v>1080</v>
      </c>
      <c r="M42" s="88">
        <v>990</v>
      </c>
    </row>
    <row r="43" spans="2:13" ht="27.75" customHeight="1" x14ac:dyDescent="0.15">
      <c r="B43" s="1200"/>
      <c r="C43" s="1201"/>
      <c r="D43" s="85"/>
      <c r="E43" s="1204" t="s">
        <v>27</v>
      </c>
      <c r="F43" s="1204"/>
      <c r="G43" s="1204"/>
      <c r="H43" s="1205"/>
      <c r="I43" s="86">
        <v>5372</v>
      </c>
      <c r="J43" s="87">
        <v>5015</v>
      </c>
      <c r="K43" s="87">
        <v>4668</v>
      </c>
      <c r="L43" s="87">
        <v>4340</v>
      </c>
      <c r="M43" s="88">
        <v>3726</v>
      </c>
    </row>
    <row r="44" spans="2:13" ht="27.75" customHeight="1" x14ac:dyDescent="0.15">
      <c r="B44" s="1200"/>
      <c r="C44" s="1201"/>
      <c r="D44" s="85"/>
      <c r="E44" s="1204" t="s">
        <v>28</v>
      </c>
      <c r="F44" s="1204"/>
      <c r="G44" s="1204"/>
      <c r="H44" s="1205"/>
      <c r="I44" s="86" t="s">
        <v>493</v>
      </c>
      <c r="J44" s="87" t="s">
        <v>493</v>
      </c>
      <c r="K44" s="87" t="s">
        <v>493</v>
      </c>
      <c r="L44" s="87" t="s">
        <v>493</v>
      </c>
      <c r="M44" s="88" t="s">
        <v>493</v>
      </c>
    </row>
    <row r="45" spans="2:13" ht="27.75" customHeight="1" x14ac:dyDescent="0.15">
      <c r="B45" s="1200"/>
      <c r="C45" s="1201"/>
      <c r="D45" s="85"/>
      <c r="E45" s="1204" t="s">
        <v>29</v>
      </c>
      <c r="F45" s="1204"/>
      <c r="G45" s="1204"/>
      <c r="H45" s="1205"/>
      <c r="I45" s="86">
        <v>2287</v>
      </c>
      <c r="J45" s="87">
        <v>2106</v>
      </c>
      <c r="K45" s="87">
        <v>1901</v>
      </c>
      <c r="L45" s="87">
        <v>1680</v>
      </c>
      <c r="M45" s="88">
        <v>1635</v>
      </c>
    </row>
    <row r="46" spans="2:13" ht="27.75" customHeight="1" x14ac:dyDescent="0.15">
      <c r="B46" s="1200"/>
      <c r="C46" s="1201"/>
      <c r="D46" s="85"/>
      <c r="E46" s="1204" t="s">
        <v>30</v>
      </c>
      <c r="F46" s="1204"/>
      <c r="G46" s="1204"/>
      <c r="H46" s="1205"/>
      <c r="I46" s="86" t="s">
        <v>493</v>
      </c>
      <c r="J46" s="87" t="s">
        <v>493</v>
      </c>
      <c r="K46" s="87" t="s">
        <v>493</v>
      </c>
      <c r="L46" s="87" t="s">
        <v>493</v>
      </c>
      <c r="M46" s="88" t="s">
        <v>493</v>
      </c>
    </row>
    <row r="47" spans="2:13" ht="27.75" customHeight="1" x14ac:dyDescent="0.15">
      <c r="B47" s="1200"/>
      <c r="C47" s="1201"/>
      <c r="D47" s="85"/>
      <c r="E47" s="1204" t="s">
        <v>31</v>
      </c>
      <c r="F47" s="1204"/>
      <c r="G47" s="1204"/>
      <c r="H47" s="1205"/>
      <c r="I47" s="86" t="s">
        <v>493</v>
      </c>
      <c r="J47" s="87" t="s">
        <v>493</v>
      </c>
      <c r="K47" s="87" t="s">
        <v>493</v>
      </c>
      <c r="L47" s="87" t="s">
        <v>493</v>
      </c>
      <c r="M47" s="88" t="s">
        <v>493</v>
      </c>
    </row>
    <row r="48" spans="2:13" ht="27.75" customHeight="1" x14ac:dyDescent="0.15">
      <c r="B48" s="1202"/>
      <c r="C48" s="1203"/>
      <c r="D48" s="85"/>
      <c r="E48" s="1204" t="s">
        <v>32</v>
      </c>
      <c r="F48" s="1204"/>
      <c r="G48" s="1204"/>
      <c r="H48" s="1205"/>
      <c r="I48" s="86" t="s">
        <v>493</v>
      </c>
      <c r="J48" s="87" t="s">
        <v>493</v>
      </c>
      <c r="K48" s="87" t="s">
        <v>493</v>
      </c>
      <c r="L48" s="87">
        <v>0</v>
      </c>
      <c r="M48" s="88" t="s">
        <v>493</v>
      </c>
    </row>
    <row r="49" spans="2:13" ht="27.75" customHeight="1" x14ac:dyDescent="0.15">
      <c r="B49" s="1198" t="s">
        <v>33</v>
      </c>
      <c r="C49" s="1199"/>
      <c r="D49" s="89"/>
      <c r="E49" s="1204" t="s">
        <v>34</v>
      </c>
      <c r="F49" s="1204"/>
      <c r="G49" s="1204"/>
      <c r="H49" s="1205"/>
      <c r="I49" s="86">
        <v>2053</v>
      </c>
      <c r="J49" s="87">
        <v>2331</v>
      </c>
      <c r="K49" s="87">
        <v>2808</v>
      </c>
      <c r="L49" s="87">
        <v>3003</v>
      </c>
      <c r="M49" s="88">
        <v>3089</v>
      </c>
    </row>
    <row r="50" spans="2:13" ht="27.75" customHeight="1" x14ac:dyDescent="0.15">
      <c r="B50" s="1200"/>
      <c r="C50" s="1201"/>
      <c r="D50" s="85"/>
      <c r="E50" s="1204" t="s">
        <v>35</v>
      </c>
      <c r="F50" s="1204"/>
      <c r="G50" s="1204"/>
      <c r="H50" s="1205"/>
      <c r="I50" s="86">
        <v>2864</v>
      </c>
      <c r="J50" s="87">
        <v>2997</v>
      </c>
      <c r="K50" s="87">
        <v>3091</v>
      </c>
      <c r="L50" s="87">
        <v>2812</v>
      </c>
      <c r="M50" s="88">
        <v>2561</v>
      </c>
    </row>
    <row r="51" spans="2:13" ht="27.75" customHeight="1" x14ac:dyDescent="0.15">
      <c r="B51" s="1202"/>
      <c r="C51" s="1203"/>
      <c r="D51" s="85"/>
      <c r="E51" s="1204" t="s">
        <v>36</v>
      </c>
      <c r="F51" s="1204"/>
      <c r="G51" s="1204"/>
      <c r="H51" s="1205"/>
      <c r="I51" s="86">
        <v>11368</v>
      </c>
      <c r="J51" s="87">
        <v>10926</v>
      </c>
      <c r="K51" s="87">
        <v>10211</v>
      </c>
      <c r="L51" s="87">
        <v>9289</v>
      </c>
      <c r="M51" s="88">
        <v>8653</v>
      </c>
    </row>
    <row r="52" spans="2:13" ht="27.75" customHeight="1" thickBot="1" x14ac:dyDescent="0.2">
      <c r="B52" s="1206" t="s">
        <v>37</v>
      </c>
      <c r="C52" s="1207"/>
      <c r="D52" s="90"/>
      <c r="E52" s="1208" t="s">
        <v>38</v>
      </c>
      <c r="F52" s="1208"/>
      <c r="G52" s="1208"/>
      <c r="H52" s="1209"/>
      <c r="I52" s="91">
        <v>5169</v>
      </c>
      <c r="J52" s="92">
        <v>4205</v>
      </c>
      <c r="K52" s="92">
        <v>3030</v>
      </c>
      <c r="L52" s="92">
        <v>2500</v>
      </c>
      <c r="M52" s="93">
        <v>1858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50"/>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5"/>
      <c r="H50" s="1236"/>
      <c r="I50" s="1236"/>
      <c r="J50" s="1237"/>
      <c r="K50" s="354" t="s">
        <v>518</v>
      </c>
      <c r="L50" s="354" t="s">
        <v>519</v>
      </c>
      <c r="M50" s="354" t="s">
        <v>520</v>
      </c>
      <c r="N50" s="354" t="s">
        <v>521</v>
      </c>
      <c r="O50" s="354" t="s">
        <v>522</v>
      </c>
    </row>
    <row r="51" spans="1:17" x14ac:dyDescent="0.15">
      <c r="B51" s="248"/>
      <c r="C51" s="244"/>
      <c r="D51" s="244"/>
      <c r="E51" s="244"/>
      <c r="F51" s="244"/>
      <c r="G51" s="1238" t="s">
        <v>549</v>
      </c>
      <c r="H51" s="1239"/>
      <c r="I51" s="1244" t="s">
        <v>550</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551</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552</v>
      </c>
      <c r="H55" s="1219"/>
      <c r="I55" s="1224" t="s">
        <v>550</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553</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26" t="s">
        <v>557</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555</v>
      </c>
      <c r="I71" s="368"/>
      <c r="J71" s="364"/>
      <c r="K71" s="364"/>
      <c r="L71" s="365"/>
      <c r="M71" s="364"/>
      <c r="N71" s="365"/>
      <c r="O71" s="366"/>
    </row>
    <row r="72" spans="2:30" x14ac:dyDescent="0.15">
      <c r="B72" s="248"/>
      <c r="C72" s="244"/>
      <c r="D72" s="244"/>
      <c r="E72" s="244"/>
      <c r="F72" s="244"/>
      <c r="G72" s="1235"/>
      <c r="H72" s="1236"/>
      <c r="I72" s="1236"/>
      <c r="J72" s="1237"/>
      <c r="K72" s="354" t="s">
        <v>518</v>
      </c>
      <c r="L72" s="354" t="s">
        <v>519</v>
      </c>
      <c r="M72" s="354" t="s">
        <v>520</v>
      </c>
      <c r="N72" s="354" t="s">
        <v>521</v>
      </c>
      <c r="O72" s="354" t="s">
        <v>522</v>
      </c>
    </row>
    <row r="73" spans="2:30" x14ac:dyDescent="0.15">
      <c r="B73" s="248"/>
      <c r="C73" s="244"/>
      <c r="D73" s="244"/>
      <c r="E73" s="244"/>
      <c r="F73" s="244"/>
      <c r="G73" s="1238" t="s">
        <v>549</v>
      </c>
      <c r="H73" s="1239"/>
      <c r="I73" s="1244" t="s">
        <v>550</v>
      </c>
      <c r="J73" s="1244"/>
      <c r="K73" s="1225">
        <v>67.7</v>
      </c>
      <c r="L73" s="1225">
        <v>54.7</v>
      </c>
      <c r="M73" s="1214">
        <v>38.4</v>
      </c>
      <c r="N73" s="1214">
        <v>32.5</v>
      </c>
      <c r="O73" s="1214">
        <v>23.1</v>
      </c>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556</v>
      </c>
      <c r="J75" s="1224"/>
      <c r="K75" s="1246">
        <v>7.1</v>
      </c>
      <c r="L75" s="1246">
        <v>7</v>
      </c>
      <c r="M75" s="1246">
        <v>6.5</v>
      </c>
      <c r="N75" s="1246">
        <v>6.1</v>
      </c>
      <c r="O75" s="1246">
        <v>5.6</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552</v>
      </c>
      <c r="H77" s="1219"/>
      <c r="I77" s="1224" t="s">
        <v>550</v>
      </c>
      <c r="J77" s="1224"/>
      <c r="K77" s="1225">
        <v>40.200000000000003</v>
      </c>
      <c r="L77" s="1225">
        <v>30.7</v>
      </c>
      <c r="M77" s="1214">
        <v>22.3</v>
      </c>
      <c r="N77" s="1214">
        <v>20.3</v>
      </c>
      <c r="O77" s="1214">
        <v>20.2</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556</v>
      </c>
      <c r="J79" s="1216"/>
      <c r="K79" s="1217">
        <v>10.1</v>
      </c>
      <c r="L79" s="1217">
        <v>9.1999999999999993</v>
      </c>
      <c r="M79" s="1217">
        <v>8.5</v>
      </c>
      <c r="N79" s="1217">
        <v>7.7</v>
      </c>
      <c r="O79" s="1217">
        <v>7.1</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topLeftCell="A28" workbookViewId="0">
      <selection activeCell="H66" sqref="H66"/>
    </sheetView>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58265</v>
      </c>
      <c r="E3" s="116"/>
      <c r="F3" s="117">
        <v>42839</v>
      </c>
      <c r="G3" s="118"/>
      <c r="H3" s="119"/>
    </row>
    <row r="4" spans="1:8" x14ac:dyDescent="0.15">
      <c r="A4" s="120"/>
      <c r="B4" s="121"/>
      <c r="C4" s="122"/>
      <c r="D4" s="123">
        <v>19945</v>
      </c>
      <c r="E4" s="124"/>
      <c r="F4" s="125">
        <v>22027</v>
      </c>
      <c r="G4" s="126"/>
      <c r="H4" s="127"/>
    </row>
    <row r="5" spans="1:8" x14ac:dyDescent="0.15">
      <c r="A5" s="108" t="s">
        <v>512</v>
      </c>
      <c r="B5" s="113"/>
      <c r="C5" s="114"/>
      <c r="D5" s="115">
        <v>24134</v>
      </c>
      <c r="E5" s="116"/>
      <c r="F5" s="117">
        <v>46819</v>
      </c>
      <c r="G5" s="118"/>
      <c r="H5" s="119"/>
    </row>
    <row r="6" spans="1:8" x14ac:dyDescent="0.15">
      <c r="A6" s="120"/>
      <c r="B6" s="121"/>
      <c r="C6" s="122"/>
      <c r="D6" s="123">
        <v>20036</v>
      </c>
      <c r="E6" s="124"/>
      <c r="F6" s="125">
        <v>24121</v>
      </c>
      <c r="G6" s="126"/>
      <c r="H6" s="127"/>
    </row>
    <row r="7" spans="1:8" x14ac:dyDescent="0.15">
      <c r="A7" s="108" t="s">
        <v>513</v>
      </c>
      <c r="B7" s="113"/>
      <c r="C7" s="114"/>
      <c r="D7" s="115">
        <v>20886</v>
      </c>
      <c r="E7" s="116"/>
      <c r="F7" s="117">
        <v>53270</v>
      </c>
      <c r="G7" s="118"/>
      <c r="H7" s="119"/>
    </row>
    <row r="8" spans="1:8" x14ac:dyDescent="0.15">
      <c r="A8" s="120"/>
      <c r="B8" s="121"/>
      <c r="C8" s="122"/>
      <c r="D8" s="123">
        <v>12739</v>
      </c>
      <c r="E8" s="124"/>
      <c r="F8" s="125">
        <v>24316</v>
      </c>
      <c r="G8" s="126"/>
      <c r="H8" s="127"/>
    </row>
    <row r="9" spans="1:8" x14ac:dyDescent="0.15">
      <c r="A9" s="108" t="s">
        <v>514</v>
      </c>
      <c r="B9" s="113"/>
      <c r="C9" s="114"/>
      <c r="D9" s="115">
        <v>20812</v>
      </c>
      <c r="E9" s="116"/>
      <c r="F9" s="117">
        <v>53292</v>
      </c>
      <c r="G9" s="118"/>
      <c r="H9" s="119"/>
    </row>
    <row r="10" spans="1:8" x14ac:dyDescent="0.15">
      <c r="A10" s="120"/>
      <c r="B10" s="121"/>
      <c r="C10" s="122"/>
      <c r="D10" s="123">
        <v>13629</v>
      </c>
      <c r="E10" s="124"/>
      <c r="F10" s="125">
        <v>28900</v>
      </c>
      <c r="G10" s="126"/>
      <c r="H10" s="127"/>
    </row>
    <row r="11" spans="1:8" x14ac:dyDescent="0.15">
      <c r="A11" s="108" t="s">
        <v>515</v>
      </c>
      <c r="B11" s="113"/>
      <c r="C11" s="114"/>
      <c r="D11" s="115">
        <v>26286</v>
      </c>
      <c r="E11" s="116"/>
      <c r="F11" s="117">
        <v>56894</v>
      </c>
      <c r="G11" s="118"/>
      <c r="H11" s="119"/>
    </row>
    <row r="12" spans="1:8" x14ac:dyDescent="0.15">
      <c r="A12" s="120"/>
      <c r="B12" s="121"/>
      <c r="C12" s="128"/>
      <c r="D12" s="123">
        <v>19008</v>
      </c>
      <c r="E12" s="124"/>
      <c r="F12" s="125">
        <v>32548</v>
      </c>
      <c r="G12" s="126"/>
      <c r="H12" s="127"/>
    </row>
    <row r="13" spans="1:8" x14ac:dyDescent="0.15">
      <c r="A13" s="108"/>
      <c r="B13" s="113"/>
      <c r="C13" s="129"/>
      <c r="D13" s="130">
        <v>30077</v>
      </c>
      <c r="E13" s="131"/>
      <c r="F13" s="132">
        <v>50623</v>
      </c>
      <c r="G13" s="133"/>
      <c r="H13" s="119"/>
    </row>
    <row r="14" spans="1:8" x14ac:dyDescent="0.15">
      <c r="A14" s="120"/>
      <c r="B14" s="121"/>
      <c r="C14" s="122"/>
      <c r="D14" s="123">
        <v>17071</v>
      </c>
      <c r="E14" s="124"/>
      <c r="F14" s="125">
        <v>26382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6.69</v>
      </c>
      <c r="C19" s="134">
        <f>ROUND(VALUE(SUBSTITUTE(実質収支比率等に係る経年分析!G$48,"▲","-")),2)</f>
        <v>9.15</v>
      </c>
      <c r="D19" s="134">
        <f>ROUND(VALUE(SUBSTITUTE(実質収支比率等に係る経年分析!H$48,"▲","-")),2)</f>
        <v>9.31</v>
      </c>
      <c r="E19" s="134">
        <f>ROUND(VALUE(SUBSTITUTE(実質収支比率等に係る経年分析!I$48,"▲","-")),2)</f>
        <v>7.27</v>
      </c>
      <c r="F19" s="134">
        <f>ROUND(VALUE(SUBSTITUTE(実質収支比率等に係る経年分析!J$48,"▲","-")),2)</f>
        <v>6.38</v>
      </c>
    </row>
    <row r="20" spans="1:11" x14ac:dyDescent="0.15">
      <c r="A20" s="134" t="s">
        <v>43</v>
      </c>
      <c r="B20" s="134">
        <f>ROUND(VALUE(SUBSTITUTE(実質収支比率等に係る経年分析!F$47,"▲","-")),2)</f>
        <v>9.1999999999999993</v>
      </c>
      <c r="C20" s="134">
        <f>ROUND(VALUE(SUBSTITUTE(実質収支比率等に係る経年分析!G$47,"▲","-")),2)</f>
        <v>11.38</v>
      </c>
      <c r="D20" s="134">
        <f>ROUND(VALUE(SUBSTITUTE(実質収支比率等に係る経年分析!H$47,"▲","-")),2)</f>
        <v>13.32</v>
      </c>
      <c r="E20" s="134">
        <f>ROUND(VALUE(SUBSTITUTE(実質収支比率等に係る経年分析!I$47,"▲","-")),2)</f>
        <v>15.2</v>
      </c>
      <c r="F20" s="134">
        <f>ROUND(VALUE(SUBSTITUTE(実質収支比率等に係る経年分析!J$47,"▲","-")),2)</f>
        <v>17.100000000000001</v>
      </c>
    </row>
    <row r="21" spans="1:11" x14ac:dyDescent="0.15">
      <c r="A21" s="134" t="s">
        <v>44</v>
      </c>
      <c r="B21" s="134">
        <f>IF(ISNUMBER(VALUE(SUBSTITUTE(実質収支比率等に係る経年分析!F$49,"▲","-"))),ROUND(VALUE(SUBSTITUTE(実質収支比率等に係る経年分析!F$49,"▲","-")),2),NA())</f>
        <v>-2.67</v>
      </c>
      <c r="C21" s="134">
        <f>IF(ISNUMBER(VALUE(SUBSTITUTE(実質収支比率等に係る経年分析!G$49,"▲","-"))),ROUND(VALUE(SUBSTITUTE(実質収支比率等に係る経年分析!G$49,"▲","-")),2),NA())</f>
        <v>4.7</v>
      </c>
      <c r="D21" s="134">
        <f>IF(ISNUMBER(VALUE(SUBSTITUTE(実質収支比率等に係る経年分析!H$49,"▲","-"))),ROUND(VALUE(SUBSTITUTE(実質収支比率等に係る経年分析!H$49,"▲","-")),2),NA())</f>
        <v>2.62</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1.48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（仮称）健康福祉総合センター用地取得事業特別会計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1506</v>
      </c>
      <c r="E42" s="136"/>
      <c r="F42" s="136"/>
      <c r="G42" s="136">
        <f>'実質公債費比率（分子）の構造'!L$52</f>
        <v>1512</v>
      </c>
      <c r="H42" s="136"/>
      <c r="I42" s="136"/>
      <c r="J42" s="136">
        <f>'実質公債費比率（分子）の構造'!M$52</f>
        <v>1590</v>
      </c>
      <c r="K42" s="136"/>
      <c r="L42" s="136"/>
      <c r="M42" s="136">
        <f>'実質公債費比率（分子）の構造'!N$52</f>
        <v>1604</v>
      </c>
      <c r="N42" s="136"/>
      <c r="O42" s="136"/>
      <c r="P42" s="136">
        <f>'実質公債費比率（分子）の構造'!O$52</f>
        <v>1424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99</v>
      </c>
      <c r="C44" s="136"/>
      <c r="D44" s="136"/>
      <c r="E44" s="136">
        <f>'実質公債費比率（分子）の構造'!L$50</f>
        <v>99</v>
      </c>
      <c r="F44" s="136"/>
      <c r="G44" s="136"/>
      <c r="H44" s="136">
        <f>'実質公債費比率（分子）の構造'!M$50</f>
        <v>99</v>
      </c>
      <c r="I44" s="136"/>
      <c r="J44" s="136"/>
      <c r="K44" s="136">
        <f>'実質公債費比率（分子）の構造'!N$50</f>
        <v>99</v>
      </c>
      <c r="L44" s="136"/>
      <c r="M44" s="136"/>
      <c r="N44" s="136">
        <f>'実質公債費比率（分子）の構造'!O$50</f>
        <v>99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515</v>
      </c>
      <c r="C46" s="136"/>
      <c r="D46" s="136"/>
      <c r="E46" s="136">
        <f>'実質公債費比率（分子）の構造'!L$48</f>
        <v>506</v>
      </c>
      <c r="F46" s="136"/>
      <c r="G46" s="136"/>
      <c r="H46" s="136">
        <f>'実質公債費比率（分子）の構造'!M$48</f>
        <v>480</v>
      </c>
      <c r="I46" s="136"/>
      <c r="J46" s="136"/>
      <c r="K46" s="136">
        <f>'実質公債費比率（分子）の構造'!N$48</f>
        <v>473</v>
      </c>
      <c r="L46" s="136"/>
      <c r="M46" s="136"/>
      <c r="N46" s="136">
        <f>'実質公債費比率（分子）の構造'!O$48</f>
        <v>320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1431</v>
      </c>
      <c r="C49" s="136"/>
      <c r="D49" s="136"/>
      <c r="E49" s="136">
        <f>'実質公債費比率（分子）の構造'!L$45</f>
        <v>1428</v>
      </c>
      <c r="F49" s="136"/>
      <c r="G49" s="136"/>
      <c r="H49" s="136">
        <f>'実質公債費比率（分子）の構造'!M$45</f>
        <v>1479</v>
      </c>
      <c r="I49" s="136"/>
      <c r="J49" s="136"/>
      <c r="K49" s="136">
        <f>'実質公債費比率（分子）の構造'!N$45</f>
        <v>1482</v>
      </c>
      <c r="L49" s="136"/>
      <c r="M49" s="136"/>
      <c r="N49" s="136">
        <f>'実質公債費比率（分子）の構造'!O$45</f>
        <v>1423</v>
      </c>
      <c r="O49" s="136"/>
      <c r="P49" s="136"/>
    </row>
    <row r="50" spans="1:16" x14ac:dyDescent="0.15">
      <c r="A50" s="136" t="s">
        <v>59</v>
      </c>
      <c r="B50" s="136" t="e">
        <f>NA()</f>
        <v>#N/A</v>
      </c>
      <c r="C50" s="136">
        <f>IF(ISNUMBER('実質公債費比率（分子）の構造'!K$53),'実質公債費比率（分子）の構造'!K$53,NA())</f>
        <v>539</v>
      </c>
      <c r="D50" s="136" t="e">
        <f>NA()</f>
        <v>#N/A</v>
      </c>
      <c r="E50" s="136" t="e">
        <f>NA()</f>
        <v>#N/A</v>
      </c>
      <c r="F50" s="136">
        <f>IF(ISNUMBER('実質公債費比率（分子）の構造'!L$53),'実質公債費比率（分子）の構造'!L$53,NA())</f>
        <v>521</v>
      </c>
      <c r="G50" s="136" t="e">
        <f>NA()</f>
        <v>#N/A</v>
      </c>
      <c r="H50" s="136" t="e">
        <f>NA()</f>
        <v>#N/A</v>
      </c>
      <c r="I50" s="136">
        <f>IF(ISNUMBER('実質公債費比率（分子）の構造'!M$53),'実質公債費比率（分子）の構造'!M$53,NA())</f>
        <v>468</v>
      </c>
      <c r="J50" s="136" t="e">
        <f>NA()</f>
        <v>#N/A</v>
      </c>
      <c r="K50" s="136" t="e">
        <f>NA()</f>
        <v>#N/A</v>
      </c>
      <c r="L50" s="136">
        <f>IF(ISNUMBER('実質公債費比率（分子）の構造'!N$53),'実質公債費比率（分子）の構造'!N$53,NA())</f>
        <v>450</v>
      </c>
      <c r="M50" s="136" t="e">
        <f>NA()</f>
        <v>#N/A</v>
      </c>
      <c r="N50" s="136" t="e">
        <f>NA()</f>
        <v>#N/A</v>
      </c>
      <c r="O50" s="136">
        <f>IF(ISNUMBER('実質公債費比率（分子）の構造'!O$53),'実質公債費比率（分子）の構造'!O$53,NA())</f>
        <v>418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11368</v>
      </c>
      <c r="E56" s="135"/>
      <c r="F56" s="135"/>
      <c r="G56" s="135">
        <f>'将来負担比率（分子）の構造'!J$51</f>
        <v>10926</v>
      </c>
      <c r="H56" s="135"/>
      <c r="I56" s="135"/>
      <c r="J56" s="135">
        <f>'将来負担比率（分子）の構造'!K$51</f>
        <v>10211</v>
      </c>
      <c r="K56" s="135"/>
      <c r="L56" s="135"/>
      <c r="M56" s="135">
        <f>'将来負担比率（分子）の構造'!L$51</f>
        <v>9289</v>
      </c>
      <c r="N56" s="135"/>
      <c r="O56" s="135"/>
      <c r="P56" s="135">
        <f>'将来負担比率（分子）の構造'!M$51</f>
        <v>8653</v>
      </c>
    </row>
    <row r="57" spans="1:16" x14ac:dyDescent="0.15">
      <c r="A57" s="135" t="s">
        <v>35</v>
      </c>
      <c r="B57" s="135"/>
      <c r="C57" s="135"/>
      <c r="D57" s="135">
        <f>'将来負担比率（分子）の構造'!I$50</f>
        <v>2864</v>
      </c>
      <c r="E57" s="135"/>
      <c r="F57" s="135"/>
      <c r="G57" s="135">
        <f>'将来負担比率（分子）の構造'!J$50</f>
        <v>2997</v>
      </c>
      <c r="H57" s="135"/>
      <c r="I57" s="135"/>
      <c r="J57" s="135">
        <f>'将来負担比率（分子）の構造'!K$50</f>
        <v>3091</v>
      </c>
      <c r="K57" s="135"/>
      <c r="L57" s="135"/>
      <c r="M57" s="135">
        <f>'将来負担比率（分子）の構造'!L$50</f>
        <v>2812</v>
      </c>
      <c r="N57" s="135"/>
      <c r="O57" s="135"/>
      <c r="P57" s="135">
        <f>'将来負担比率（分子）の構造'!M$50</f>
        <v>2561</v>
      </c>
    </row>
    <row r="58" spans="1:16" x14ac:dyDescent="0.15">
      <c r="A58" s="135" t="s">
        <v>34</v>
      </c>
      <c r="B58" s="135"/>
      <c r="C58" s="135"/>
      <c r="D58" s="135">
        <f>'将来負担比率（分子）の構造'!I$49</f>
        <v>2053</v>
      </c>
      <c r="E58" s="135"/>
      <c r="F58" s="135"/>
      <c r="G58" s="135">
        <f>'将来負担比率（分子）の構造'!J$49</f>
        <v>2331</v>
      </c>
      <c r="H58" s="135"/>
      <c r="I58" s="135"/>
      <c r="J58" s="135">
        <f>'将来負担比率（分子）の構造'!K$49</f>
        <v>2808</v>
      </c>
      <c r="K58" s="135"/>
      <c r="L58" s="135"/>
      <c r="M58" s="135">
        <f>'将来負担比率（分子）の構造'!L$49</f>
        <v>3003</v>
      </c>
      <c r="N58" s="135"/>
      <c r="O58" s="135"/>
      <c r="P58" s="135">
        <f>'将来負担比率（分子）の構造'!M$49</f>
        <v>3089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0</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2287</v>
      </c>
      <c r="C62" s="135"/>
      <c r="D62" s="135"/>
      <c r="E62" s="135">
        <f>'将来負担比率（分子）の構造'!J$45</f>
        <v>2106</v>
      </c>
      <c r="F62" s="135"/>
      <c r="G62" s="135"/>
      <c r="H62" s="135">
        <f>'将来負担比率（分子）の構造'!K$45</f>
        <v>1901</v>
      </c>
      <c r="I62" s="135"/>
      <c r="J62" s="135"/>
      <c r="K62" s="135">
        <f>'将来負担比率（分子）の構造'!L$45</f>
        <v>1680</v>
      </c>
      <c r="L62" s="135"/>
      <c r="M62" s="135"/>
      <c r="N62" s="135">
        <f>'将来負担比率（分子）の構造'!M$45</f>
        <v>1635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5372</v>
      </c>
      <c r="C64" s="135"/>
      <c r="D64" s="135"/>
      <c r="E64" s="135">
        <f>'将来負担比率（分子）の構造'!J$43</f>
        <v>5015</v>
      </c>
      <c r="F64" s="135"/>
      <c r="G64" s="135"/>
      <c r="H64" s="135">
        <f>'将来負担比率（分子）の構造'!K$43</f>
        <v>4668</v>
      </c>
      <c r="I64" s="135"/>
      <c r="J64" s="135"/>
      <c r="K64" s="135">
        <f>'将来負担比率（分子）の構造'!L$43</f>
        <v>4340</v>
      </c>
      <c r="L64" s="135"/>
      <c r="M64" s="135"/>
      <c r="N64" s="135">
        <f>'将来負担比率（分子）の構造'!M$43</f>
        <v>3726</v>
      </c>
      <c r="O64" s="135"/>
      <c r="P64" s="135"/>
    </row>
    <row r="65" spans="1:16" x14ac:dyDescent="0.15">
      <c r="A65" s="135" t="s">
        <v>26</v>
      </c>
      <c r="B65" s="135">
        <f>'将来負担比率（分子）の構造'!I$42</f>
        <v>1342</v>
      </c>
      <c r="C65" s="135"/>
      <c r="D65" s="135"/>
      <c r="E65" s="135">
        <f>'将来負担比率（分子）の構造'!J$42</f>
        <v>1256</v>
      </c>
      <c r="F65" s="135"/>
      <c r="G65" s="135"/>
      <c r="H65" s="135">
        <f>'将来負担比率（分子）の構造'!K$42</f>
        <v>1168</v>
      </c>
      <c r="I65" s="135"/>
      <c r="J65" s="135"/>
      <c r="K65" s="135">
        <f>'将来負担比率（分子）の構造'!L$42</f>
        <v>1080</v>
      </c>
      <c r="L65" s="135"/>
      <c r="M65" s="135"/>
      <c r="N65" s="135">
        <f>'将来負担比率（分子）の構造'!M$42</f>
        <v>990</v>
      </c>
      <c r="O65" s="135"/>
      <c r="P65" s="135"/>
    </row>
    <row r="66" spans="1:16" x14ac:dyDescent="0.15">
      <c r="A66" s="135" t="s">
        <v>25</v>
      </c>
      <c r="B66" s="135">
        <f>'将来負担比率（分子）の構造'!I$41</f>
        <v>12452</v>
      </c>
      <c r="C66" s="135"/>
      <c r="D66" s="135"/>
      <c r="E66" s="135">
        <f>'将来負担比率（分子）の構造'!J$41</f>
        <v>12083</v>
      </c>
      <c r="F66" s="135"/>
      <c r="G66" s="135"/>
      <c r="H66" s="135">
        <f>'将来負担比率（分子）の構造'!K$41</f>
        <v>11403</v>
      </c>
      <c r="I66" s="135"/>
      <c r="J66" s="135"/>
      <c r="K66" s="135">
        <f>'将来負担比率（分子）の構造'!L$41</f>
        <v>10504</v>
      </c>
      <c r="L66" s="135"/>
      <c r="M66" s="135"/>
      <c r="N66" s="135">
        <f>'将来負担比率（分子）の構造'!M$41</f>
        <v>9809</v>
      </c>
      <c r="O66" s="135"/>
      <c r="P66" s="135"/>
    </row>
    <row r="67" spans="1:16" x14ac:dyDescent="0.15">
      <c r="A67" s="135" t="s">
        <v>63</v>
      </c>
      <c r="B67" s="135" t="e">
        <f>NA()</f>
        <v>#N/A</v>
      </c>
      <c r="C67" s="135">
        <f>IF(ISNUMBER('将来負担比率（分子）の構造'!I$52), IF('将来負担比率（分子）の構造'!I$52 &lt; 0, 0, '将来負担比率（分子）の構造'!I$52), NA())</f>
        <v>5169</v>
      </c>
      <c r="D67" s="135" t="e">
        <f>NA()</f>
        <v>#N/A</v>
      </c>
      <c r="E67" s="135" t="e">
        <f>NA()</f>
        <v>#N/A</v>
      </c>
      <c r="F67" s="135">
        <f>IF(ISNUMBER('将来負担比率（分子）の構造'!J$52), IF('将来負担比率（分子）の構造'!J$52 &lt; 0, 0, '将来負担比率（分子）の構造'!J$52), NA())</f>
        <v>4205</v>
      </c>
      <c r="G67" s="135" t="e">
        <f>NA()</f>
        <v>#N/A</v>
      </c>
      <c r="H67" s="135" t="e">
        <f>NA()</f>
        <v>#N/A</v>
      </c>
      <c r="I67" s="135">
        <f>IF(ISNUMBER('将来負担比率（分子）の構造'!K$52), IF('将来負担比率（分子）の構造'!K$52 &lt; 0, 0, '将来負担比率（分子）の構造'!K$52), NA())</f>
        <v>3030</v>
      </c>
      <c r="J67" s="135" t="e">
        <f>NA()</f>
        <v>#N/A</v>
      </c>
      <c r="K67" s="135" t="e">
        <f>NA()</f>
        <v>#N/A</v>
      </c>
      <c r="L67" s="135">
        <f>IF(ISNUMBER('将来負担比率（分子）の構造'!L$52), IF('将来負担比率（分子）の構造'!L$52 &lt; 0, 0, '将来負担比率（分子）の構造'!L$52), NA())</f>
        <v>2500</v>
      </c>
      <c r="M67" s="135" t="e">
        <f>NA()</f>
        <v>#N/A</v>
      </c>
      <c r="N67" s="135" t="e">
        <f>NA()</f>
        <v>#N/A</v>
      </c>
      <c r="O67" s="135">
        <f>IF(ISNUMBER('将来負担比率（分子）の構造'!M$52), IF('将来負担比率（分子）の構造'!M$52 &lt; 0, 0, '将来負担比率（分子）の構造'!M$52), NA())</f>
        <v>1858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8573585</v>
      </c>
      <c r="S5" s="669"/>
      <c r="T5" s="669"/>
      <c r="U5" s="669"/>
      <c r="V5" s="669"/>
      <c r="W5" s="669"/>
      <c r="X5" s="669"/>
      <c r="Y5" s="716"/>
      <c r="Z5" s="729">
        <v>57.5</v>
      </c>
      <c r="AA5" s="729"/>
      <c r="AB5" s="729"/>
      <c r="AC5" s="729"/>
      <c r="AD5" s="730">
        <v>8075367</v>
      </c>
      <c r="AE5" s="730"/>
      <c r="AF5" s="730"/>
      <c r="AG5" s="730"/>
      <c r="AH5" s="730"/>
      <c r="AI5" s="730"/>
      <c r="AJ5" s="730"/>
      <c r="AK5" s="730"/>
      <c r="AL5" s="717">
        <v>87</v>
      </c>
      <c r="AM5" s="686"/>
      <c r="AN5" s="686"/>
      <c r="AO5" s="718"/>
      <c r="AP5" s="705" t="s">
        <v>206</v>
      </c>
      <c r="AQ5" s="706"/>
      <c r="AR5" s="706"/>
      <c r="AS5" s="706"/>
      <c r="AT5" s="706"/>
      <c r="AU5" s="706"/>
      <c r="AV5" s="706"/>
      <c r="AW5" s="706"/>
      <c r="AX5" s="706"/>
      <c r="AY5" s="706"/>
      <c r="AZ5" s="706"/>
      <c r="BA5" s="706"/>
      <c r="BB5" s="706"/>
      <c r="BC5" s="706"/>
      <c r="BD5" s="706"/>
      <c r="BE5" s="706"/>
      <c r="BF5" s="707"/>
      <c r="BG5" s="618">
        <v>8075367</v>
      </c>
      <c r="BH5" s="619"/>
      <c r="BI5" s="619"/>
      <c r="BJ5" s="619"/>
      <c r="BK5" s="619"/>
      <c r="BL5" s="619"/>
      <c r="BM5" s="619"/>
      <c r="BN5" s="620"/>
      <c r="BO5" s="671">
        <v>94.2</v>
      </c>
      <c r="BP5" s="671"/>
      <c r="BQ5" s="671"/>
      <c r="BR5" s="671"/>
      <c r="BS5" s="672">
        <v>76139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98257</v>
      </c>
      <c r="S6" s="619"/>
      <c r="T6" s="619"/>
      <c r="U6" s="619"/>
      <c r="V6" s="619"/>
      <c r="W6" s="619"/>
      <c r="X6" s="619"/>
      <c r="Y6" s="620"/>
      <c r="Z6" s="671">
        <v>0.7</v>
      </c>
      <c r="AA6" s="671"/>
      <c r="AB6" s="671"/>
      <c r="AC6" s="671"/>
      <c r="AD6" s="672">
        <v>98257</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8075367</v>
      </c>
      <c r="BH6" s="619"/>
      <c r="BI6" s="619"/>
      <c r="BJ6" s="619"/>
      <c r="BK6" s="619"/>
      <c r="BL6" s="619"/>
      <c r="BM6" s="619"/>
      <c r="BN6" s="620"/>
      <c r="BO6" s="671">
        <v>94.2</v>
      </c>
      <c r="BP6" s="671"/>
      <c r="BQ6" s="671"/>
      <c r="BR6" s="671"/>
      <c r="BS6" s="672">
        <v>76139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205595</v>
      </c>
      <c r="CS6" s="619"/>
      <c r="CT6" s="619"/>
      <c r="CU6" s="619"/>
      <c r="CV6" s="619"/>
      <c r="CW6" s="619"/>
      <c r="CX6" s="619"/>
      <c r="CY6" s="620"/>
      <c r="CZ6" s="671">
        <v>1.4</v>
      </c>
      <c r="DA6" s="671"/>
      <c r="DB6" s="671"/>
      <c r="DC6" s="671"/>
      <c r="DD6" s="624" t="s">
        <v>213</v>
      </c>
      <c r="DE6" s="619"/>
      <c r="DF6" s="619"/>
      <c r="DG6" s="619"/>
      <c r="DH6" s="619"/>
      <c r="DI6" s="619"/>
      <c r="DJ6" s="619"/>
      <c r="DK6" s="619"/>
      <c r="DL6" s="619"/>
      <c r="DM6" s="619"/>
      <c r="DN6" s="619"/>
      <c r="DO6" s="619"/>
      <c r="DP6" s="620"/>
      <c r="DQ6" s="624">
        <v>205278</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10368</v>
      </c>
      <c r="S7" s="619"/>
      <c r="T7" s="619"/>
      <c r="U7" s="619"/>
      <c r="V7" s="619"/>
      <c r="W7" s="619"/>
      <c r="X7" s="619"/>
      <c r="Y7" s="620"/>
      <c r="Z7" s="671">
        <v>0.1</v>
      </c>
      <c r="AA7" s="671"/>
      <c r="AB7" s="671"/>
      <c r="AC7" s="671"/>
      <c r="AD7" s="672">
        <v>10368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3384085</v>
      </c>
      <c r="BH7" s="619"/>
      <c r="BI7" s="619"/>
      <c r="BJ7" s="619"/>
      <c r="BK7" s="619"/>
      <c r="BL7" s="619"/>
      <c r="BM7" s="619"/>
      <c r="BN7" s="620"/>
      <c r="BO7" s="671">
        <v>39.5</v>
      </c>
      <c r="BP7" s="671"/>
      <c r="BQ7" s="671"/>
      <c r="BR7" s="671"/>
      <c r="BS7" s="672">
        <v>76139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2039591</v>
      </c>
      <c r="CS7" s="619"/>
      <c r="CT7" s="619"/>
      <c r="CU7" s="619"/>
      <c r="CV7" s="619"/>
      <c r="CW7" s="619"/>
      <c r="CX7" s="619"/>
      <c r="CY7" s="620"/>
      <c r="CZ7" s="671">
        <v>14.3</v>
      </c>
      <c r="DA7" s="671"/>
      <c r="DB7" s="671"/>
      <c r="DC7" s="671"/>
      <c r="DD7" s="624">
        <v>20067</v>
      </c>
      <c r="DE7" s="619"/>
      <c r="DF7" s="619"/>
      <c r="DG7" s="619"/>
      <c r="DH7" s="619"/>
      <c r="DI7" s="619"/>
      <c r="DJ7" s="619"/>
      <c r="DK7" s="619"/>
      <c r="DL7" s="619"/>
      <c r="DM7" s="619"/>
      <c r="DN7" s="619"/>
      <c r="DO7" s="619"/>
      <c r="DP7" s="620"/>
      <c r="DQ7" s="624">
        <v>1847692</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40225</v>
      </c>
      <c r="S8" s="619"/>
      <c r="T8" s="619"/>
      <c r="U8" s="619"/>
      <c r="V8" s="619"/>
      <c r="W8" s="619"/>
      <c r="X8" s="619"/>
      <c r="Y8" s="620"/>
      <c r="Z8" s="671">
        <v>0.3</v>
      </c>
      <c r="AA8" s="671"/>
      <c r="AB8" s="671"/>
      <c r="AC8" s="671"/>
      <c r="AD8" s="672">
        <v>40225</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82797</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4780264</v>
      </c>
      <c r="CS8" s="619"/>
      <c r="CT8" s="619"/>
      <c r="CU8" s="619"/>
      <c r="CV8" s="619"/>
      <c r="CW8" s="619"/>
      <c r="CX8" s="619"/>
      <c r="CY8" s="620"/>
      <c r="CZ8" s="671">
        <v>33.6</v>
      </c>
      <c r="DA8" s="671"/>
      <c r="DB8" s="671"/>
      <c r="DC8" s="671"/>
      <c r="DD8" s="624">
        <v>52146</v>
      </c>
      <c r="DE8" s="619"/>
      <c r="DF8" s="619"/>
      <c r="DG8" s="619"/>
      <c r="DH8" s="619"/>
      <c r="DI8" s="619"/>
      <c r="DJ8" s="619"/>
      <c r="DK8" s="619"/>
      <c r="DL8" s="619"/>
      <c r="DM8" s="619"/>
      <c r="DN8" s="619"/>
      <c r="DO8" s="619"/>
      <c r="DP8" s="620"/>
      <c r="DQ8" s="624">
        <v>2372862</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43326</v>
      </c>
      <c r="S9" s="619"/>
      <c r="T9" s="619"/>
      <c r="U9" s="619"/>
      <c r="V9" s="619"/>
      <c r="W9" s="619"/>
      <c r="X9" s="619"/>
      <c r="Y9" s="620"/>
      <c r="Z9" s="671">
        <v>0.3</v>
      </c>
      <c r="AA9" s="671"/>
      <c r="AB9" s="671"/>
      <c r="AC9" s="671"/>
      <c r="AD9" s="672">
        <v>43326</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2528504</v>
      </c>
      <c r="BH9" s="619"/>
      <c r="BI9" s="619"/>
      <c r="BJ9" s="619"/>
      <c r="BK9" s="619"/>
      <c r="BL9" s="619"/>
      <c r="BM9" s="619"/>
      <c r="BN9" s="620"/>
      <c r="BO9" s="671">
        <v>29.5</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1454403</v>
      </c>
      <c r="CS9" s="619"/>
      <c r="CT9" s="619"/>
      <c r="CU9" s="619"/>
      <c r="CV9" s="619"/>
      <c r="CW9" s="619"/>
      <c r="CX9" s="619"/>
      <c r="CY9" s="620"/>
      <c r="CZ9" s="671">
        <v>10.199999999999999</v>
      </c>
      <c r="DA9" s="671"/>
      <c r="DB9" s="671"/>
      <c r="DC9" s="671"/>
      <c r="DD9" s="624">
        <v>39491</v>
      </c>
      <c r="DE9" s="619"/>
      <c r="DF9" s="619"/>
      <c r="DG9" s="619"/>
      <c r="DH9" s="619"/>
      <c r="DI9" s="619"/>
      <c r="DJ9" s="619"/>
      <c r="DK9" s="619"/>
      <c r="DL9" s="619"/>
      <c r="DM9" s="619"/>
      <c r="DN9" s="619"/>
      <c r="DO9" s="619"/>
      <c r="DP9" s="620"/>
      <c r="DQ9" s="624">
        <v>1014613</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905197</v>
      </c>
      <c r="S10" s="619"/>
      <c r="T10" s="619"/>
      <c r="U10" s="619"/>
      <c r="V10" s="619"/>
      <c r="W10" s="619"/>
      <c r="X10" s="619"/>
      <c r="Y10" s="620"/>
      <c r="Z10" s="671">
        <v>6.1</v>
      </c>
      <c r="AA10" s="671"/>
      <c r="AB10" s="671"/>
      <c r="AC10" s="671"/>
      <c r="AD10" s="672">
        <v>905197</v>
      </c>
      <c r="AE10" s="672"/>
      <c r="AF10" s="672"/>
      <c r="AG10" s="672"/>
      <c r="AH10" s="672"/>
      <c r="AI10" s="672"/>
      <c r="AJ10" s="672"/>
      <c r="AK10" s="672"/>
      <c r="AL10" s="641">
        <v>9.6999999999999993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152984</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68341</v>
      </c>
      <c r="CS10" s="619"/>
      <c r="CT10" s="619"/>
      <c r="CU10" s="619"/>
      <c r="CV10" s="619"/>
      <c r="CW10" s="619"/>
      <c r="CX10" s="619"/>
      <c r="CY10" s="620"/>
      <c r="CZ10" s="671">
        <v>0.5</v>
      </c>
      <c r="DA10" s="671"/>
      <c r="DB10" s="671"/>
      <c r="DC10" s="671"/>
      <c r="DD10" s="624" t="s">
        <v>109</v>
      </c>
      <c r="DE10" s="619"/>
      <c r="DF10" s="619"/>
      <c r="DG10" s="619"/>
      <c r="DH10" s="619"/>
      <c r="DI10" s="619"/>
      <c r="DJ10" s="619"/>
      <c r="DK10" s="619"/>
      <c r="DL10" s="619"/>
      <c r="DM10" s="619"/>
      <c r="DN10" s="619"/>
      <c r="DO10" s="619"/>
      <c r="DP10" s="620"/>
      <c r="DQ10" s="624">
        <v>13091</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619800</v>
      </c>
      <c r="BH11" s="619"/>
      <c r="BI11" s="619"/>
      <c r="BJ11" s="619"/>
      <c r="BK11" s="619"/>
      <c r="BL11" s="619"/>
      <c r="BM11" s="619"/>
      <c r="BN11" s="620"/>
      <c r="BO11" s="671">
        <v>7.2</v>
      </c>
      <c r="BP11" s="671"/>
      <c r="BQ11" s="671"/>
      <c r="BR11" s="671"/>
      <c r="BS11" s="624">
        <v>76139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107031</v>
      </c>
      <c r="CS11" s="619"/>
      <c r="CT11" s="619"/>
      <c r="CU11" s="619"/>
      <c r="CV11" s="619"/>
      <c r="CW11" s="619"/>
      <c r="CX11" s="619"/>
      <c r="CY11" s="620"/>
      <c r="CZ11" s="671">
        <v>0.8</v>
      </c>
      <c r="DA11" s="671"/>
      <c r="DB11" s="671"/>
      <c r="DC11" s="671"/>
      <c r="DD11" s="624">
        <v>24914</v>
      </c>
      <c r="DE11" s="619"/>
      <c r="DF11" s="619"/>
      <c r="DG11" s="619"/>
      <c r="DH11" s="619"/>
      <c r="DI11" s="619"/>
      <c r="DJ11" s="619"/>
      <c r="DK11" s="619"/>
      <c r="DL11" s="619"/>
      <c r="DM11" s="619"/>
      <c r="DN11" s="619"/>
      <c r="DO11" s="619"/>
      <c r="DP11" s="620"/>
      <c r="DQ11" s="624">
        <v>102922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4230949</v>
      </c>
      <c r="BH12" s="619"/>
      <c r="BI12" s="619"/>
      <c r="BJ12" s="619"/>
      <c r="BK12" s="619"/>
      <c r="BL12" s="619"/>
      <c r="BM12" s="619"/>
      <c r="BN12" s="620"/>
      <c r="BO12" s="671">
        <v>49.3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141318</v>
      </c>
      <c r="CS12" s="619"/>
      <c r="CT12" s="619"/>
      <c r="CU12" s="619"/>
      <c r="CV12" s="619"/>
      <c r="CW12" s="619"/>
      <c r="CX12" s="619"/>
      <c r="CY12" s="620"/>
      <c r="CZ12" s="671">
        <v>1</v>
      </c>
      <c r="DA12" s="671"/>
      <c r="DB12" s="671"/>
      <c r="DC12" s="671"/>
      <c r="DD12" s="624">
        <v>2746</v>
      </c>
      <c r="DE12" s="619"/>
      <c r="DF12" s="619"/>
      <c r="DG12" s="619"/>
      <c r="DH12" s="619"/>
      <c r="DI12" s="619"/>
      <c r="DJ12" s="619"/>
      <c r="DK12" s="619"/>
      <c r="DL12" s="619"/>
      <c r="DM12" s="619"/>
      <c r="DN12" s="619"/>
      <c r="DO12" s="619"/>
      <c r="DP12" s="620"/>
      <c r="DQ12" s="624">
        <v>101818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36265</v>
      </c>
      <c r="S13" s="619"/>
      <c r="T13" s="619"/>
      <c r="U13" s="619"/>
      <c r="V13" s="619"/>
      <c r="W13" s="619"/>
      <c r="X13" s="619"/>
      <c r="Y13" s="620"/>
      <c r="Z13" s="671">
        <v>0.2</v>
      </c>
      <c r="AA13" s="671"/>
      <c r="AB13" s="671"/>
      <c r="AC13" s="671"/>
      <c r="AD13" s="672">
        <v>36265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4089999</v>
      </c>
      <c r="BH13" s="619"/>
      <c r="BI13" s="619"/>
      <c r="BJ13" s="619"/>
      <c r="BK13" s="619"/>
      <c r="BL13" s="619"/>
      <c r="BM13" s="619"/>
      <c r="BN13" s="620"/>
      <c r="BO13" s="671">
        <v>47.7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1672829</v>
      </c>
      <c r="CS13" s="619"/>
      <c r="CT13" s="619"/>
      <c r="CU13" s="619"/>
      <c r="CV13" s="619"/>
      <c r="CW13" s="619"/>
      <c r="CX13" s="619"/>
      <c r="CY13" s="620"/>
      <c r="CZ13" s="671">
        <v>11.8</v>
      </c>
      <c r="DA13" s="671"/>
      <c r="DB13" s="671"/>
      <c r="DC13" s="671"/>
      <c r="DD13" s="624">
        <v>539706</v>
      </c>
      <c r="DE13" s="619"/>
      <c r="DF13" s="619"/>
      <c r="DG13" s="619"/>
      <c r="DH13" s="619"/>
      <c r="DI13" s="619"/>
      <c r="DJ13" s="619"/>
      <c r="DK13" s="619"/>
      <c r="DL13" s="619"/>
      <c r="DM13" s="619"/>
      <c r="DN13" s="619"/>
      <c r="DO13" s="619"/>
      <c r="DP13" s="620"/>
      <c r="DQ13" s="624">
        <v>1315248</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71297</v>
      </c>
      <c r="BH14" s="619"/>
      <c r="BI14" s="619"/>
      <c r="BJ14" s="619"/>
      <c r="BK14" s="619"/>
      <c r="BL14" s="619"/>
      <c r="BM14" s="619"/>
      <c r="BN14" s="620"/>
      <c r="BO14" s="671">
        <v>0.8</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621154</v>
      </c>
      <c r="CS14" s="619"/>
      <c r="CT14" s="619"/>
      <c r="CU14" s="619"/>
      <c r="CV14" s="619"/>
      <c r="CW14" s="619"/>
      <c r="CX14" s="619"/>
      <c r="CY14" s="620"/>
      <c r="CZ14" s="671">
        <v>4.4000000000000004</v>
      </c>
      <c r="DA14" s="671"/>
      <c r="DB14" s="671"/>
      <c r="DC14" s="671"/>
      <c r="DD14" s="624">
        <v>117664</v>
      </c>
      <c r="DE14" s="619"/>
      <c r="DF14" s="619"/>
      <c r="DG14" s="619"/>
      <c r="DH14" s="619"/>
      <c r="DI14" s="619"/>
      <c r="DJ14" s="619"/>
      <c r="DK14" s="619"/>
      <c r="DL14" s="619"/>
      <c r="DM14" s="619"/>
      <c r="DN14" s="619"/>
      <c r="DO14" s="619"/>
      <c r="DP14" s="620"/>
      <c r="DQ14" s="624">
        <v>507742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45557</v>
      </c>
      <c r="S15" s="619"/>
      <c r="T15" s="619"/>
      <c r="U15" s="619"/>
      <c r="V15" s="619"/>
      <c r="W15" s="619"/>
      <c r="X15" s="619"/>
      <c r="Y15" s="620"/>
      <c r="Z15" s="671">
        <v>0.3</v>
      </c>
      <c r="AA15" s="671"/>
      <c r="AB15" s="671"/>
      <c r="AC15" s="671"/>
      <c r="AD15" s="672">
        <v>45557</v>
      </c>
      <c r="AE15" s="672"/>
      <c r="AF15" s="672"/>
      <c r="AG15" s="672"/>
      <c r="AH15" s="672"/>
      <c r="AI15" s="672"/>
      <c r="AJ15" s="672"/>
      <c r="AK15" s="672"/>
      <c r="AL15" s="641">
        <v>0.5</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389036</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1714151</v>
      </c>
      <c r="CS15" s="619"/>
      <c r="CT15" s="619"/>
      <c r="CU15" s="619"/>
      <c r="CV15" s="619"/>
      <c r="CW15" s="619"/>
      <c r="CX15" s="619"/>
      <c r="CY15" s="620"/>
      <c r="CZ15" s="671">
        <v>12</v>
      </c>
      <c r="DA15" s="671"/>
      <c r="DB15" s="671"/>
      <c r="DC15" s="671"/>
      <c r="DD15" s="624">
        <v>473382</v>
      </c>
      <c r="DE15" s="619"/>
      <c r="DF15" s="619"/>
      <c r="DG15" s="619"/>
      <c r="DH15" s="619"/>
      <c r="DI15" s="619"/>
      <c r="DJ15" s="619"/>
      <c r="DK15" s="619"/>
      <c r="DL15" s="619"/>
      <c r="DM15" s="619"/>
      <c r="DN15" s="619"/>
      <c r="DO15" s="619"/>
      <c r="DP15" s="620"/>
      <c r="DQ15" s="624">
        <v>1328903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108</v>
      </c>
      <c r="S16" s="619"/>
      <c r="T16" s="619"/>
      <c r="U16" s="619"/>
      <c r="V16" s="619"/>
      <c r="W16" s="619"/>
      <c r="X16" s="619"/>
      <c r="Y16" s="620"/>
      <c r="Z16" s="671">
        <v>0</v>
      </c>
      <c r="AA16" s="671"/>
      <c r="AB16" s="671"/>
      <c r="AC16" s="671"/>
      <c r="AD16" s="672" t="s">
        <v>109</v>
      </c>
      <c r="AE16" s="672"/>
      <c r="AF16" s="672"/>
      <c r="AG16" s="672"/>
      <c r="AH16" s="672"/>
      <c r="AI16" s="672"/>
      <c r="AJ16" s="672"/>
      <c r="AK16" s="672"/>
      <c r="AL16" s="641" t="s">
        <v>109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t="s">
        <v>109</v>
      </c>
      <c r="S17" s="619"/>
      <c r="T17" s="619"/>
      <c r="U17" s="619"/>
      <c r="V17" s="619"/>
      <c r="W17" s="619"/>
      <c r="X17" s="619"/>
      <c r="Y17" s="620"/>
      <c r="Z17" s="671" t="s">
        <v>109</v>
      </c>
      <c r="AA17" s="671"/>
      <c r="AB17" s="671"/>
      <c r="AC17" s="671"/>
      <c r="AD17" s="672" t="s">
        <v>109</v>
      </c>
      <c r="AE17" s="672"/>
      <c r="AF17" s="672"/>
      <c r="AG17" s="672"/>
      <c r="AH17" s="672"/>
      <c r="AI17" s="672"/>
      <c r="AJ17" s="672"/>
      <c r="AK17" s="672"/>
      <c r="AL17" s="641" t="s">
        <v>109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1422631</v>
      </c>
      <c r="CS17" s="619"/>
      <c r="CT17" s="619"/>
      <c r="CU17" s="619"/>
      <c r="CV17" s="619"/>
      <c r="CW17" s="619"/>
      <c r="CX17" s="619"/>
      <c r="CY17" s="620"/>
      <c r="CZ17" s="671">
        <v>10</v>
      </c>
      <c r="DA17" s="671"/>
      <c r="DB17" s="671"/>
      <c r="DC17" s="671"/>
      <c r="DD17" s="624" t="s">
        <v>109</v>
      </c>
      <c r="DE17" s="619"/>
      <c r="DF17" s="619"/>
      <c r="DG17" s="619"/>
      <c r="DH17" s="619"/>
      <c r="DI17" s="619"/>
      <c r="DJ17" s="619"/>
      <c r="DK17" s="619"/>
      <c r="DL17" s="619"/>
      <c r="DM17" s="619"/>
      <c r="DN17" s="619"/>
      <c r="DO17" s="619"/>
      <c r="DP17" s="620"/>
      <c r="DQ17" s="624">
        <v>1422631</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106</v>
      </c>
      <c r="S18" s="619"/>
      <c r="T18" s="619"/>
      <c r="U18" s="619"/>
      <c r="V18" s="619"/>
      <c r="W18" s="619"/>
      <c r="X18" s="619"/>
      <c r="Y18" s="620"/>
      <c r="Z18" s="671">
        <v>0</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498218</v>
      </c>
      <c r="BH19" s="619"/>
      <c r="BI19" s="619"/>
      <c r="BJ19" s="619"/>
      <c r="BK19" s="619"/>
      <c r="BL19" s="619"/>
      <c r="BM19" s="619"/>
      <c r="BN19" s="620"/>
      <c r="BO19" s="671">
        <v>5.8</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9752888</v>
      </c>
      <c r="S20" s="619"/>
      <c r="T20" s="619"/>
      <c r="U20" s="619"/>
      <c r="V20" s="619"/>
      <c r="W20" s="619"/>
      <c r="X20" s="619"/>
      <c r="Y20" s="620"/>
      <c r="Z20" s="671">
        <v>65.400000000000006</v>
      </c>
      <c r="AA20" s="671"/>
      <c r="AB20" s="671"/>
      <c r="AC20" s="671"/>
      <c r="AD20" s="672">
        <v>9254562</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498218</v>
      </c>
      <c r="BH20" s="619"/>
      <c r="BI20" s="619"/>
      <c r="BJ20" s="619"/>
      <c r="BK20" s="619"/>
      <c r="BL20" s="619"/>
      <c r="BM20" s="619"/>
      <c r="BN20" s="620"/>
      <c r="BO20" s="671">
        <v>5.8</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14227308</v>
      </c>
      <c r="CS20" s="619"/>
      <c r="CT20" s="619"/>
      <c r="CU20" s="619"/>
      <c r="CV20" s="619"/>
      <c r="CW20" s="619"/>
      <c r="CX20" s="619"/>
      <c r="CY20" s="620"/>
      <c r="CZ20" s="671">
        <v>100</v>
      </c>
      <c r="DA20" s="671"/>
      <c r="DB20" s="671"/>
      <c r="DC20" s="671"/>
      <c r="DD20" s="624">
        <v>1270116</v>
      </c>
      <c r="DE20" s="619"/>
      <c r="DF20" s="619"/>
      <c r="DG20" s="619"/>
      <c r="DH20" s="619"/>
      <c r="DI20" s="619"/>
      <c r="DJ20" s="619"/>
      <c r="DK20" s="619"/>
      <c r="DL20" s="619"/>
      <c r="DM20" s="619"/>
      <c r="DN20" s="619"/>
      <c r="DO20" s="619"/>
      <c r="DP20" s="620"/>
      <c r="DQ20" s="624">
        <v>10232800</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7647</v>
      </c>
      <c r="S21" s="619"/>
      <c r="T21" s="619"/>
      <c r="U21" s="619"/>
      <c r="V21" s="619"/>
      <c r="W21" s="619"/>
      <c r="X21" s="619"/>
      <c r="Y21" s="620"/>
      <c r="Z21" s="671">
        <v>0.1</v>
      </c>
      <c r="AA21" s="671"/>
      <c r="AB21" s="671"/>
      <c r="AC21" s="671"/>
      <c r="AD21" s="672">
        <v>7647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478209</v>
      </c>
      <c r="S22" s="619"/>
      <c r="T22" s="619"/>
      <c r="U22" s="619"/>
      <c r="V22" s="619"/>
      <c r="W22" s="619"/>
      <c r="X22" s="619"/>
      <c r="Y22" s="620"/>
      <c r="Z22" s="671">
        <v>3.2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38423</v>
      </c>
      <c r="S23" s="619"/>
      <c r="T23" s="619"/>
      <c r="U23" s="619"/>
      <c r="V23" s="619"/>
      <c r="W23" s="619"/>
      <c r="X23" s="619"/>
      <c r="Y23" s="620"/>
      <c r="Z23" s="671">
        <v>0.3</v>
      </c>
      <c r="AA23" s="671"/>
      <c r="AB23" s="671"/>
      <c r="AC23" s="671"/>
      <c r="AD23" s="672">
        <v>23130</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498218</v>
      </c>
      <c r="BH23" s="619"/>
      <c r="BI23" s="619"/>
      <c r="BJ23" s="619"/>
      <c r="BK23" s="619"/>
      <c r="BL23" s="619"/>
      <c r="BM23" s="619"/>
      <c r="BN23" s="620"/>
      <c r="BO23" s="671">
        <v>5.8</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28091</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7373275</v>
      </c>
      <c r="CS24" s="669"/>
      <c r="CT24" s="669"/>
      <c r="CU24" s="669"/>
      <c r="CV24" s="669"/>
      <c r="CW24" s="669"/>
      <c r="CX24" s="669"/>
      <c r="CY24" s="716"/>
      <c r="CZ24" s="720">
        <v>51.8</v>
      </c>
      <c r="DA24" s="721"/>
      <c r="DB24" s="721"/>
      <c r="DC24" s="722"/>
      <c r="DD24" s="715">
        <v>5226130</v>
      </c>
      <c r="DE24" s="669"/>
      <c r="DF24" s="669"/>
      <c r="DG24" s="669"/>
      <c r="DH24" s="669"/>
      <c r="DI24" s="669"/>
      <c r="DJ24" s="669"/>
      <c r="DK24" s="716"/>
      <c r="DL24" s="715">
        <v>5221287</v>
      </c>
      <c r="DM24" s="669"/>
      <c r="DN24" s="669"/>
      <c r="DO24" s="669"/>
      <c r="DP24" s="669"/>
      <c r="DQ24" s="669"/>
      <c r="DR24" s="669"/>
      <c r="DS24" s="669"/>
      <c r="DT24" s="669"/>
      <c r="DU24" s="669"/>
      <c r="DV24" s="716"/>
      <c r="DW24" s="717">
        <v>56.2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1585187</v>
      </c>
      <c r="S25" s="619"/>
      <c r="T25" s="619"/>
      <c r="U25" s="619"/>
      <c r="V25" s="619"/>
      <c r="W25" s="619"/>
      <c r="X25" s="619"/>
      <c r="Y25" s="620"/>
      <c r="Z25" s="671">
        <v>10.6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3053545</v>
      </c>
      <c r="CS25" s="637"/>
      <c r="CT25" s="637"/>
      <c r="CU25" s="637"/>
      <c r="CV25" s="637"/>
      <c r="CW25" s="637"/>
      <c r="CX25" s="637"/>
      <c r="CY25" s="638"/>
      <c r="CZ25" s="621">
        <v>21.5</v>
      </c>
      <c r="DA25" s="639"/>
      <c r="DB25" s="639"/>
      <c r="DC25" s="640"/>
      <c r="DD25" s="624">
        <v>2904614</v>
      </c>
      <c r="DE25" s="637"/>
      <c r="DF25" s="637"/>
      <c r="DG25" s="637"/>
      <c r="DH25" s="637"/>
      <c r="DI25" s="637"/>
      <c r="DJ25" s="637"/>
      <c r="DK25" s="638"/>
      <c r="DL25" s="624">
        <v>2899771</v>
      </c>
      <c r="DM25" s="637"/>
      <c r="DN25" s="637"/>
      <c r="DO25" s="637"/>
      <c r="DP25" s="637"/>
      <c r="DQ25" s="637"/>
      <c r="DR25" s="637"/>
      <c r="DS25" s="637"/>
      <c r="DT25" s="637"/>
      <c r="DU25" s="637"/>
      <c r="DV25" s="638"/>
      <c r="DW25" s="641">
        <v>31.2</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2122337</v>
      </c>
      <c r="CS26" s="619"/>
      <c r="CT26" s="619"/>
      <c r="CU26" s="619"/>
      <c r="CV26" s="619"/>
      <c r="CW26" s="619"/>
      <c r="CX26" s="619"/>
      <c r="CY26" s="620"/>
      <c r="CZ26" s="621">
        <v>14.9</v>
      </c>
      <c r="DA26" s="639"/>
      <c r="DB26" s="639"/>
      <c r="DC26" s="640"/>
      <c r="DD26" s="624">
        <v>1984472</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1047141</v>
      </c>
      <c r="S27" s="619"/>
      <c r="T27" s="619"/>
      <c r="U27" s="619"/>
      <c r="V27" s="619"/>
      <c r="W27" s="619"/>
      <c r="X27" s="619"/>
      <c r="Y27" s="620"/>
      <c r="Z27" s="671">
        <v>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8573585</v>
      </c>
      <c r="BH27" s="619"/>
      <c r="BI27" s="619"/>
      <c r="BJ27" s="619"/>
      <c r="BK27" s="619"/>
      <c r="BL27" s="619"/>
      <c r="BM27" s="619"/>
      <c r="BN27" s="620"/>
      <c r="BO27" s="671">
        <v>100</v>
      </c>
      <c r="BP27" s="671"/>
      <c r="BQ27" s="671"/>
      <c r="BR27" s="671"/>
      <c r="BS27" s="624">
        <v>76139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2897099</v>
      </c>
      <c r="CS27" s="637"/>
      <c r="CT27" s="637"/>
      <c r="CU27" s="637"/>
      <c r="CV27" s="637"/>
      <c r="CW27" s="637"/>
      <c r="CX27" s="637"/>
      <c r="CY27" s="638"/>
      <c r="CZ27" s="621">
        <v>20.399999999999999</v>
      </c>
      <c r="DA27" s="639"/>
      <c r="DB27" s="639"/>
      <c r="DC27" s="640"/>
      <c r="DD27" s="624">
        <v>898885</v>
      </c>
      <c r="DE27" s="637"/>
      <c r="DF27" s="637"/>
      <c r="DG27" s="637"/>
      <c r="DH27" s="637"/>
      <c r="DI27" s="637"/>
      <c r="DJ27" s="637"/>
      <c r="DK27" s="638"/>
      <c r="DL27" s="624">
        <v>898885</v>
      </c>
      <c r="DM27" s="637"/>
      <c r="DN27" s="637"/>
      <c r="DO27" s="637"/>
      <c r="DP27" s="637"/>
      <c r="DQ27" s="637"/>
      <c r="DR27" s="637"/>
      <c r="DS27" s="637"/>
      <c r="DT27" s="637"/>
      <c r="DU27" s="637"/>
      <c r="DV27" s="638"/>
      <c r="DW27" s="641">
        <v>9.6999999999999993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35329</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1422631</v>
      </c>
      <c r="CS28" s="619"/>
      <c r="CT28" s="619"/>
      <c r="CU28" s="619"/>
      <c r="CV28" s="619"/>
      <c r="CW28" s="619"/>
      <c r="CX28" s="619"/>
      <c r="CY28" s="620"/>
      <c r="CZ28" s="621">
        <v>10</v>
      </c>
      <c r="DA28" s="639"/>
      <c r="DB28" s="639"/>
      <c r="DC28" s="640"/>
      <c r="DD28" s="624">
        <v>1422631</v>
      </c>
      <c r="DE28" s="619"/>
      <c r="DF28" s="619"/>
      <c r="DG28" s="619"/>
      <c r="DH28" s="619"/>
      <c r="DI28" s="619"/>
      <c r="DJ28" s="619"/>
      <c r="DK28" s="620"/>
      <c r="DL28" s="624">
        <v>1422631</v>
      </c>
      <c r="DM28" s="619"/>
      <c r="DN28" s="619"/>
      <c r="DO28" s="619"/>
      <c r="DP28" s="619"/>
      <c r="DQ28" s="619"/>
      <c r="DR28" s="619"/>
      <c r="DS28" s="619"/>
      <c r="DT28" s="619"/>
      <c r="DU28" s="619"/>
      <c r="DV28" s="620"/>
      <c r="DW28" s="641">
        <v>15.3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15291</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1422573</v>
      </c>
      <c r="CS29" s="637"/>
      <c r="CT29" s="637"/>
      <c r="CU29" s="637"/>
      <c r="CV29" s="637"/>
      <c r="CW29" s="637"/>
      <c r="CX29" s="637"/>
      <c r="CY29" s="638"/>
      <c r="CZ29" s="621">
        <v>10</v>
      </c>
      <c r="DA29" s="639"/>
      <c r="DB29" s="639"/>
      <c r="DC29" s="640"/>
      <c r="DD29" s="624">
        <v>1422573</v>
      </c>
      <c r="DE29" s="637"/>
      <c r="DF29" s="637"/>
      <c r="DG29" s="637"/>
      <c r="DH29" s="637"/>
      <c r="DI29" s="637"/>
      <c r="DJ29" s="637"/>
      <c r="DK29" s="638"/>
      <c r="DL29" s="624">
        <v>1422573</v>
      </c>
      <c r="DM29" s="637"/>
      <c r="DN29" s="637"/>
      <c r="DO29" s="637"/>
      <c r="DP29" s="637"/>
      <c r="DQ29" s="637"/>
      <c r="DR29" s="637"/>
      <c r="DS29" s="637"/>
      <c r="DT29" s="637"/>
      <c r="DU29" s="637"/>
      <c r="DV29" s="638"/>
      <c r="DW29" s="641">
        <v>15.3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122707</v>
      </c>
      <c r="S30" s="619"/>
      <c r="T30" s="619"/>
      <c r="U30" s="619"/>
      <c r="V30" s="619"/>
      <c r="W30" s="619"/>
      <c r="X30" s="619"/>
      <c r="Y30" s="620"/>
      <c r="Z30" s="671">
        <v>0.8</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97.3</v>
      </c>
      <c r="BN30" s="685"/>
      <c r="BO30" s="685"/>
      <c r="BP30" s="685"/>
      <c r="BQ30" s="687"/>
      <c r="BR30" s="684">
        <v>99.1</v>
      </c>
      <c r="BS30" s="685"/>
      <c r="BT30" s="685"/>
      <c r="BU30" s="685"/>
      <c r="BV30" s="685"/>
      <c r="BW30" s="685"/>
      <c r="BX30" s="686">
        <v>96.8</v>
      </c>
      <c r="BY30" s="685"/>
      <c r="BZ30" s="685"/>
      <c r="CA30" s="685"/>
      <c r="CB30" s="687"/>
      <c r="CD30" s="690"/>
      <c r="CE30" s="691"/>
      <c r="CF30" s="655" t="s">
        <v>290</v>
      </c>
      <c r="CG30" s="652"/>
      <c r="CH30" s="652"/>
      <c r="CI30" s="652"/>
      <c r="CJ30" s="652"/>
      <c r="CK30" s="652"/>
      <c r="CL30" s="652"/>
      <c r="CM30" s="652"/>
      <c r="CN30" s="652"/>
      <c r="CO30" s="652"/>
      <c r="CP30" s="652"/>
      <c r="CQ30" s="653"/>
      <c r="CR30" s="618">
        <v>1293052</v>
      </c>
      <c r="CS30" s="619"/>
      <c r="CT30" s="619"/>
      <c r="CU30" s="619"/>
      <c r="CV30" s="619"/>
      <c r="CW30" s="619"/>
      <c r="CX30" s="619"/>
      <c r="CY30" s="620"/>
      <c r="CZ30" s="621">
        <v>9.1</v>
      </c>
      <c r="DA30" s="639"/>
      <c r="DB30" s="639"/>
      <c r="DC30" s="640"/>
      <c r="DD30" s="624">
        <v>1293052</v>
      </c>
      <c r="DE30" s="619"/>
      <c r="DF30" s="619"/>
      <c r="DG30" s="619"/>
      <c r="DH30" s="619"/>
      <c r="DI30" s="619"/>
      <c r="DJ30" s="619"/>
      <c r="DK30" s="620"/>
      <c r="DL30" s="624">
        <v>1293052</v>
      </c>
      <c r="DM30" s="619"/>
      <c r="DN30" s="619"/>
      <c r="DO30" s="619"/>
      <c r="DP30" s="619"/>
      <c r="DQ30" s="619"/>
      <c r="DR30" s="619"/>
      <c r="DS30" s="619"/>
      <c r="DT30" s="619"/>
      <c r="DU30" s="619"/>
      <c r="DV30" s="620"/>
      <c r="DW30" s="641">
        <v>13.9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755895</v>
      </c>
      <c r="S31" s="619"/>
      <c r="T31" s="619"/>
      <c r="U31" s="619"/>
      <c r="V31" s="619"/>
      <c r="W31" s="619"/>
      <c r="X31" s="619"/>
      <c r="Y31" s="620"/>
      <c r="Z31" s="671">
        <v>5.0999999999999996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95.8</v>
      </c>
      <c r="BN31" s="683"/>
      <c r="BO31" s="683"/>
      <c r="BP31" s="683"/>
      <c r="BQ31" s="647"/>
      <c r="BR31" s="682">
        <v>98.6</v>
      </c>
      <c r="BS31" s="637"/>
      <c r="BT31" s="637"/>
      <c r="BU31" s="637"/>
      <c r="BV31" s="637"/>
      <c r="BW31" s="637"/>
      <c r="BX31" s="673">
        <v>95</v>
      </c>
      <c r="BY31" s="683"/>
      <c r="BZ31" s="683"/>
      <c r="CA31" s="683"/>
      <c r="CB31" s="647"/>
      <c r="CD31" s="690"/>
      <c r="CE31" s="691"/>
      <c r="CF31" s="655" t="s">
        <v>294</v>
      </c>
      <c r="CG31" s="652"/>
      <c r="CH31" s="652"/>
      <c r="CI31" s="652"/>
      <c r="CJ31" s="652"/>
      <c r="CK31" s="652"/>
      <c r="CL31" s="652"/>
      <c r="CM31" s="652"/>
      <c r="CN31" s="652"/>
      <c r="CO31" s="652"/>
      <c r="CP31" s="652"/>
      <c r="CQ31" s="653"/>
      <c r="CR31" s="618">
        <v>129521</v>
      </c>
      <c r="CS31" s="637"/>
      <c r="CT31" s="637"/>
      <c r="CU31" s="637"/>
      <c r="CV31" s="637"/>
      <c r="CW31" s="637"/>
      <c r="CX31" s="637"/>
      <c r="CY31" s="638"/>
      <c r="CZ31" s="621">
        <v>0.9</v>
      </c>
      <c r="DA31" s="639"/>
      <c r="DB31" s="639"/>
      <c r="DC31" s="640"/>
      <c r="DD31" s="624">
        <v>129521</v>
      </c>
      <c r="DE31" s="637"/>
      <c r="DF31" s="637"/>
      <c r="DG31" s="637"/>
      <c r="DH31" s="637"/>
      <c r="DI31" s="637"/>
      <c r="DJ31" s="637"/>
      <c r="DK31" s="638"/>
      <c r="DL31" s="624">
        <v>129521</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456024</v>
      </c>
      <c r="S32" s="619"/>
      <c r="T32" s="619"/>
      <c r="U32" s="619"/>
      <c r="V32" s="619"/>
      <c r="W32" s="619"/>
      <c r="X32" s="619"/>
      <c r="Y32" s="620"/>
      <c r="Z32" s="671">
        <v>3.1</v>
      </c>
      <c r="AA32" s="671"/>
      <c r="AB32" s="671"/>
      <c r="AC32" s="671"/>
      <c r="AD32" s="672">
        <v>1060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98.1</v>
      </c>
      <c r="BN32" s="603"/>
      <c r="BO32" s="603"/>
      <c r="BP32" s="603"/>
      <c r="BQ32" s="660"/>
      <c r="BR32" s="681">
        <v>99.5</v>
      </c>
      <c r="BS32" s="603"/>
      <c r="BT32" s="603"/>
      <c r="BU32" s="603"/>
      <c r="BV32" s="603"/>
      <c r="BW32" s="603"/>
      <c r="BX32" s="666">
        <v>97.8</v>
      </c>
      <c r="BY32" s="603"/>
      <c r="BZ32" s="603"/>
      <c r="CA32" s="603"/>
      <c r="CB32" s="660"/>
      <c r="CD32" s="692"/>
      <c r="CE32" s="693"/>
      <c r="CF32" s="655" t="s">
        <v>297</v>
      </c>
      <c r="CG32" s="652"/>
      <c r="CH32" s="652"/>
      <c r="CI32" s="652"/>
      <c r="CJ32" s="652"/>
      <c r="CK32" s="652"/>
      <c r="CL32" s="652"/>
      <c r="CM32" s="652"/>
      <c r="CN32" s="652"/>
      <c r="CO32" s="652"/>
      <c r="CP32" s="652"/>
      <c r="CQ32" s="653"/>
      <c r="CR32" s="618">
        <v>58</v>
      </c>
      <c r="CS32" s="619"/>
      <c r="CT32" s="619"/>
      <c r="CU32" s="619"/>
      <c r="CV32" s="619"/>
      <c r="CW32" s="619"/>
      <c r="CX32" s="619"/>
      <c r="CY32" s="620"/>
      <c r="CZ32" s="621">
        <v>0</v>
      </c>
      <c r="DA32" s="639"/>
      <c r="DB32" s="639"/>
      <c r="DC32" s="640"/>
      <c r="DD32" s="624">
        <v>58</v>
      </c>
      <c r="DE32" s="619"/>
      <c r="DF32" s="619"/>
      <c r="DG32" s="619"/>
      <c r="DH32" s="619"/>
      <c r="DI32" s="619"/>
      <c r="DJ32" s="619"/>
      <c r="DK32" s="620"/>
      <c r="DL32" s="624">
        <v>58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598000</v>
      </c>
      <c r="S33" s="619"/>
      <c r="T33" s="619"/>
      <c r="U33" s="619"/>
      <c r="V33" s="619"/>
      <c r="W33" s="619"/>
      <c r="X33" s="619"/>
      <c r="Y33" s="620"/>
      <c r="Z33" s="671">
        <v>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5583917</v>
      </c>
      <c r="CS33" s="637"/>
      <c r="CT33" s="637"/>
      <c r="CU33" s="637"/>
      <c r="CV33" s="637"/>
      <c r="CW33" s="637"/>
      <c r="CX33" s="637"/>
      <c r="CY33" s="638"/>
      <c r="CZ33" s="621">
        <v>39.200000000000003</v>
      </c>
      <c r="DA33" s="639"/>
      <c r="DB33" s="639"/>
      <c r="DC33" s="640"/>
      <c r="DD33" s="624">
        <v>4641067</v>
      </c>
      <c r="DE33" s="637"/>
      <c r="DF33" s="637"/>
      <c r="DG33" s="637"/>
      <c r="DH33" s="637"/>
      <c r="DI33" s="637"/>
      <c r="DJ33" s="637"/>
      <c r="DK33" s="638"/>
      <c r="DL33" s="624">
        <v>3900269</v>
      </c>
      <c r="DM33" s="637"/>
      <c r="DN33" s="637"/>
      <c r="DO33" s="637"/>
      <c r="DP33" s="637"/>
      <c r="DQ33" s="637"/>
      <c r="DR33" s="637"/>
      <c r="DS33" s="637"/>
      <c r="DT33" s="637"/>
      <c r="DU33" s="637"/>
      <c r="DV33" s="638"/>
      <c r="DW33" s="641">
        <v>42</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2430819</v>
      </c>
      <c r="CS34" s="619"/>
      <c r="CT34" s="619"/>
      <c r="CU34" s="619"/>
      <c r="CV34" s="619"/>
      <c r="CW34" s="619"/>
      <c r="CX34" s="619"/>
      <c r="CY34" s="620"/>
      <c r="CZ34" s="621">
        <v>17.100000000000001</v>
      </c>
      <c r="DA34" s="639"/>
      <c r="DB34" s="639"/>
      <c r="DC34" s="640"/>
      <c r="DD34" s="624">
        <v>1990984</v>
      </c>
      <c r="DE34" s="619"/>
      <c r="DF34" s="619"/>
      <c r="DG34" s="619"/>
      <c r="DH34" s="619"/>
      <c r="DI34" s="619"/>
      <c r="DJ34" s="619"/>
      <c r="DK34" s="620"/>
      <c r="DL34" s="624">
        <v>1902797</v>
      </c>
      <c r="DM34" s="619"/>
      <c r="DN34" s="619"/>
      <c r="DO34" s="619"/>
      <c r="DP34" s="619"/>
      <c r="DQ34" s="619"/>
      <c r="DR34" s="619"/>
      <c r="DS34" s="619"/>
      <c r="DT34" s="619"/>
      <c r="DU34" s="619"/>
      <c r="DV34" s="620"/>
      <c r="DW34" s="641">
        <v>20.5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1813758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327541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75508</v>
      </c>
      <c r="CS35" s="637"/>
      <c r="CT35" s="637"/>
      <c r="CU35" s="637"/>
      <c r="CV35" s="637"/>
      <c r="CW35" s="637"/>
      <c r="CX35" s="637"/>
      <c r="CY35" s="638"/>
      <c r="CZ35" s="621">
        <v>0.5</v>
      </c>
      <c r="DA35" s="639"/>
      <c r="DB35" s="639"/>
      <c r="DC35" s="640"/>
      <c r="DD35" s="624">
        <v>62701</v>
      </c>
      <c r="DE35" s="637"/>
      <c r="DF35" s="637"/>
      <c r="DG35" s="637"/>
      <c r="DH35" s="637"/>
      <c r="DI35" s="637"/>
      <c r="DJ35" s="637"/>
      <c r="DK35" s="638"/>
      <c r="DL35" s="624">
        <v>62701</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14920832</v>
      </c>
      <c r="S36" s="659"/>
      <c r="T36" s="659"/>
      <c r="U36" s="659"/>
      <c r="V36" s="659"/>
      <c r="W36" s="659"/>
      <c r="X36" s="659"/>
      <c r="Y36" s="662"/>
      <c r="Z36" s="663">
        <v>100</v>
      </c>
      <c r="AA36" s="663"/>
      <c r="AB36" s="663"/>
      <c r="AC36" s="663"/>
      <c r="AD36" s="664">
        <v>9286399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544529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125069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1327271</v>
      </c>
      <c r="CS36" s="619"/>
      <c r="CT36" s="619"/>
      <c r="CU36" s="619"/>
      <c r="CV36" s="619"/>
      <c r="CW36" s="619"/>
      <c r="CX36" s="619"/>
      <c r="CY36" s="620"/>
      <c r="CZ36" s="621">
        <v>9.3000000000000007</v>
      </c>
      <c r="DA36" s="639"/>
      <c r="DB36" s="639"/>
      <c r="DC36" s="640"/>
      <c r="DD36" s="624">
        <v>1200466</v>
      </c>
      <c r="DE36" s="619"/>
      <c r="DF36" s="619"/>
      <c r="DG36" s="619"/>
      <c r="DH36" s="619"/>
      <c r="DI36" s="619"/>
      <c r="DJ36" s="619"/>
      <c r="DK36" s="620"/>
      <c r="DL36" s="624">
        <v>973544</v>
      </c>
      <c r="DM36" s="619"/>
      <c r="DN36" s="619"/>
      <c r="DO36" s="619"/>
      <c r="DP36" s="619"/>
      <c r="DQ36" s="619"/>
      <c r="DR36" s="619"/>
      <c r="DS36" s="619"/>
      <c r="DT36" s="619"/>
      <c r="DU36" s="619"/>
      <c r="DV36" s="620"/>
      <c r="DW36" s="641">
        <v>10.5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t="s">
        <v>213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7578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18529</v>
      </c>
      <c r="CS37" s="637"/>
      <c r="CT37" s="637"/>
      <c r="CU37" s="637"/>
      <c r="CV37" s="637"/>
      <c r="CW37" s="637"/>
      <c r="CX37" s="637"/>
      <c r="CY37" s="638"/>
      <c r="CZ37" s="621">
        <v>0.1</v>
      </c>
      <c r="DA37" s="639"/>
      <c r="DB37" s="639"/>
      <c r="DC37" s="640"/>
      <c r="DD37" s="624">
        <v>18529</v>
      </c>
      <c r="DE37" s="637"/>
      <c r="DF37" s="637"/>
      <c r="DG37" s="637"/>
      <c r="DH37" s="637"/>
      <c r="DI37" s="637"/>
      <c r="DJ37" s="637"/>
      <c r="DK37" s="638"/>
      <c r="DL37" s="624">
        <v>18529</v>
      </c>
      <c r="DM37" s="637"/>
      <c r="DN37" s="637"/>
      <c r="DO37" s="637"/>
      <c r="DP37" s="637"/>
      <c r="DQ37" s="637"/>
      <c r="DR37" s="637"/>
      <c r="DS37" s="637"/>
      <c r="DT37" s="637"/>
      <c r="DU37" s="637"/>
      <c r="DV37" s="638"/>
      <c r="DW37" s="641">
        <v>0.2</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12933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1269229</v>
      </c>
      <c r="CS38" s="619"/>
      <c r="CT38" s="619"/>
      <c r="CU38" s="619"/>
      <c r="CV38" s="619"/>
      <c r="CW38" s="619"/>
      <c r="CX38" s="619"/>
      <c r="CY38" s="620"/>
      <c r="CZ38" s="621">
        <v>8.9</v>
      </c>
      <c r="DA38" s="639"/>
      <c r="DB38" s="639"/>
      <c r="DC38" s="640"/>
      <c r="DD38" s="624">
        <v>1009384</v>
      </c>
      <c r="DE38" s="619"/>
      <c r="DF38" s="619"/>
      <c r="DG38" s="619"/>
      <c r="DH38" s="619"/>
      <c r="DI38" s="619"/>
      <c r="DJ38" s="619"/>
      <c r="DK38" s="620"/>
      <c r="DL38" s="624">
        <v>961227</v>
      </c>
      <c r="DM38" s="619"/>
      <c r="DN38" s="619"/>
      <c r="DO38" s="619"/>
      <c r="DP38" s="619"/>
      <c r="DQ38" s="619"/>
      <c r="DR38" s="619"/>
      <c r="DS38" s="619"/>
      <c r="DT38" s="619"/>
      <c r="DU38" s="619"/>
      <c r="DV38" s="620"/>
      <c r="DW38" s="641">
        <v>10.4</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367948</v>
      </c>
      <c r="CS39" s="637"/>
      <c r="CT39" s="637"/>
      <c r="CU39" s="637"/>
      <c r="CV39" s="637"/>
      <c r="CW39" s="637"/>
      <c r="CX39" s="637"/>
      <c r="CY39" s="638"/>
      <c r="CZ39" s="621">
        <v>2.6</v>
      </c>
      <c r="DA39" s="639"/>
      <c r="DB39" s="639"/>
      <c r="DC39" s="640"/>
      <c r="DD39" s="624">
        <v>352390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525009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113142</v>
      </c>
      <c r="CS40" s="619"/>
      <c r="CT40" s="619"/>
      <c r="CU40" s="619"/>
      <c r="CV40" s="619"/>
      <c r="CW40" s="619"/>
      <c r="CX40" s="619"/>
      <c r="CY40" s="620"/>
      <c r="CZ40" s="621">
        <v>0.8</v>
      </c>
      <c r="DA40" s="639"/>
      <c r="DB40" s="639"/>
      <c r="DC40" s="640"/>
      <c r="DD40" s="624">
        <v>25142</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744220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1270116</v>
      </c>
      <c r="CS42" s="619"/>
      <c r="CT42" s="619"/>
      <c r="CU42" s="619"/>
      <c r="CV42" s="619"/>
      <c r="CW42" s="619"/>
      <c r="CX42" s="619"/>
      <c r="CY42" s="620"/>
      <c r="CZ42" s="621">
        <v>8.9</v>
      </c>
      <c r="DA42" s="622"/>
      <c r="DB42" s="622"/>
      <c r="DC42" s="623"/>
      <c r="DD42" s="624">
        <v>365603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33917</v>
      </c>
      <c r="CS43" s="637"/>
      <c r="CT43" s="637"/>
      <c r="CU43" s="637"/>
      <c r="CV43" s="637"/>
      <c r="CW43" s="637"/>
      <c r="CX43" s="637"/>
      <c r="CY43" s="638"/>
      <c r="CZ43" s="621">
        <v>0.2</v>
      </c>
      <c r="DA43" s="639"/>
      <c r="DB43" s="639"/>
      <c r="DC43" s="640"/>
      <c r="DD43" s="624">
        <v>33917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1270116</v>
      </c>
      <c r="CS44" s="619"/>
      <c r="CT44" s="619"/>
      <c r="CU44" s="619"/>
      <c r="CV44" s="619"/>
      <c r="CW44" s="619"/>
      <c r="CX44" s="619"/>
      <c r="CY44" s="620"/>
      <c r="CZ44" s="621">
        <v>8.9</v>
      </c>
      <c r="DA44" s="622"/>
      <c r="DB44" s="622"/>
      <c r="DC44" s="623"/>
      <c r="DD44" s="624">
        <v>365603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347152</v>
      </c>
      <c r="CS45" s="637"/>
      <c r="CT45" s="637"/>
      <c r="CU45" s="637"/>
      <c r="CV45" s="637"/>
      <c r="CW45" s="637"/>
      <c r="CX45" s="637"/>
      <c r="CY45" s="638"/>
      <c r="CZ45" s="621">
        <v>2.4</v>
      </c>
      <c r="DA45" s="639"/>
      <c r="DB45" s="639"/>
      <c r="DC45" s="640"/>
      <c r="DD45" s="624">
        <v>38560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918449</v>
      </c>
      <c r="CS46" s="619"/>
      <c r="CT46" s="619"/>
      <c r="CU46" s="619"/>
      <c r="CV46" s="619"/>
      <c r="CW46" s="619"/>
      <c r="CX46" s="619"/>
      <c r="CY46" s="620"/>
      <c r="CZ46" s="621">
        <v>6.5</v>
      </c>
      <c r="DA46" s="622"/>
      <c r="DB46" s="622"/>
      <c r="DC46" s="623"/>
      <c r="DD46" s="624">
        <v>322528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14227308</v>
      </c>
      <c r="CS49" s="603"/>
      <c r="CT49" s="603"/>
      <c r="CU49" s="603"/>
      <c r="CV49" s="603"/>
      <c r="CW49" s="603"/>
      <c r="CX49" s="603"/>
      <c r="CY49" s="604"/>
      <c r="CZ49" s="605">
        <v>100</v>
      </c>
      <c r="DA49" s="606"/>
      <c r="DB49" s="606"/>
      <c r="DC49" s="607"/>
      <c r="DD49" s="608">
        <v>10232800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340</v>
      </c>
      <c r="DK2" s="1136"/>
      <c r="DL2" s="1136"/>
      <c r="DM2" s="1136"/>
      <c r="DN2" s="1136"/>
      <c r="DO2" s="1137"/>
      <c r="DP2" s="200"/>
      <c r="DQ2" s="1135" t="s">
        <v>341</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8"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3" t="s">
        <v>358</v>
      </c>
      <c r="DH5" s="1124"/>
      <c r="DI5" s="1124"/>
      <c r="DJ5" s="1124"/>
      <c r="DK5" s="1125"/>
      <c r="DL5" s="1123" t="s">
        <v>359</v>
      </c>
      <c r="DM5" s="1124"/>
      <c r="DN5" s="1124"/>
      <c r="DO5" s="1124"/>
      <c r="DP5" s="1125"/>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29">
        <v>14949</v>
      </c>
      <c r="R7" s="1130"/>
      <c r="S7" s="1130"/>
      <c r="T7" s="1130"/>
      <c r="U7" s="1130"/>
      <c r="V7" s="1130">
        <v>14256</v>
      </c>
      <c r="W7" s="1130"/>
      <c r="X7" s="1130"/>
      <c r="Y7" s="1130"/>
      <c r="Z7" s="1130"/>
      <c r="AA7" s="1130">
        <v>694</v>
      </c>
      <c r="AB7" s="1130"/>
      <c r="AC7" s="1130"/>
      <c r="AD7" s="1130"/>
      <c r="AE7" s="1131"/>
      <c r="AF7" s="1132">
        <v>578</v>
      </c>
      <c r="AG7" s="1133"/>
      <c r="AH7" s="1133"/>
      <c r="AI7" s="1133"/>
      <c r="AJ7" s="1134"/>
      <c r="AK7" s="1116" t="s">
        <v>534</v>
      </c>
      <c r="AL7" s="1117"/>
      <c r="AM7" s="1117"/>
      <c r="AN7" s="1117"/>
      <c r="AO7" s="1117"/>
      <c r="AP7" s="1117">
        <v>9579</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t="s">
        <v>536</v>
      </c>
      <c r="BS7" s="1120" t="s">
        <v>537</v>
      </c>
      <c r="BT7" s="1121"/>
      <c r="BU7" s="1121"/>
      <c r="BV7" s="1121"/>
      <c r="BW7" s="1121"/>
      <c r="BX7" s="1121"/>
      <c r="BY7" s="1121"/>
      <c r="BZ7" s="1121"/>
      <c r="CA7" s="1121"/>
      <c r="CB7" s="1121"/>
      <c r="CC7" s="1121"/>
      <c r="CD7" s="1121"/>
      <c r="CE7" s="1121"/>
      <c r="CF7" s="1121"/>
      <c r="CG7" s="1122"/>
      <c r="CH7" s="1113" t="s">
        <v>538</v>
      </c>
      <c r="CI7" s="1114"/>
      <c r="CJ7" s="1114"/>
      <c r="CK7" s="1114"/>
      <c r="CL7" s="1115"/>
      <c r="CM7" s="1113">
        <v>1</v>
      </c>
      <c r="CN7" s="1114"/>
      <c r="CO7" s="1114"/>
      <c r="CP7" s="1114"/>
      <c r="CQ7" s="1115"/>
      <c r="CR7" s="1113">
        <v>1</v>
      </c>
      <c r="CS7" s="1114"/>
      <c r="CT7" s="1114"/>
      <c r="CU7" s="1114"/>
      <c r="CV7" s="1115"/>
      <c r="CW7" s="1113" t="s">
        <v>538</v>
      </c>
      <c r="CX7" s="1114"/>
      <c r="CY7" s="1114"/>
      <c r="CZ7" s="1114"/>
      <c r="DA7" s="1115"/>
      <c r="DB7" s="1113" t="s">
        <v>538</v>
      </c>
      <c r="DC7" s="1114"/>
      <c r="DD7" s="1114"/>
      <c r="DE7" s="1114"/>
      <c r="DF7" s="1115"/>
      <c r="DG7" s="1113" t="s">
        <v>538</v>
      </c>
      <c r="DH7" s="1114"/>
      <c r="DI7" s="1114"/>
      <c r="DJ7" s="1114"/>
      <c r="DK7" s="1115"/>
      <c r="DL7" s="1113" t="s">
        <v>538</v>
      </c>
      <c r="DM7" s="1114"/>
      <c r="DN7" s="1114"/>
      <c r="DO7" s="1114"/>
      <c r="DP7" s="1115"/>
      <c r="DQ7" s="1113" t="s">
        <v>538</v>
      </c>
      <c r="DR7" s="1114"/>
      <c r="DS7" s="1114"/>
      <c r="DT7" s="1114"/>
      <c r="DU7" s="1115"/>
      <c r="DV7" s="1140"/>
      <c r="DW7" s="1141"/>
      <c r="DX7" s="1141"/>
      <c r="DY7" s="1141"/>
      <c r="DZ7" s="1142"/>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78</v>
      </c>
      <c r="R8" s="1070"/>
      <c r="S8" s="1070"/>
      <c r="T8" s="1070"/>
      <c r="U8" s="1070"/>
      <c r="V8" s="1070">
        <v>78</v>
      </c>
      <c r="W8" s="1070"/>
      <c r="X8" s="1070"/>
      <c r="Y8" s="1070"/>
      <c r="Z8" s="1070"/>
      <c r="AA8" s="1070" t="s">
        <v>535</v>
      </c>
      <c r="AB8" s="1070"/>
      <c r="AC8" s="1070"/>
      <c r="AD8" s="1070"/>
      <c r="AE8" s="1071"/>
      <c r="AF8" s="1045" t="s">
        <v>109</v>
      </c>
      <c r="AG8" s="1046"/>
      <c r="AH8" s="1046"/>
      <c r="AI8" s="1046"/>
      <c r="AJ8" s="1047"/>
      <c r="AK8" s="1111" t="s">
        <v>534</v>
      </c>
      <c r="AL8" s="1112"/>
      <c r="AM8" s="1112"/>
      <c r="AN8" s="1112"/>
      <c r="AO8" s="1112"/>
      <c r="AP8" s="1112">
        <v>230</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15028</v>
      </c>
      <c r="R23" s="1095"/>
      <c r="S23" s="1095"/>
      <c r="T23" s="1095"/>
      <c r="U23" s="1095"/>
      <c r="V23" s="1094">
        <f t="shared" ref="V23" si="0">V7+V8</f>
        <v>14334</v>
      </c>
      <c r="W23" s="1095"/>
      <c r="X23" s="1095"/>
      <c r="Y23" s="1095"/>
      <c r="Z23" s="1095"/>
      <c r="AA23" s="1094">
        <v>694</v>
      </c>
      <c r="AB23" s="1095"/>
      <c r="AC23" s="1095"/>
      <c r="AD23" s="1095"/>
      <c r="AE23" s="1095"/>
      <c r="AF23" s="1096">
        <v>578</v>
      </c>
      <c r="AG23" s="1095"/>
      <c r="AH23" s="1095"/>
      <c r="AI23" s="1095"/>
      <c r="AJ23" s="1097"/>
      <c r="AK23" s="1098"/>
      <c r="AL23" s="1099"/>
      <c r="AM23" s="1099"/>
      <c r="AN23" s="1099"/>
      <c r="AO23" s="1099"/>
      <c r="AP23" s="1094">
        <f>AP7+AP8</f>
        <v>9809</v>
      </c>
      <c r="AQ23" s="1095"/>
      <c r="AR23" s="1095"/>
      <c r="AS23" s="1095"/>
      <c r="AT23" s="1095"/>
      <c r="AU23" s="1100"/>
      <c r="AV23" s="1100"/>
      <c r="AW23" s="1100"/>
      <c r="AX23" s="1100"/>
      <c r="AY23" s="1101"/>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7012</v>
      </c>
      <c r="R28" s="1080"/>
      <c r="S28" s="1080"/>
      <c r="T28" s="1080"/>
      <c r="U28" s="1080"/>
      <c r="V28" s="1080">
        <v>6684</v>
      </c>
      <c r="W28" s="1080"/>
      <c r="X28" s="1080"/>
      <c r="Y28" s="1080"/>
      <c r="Z28" s="1080"/>
      <c r="AA28" s="1080">
        <v>328</v>
      </c>
      <c r="AB28" s="1080"/>
      <c r="AC28" s="1080"/>
      <c r="AD28" s="1080"/>
      <c r="AE28" s="1081"/>
      <c r="AF28" s="1082">
        <v>328</v>
      </c>
      <c r="AG28" s="1080"/>
      <c r="AH28" s="1080"/>
      <c r="AI28" s="1080"/>
      <c r="AJ28" s="1083"/>
      <c r="AK28" s="1084">
        <v>526</v>
      </c>
      <c r="AL28" s="1072"/>
      <c r="AM28" s="1072"/>
      <c r="AN28" s="1072"/>
      <c r="AO28" s="1072"/>
      <c r="AP28" s="1072" t="s">
        <v>534</v>
      </c>
      <c r="AQ28" s="1072"/>
      <c r="AR28" s="1072"/>
      <c r="AS28" s="1072"/>
      <c r="AT28" s="1072"/>
      <c r="AU28" s="1072" t="s">
        <v>534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2548</v>
      </c>
      <c r="R29" s="1070"/>
      <c r="S29" s="1070"/>
      <c r="T29" s="1070"/>
      <c r="U29" s="1070"/>
      <c r="V29" s="1070">
        <v>2445</v>
      </c>
      <c r="W29" s="1070"/>
      <c r="X29" s="1070"/>
      <c r="Y29" s="1070"/>
      <c r="Z29" s="1070"/>
      <c r="AA29" s="1070">
        <v>103</v>
      </c>
      <c r="AB29" s="1070"/>
      <c r="AC29" s="1070"/>
      <c r="AD29" s="1070"/>
      <c r="AE29" s="1071"/>
      <c r="AF29" s="1045">
        <v>103</v>
      </c>
      <c r="AG29" s="1046"/>
      <c r="AH29" s="1046"/>
      <c r="AI29" s="1046"/>
      <c r="AJ29" s="1047"/>
      <c r="AK29" s="1006">
        <v>375</v>
      </c>
      <c r="AL29" s="997"/>
      <c r="AM29" s="997"/>
      <c r="AN29" s="997"/>
      <c r="AO29" s="997"/>
      <c r="AP29" s="997" t="s">
        <v>534</v>
      </c>
      <c r="AQ29" s="997"/>
      <c r="AR29" s="997"/>
      <c r="AS29" s="997"/>
      <c r="AT29" s="997"/>
      <c r="AU29" s="997" t="s">
        <v>534</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761</v>
      </c>
      <c r="R30" s="1070"/>
      <c r="S30" s="1070"/>
      <c r="T30" s="1070"/>
      <c r="U30" s="1070"/>
      <c r="V30" s="1070">
        <v>743</v>
      </c>
      <c r="W30" s="1070"/>
      <c r="X30" s="1070"/>
      <c r="Y30" s="1070"/>
      <c r="Z30" s="1070"/>
      <c r="AA30" s="1070">
        <v>18</v>
      </c>
      <c r="AB30" s="1070"/>
      <c r="AC30" s="1070"/>
      <c r="AD30" s="1070"/>
      <c r="AE30" s="1071"/>
      <c r="AF30" s="1045">
        <v>18</v>
      </c>
      <c r="AG30" s="1046"/>
      <c r="AH30" s="1046"/>
      <c r="AI30" s="1046"/>
      <c r="AJ30" s="1047"/>
      <c r="AK30" s="1006">
        <v>360</v>
      </c>
      <c r="AL30" s="997"/>
      <c r="AM30" s="997"/>
      <c r="AN30" s="997"/>
      <c r="AO30" s="997"/>
      <c r="AP30" s="997" t="s">
        <v>534</v>
      </c>
      <c r="AQ30" s="997"/>
      <c r="AR30" s="997"/>
      <c r="AS30" s="997"/>
      <c r="AT30" s="997"/>
      <c r="AU30" s="997" t="s">
        <v>534</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1316</v>
      </c>
      <c r="R31" s="1070"/>
      <c r="S31" s="1070"/>
      <c r="T31" s="1070"/>
      <c r="U31" s="1070"/>
      <c r="V31" s="1070">
        <v>1315</v>
      </c>
      <c r="W31" s="1070"/>
      <c r="X31" s="1070"/>
      <c r="Y31" s="1070"/>
      <c r="Z31" s="1070"/>
      <c r="AA31" s="1070">
        <v>2</v>
      </c>
      <c r="AB31" s="1070"/>
      <c r="AC31" s="1070"/>
      <c r="AD31" s="1070"/>
      <c r="AE31" s="1071"/>
      <c r="AF31" s="1045">
        <v>43</v>
      </c>
      <c r="AG31" s="1046"/>
      <c r="AH31" s="1046"/>
      <c r="AI31" s="1046"/>
      <c r="AJ31" s="1047"/>
      <c r="AK31" s="1006">
        <v>545</v>
      </c>
      <c r="AL31" s="997"/>
      <c r="AM31" s="997"/>
      <c r="AN31" s="997"/>
      <c r="AO31" s="997"/>
      <c r="AP31" s="997">
        <v>6875</v>
      </c>
      <c r="AQ31" s="997"/>
      <c r="AR31" s="997"/>
      <c r="AS31" s="997"/>
      <c r="AT31" s="997"/>
      <c r="AU31" s="997">
        <v>3726</v>
      </c>
      <c r="AV31" s="997"/>
      <c r="AW31" s="997"/>
      <c r="AX31" s="997"/>
      <c r="AY31" s="997"/>
      <c r="AZ31" s="1068" t="s">
        <v>533</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492</v>
      </c>
      <c r="AG63" s="985"/>
      <c r="AH63" s="985"/>
      <c r="AI63" s="985"/>
      <c r="AJ63" s="1056"/>
      <c r="AK63" s="1057"/>
      <c r="AL63" s="989"/>
      <c r="AM63" s="989"/>
      <c r="AN63" s="989"/>
      <c r="AO63" s="989"/>
      <c r="AP63" s="985">
        <v>6875</v>
      </c>
      <c r="AQ63" s="985"/>
      <c r="AR63" s="985"/>
      <c r="AS63" s="985"/>
      <c r="AT63" s="985"/>
      <c r="AU63" s="985">
        <v>3726</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2223</v>
      </c>
      <c r="R68" s="1008"/>
      <c r="S68" s="1008"/>
      <c r="T68" s="1008"/>
      <c r="U68" s="1008"/>
      <c r="V68" s="1008">
        <v>2156</v>
      </c>
      <c r="W68" s="1008"/>
      <c r="X68" s="1008"/>
      <c r="Y68" s="1008"/>
      <c r="Z68" s="1008"/>
      <c r="AA68" s="1008">
        <v>67</v>
      </c>
      <c r="AB68" s="1008"/>
      <c r="AC68" s="1008"/>
      <c r="AD68" s="1008"/>
      <c r="AE68" s="1008"/>
      <c r="AF68" s="1008">
        <v>67</v>
      </c>
      <c r="AG68" s="1008"/>
      <c r="AH68" s="1008"/>
      <c r="AI68" s="1008"/>
      <c r="AJ68" s="1008"/>
      <c r="AK68" s="1008">
        <v>5</v>
      </c>
      <c r="AL68" s="1008"/>
      <c r="AM68" s="1008"/>
      <c r="AN68" s="1008"/>
      <c r="AO68" s="1008"/>
      <c r="AP68" s="1008" t="s">
        <v>493</v>
      </c>
      <c r="AQ68" s="1008"/>
      <c r="AR68" s="1008"/>
      <c r="AS68" s="1008"/>
      <c r="AT68" s="1008"/>
      <c r="AU68" s="1008" t="s">
        <v>493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804096</v>
      </c>
      <c r="R69" s="997"/>
      <c r="S69" s="997"/>
      <c r="T69" s="997"/>
      <c r="U69" s="997"/>
      <c r="V69" s="997">
        <v>792077</v>
      </c>
      <c r="W69" s="997"/>
      <c r="X69" s="997"/>
      <c r="Y69" s="997"/>
      <c r="Z69" s="997"/>
      <c r="AA69" s="997">
        <v>12019</v>
      </c>
      <c r="AB69" s="997"/>
      <c r="AC69" s="997"/>
      <c r="AD69" s="997"/>
      <c r="AE69" s="997"/>
      <c r="AF69" s="997">
        <v>12019</v>
      </c>
      <c r="AG69" s="997"/>
      <c r="AH69" s="997"/>
      <c r="AI69" s="997"/>
      <c r="AJ69" s="997"/>
      <c r="AK69" s="997">
        <v>3394</v>
      </c>
      <c r="AL69" s="997"/>
      <c r="AM69" s="997"/>
      <c r="AN69" s="997"/>
      <c r="AO69" s="997"/>
      <c r="AP69" s="997" t="s">
        <v>493</v>
      </c>
      <c r="AQ69" s="997"/>
      <c r="AR69" s="997"/>
      <c r="AS69" s="997"/>
      <c r="AT69" s="997"/>
      <c r="AU69" s="997" t="s">
        <v>493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4194</v>
      </c>
      <c r="R70" s="997"/>
      <c r="S70" s="997"/>
      <c r="T70" s="997"/>
      <c r="U70" s="997"/>
      <c r="V70" s="997">
        <v>4077</v>
      </c>
      <c r="W70" s="997"/>
      <c r="X70" s="997"/>
      <c r="Y70" s="997"/>
      <c r="Z70" s="997"/>
      <c r="AA70" s="997">
        <v>117</v>
      </c>
      <c r="AB70" s="997"/>
      <c r="AC70" s="997"/>
      <c r="AD70" s="997"/>
      <c r="AE70" s="997"/>
      <c r="AF70" s="997">
        <v>117</v>
      </c>
      <c r="AG70" s="997"/>
      <c r="AH70" s="997"/>
      <c r="AI70" s="997"/>
      <c r="AJ70" s="997"/>
      <c r="AK70" s="997">
        <v>110</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1360</v>
      </c>
      <c r="R71" s="997"/>
      <c r="S71" s="997"/>
      <c r="T71" s="997"/>
      <c r="U71" s="997"/>
      <c r="V71" s="997">
        <v>1316</v>
      </c>
      <c r="W71" s="997"/>
      <c r="X71" s="997"/>
      <c r="Y71" s="997"/>
      <c r="Z71" s="997"/>
      <c r="AA71" s="997">
        <v>44</v>
      </c>
      <c r="AB71" s="997"/>
      <c r="AC71" s="997"/>
      <c r="AD71" s="997"/>
      <c r="AE71" s="997"/>
      <c r="AF71" s="997">
        <v>44</v>
      </c>
      <c r="AG71" s="997"/>
      <c r="AH71" s="997"/>
      <c r="AI71" s="997"/>
      <c r="AJ71" s="997"/>
      <c r="AK71" s="997">
        <v>30</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f>
        <v>12247</v>
      </c>
      <c r="AG88" s="985"/>
      <c r="AH88" s="985"/>
      <c r="AI88" s="985"/>
      <c r="AJ88" s="985"/>
      <c r="AK88" s="989"/>
      <c r="AL88" s="989"/>
      <c r="AM88" s="989"/>
      <c r="AN88" s="989"/>
      <c r="AO88" s="989"/>
      <c r="AP88" s="985" t="s">
        <v>544</v>
      </c>
      <c r="AQ88" s="985"/>
      <c r="AR88" s="985"/>
      <c r="AS88" s="985"/>
      <c r="AT88" s="985"/>
      <c r="AU88" s="985" t="s">
        <v>544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v>
      </c>
      <c r="CS102" s="977"/>
      <c r="CT102" s="977"/>
      <c r="CU102" s="977"/>
      <c r="CV102" s="978"/>
      <c r="CW102" s="976" t="s">
        <v>544</v>
      </c>
      <c r="CX102" s="977"/>
      <c r="CY102" s="977"/>
      <c r="CZ102" s="977"/>
      <c r="DA102" s="978"/>
      <c r="DB102" s="976" t="s">
        <v>544</v>
      </c>
      <c r="DC102" s="977"/>
      <c r="DD102" s="977"/>
      <c r="DE102" s="977"/>
      <c r="DF102" s="978"/>
      <c r="DG102" s="976" t="s">
        <v>544</v>
      </c>
      <c r="DH102" s="977"/>
      <c r="DI102" s="977"/>
      <c r="DJ102" s="977"/>
      <c r="DK102" s="978"/>
      <c r="DL102" s="976" t="s">
        <v>544</v>
      </c>
      <c r="DM102" s="977"/>
      <c r="DN102" s="977"/>
      <c r="DO102" s="977"/>
      <c r="DP102" s="978"/>
      <c r="DQ102" s="976" t="s">
        <v>544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1478608</v>
      </c>
      <c r="AB110" s="903"/>
      <c r="AC110" s="903"/>
      <c r="AD110" s="903"/>
      <c r="AE110" s="904"/>
      <c r="AF110" s="905">
        <v>1482224</v>
      </c>
      <c r="AG110" s="903"/>
      <c r="AH110" s="903"/>
      <c r="AI110" s="903"/>
      <c r="AJ110" s="904"/>
      <c r="AK110" s="905">
        <v>1422573</v>
      </c>
      <c r="AL110" s="903"/>
      <c r="AM110" s="903"/>
      <c r="AN110" s="903"/>
      <c r="AO110" s="904"/>
      <c r="AP110" s="906">
        <v>17.8</v>
      </c>
      <c r="AQ110" s="907"/>
      <c r="AR110" s="907"/>
      <c r="AS110" s="907"/>
      <c r="AT110" s="908"/>
      <c r="AU110" s="950" t="s">
        <v>61</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11402829</v>
      </c>
      <c r="BR110" s="830"/>
      <c r="BS110" s="830"/>
      <c r="BT110" s="830"/>
      <c r="BU110" s="830"/>
      <c r="BV110" s="830">
        <v>10504447</v>
      </c>
      <c r="BW110" s="830"/>
      <c r="BX110" s="830"/>
      <c r="BY110" s="830"/>
      <c r="BZ110" s="830"/>
      <c r="CA110" s="830">
        <v>9809395</v>
      </c>
      <c r="CB110" s="830"/>
      <c r="CC110" s="830"/>
      <c r="CD110" s="830"/>
      <c r="CE110" s="830"/>
      <c r="CF110" s="891">
        <v>122.5</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1168096</v>
      </c>
      <c r="BR111" s="801"/>
      <c r="BS111" s="801"/>
      <c r="BT111" s="801"/>
      <c r="BU111" s="801"/>
      <c r="BV111" s="801">
        <v>1079656</v>
      </c>
      <c r="BW111" s="801"/>
      <c r="BX111" s="801"/>
      <c r="BY111" s="801"/>
      <c r="BZ111" s="801"/>
      <c r="CA111" s="801">
        <v>990374</v>
      </c>
      <c r="CB111" s="801"/>
      <c r="CC111" s="801"/>
      <c r="CD111" s="801"/>
      <c r="CE111" s="801"/>
      <c r="CF111" s="878">
        <v>12.4</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4668331</v>
      </c>
      <c r="BR112" s="801"/>
      <c r="BS112" s="801"/>
      <c r="BT112" s="801"/>
      <c r="BU112" s="801"/>
      <c r="BV112" s="801">
        <v>4339985</v>
      </c>
      <c r="BW112" s="801"/>
      <c r="BX112" s="801"/>
      <c r="BY112" s="801"/>
      <c r="BZ112" s="801"/>
      <c r="CA112" s="801">
        <v>3726203</v>
      </c>
      <c r="CB112" s="801"/>
      <c r="CC112" s="801"/>
      <c r="CD112" s="801"/>
      <c r="CE112" s="801"/>
      <c r="CF112" s="878">
        <v>46.5</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480261</v>
      </c>
      <c r="AB113" s="939"/>
      <c r="AC113" s="939"/>
      <c r="AD113" s="939"/>
      <c r="AE113" s="940"/>
      <c r="AF113" s="941">
        <v>472771</v>
      </c>
      <c r="AG113" s="939"/>
      <c r="AH113" s="939"/>
      <c r="AI113" s="939"/>
      <c r="AJ113" s="940"/>
      <c r="AK113" s="941">
        <v>319803</v>
      </c>
      <c r="AL113" s="939"/>
      <c r="AM113" s="939"/>
      <c r="AN113" s="939"/>
      <c r="AO113" s="940"/>
      <c r="AP113" s="942">
        <v>4</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t="s">
        <v>404</v>
      </c>
      <c r="BR113" s="801"/>
      <c r="BS113" s="801"/>
      <c r="BT113" s="801"/>
      <c r="BU113" s="801"/>
      <c r="BV113" s="801" t="s">
        <v>404</v>
      </c>
      <c r="BW113" s="801"/>
      <c r="BX113" s="801"/>
      <c r="BY113" s="801"/>
      <c r="BZ113" s="801"/>
      <c r="CA113" s="801" t="s">
        <v>404</v>
      </c>
      <c r="CB113" s="801"/>
      <c r="CC113" s="801"/>
      <c r="CD113" s="801"/>
      <c r="CE113" s="801"/>
      <c r="CF113" s="878" t="s">
        <v>404</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404</v>
      </c>
      <c r="AB114" s="814"/>
      <c r="AC114" s="814"/>
      <c r="AD114" s="814"/>
      <c r="AE114" s="815"/>
      <c r="AF114" s="816" t="s">
        <v>404</v>
      </c>
      <c r="AG114" s="814"/>
      <c r="AH114" s="814"/>
      <c r="AI114" s="814"/>
      <c r="AJ114" s="815"/>
      <c r="AK114" s="816" t="s">
        <v>404</v>
      </c>
      <c r="AL114" s="814"/>
      <c r="AM114" s="814"/>
      <c r="AN114" s="814"/>
      <c r="AO114" s="815"/>
      <c r="AP114" s="784" t="s">
        <v>404</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1900742</v>
      </c>
      <c r="BR114" s="801"/>
      <c r="BS114" s="801"/>
      <c r="BT114" s="801"/>
      <c r="BU114" s="801"/>
      <c r="BV114" s="801">
        <v>1679954</v>
      </c>
      <c r="BW114" s="801"/>
      <c r="BX114" s="801"/>
      <c r="BY114" s="801"/>
      <c r="BZ114" s="801"/>
      <c r="CA114" s="801">
        <v>1635475</v>
      </c>
      <c r="CB114" s="801"/>
      <c r="CC114" s="801"/>
      <c r="CD114" s="801"/>
      <c r="CE114" s="801"/>
      <c r="CF114" s="878">
        <v>20.399999999999999</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98770</v>
      </c>
      <c r="AB115" s="939"/>
      <c r="AC115" s="939"/>
      <c r="AD115" s="939"/>
      <c r="AE115" s="940"/>
      <c r="AF115" s="941">
        <v>98809</v>
      </c>
      <c r="AG115" s="939"/>
      <c r="AH115" s="939"/>
      <c r="AI115" s="939"/>
      <c r="AJ115" s="940"/>
      <c r="AK115" s="941">
        <v>98849</v>
      </c>
      <c r="AL115" s="939"/>
      <c r="AM115" s="939"/>
      <c r="AN115" s="939"/>
      <c r="AO115" s="940"/>
      <c r="AP115" s="942">
        <v>1.2</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404</v>
      </c>
      <c r="BR115" s="801"/>
      <c r="BS115" s="801"/>
      <c r="BT115" s="801"/>
      <c r="BU115" s="801"/>
      <c r="BV115" s="801" t="s">
        <v>404</v>
      </c>
      <c r="BW115" s="801"/>
      <c r="BX115" s="801"/>
      <c r="BY115" s="801"/>
      <c r="BZ115" s="801"/>
      <c r="CA115" s="801" t="s">
        <v>404</v>
      </c>
      <c r="CB115" s="801"/>
      <c r="CC115" s="801"/>
      <c r="CD115" s="801"/>
      <c r="CE115" s="801"/>
      <c r="CF115" s="878" t="s">
        <v>404</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t="s">
        <v>404</v>
      </c>
      <c r="DM115" s="814"/>
      <c r="DN115" s="814"/>
      <c r="DO115" s="814"/>
      <c r="DP115" s="815"/>
      <c r="DQ115" s="816" t="s">
        <v>404</v>
      </c>
      <c r="DR115" s="814"/>
      <c r="DS115" s="814"/>
      <c r="DT115" s="814"/>
      <c r="DU115" s="815"/>
      <c r="DV115" s="784" t="s">
        <v>404</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404</v>
      </c>
      <c r="AB116" s="814"/>
      <c r="AC116" s="814"/>
      <c r="AD116" s="814"/>
      <c r="AE116" s="815"/>
      <c r="AF116" s="816" t="s">
        <v>404</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404</v>
      </c>
      <c r="DH116" s="814"/>
      <c r="DI116" s="814"/>
      <c r="DJ116" s="814"/>
      <c r="DK116" s="815"/>
      <c r="DL116" s="816" t="s">
        <v>404</v>
      </c>
      <c r="DM116" s="814"/>
      <c r="DN116" s="814"/>
      <c r="DO116" s="814"/>
      <c r="DP116" s="815"/>
      <c r="DQ116" s="816" t="s">
        <v>404</v>
      </c>
      <c r="DR116" s="814"/>
      <c r="DS116" s="814"/>
      <c r="DT116" s="814"/>
      <c r="DU116" s="815"/>
      <c r="DV116" s="784" t="s">
        <v>404</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2057639</v>
      </c>
      <c r="AB117" s="925"/>
      <c r="AC117" s="925"/>
      <c r="AD117" s="925"/>
      <c r="AE117" s="926"/>
      <c r="AF117" s="928">
        <v>2053804</v>
      </c>
      <c r="AG117" s="925"/>
      <c r="AH117" s="925"/>
      <c r="AI117" s="925"/>
      <c r="AJ117" s="926"/>
      <c r="AK117" s="928">
        <v>1841225</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404</v>
      </c>
      <c r="BR117" s="888"/>
      <c r="BS117" s="888"/>
      <c r="BT117" s="888"/>
      <c r="BU117" s="888"/>
      <c r="BV117" s="888">
        <v>191</v>
      </c>
      <c r="BW117" s="888"/>
      <c r="BX117" s="888"/>
      <c r="BY117" s="888"/>
      <c r="BZ117" s="888"/>
      <c r="CA117" s="888" t="s">
        <v>404</v>
      </c>
      <c r="CB117" s="888"/>
      <c r="CC117" s="888"/>
      <c r="CD117" s="888"/>
      <c r="CE117" s="888"/>
      <c r="CF117" s="878" t="s">
        <v>404</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404</v>
      </c>
      <c r="DH117" s="814"/>
      <c r="DI117" s="814"/>
      <c r="DJ117" s="814"/>
      <c r="DK117" s="815"/>
      <c r="DL117" s="816" t="s">
        <v>404</v>
      </c>
      <c r="DM117" s="814"/>
      <c r="DN117" s="814"/>
      <c r="DO117" s="814"/>
      <c r="DP117" s="815"/>
      <c r="DQ117" s="816" t="s">
        <v>404</v>
      </c>
      <c r="DR117" s="814"/>
      <c r="DS117" s="814"/>
      <c r="DT117" s="814"/>
      <c r="DU117" s="815"/>
      <c r="DV117" s="784" t="s">
        <v>404</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19139998</v>
      </c>
      <c r="BR118" s="888"/>
      <c r="BS118" s="888"/>
      <c r="BT118" s="888"/>
      <c r="BU118" s="888"/>
      <c r="BV118" s="888">
        <v>17604233</v>
      </c>
      <c r="BW118" s="888"/>
      <c r="BX118" s="888"/>
      <c r="BY118" s="888"/>
      <c r="BZ118" s="888"/>
      <c r="CA118" s="888">
        <v>16161447</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2808346</v>
      </c>
      <c r="BR119" s="830"/>
      <c r="BS119" s="830"/>
      <c r="BT119" s="830"/>
      <c r="BU119" s="830"/>
      <c r="BV119" s="830">
        <v>3002775</v>
      </c>
      <c r="BW119" s="830"/>
      <c r="BX119" s="830"/>
      <c r="BY119" s="830"/>
      <c r="BZ119" s="830"/>
      <c r="CA119" s="830">
        <v>3089160</v>
      </c>
      <c r="CB119" s="830"/>
      <c r="CC119" s="830"/>
      <c r="CD119" s="830"/>
      <c r="CE119" s="830"/>
      <c r="CF119" s="891">
        <v>38.6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1168096</v>
      </c>
      <c r="DH119" s="747"/>
      <c r="DI119" s="747"/>
      <c r="DJ119" s="747"/>
      <c r="DK119" s="748"/>
      <c r="DL119" s="749">
        <v>1079656</v>
      </c>
      <c r="DM119" s="747"/>
      <c r="DN119" s="747"/>
      <c r="DO119" s="747"/>
      <c r="DP119" s="748"/>
      <c r="DQ119" s="749">
        <v>990374</v>
      </c>
      <c r="DR119" s="747"/>
      <c r="DS119" s="747"/>
      <c r="DT119" s="747"/>
      <c r="DU119" s="748"/>
      <c r="DV119" s="837">
        <v>12.4</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3091158</v>
      </c>
      <c r="BR120" s="801"/>
      <c r="BS120" s="801"/>
      <c r="BT120" s="801"/>
      <c r="BU120" s="801"/>
      <c r="BV120" s="801">
        <v>2811762</v>
      </c>
      <c r="BW120" s="801"/>
      <c r="BX120" s="801"/>
      <c r="BY120" s="801"/>
      <c r="BZ120" s="801"/>
      <c r="CA120" s="801">
        <v>2561367</v>
      </c>
      <c r="CB120" s="801"/>
      <c r="CC120" s="801"/>
      <c r="CD120" s="801"/>
      <c r="CE120" s="801"/>
      <c r="CF120" s="878">
        <v>32</v>
      </c>
      <c r="CG120" s="879"/>
      <c r="CH120" s="879"/>
      <c r="CI120" s="879"/>
      <c r="CJ120" s="879"/>
      <c r="CK120" s="880" t="s">
        <v>432</v>
      </c>
      <c r="CL120" s="840"/>
      <c r="CM120" s="840"/>
      <c r="CN120" s="840"/>
      <c r="CO120" s="841"/>
      <c r="CP120" s="884" t="s">
        <v>433</v>
      </c>
      <c r="CQ120" s="885"/>
      <c r="CR120" s="885"/>
      <c r="CS120" s="885"/>
      <c r="CT120" s="885"/>
      <c r="CU120" s="885"/>
      <c r="CV120" s="885"/>
      <c r="CW120" s="885"/>
      <c r="CX120" s="885"/>
      <c r="CY120" s="885"/>
      <c r="CZ120" s="885"/>
      <c r="DA120" s="885"/>
      <c r="DB120" s="885"/>
      <c r="DC120" s="885"/>
      <c r="DD120" s="885"/>
      <c r="DE120" s="885"/>
      <c r="DF120" s="886"/>
      <c r="DG120" s="829">
        <v>4668331</v>
      </c>
      <c r="DH120" s="830"/>
      <c r="DI120" s="830"/>
      <c r="DJ120" s="830"/>
      <c r="DK120" s="830"/>
      <c r="DL120" s="830">
        <v>4339985</v>
      </c>
      <c r="DM120" s="830"/>
      <c r="DN120" s="830"/>
      <c r="DO120" s="830"/>
      <c r="DP120" s="830"/>
      <c r="DQ120" s="830">
        <v>3726203</v>
      </c>
      <c r="DR120" s="830"/>
      <c r="DS120" s="830"/>
      <c r="DT120" s="830"/>
      <c r="DU120" s="830"/>
      <c r="DV120" s="831">
        <v>46.5</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10210978</v>
      </c>
      <c r="BR121" s="888"/>
      <c r="BS121" s="888"/>
      <c r="BT121" s="888"/>
      <c r="BU121" s="888"/>
      <c r="BV121" s="888">
        <v>9289483</v>
      </c>
      <c r="BW121" s="888"/>
      <c r="BX121" s="888"/>
      <c r="BY121" s="888"/>
      <c r="BZ121" s="888"/>
      <c r="CA121" s="888">
        <v>8652623</v>
      </c>
      <c r="CB121" s="888"/>
      <c r="CC121" s="888"/>
      <c r="CD121" s="888"/>
      <c r="CE121" s="888"/>
      <c r="CF121" s="889">
        <v>108</v>
      </c>
      <c r="CG121" s="890"/>
      <c r="CH121" s="890"/>
      <c r="CI121" s="890"/>
      <c r="CJ121" s="890"/>
      <c r="CK121" s="881"/>
      <c r="CL121" s="842"/>
      <c r="CM121" s="842"/>
      <c r="CN121" s="842"/>
      <c r="CO121" s="843"/>
      <c r="CP121" s="858" t="s">
        <v>436</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16110482</v>
      </c>
      <c r="BR122" s="870"/>
      <c r="BS122" s="870"/>
      <c r="BT122" s="870"/>
      <c r="BU122" s="870"/>
      <c r="BV122" s="870">
        <v>15104020</v>
      </c>
      <c r="BW122" s="870"/>
      <c r="BX122" s="870"/>
      <c r="BY122" s="870"/>
      <c r="BZ122" s="870"/>
      <c r="CA122" s="870">
        <v>14303150</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38.4</v>
      </c>
      <c r="BR123" s="862"/>
      <c r="BS123" s="862"/>
      <c r="BT123" s="862"/>
      <c r="BU123" s="862"/>
      <c r="BV123" s="862">
        <v>32.5</v>
      </c>
      <c r="BW123" s="862"/>
      <c r="BX123" s="862"/>
      <c r="BY123" s="862"/>
      <c r="BZ123" s="862"/>
      <c r="CA123" s="862">
        <v>23.1</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98770</v>
      </c>
      <c r="AB126" s="814"/>
      <c r="AC126" s="814"/>
      <c r="AD126" s="814"/>
      <c r="AE126" s="815"/>
      <c r="AF126" s="816">
        <v>98809</v>
      </c>
      <c r="AG126" s="814"/>
      <c r="AH126" s="814"/>
      <c r="AI126" s="814"/>
      <c r="AJ126" s="815"/>
      <c r="AK126" s="816">
        <v>98849</v>
      </c>
      <c r="AL126" s="814"/>
      <c r="AM126" s="814"/>
      <c r="AN126" s="814"/>
      <c r="AO126" s="815"/>
      <c r="AP126" s="784">
        <v>1.2</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13.51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454</v>
      </c>
      <c r="DM127" s="850"/>
      <c r="DN127" s="850"/>
      <c r="DO127" s="850"/>
      <c r="DP127" s="850"/>
      <c r="DQ127" s="850" t="s">
        <v>454</v>
      </c>
      <c r="DR127" s="850"/>
      <c r="DS127" s="850"/>
      <c r="DT127" s="850"/>
      <c r="DU127" s="850"/>
      <c r="DV127" s="851" t="s">
        <v>454</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414363</v>
      </c>
      <c r="AB128" s="754"/>
      <c r="AC128" s="754"/>
      <c r="AD128" s="754"/>
      <c r="AE128" s="755"/>
      <c r="AF128" s="756">
        <v>416507</v>
      </c>
      <c r="AG128" s="754"/>
      <c r="AH128" s="754"/>
      <c r="AI128" s="754"/>
      <c r="AJ128" s="755"/>
      <c r="AK128" s="756">
        <v>376070</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441</v>
      </c>
      <c r="BG128" s="821"/>
      <c r="BH128" s="821"/>
      <c r="BI128" s="821"/>
      <c r="BJ128" s="821"/>
      <c r="BK128" s="821"/>
      <c r="BL128" s="822"/>
      <c r="BM128" s="820">
        <v>18.510000000000002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9061129</v>
      </c>
      <c r="AB129" s="814"/>
      <c r="AC129" s="814"/>
      <c r="AD129" s="814"/>
      <c r="AE129" s="815"/>
      <c r="AF129" s="816">
        <v>8868002</v>
      </c>
      <c r="AG129" s="814"/>
      <c r="AH129" s="814"/>
      <c r="AI129" s="814"/>
      <c r="AJ129" s="815"/>
      <c r="AK129" s="816">
        <v>9058455</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5.6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1177378</v>
      </c>
      <c r="AB130" s="814"/>
      <c r="AC130" s="814"/>
      <c r="AD130" s="814"/>
      <c r="AE130" s="815"/>
      <c r="AF130" s="816">
        <v>1187495</v>
      </c>
      <c r="AG130" s="814"/>
      <c r="AH130" s="814"/>
      <c r="AI130" s="814"/>
      <c r="AJ130" s="815"/>
      <c r="AK130" s="816">
        <v>1048206</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23.1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7883751</v>
      </c>
      <c r="AB131" s="747"/>
      <c r="AC131" s="747"/>
      <c r="AD131" s="747"/>
      <c r="AE131" s="748"/>
      <c r="AF131" s="749">
        <v>7680507</v>
      </c>
      <c r="AG131" s="747"/>
      <c r="AH131" s="747"/>
      <c r="AI131" s="747"/>
      <c r="AJ131" s="748"/>
      <c r="AK131" s="749">
        <v>8010249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5.909598109</v>
      </c>
      <c r="AB132" s="770"/>
      <c r="AC132" s="770"/>
      <c r="AD132" s="770"/>
      <c r="AE132" s="771"/>
      <c r="AF132" s="772">
        <v>5.8564102599999996</v>
      </c>
      <c r="AG132" s="770"/>
      <c r="AH132" s="770"/>
      <c r="AI132" s="770"/>
      <c r="AJ132" s="771"/>
      <c r="AK132" s="772">
        <v>5.2051939960000002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6.5</v>
      </c>
      <c r="AB133" s="779"/>
      <c r="AC133" s="779"/>
      <c r="AD133" s="779"/>
      <c r="AE133" s="780"/>
      <c r="AF133" s="778">
        <v>6.1</v>
      </c>
      <c r="AG133" s="779"/>
      <c r="AH133" s="779"/>
      <c r="AI133" s="779"/>
      <c r="AJ133" s="780"/>
      <c r="AK133" s="778">
        <v>5.6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8" t="s">
        <v>469</v>
      </c>
      <c r="L7" s="254"/>
      <c r="M7" s="255" t="s">
        <v>470</v>
      </c>
      <c r="N7" s="256"/>
    </row>
    <row r="8" spans="1:16" x14ac:dyDescent="0.15">
      <c r="A8" s="248"/>
      <c r="B8" s="244"/>
      <c r="C8" s="244"/>
      <c r="D8" s="244"/>
      <c r="E8" s="244"/>
      <c r="F8" s="244"/>
      <c r="G8" s="257"/>
      <c r="H8" s="258"/>
      <c r="I8" s="258"/>
      <c r="J8" s="259"/>
      <c r="K8" s="1149"/>
      <c r="L8" s="260" t="s">
        <v>471</v>
      </c>
      <c r="M8" s="261" t="s">
        <v>472</v>
      </c>
      <c r="N8" s="262" t="s">
        <v>473</v>
      </c>
    </row>
    <row r="9" spans="1:16" x14ac:dyDescent="0.15">
      <c r="A9" s="248"/>
      <c r="B9" s="244"/>
      <c r="C9" s="244"/>
      <c r="D9" s="244"/>
      <c r="E9" s="244"/>
      <c r="F9" s="244"/>
      <c r="G9" s="1162" t="s">
        <v>474</v>
      </c>
      <c r="H9" s="1163"/>
      <c r="I9" s="1163"/>
      <c r="J9" s="1164"/>
      <c r="K9" s="263">
        <v>3053545</v>
      </c>
      <c r="L9" s="264">
        <v>63196</v>
      </c>
      <c r="M9" s="265">
        <v>64158</v>
      </c>
      <c r="N9" s="266">
        <v>-1.5</v>
      </c>
    </row>
    <row r="10" spans="1:16" x14ac:dyDescent="0.15">
      <c r="A10" s="248"/>
      <c r="B10" s="244"/>
      <c r="C10" s="244"/>
      <c r="D10" s="244"/>
      <c r="E10" s="244"/>
      <c r="F10" s="244"/>
      <c r="G10" s="1162" t="s">
        <v>475</v>
      </c>
      <c r="H10" s="1163"/>
      <c r="I10" s="1163"/>
      <c r="J10" s="1164"/>
      <c r="K10" s="267">
        <v>177437</v>
      </c>
      <c r="L10" s="268">
        <v>3672</v>
      </c>
      <c r="M10" s="269">
        <v>6725</v>
      </c>
      <c r="N10" s="270">
        <v>-45.4</v>
      </c>
    </row>
    <row r="11" spans="1:16" ht="13.5" customHeight="1" x14ac:dyDescent="0.15">
      <c r="A11" s="248"/>
      <c r="B11" s="244"/>
      <c r="C11" s="244"/>
      <c r="D11" s="244"/>
      <c r="E11" s="244"/>
      <c r="F11" s="244"/>
      <c r="G11" s="1162" t="s">
        <v>476</v>
      </c>
      <c r="H11" s="1163"/>
      <c r="I11" s="1163"/>
      <c r="J11" s="1164"/>
      <c r="K11" s="267">
        <v>339</v>
      </c>
      <c r="L11" s="268">
        <v>7</v>
      </c>
      <c r="M11" s="269">
        <v>8931</v>
      </c>
      <c r="N11" s="270">
        <v>-99.9</v>
      </c>
    </row>
    <row r="12" spans="1:16" ht="13.5" customHeight="1" x14ac:dyDescent="0.15">
      <c r="A12" s="248"/>
      <c r="B12" s="244"/>
      <c r="C12" s="244"/>
      <c r="D12" s="244"/>
      <c r="E12" s="244"/>
      <c r="F12" s="244"/>
      <c r="G12" s="1162" t="s">
        <v>477</v>
      </c>
      <c r="H12" s="1163"/>
      <c r="I12" s="1163"/>
      <c r="J12" s="1164"/>
      <c r="K12" s="267">
        <v>25138</v>
      </c>
      <c r="L12" s="268">
        <v>520</v>
      </c>
      <c r="M12" s="269">
        <v>335</v>
      </c>
      <c r="N12" s="270">
        <v>55.2</v>
      </c>
    </row>
    <row r="13" spans="1:16" ht="13.5" customHeight="1" x14ac:dyDescent="0.15">
      <c r="A13" s="248"/>
      <c r="B13" s="244"/>
      <c r="C13" s="244"/>
      <c r="D13" s="244"/>
      <c r="E13" s="244"/>
      <c r="F13" s="244"/>
      <c r="G13" s="1162" t="s">
        <v>478</v>
      </c>
      <c r="H13" s="1163"/>
      <c r="I13" s="1163"/>
      <c r="J13" s="1164"/>
      <c r="K13" s="267">
        <v>18100</v>
      </c>
      <c r="L13" s="268">
        <v>375</v>
      </c>
      <c r="M13" s="269">
        <v>14</v>
      </c>
      <c r="N13" s="270">
        <v>2578.6</v>
      </c>
    </row>
    <row r="14" spans="1:16" ht="13.5" customHeight="1" x14ac:dyDescent="0.15">
      <c r="A14" s="248"/>
      <c r="B14" s="244"/>
      <c r="C14" s="244"/>
      <c r="D14" s="244"/>
      <c r="E14" s="244"/>
      <c r="F14" s="244"/>
      <c r="G14" s="1162" t="s">
        <v>479</v>
      </c>
      <c r="H14" s="1163"/>
      <c r="I14" s="1163"/>
      <c r="J14" s="1164"/>
      <c r="K14" s="267">
        <v>125699</v>
      </c>
      <c r="L14" s="268">
        <v>2601</v>
      </c>
      <c r="M14" s="269">
        <v>2685</v>
      </c>
      <c r="N14" s="270">
        <v>-3.1</v>
      </c>
    </row>
    <row r="15" spans="1:16" ht="13.5" customHeight="1" x14ac:dyDescent="0.15">
      <c r="A15" s="248"/>
      <c r="B15" s="244"/>
      <c r="C15" s="244"/>
      <c r="D15" s="244"/>
      <c r="E15" s="244"/>
      <c r="F15" s="244"/>
      <c r="G15" s="1162" t="s">
        <v>480</v>
      </c>
      <c r="H15" s="1163"/>
      <c r="I15" s="1163"/>
      <c r="J15" s="1164"/>
      <c r="K15" s="267">
        <v>33917</v>
      </c>
      <c r="L15" s="268">
        <v>702</v>
      </c>
      <c r="M15" s="269">
        <v>1293</v>
      </c>
      <c r="N15" s="270">
        <v>-45.7</v>
      </c>
    </row>
    <row r="16" spans="1:16" x14ac:dyDescent="0.15">
      <c r="A16" s="248"/>
      <c r="B16" s="244"/>
      <c r="C16" s="244"/>
      <c r="D16" s="244"/>
      <c r="E16" s="244"/>
      <c r="F16" s="244"/>
      <c r="G16" s="1165" t="s">
        <v>481</v>
      </c>
      <c r="H16" s="1166"/>
      <c r="I16" s="1166"/>
      <c r="J16" s="1167"/>
      <c r="K16" s="268">
        <v>-282425</v>
      </c>
      <c r="L16" s="268">
        <v>-5845</v>
      </c>
      <c r="M16" s="269">
        <v>-6126</v>
      </c>
      <c r="N16" s="270">
        <v>-4.5999999999999996</v>
      </c>
    </row>
    <row r="17" spans="1:16" x14ac:dyDescent="0.15">
      <c r="A17" s="248"/>
      <c r="B17" s="244"/>
      <c r="C17" s="244"/>
      <c r="D17" s="244"/>
      <c r="E17" s="244"/>
      <c r="F17" s="244"/>
      <c r="G17" s="1165" t="s">
        <v>167</v>
      </c>
      <c r="H17" s="1166"/>
      <c r="I17" s="1166"/>
      <c r="J17" s="1167"/>
      <c r="K17" s="268">
        <v>3151750</v>
      </c>
      <c r="L17" s="268">
        <v>65228</v>
      </c>
      <c r="M17" s="269">
        <v>78014</v>
      </c>
      <c r="N17" s="270">
        <v>-16.399999999999999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59" t="s">
        <v>486</v>
      </c>
      <c r="H21" s="1160"/>
      <c r="I21" s="1160"/>
      <c r="J21" s="1161"/>
      <c r="K21" s="280">
        <v>6.6</v>
      </c>
      <c r="L21" s="281">
        <v>7.49</v>
      </c>
      <c r="M21" s="282">
        <v>-0.89</v>
      </c>
      <c r="N21" s="249"/>
      <c r="O21" s="283"/>
      <c r="P21" s="279"/>
    </row>
    <row r="22" spans="1:16" s="284" customFormat="1" x14ac:dyDescent="0.15">
      <c r="A22" s="279"/>
      <c r="B22" s="249"/>
      <c r="C22" s="249"/>
      <c r="D22" s="249"/>
      <c r="E22" s="249"/>
      <c r="F22" s="249"/>
      <c r="G22" s="1159" t="s">
        <v>487</v>
      </c>
      <c r="H22" s="1160"/>
      <c r="I22" s="1160"/>
      <c r="J22" s="1161"/>
      <c r="K22" s="285">
        <v>102</v>
      </c>
      <c r="L22" s="286">
        <v>97.3</v>
      </c>
      <c r="M22" s="287">
        <v>4.7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8" t="s">
        <v>469</v>
      </c>
      <c r="L30" s="254"/>
      <c r="M30" s="255" t="s">
        <v>470</v>
      </c>
      <c r="N30" s="256"/>
    </row>
    <row r="31" spans="1:16" x14ac:dyDescent="0.15">
      <c r="A31" s="248"/>
      <c r="B31" s="244"/>
      <c r="C31" s="244"/>
      <c r="D31" s="244"/>
      <c r="E31" s="244"/>
      <c r="F31" s="244"/>
      <c r="G31" s="257"/>
      <c r="H31" s="258"/>
      <c r="I31" s="258"/>
      <c r="J31" s="259"/>
      <c r="K31" s="1149"/>
      <c r="L31" s="260" t="s">
        <v>471</v>
      </c>
      <c r="M31" s="261" t="s">
        <v>472</v>
      </c>
      <c r="N31" s="262" t="s">
        <v>473</v>
      </c>
    </row>
    <row r="32" spans="1:16" ht="27" customHeight="1" x14ac:dyDescent="0.15">
      <c r="A32" s="248"/>
      <c r="B32" s="244"/>
      <c r="C32" s="244"/>
      <c r="D32" s="244"/>
      <c r="E32" s="244"/>
      <c r="F32" s="244"/>
      <c r="G32" s="1150" t="s">
        <v>491</v>
      </c>
      <c r="H32" s="1151"/>
      <c r="I32" s="1151"/>
      <c r="J32" s="1152"/>
      <c r="K32" s="294">
        <v>1422573</v>
      </c>
      <c r="L32" s="294">
        <v>29441</v>
      </c>
      <c r="M32" s="295">
        <v>34910</v>
      </c>
      <c r="N32" s="296">
        <v>-15.7</v>
      </c>
    </row>
    <row r="33" spans="1:16" ht="13.5" customHeight="1" x14ac:dyDescent="0.15">
      <c r="A33" s="248"/>
      <c r="B33" s="244"/>
      <c r="C33" s="244"/>
      <c r="D33" s="244"/>
      <c r="E33" s="244"/>
      <c r="F33" s="244"/>
      <c r="G33" s="1150" t="s">
        <v>492</v>
      </c>
      <c r="H33" s="1151"/>
      <c r="I33" s="1151"/>
      <c r="J33" s="1152"/>
      <c r="K33" s="294" t="s">
        <v>493</v>
      </c>
      <c r="L33" s="294" t="s">
        <v>493</v>
      </c>
      <c r="M33" s="295" t="s">
        <v>493</v>
      </c>
      <c r="N33" s="296" t="s">
        <v>493</v>
      </c>
    </row>
    <row r="34" spans="1:16" ht="27" customHeight="1" x14ac:dyDescent="0.15">
      <c r="A34" s="248"/>
      <c r="B34" s="244"/>
      <c r="C34" s="244"/>
      <c r="D34" s="244"/>
      <c r="E34" s="244"/>
      <c r="F34" s="244"/>
      <c r="G34" s="1150" t="s">
        <v>494</v>
      </c>
      <c r="H34" s="1151"/>
      <c r="I34" s="1151"/>
      <c r="J34" s="1152"/>
      <c r="K34" s="294" t="s">
        <v>493</v>
      </c>
      <c r="L34" s="294" t="s">
        <v>493</v>
      </c>
      <c r="M34" s="295" t="s">
        <v>493</v>
      </c>
      <c r="N34" s="296" t="s">
        <v>493</v>
      </c>
    </row>
    <row r="35" spans="1:16" ht="27" customHeight="1" x14ac:dyDescent="0.15">
      <c r="A35" s="248"/>
      <c r="B35" s="244"/>
      <c r="C35" s="244"/>
      <c r="D35" s="244"/>
      <c r="E35" s="244"/>
      <c r="F35" s="244"/>
      <c r="G35" s="1150" t="s">
        <v>495</v>
      </c>
      <c r="H35" s="1151"/>
      <c r="I35" s="1151"/>
      <c r="J35" s="1152"/>
      <c r="K35" s="294">
        <v>319803</v>
      </c>
      <c r="L35" s="294">
        <v>6619</v>
      </c>
      <c r="M35" s="295">
        <v>14021</v>
      </c>
      <c r="N35" s="296">
        <v>-52.8</v>
      </c>
    </row>
    <row r="36" spans="1:16" ht="27" customHeight="1" x14ac:dyDescent="0.15">
      <c r="A36" s="248"/>
      <c r="B36" s="244"/>
      <c r="C36" s="244"/>
      <c r="D36" s="244"/>
      <c r="E36" s="244"/>
      <c r="F36" s="244"/>
      <c r="G36" s="1150" t="s">
        <v>496</v>
      </c>
      <c r="H36" s="1151"/>
      <c r="I36" s="1151"/>
      <c r="J36" s="1152"/>
      <c r="K36" s="294" t="s">
        <v>493</v>
      </c>
      <c r="L36" s="294" t="s">
        <v>493</v>
      </c>
      <c r="M36" s="295">
        <v>2867</v>
      </c>
      <c r="N36" s="296" t="s">
        <v>493</v>
      </c>
    </row>
    <row r="37" spans="1:16" ht="13.5" customHeight="1" x14ac:dyDescent="0.15">
      <c r="A37" s="248"/>
      <c r="B37" s="244"/>
      <c r="C37" s="244"/>
      <c r="D37" s="244"/>
      <c r="E37" s="244"/>
      <c r="F37" s="244"/>
      <c r="G37" s="1150" t="s">
        <v>497</v>
      </c>
      <c r="H37" s="1151"/>
      <c r="I37" s="1151"/>
      <c r="J37" s="1152"/>
      <c r="K37" s="294">
        <v>98849</v>
      </c>
      <c r="L37" s="294">
        <v>2046</v>
      </c>
      <c r="M37" s="295">
        <v>917</v>
      </c>
      <c r="N37" s="296">
        <v>123.1</v>
      </c>
    </row>
    <row r="38" spans="1:16" ht="27" customHeight="1" x14ac:dyDescent="0.15">
      <c r="A38" s="248"/>
      <c r="B38" s="244"/>
      <c r="C38" s="244"/>
      <c r="D38" s="244"/>
      <c r="E38" s="244"/>
      <c r="F38" s="244"/>
      <c r="G38" s="1153" t="s">
        <v>498</v>
      </c>
      <c r="H38" s="1154"/>
      <c r="I38" s="1154"/>
      <c r="J38" s="1155"/>
      <c r="K38" s="297" t="s">
        <v>493</v>
      </c>
      <c r="L38" s="297" t="s">
        <v>493</v>
      </c>
      <c r="M38" s="298">
        <v>2</v>
      </c>
      <c r="N38" s="299" t="s">
        <v>493</v>
      </c>
      <c r="O38" s="293"/>
    </row>
    <row r="39" spans="1:16" x14ac:dyDescent="0.15">
      <c r="A39" s="248"/>
      <c r="B39" s="244"/>
      <c r="C39" s="244"/>
      <c r="D39" s="244"/>
      <c r="E39" s="244"/>
      <c r="F39" s="244"/>
      <c r="G39" s="1153" t="s">
        <v>499</v>
      </c>
      <c r="H39" s="1154"/>
      <c r="I39" s="1154"/>
      <c r="J39" s="1155"/>
      <c r="K39" s="300">
        <v>-376070</v>
      </c>
      <c r="L39" s="300">
        <v>-7783</v>
      </c>
      <c r="M39" s="301">
        <v>-3077</v>
      </c>
      <c r="N39" s="302">
        <v>152.9</v>
      </c>
      <c r="O39" s="293"/>
    </row>
    <row r="40" spans="1:16" ht="27" customHeight="1" x14ac:dyDescent="0.15">
      <c r="A40" s="248"/>
      <c r="B40" s="244"/>
      <c r="C40" s="244"/>
      <c r="D40" s="244"/>
      <c r="E40" s="244"/>
      <c r="F40" s="244"/>
      <c r="G40" s="1150" t="s">
        <v>500</v>
      </c>
      <c r="H40" s="1151"/>
      <c r="I40" s="1151"/>
      <c r="J40" s="1152"/>
      <c r="K40" s="300">
        <v>-1048206</v>
      </c>
      <c r="L40" s="300">
        <v>-21693</v>
      </c>
      <c r="M40" s="301">
        <v>-35137</v>
      </c>
      <c r="N40" s="302">
        <v>-38.299999999999997</v>
      </c>
      <c r="O40" s="293"/>
    </row>
    <row r="41" spans="1:16" x14ac:dyDescent="0.15">
      <c r="A41" s="248"/>
      <c r="B41" s="244"/>
      <c r="C41" s="244"/>
      <c r="D41" s="244"/>
      <c r="E41" s="244"/>
      <c r="F41" s="244"/>
      <c r="G41" s="1156" t="s">
        <v>278</v>
      </c>
      <c r="H41" s="1157"/>
      <c r="I41" s="1157"/>
      <c r="J41" s="1158"/>
      <c r="K41" s="294">
        <v>416949</v>
      </c>
      <c r="L41" s="300">
        <v>8629</v>
      </c>
      <c r="M41" s="301">
        <v>14503</v>
      </c>
      <c r="N41" s="302">
        <v>-40.5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3" t="s">
        <v>469</v>
      </c>
      <c r="J49" s="1145" t="s">
        <v>504</v>
      </c>
      <c r="K49" s="1146"/>
      <c r="L49" s="1146"/>
      <c r="M49" s="1146"/>
      <c r="N49" s="1147"/>
    </row>
    <row r="50" spans="1:14" x14ac:dyDescent="0.15">
      <c r="A50" s="248"/>
      <c r="B50" s="244"/>
      <c r="C50" s="244"/>
      <c r="D50" s="244"/>
      <c r="E50" s="244"/>
      <c r="F50" s="244"/>
      <c r="G50" s="312"/>
      <c r="H50" s="313"/>
      <c r="I50" s="1144"/>
      <c r="J50" s="314" t="s">
        <v>505</v>
      </c>
      <c r="K50" s="315" t="s">
        <v>506</v>
      </c>
      <c r="L50" s="316" t="s">
        <v>507</v>
      </c>
      <c r="M50" s="317" t="s">
        <v>508</v>
      </c>
      <c r="N50" s="318" t="s">
        <v>509</v>
      </c>
    </row>
    <row r="51" spans="1:14" x14ac:dyDescent="0.15">
      <c r="A51" s="248"/>
      <c r="B51" s="244"/>
      <c r="C51" s="244"/>
      <c r="D51" s="244"/>
      <c r="E51" s="244"/>
      <c r="F51" s="244"/>
      <c r="G51" s="310" t="s">
        <v>510</v>
      </c>
      <c r="H51" s="311"/>
      <c r="I51" s="319">
        <v>2762788</v>
      </c>
      <c r="J51" s="320">
        <v>58265</v>
      </c>
      <c r="K51" s="321">
        <v>77.400000000000006</v>
      </c>
      <c r="L51" s="322">
        <v>42839</v>
      </c>
      <c r="M51" s="323">
        <v>-13.3</v>
      </c>
      <c r="N51" s="324">
        <v>90.7</v>
      </c>
    </row>
    <row r="52" spans="1:14" x14ac:dyDescent="0.15">
      <c r="A52" s="248"/>
      <c r="B52" s="244"/>
      <c r="C52" s="244"/>
      <c r="D52" s="244"/>
      <c r="E52" s="244"/>
      <c r="F52" s="244"/>
      <c r="G52" s="325"/>
      <c r="H52" s="326" t="s">
        <v>511</v>
      </c>
      <c r="I52" s="327">
        <v>945742</v>
      </c>
      <c r="J52" s="328">
        <v>19945</v>
      </c>
      <c r="K52" s="329">
        <v>-20.9</v>
      </c>
      <c r="L52" s="330">
        <v>22027</v>
      </c>
      <c r="M52" s="331">
        <v>-17.100000000000001</v>
      </c>
      <c r="N52" s="332">
        <v>-3.8</v>
      </c>
    </row>
    <row r="53" spans="1:14" x14ac:dyDescent="0.15">
      <c r="A53" s="248"/>
      <c r="B53" s="244"/>
      <c r="C53" s="244"/>
      <c r="D53" s="244"/>
      <c r="E53" s="244"/>
      <c r="F53" s="244"/>
      <c r="G53" s="310" t="s">
        <v>512</v>
      </c>
      <c r="H53" s="311"/>
      <c r="I53" s="319">
        <v>1157097</v>
      </c>
      <c r="J53" s="320">
        <v>24134</v>
      </c>
      <c r="K53" s="321">
        <v>-58.6</v>
      </c>
      <c r="L53" s="322">
        <v>46819</v>
      </c>
      <c r="M53" s="323">
        <v>9.3000000000000007</v>
      </c>
      <c r="N53" s="324">
        <v>-67.900000000000006</v>
      </c>
    </row>
    <row r="54" spans="1:14" x14ac:dyDescent="0.15">
      <c r="A54" s="248"/>
      <c r="B54" s="244"/>
      <c r="C54" s="244"/>
      <c r="D54" s="244"/>
      <c r="E54" s="244"/>
      <c r="F54" s="244"/>
      <c r="G54" s="325"/>
      <c r="H54" s="326" t="s">
        <v>511</v>
      </c>
      <c r="I54" s="327">
        <v>960614</v>
      </c>
      <c r="J54" s="328">
        <v>20036</v>
      </c>
      <c r="K54" s="329">
        <v>0.5</v>
      </c>
      <c r="L54" s="330">
        <v>24121</v>
      </c>
      <c r="M54" s="331">
        <v>9.5</v>
      </c>
      <c r="N54" s="332">
        <v>-9</v>
      </c>
    </row>
    <row r="55" spans="1:14" x14ac:dyDescent="0.15">
      <c r="A55" s="248"/>
      <c r="B55" s="244"/>
      <c r="C55" s="244"/>
      <c r="D55" s="244"/>
      <c r="E55" s="244"/>
      <c r="F55" s="244"/>
      <c r="G55" s="310" t="s">
        <v>513</v>
      </c>
      <c r="H55" s="311"/>
      <c r="I55" s="319">
        <v>1001941</v>
      </c>
      <c r="J55" s="320">
        <v>20886</v>
      </c>
      <c r="K55" s="321">
        <v>-13.5</v>
      </c>
      <c r="L55" s="322">
        <v>53270</v>
      </c>
      <c r="M55" s="323">
        <v>13.8</v>
      </c>
      <c r="N55" s="324">
        <v>-27.3</v>
      </c>
    </row>
    <row r="56" spans="1:14" x14ac:dyDescent="0.15">
      <c r="A56" s="248"/>
      <c r="B56" s="244"/>
      <c r="C56" s="244"/>
      <c r="D56" s="244"/>
      <c r="E56" s="244"/>
      <c r="F56" s="244"/>
      <c r="G56" s="325"/>
      <c r="H56" s="326" t="s">
        <v>511</v>
      </c>
      <c r="I56" s="327">
        <v>611114</v>
      </c>
      <c r="J56" s="328">
        <v>12739</v>
      </c>
      <c r="K56" s="329">
        <v>-36.4</v>
      </c>
      <c r="L56" s="330">
        <v>24316</v>
      </c>
      <c r="M56" s="331">
        <v>0.8</v>
      </c>
      <c r="N56" s="332">
        <v>-37.200000000000003</v>
      </c>
    </row>
    <row r="57" spans="1:14" x14ac:dyDescent="0.15">
      <c r="A57" s="248"/>
      <c r="B57" s="244"/>
      <c r="C57" s="244"/>
      <c r="D57" s="244"/>
      <c r="E57" s="244"/>
      <c r="F57" s="244"/>
      <c r="G57" s="310" t="s">
        <v>514</v>
      </c>
      <c r="H57" s="311"/>
      <c r="I57" s="319">
        <v>1000875</v>
      </c>
      <c r="J57" s="320">
        <v>20812</v>
      </c>
      <c r="K57" s="321">
        <v>-0.4</v>
      </c>
      <c r="L57" s="322">
        <v>53292</v>
      </c>
      <c r="M57" s="323">
        <v>0</v>
      </c>
      <c r="N57" s="324">
        <v>-0.4</v>
      </c>
    </row>
    <row r="58" spans="1:14" x14ac:dyDescent="0.15">
      <c r="A58" s="248"/>
      <c r="B58" s="244"/>
      <c r="C58" s="244"/>
      <c r="D58" s="244"/>
      <c r="E58" s="244"/>
      <c r="F58" s="244"/>
      <c r="G58" s="325"/>
      <c r="H58" s="326" t="s">
        <v>511</v>
      </c>
      <c r="I58" s="327">
        <v>655464</v>
      </c>
      <c r="J58" s="328">
        <v>13629</v>
      </c>
      <c r="K58" s="329">
        <v>7</v>
      </c>
      <c r="L58" s="330">
        <v>28900</v>
      </c>
      <c r="M58" s="331">
        <v>18.899999999999999</v>
      </c>
      <c r="N58" s="332">
        <v>-11.9</v>
      </c>
    </row>
    <row r="59" spans="1:14" x14ac:dyDescent="0.15">
      <c r="A59" s="248"/>
      <c r="B59" s="244"/>
      <c r="C59" s="244"/>
      <c r="D59" s="244"/>
      <c r="E59" s="244"/>
      <c r="F59" s="244"/>
      <c r="G59" s="310" t="s">
        <v>515</v>
      </c>
      <c r="H59" s="311"/>
      <c r="I59" s="319">
        <v>1270116</v>
      </c>
      <c r="J59" s="320">
        <v>26286</v>
      </c>
      <c r="K59" s="321">
        <v>26.3</v>
      </c>
      <c r="L59" s="322">
        <v>56894</v>
      </c>
      <c r="M59" s="323">
        <v>6.8</v>
      </c>
      <c r="N59" s="324">
        <v>19.5</v>
      </c>
    </row>
    <row r="60" spans="1:14" x14ac:dyDescent="0.15">
      <c r="A60" s="248"/>
      <c r="B60" s="244"/>
      <c r="C60" s="244"/>
      <c r="D60" s="244"/>
      <c r="E60" s="244"/>
      <c r="F60" s="244"/>
      <c r="G60" s="325"/>
      <c r="H60" s="326" t="s">
        <v>511</v>
      </c>
      <c r="I60" s="333">
        <v>918449</v>
      </c>
      <c r="J60" s="328">
        <v>19008</v>
      </c>
      <c r="K60" s="329">
        <v>39.5</v>
      </c>
      <c r="L60" s="330">
        <v>32548</v>
      </c>
      <c r="M60" s="331">
        <v>12.6</v>
      </c>
      <c r="N60" s="332">
        <v>26.9</v>
      </c>
    </row>
    <row r="61" spans="1:14" x14ac:dyDescent="0.15">
      <c r="A61" s="248"/>
      <c r="B61" s="244"/>
      <c r="C61" s="244"/>
      <c r="D61" s="244"/>
      <c r="E61" s="244"/>
      <c r="F61" s="244"/>
      <c r="G61" s="310" t="s">
        <v>516</v>
      </c>
      <c r="H61" s="334"/>
      <c r="I61" s="335">
        <v>1438563</v>
      </c>
      <c r="J61" s="336">
        <v>30077</v>
      </c>
      <c r="K61" s="337">
        <v>6.2</v>
      </c>
      <c r="L61" s="338">
        <v>50623</v>
      </c>
      <c r="M61" s="339">
        <v>3.3</v>
      </c>
      <c r="N61" s="324">
        <v>2.9</v>
      </c>
    </row>
    <row r="62" spans="1:14" x14ac:dyDescent="0.15">
      <c r="A62" s="248"/>
      <c r="B62" s="244"/>
      <c r="C62" s="244"/>
      <c r="D62" s="244"/>
      <c r="E62" s="244"/>
      <c r="F62" s="244"/>
      <c r="G62" s="325"/>
      <c r="H62" s="326" t="s">
        <v>511</v>
      </c>
      <c r="I62" s="327">
        <v>818277</v>
      </c>
      <c r="J62" s="328">
        <v>17071</v>
      </c>
      <c r="K62" s="329">
        <v>-2.1</v>
      </c>
      <c r="L62" s="330">
        <v>26382</v>
      </c>
      <c r="M62" s="331">
        <v>4.9000000000000004</v>
      </c>
      <c r="N62" s="332">
        <v>-7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8" t="s">
        <v>3</v>
      </c>
      <c r="D47" s="1168"/>
      <c r="E47" s="1169"/>
      <c r="F47" s="11">
        <v>9.1999999999999993</v>
      </c>
      <c r="G47" s="12">
        <v>11.38</v>
      </c>
      <c r="H47" s="12">
        <v>13.32</v>
      </c>
      <c r="I47" s="12">
        <v>15.2</v>
      </c>
      <c r="J47" s="13">
        <v>17.100000000000001</v>
      </c>
    </row>
    <row r="48" spans="2:10" ht="57.75" customHeight="1" x14ac:dyDescent="0.15">
      <c r="B48" s="14"/>
      <c r="C48" s="1170" t="s">
        <v>4</v>
      </c>
      <c r="D48" s="1170"/>
      <c r="E48" s="1171"/>
      <c r="F48" s="15">
        <v>6.69</v>
      </c>
      <c r="G48" s="16">
        <v>9.15</v>
      </c>
      <c r="H48" s="16">
        <v>9.31</v>
      </c>
      <c r="I48" s="16">
        <v>7.27</v>
      </c>
      <c r="J48" s="17">
        <v>6.38</v>
      </c>
    </row>
    <row r="49" spans="2:10" ht="57.75" customHeight="1" thickBot="1" x14ac:dyDescent="0.2">
      <c r="B49" s="18"/>
      <c r="C49" s="1172" t="s">
        <v>5</v>
      </c>
      <c r="D49" s="1172"/>
      <c r="E49" s="1173"/>
      <c r="F49" s="19" t="s">
        <v>523</v>
      </c>
      <c r="G49" s="20">
        <v>4.7</v>
      </c>
      <c r="H49" s="20">
        <v>2.62</v>
      </c>
      <c r="I49" s="20" t="s">
        <v>524</v>
      </c>
      <c r="J49" s="21">
        <v>1.48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2017-05-08T00:06:33Z</cp:lastPrinted>
  <dcterms:created xsi:type="dcterms:W3CDTF">2017-02-15T18:05:49Z</dcterms:created>
  <dcterms:modified xsi:type="dcterms:W3CDTF">2017-05-16T07:16:14Z</dcterms:modified>
</cp:coreProperties>
</file>