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BE35" i="9"/>
  <c r="AM35" i="9"/>
  <c r="AM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CO34" i="9" l="1"/>
</calcChain>
</file>

<file path=xl/sharedStrings.xml><?xml version="1.0" encoding="utf-8"?>
<sst xmlns="http://schemas.openxmlformats.org/spreadsheetml/2006/main" count="1028" uniqueCount="566">
  <si>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</si>
  <si>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</si>
  <si>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</si>
  <si>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</si>
  <si>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</si>
  <si>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</si>
  <si>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</si>
  <si>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</si>
  <si>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</si>
  <si>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</si>
  <si>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</si>
  <si>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</si>
  <si>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</si>
  <si>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</si>
  <si>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</si>
  <si>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</si>
  <si>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</si>
  <si>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</si>
  <si>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</si>
  <si>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</si>
  <si>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</si>
  <si>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</si>
  <si>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</si>
  <si>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</si>
  <si>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</si>
  <si>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</si>
  <si>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</si>
  <si>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</si>
  <si>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</si>
  <si>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</si>
  <si>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</si>
  <si>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</si>
  <si>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</si>
  <si>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</si>
  <si>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</si>
  <si>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</si>
  <si>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</si>
  <si>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</si>
  <si>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</si>
  <si>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</si>
  <si>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</si>
  <si>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</si>
  <si>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</si>
  <si>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</si>
  <si>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</si>
  <si>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</si>
  <si>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</si>
  <si>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</si>
  <si>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</si>
  <si>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</si>
  <si>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</si>
  <si>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</si>
  <si>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</si>
  <si>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</si>
  <si>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</si>
  <si>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</si>
  <si>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</si>
  <si>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</si>
  <si>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</si>
  <si>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</si>
  <si>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</si>
  <si>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</si>
  <si>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</si>
  <si>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</si>
  <si>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</si>
  <si>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</si>
  <si>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</si>
  <si>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</si>
  <si>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</si>
  <si>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</si>
  <si>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</si>
  <si>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</si>
  <si>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</si>
  <si>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</si>
  <si>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</si>
  <si>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</si>
  <si>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</si>
  <si>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</si>
  <si>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</si>
  <si>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</si>
  <si>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</si>
  <si>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</si>
  <si>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</si>
  <si>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</si>
  <si>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</si>
  <si>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</si>
  <si>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</si>
  <si>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</si>
  <si>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</si>
  <si>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</si>
  <si>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</si>
  <si>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</si>
  <si>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</si>
  <si>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</si>
  <si>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</si>
  <si>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</si>
  <si>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</si>
  <si>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</si>
  <si>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</si>
  <si>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</si>
  <si>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</si>
  <si>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</si>
  <si>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</si>
  <si>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</si>
  <si>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</si>
  <si>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</si>
  <si>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</si>
  <si>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</si>
  <si>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</si>
  <si>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</si>
  <si>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</si>
  <si>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</si>
  <si>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</si>
  <si>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</si>
  <si>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</si>
  <si>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</si>
  <si>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</si>
  <si>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</si>
  <si>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</si>
  <si>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</si>
  <si>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</si>
  <si>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</si>
  <si>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</si>
  <si>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</si>
  <si>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</si>
  <si>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</si>
  <si>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</si>
  <si>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</si>
  <si>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</si>
  <si>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</si>
  <si>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</si>
  <si>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</si>
  <si>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</si>
  <si>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</si>
  <si>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</si>
  <si>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</si>
  <si>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</si>
  <si>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</si>
  <si>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</si>
  <si>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</si>
  <si>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</si>
  <si>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</si>
  <si>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</si>
  <si>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</si>
  <si>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</si>
  <si>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</si>
  <si>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</si>
  <si>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</si>
  <si>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</si>
  <si>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</si>
  <si>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</si>
  <si>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</si>
  <si>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</si>
  <si>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</si>
  <si>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</si>
  <si>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</si>
  <si>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</si>
  <si>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</si>
  <si>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</si>
  <si>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</si>
  <si>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</si>
  <si>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</si>
  <si>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</si>
  <si>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</si>
  <si>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</si>
  <si>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</si>
  <si>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</si>
  <si>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</si>
  <si>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</si>
  <si>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</si>
  <si>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</si>
  <si>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</si>
  <si>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</si>
  <si>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</si>
  <si>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</si>
  <si>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</si>
  <si>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</si>
  <si>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</si>
  <si>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</si>
  <si>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</si>
  <si>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</si>
  <si>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</si>
  <si>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</si>
  <si>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</si>
  <si>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</si>
  <si>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</si>
  <si>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</si>
  <si>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</si>
  <si>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</si>
  <si>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</si>
  <si>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</si>
  <si>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</si>
  <si>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</si>
  <si>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神奈川県綾瀬市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</si>
  <si>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</si>
  <si>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</si>
  <si>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</si>
  <si>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</si>
  <si>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</si>
  <si>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</si>
  <si>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</si>
  <si>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</si>
  <si>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</si>
  <si>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</si>
  <si>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</si>
  <si>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</si>
  <si>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</si>
  <si>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</si>
  <si>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</si>
  <si>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</si>
  <si>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</si>
  <si>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</si>
  <si>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</si>
  <si>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</si>
  <si>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</si>
  <si>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</si>
  <si>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</si>
  <si>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</si>
  <si>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</si>
  <si>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</si>
  <si>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</si>
  <si>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</si>
  <si>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</si>
  <si>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</si>
  <si>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</si>
  <si>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</si>
  <si>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</si>
  <si>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</si>
  <si>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</si>
  <si>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</si>
  <si>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</si>
  <si>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</si>
  <si>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</si>
  <si>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</si>
  <si>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</si>
  <si>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</si>
  <si>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</si>
  <si>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</si>
  <si>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</si>
  <si>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</si>
  <si>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</si>
  <si>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</si>
  <si>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</si>
  <si>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</si>
  <si>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</si>
  <si>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</si>
  <si>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</si>
  <si>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</si>
  <si>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</si>
  <si>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</si>
  <si>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</si>
  <si>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</si>
  <si>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</si>
  <si>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</si>
  <si>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</si>
  <si>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</si>
  <si>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</si>
  <si>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</si>
  <si>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</si>
  <si>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</si>
  <si>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</si>
  <si>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</si>
  <si>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</si>
  <si>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</si>
  <si>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</si>
  <si>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</si>
  <si>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</si>
  <si>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</si>
  <si>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</si>
  <si>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</si>
  <si>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</si>
  <si>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</si>
  <si>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</si>
  <si>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</si>
  <si>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</si>
  <si>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</si>
  <si>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</si>
  <si>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</si>
  <si>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</si>
  <si>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</si>
  <si>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</si>
  <si>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</si>
  <si>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</si>
  <si>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</si>
  <si>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</si>
  <si>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</si>
  <si>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</si>
  <si>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</si>
  <si>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</si>
  <si>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</si>
  <si>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</si>
  <si>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</si>
  <si>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</si>
  <si>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</si>
  <si>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</si>
  <si>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</si>
  <si>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</si>
  <si>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</si>
  <si>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</si>
  <si>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</si>
  <si>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</si>
  <si>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</si>
  <si>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</si>
  <si>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</si>
  <si>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</si>
  <si>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</si>
  <si>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</si>
  <si>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</si>
  <si>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</si>
  <si>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</si>
  <si>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</si>
  <si>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</si>
  <si>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</si>
  <si>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</si>
  <si>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</si>
  <si>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</si>
  <si>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</si>
  <si>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</si>
  <si>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</si>
  <si>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</si>
  <si>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</si>
  <si>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</si>
  <si>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</si>
  <si>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</si>
  <si>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</si>
  <si>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</si>
  <si>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</si>
  <si>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</si>
  <si>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</si>
  <si>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</si>
  <si>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</si>
  <si>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</si>
  <si>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</si>
  <si>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</si>
  <si>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</si>
  <si>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</si>
  <si>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</si>
  <si>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</si>
  <si>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</si>
  <si>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</si>
  <si>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</si>
  <si>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神奈川県綾瀬市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</si>
  <si>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</si>
  <si>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</si>
  <si>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</si>
  <si>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</si>
  <si>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</si>
  <si>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</si>
  <si>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</si>
  <si>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</si>
  <si>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</si>
  <si>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</si>
  <si>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</si>
  <si>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</si>
  <si>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</si>
  <si>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</si>
  <si>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</si>
  <si>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</si>
  <si>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</si>
  <si>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</si>
  <si>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</si>
  <si>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</si>
  <si>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</si>
  <si>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</si>
  <si>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</si>
  <si>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</si>
  <si>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</si>
  <si>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</si>
  <si>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</si>
  <si>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</si>
  <si>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</si>
  <si>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</si>
  <si>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</si>
  <si>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</si>
  <si>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</si>
  <si>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</si>
  <si>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</si>
  <si>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</si>
  <si>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</si>
  <si>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</si>
  <si>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</si>
  <si>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</si>
  <si>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</si>
  <si>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</si>
  <si>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</si>
  <si>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</si>
  <si>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</si>
  <si>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</si>
  <si>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</si>
  <si>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</si>
  <si>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</si>
  <si>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</si>
  <si>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</si>
  <si>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</si>
  <si>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</si>
  <si>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</si>
  <si>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</si>
  <si>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</si>
  <si>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</si>
  <si>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</si>
  <si>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</si>
  <si>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</si>
  <si>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</si>
  <si>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</si>
  <si>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</si>
  <si>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</si>
  <si>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</si>
  <si>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</si>
  <si>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</si>
  <si>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</si>
  <si>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</si>
  <si>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</si>
  <si>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</si>
  <si>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</si>
  <si>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</si>
  <si>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</si>
  <si>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</si>
  <si>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</si>
  <si>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</si>
  <si>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</si>
  <si>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</si>
  <si>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</si>
  <si>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</si>
  <si>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</si>
  <si>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</si>
  <si>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</si>
  <si>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</si>
  <si>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</si>
  <si>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</si>
  <si>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</si>
  <si>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</si>
  <si>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</si>
  <si>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</si>
  <si>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</si>
  <si>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</si>
  <si>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</si>
  <si>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</si>
  <si>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</si>
  <si>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</si>
  <si>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</si>
  <si>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</si>
  <si>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</si>
  <si>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</si>
  <si>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</si>
  <si>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</si>
  <si>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</si>
  <si>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</si>
  <si>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</si>
  <si>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</si>
  <si>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</si>
  <si>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</si>
  <si>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</si>
  <si>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</si>
  <si>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</si>
  <si>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</si>
  <si>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</si>
  <si>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</si>
  <si>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</si>
  <si>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</si>
  <si>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</si>
  <si>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</si>
  <si>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</si>
  <si>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</si>
  <si>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</si>
  <si>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</si>
  <si>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</si>
  <si>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</si>
  <si>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</si>
  <si>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</si>
  <si>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</si>
  <si>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</si>
  <si>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</si>
  <si>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</si>
  <si>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</si>
  <si>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</si>
  <si>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</si>
  <si>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</si>
  <si>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</si>
  <si>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</si>
  <si>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</si>
  <si>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</si>
  <si>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</si>
  <si>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</si>
  <si>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</si>
  <si>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</si>
  <si>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</si>
  <si>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</si>
  <si>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</si>
  <si>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</si>
  <si>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</si>
  <si>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</si>
  <si>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</si>
  <si>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</si>
  <si>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</si>
  <si>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</si>
  <si>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</si>
  <si>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</si>
  <si>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</si>
  <si>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</si>
  <si>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</si>
  <si>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</si>
  <si>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</si>
  <si>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</si>
  <si>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</si>
  <si>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</si>
  <si>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</si>
  <si>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</si>
  <si>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</si>
  <si>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</si>
  <si>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</si>
  <si>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</si>
  <si>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</si>
  <si>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</si>
  <si>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</si>
  <si>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</si>
  <si>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</si>
  <si>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</si>
  <si>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</si>
  <si>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</si>
  <si>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</si>
  <si>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</si>
  <si>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</si>
  <si>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</si>
  <si>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</si>
  <si>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</si>
  <si>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</si>
  <si>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</si>
  <si>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</si>
  <si>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</si>
  <si>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3.00</t>
  </si>
  <si>
    <t>▲ 1.08</t>
  </si>
  <si>
    <t>▲ 1.37</t>
  </si>
  <si>
    <t>一般会計</t>
  </si>
  <si>
    <t>介護保険事業特別会計</t>
  </si>
  <si>
    <t>国民健康保険事業特別会計</t>
  </si>
  <si>
    <t>下水道事業特別会計</t>
  </si>
  <si>
    <t>深谷中央特定土地区画整理事業特別会計</t>
  </si>
  <si>
    <t>後期高齢者医療事業特別会計</t>
  </si>
  <si>
    <t>その他会計（赤字）</t>
  </si>
  <si>
    <t>その他会計（黒字）</t>
  </si>
  <si>
    <t xml:space="preserve"> － </t>
    <phoneticPr fontId="2"/>
  </si>
  <si>
    <t xml:space="preserve"> － </t>
    <phoneticPr fontId="2"/>
  </si>
  <si>
    <t xml:space="preserve"> － </t>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</si>
  <si>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</si>
  <si>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</si>
  <si>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 xml:space="preserve"> － </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</si>
  <si>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</si>
  <si>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16" eb="18">
      <t>コウキ</t>
    </rPh>
    <rPh sb="18" eb="21">
      <t>コウレイシャ</t>
    </rPh>
    <rPh sb="21" eb="23">
      <t>イリョウ</t>
    </rPh>
    <rPh sb="23" eb="25">
      <t>トクベツ</t>
    </rPh>
    <phoneticPr fontId="2"/>
  </si>
  <si>
    <t>綾瀬市土地開発公社</t>
    <rPh sb="0" eb="3">
      <t>アヤセシ</t>
    </rPh>
    <rPh sb="3" eb="5">
      <t>トチ</t>
    </rPh>
    <rPh sb="5" eb="7">
      <t>カイハツ</t>
    </rPh>
    <rPh sb="7" eb="9">
      <t>コウシャ</t>
    </rPh>
    <phoneticPr fontId="2"/>
  </si>
  <si>
    <t>○</t>
    <phoneticPr fontId="2"/>
  </si>
  <si>
    <t xml:space="preserve"> － </t>
    <phoneticPr fontId="2"/>
  </si>
  <si>
    <t xml:space="preserve"> － </t>
    <phoneticPr fontId="2"/>
  </si>
  <si>
    <t xml:space="preserve"> － </t>
    <phoneticPr fontId="2"/>
  </si>
  <si>
    <t xml:space="preserve"> －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</si>
  <si>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</si>
  <si>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</si>
  <si>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</si>
  <si>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</si>
  <si>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</si>
  <si>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</si>
  <si>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</si>
  <si>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</si>
  <si>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</si>
  <si>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</si>
  <si>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</si>
  <si>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て高いものの、実質公債費比率については低い状態にある。将来負担比率・実質公債費比率ともに下落傾向にあり、これは当市における財政運営上の取り組みとして、決算を見据え、地方債の新規発行額を可能な限り抑止してきた成果である。将来負担比率は依然として類似団体比較では高い傾向にあり、引き続き新規発行額を抑える取り組みを継続する必要がある。</t>
    <rPh sb="0" eb="2">
      <t>ショウライ</t>
    </rPh>
    <rPh sb="2" eb="4">
      <t>フタン</t>
    </rPh>
    <rPh sb="4" eb="6">
      <t>ヒリツ</t>
    </rPh>
    <rPh sb="7" eb="9">
      <t>ルイジ</t>
    </rPh>
    <rPh sb="9" eb="11">
      <t>ダンタイ</t>
    </rPh>
    <rPh sb="12" eb="14">
      <t>ヒカク</t>
    </rPh>
    <rPh sb="16" eb="17">
      <t>タカ</t>
    </rPh>
    <rPh sb="22" eb="24">
      <t>ジッシツ</t>
    </rPh>
    <rPh sb="24" eb="26">
      <t>コウサイ</t>
    </rPh>
    <rPh sb="26" eb="27">
      <t>ヒ</t>
    </rPh>
    <rPh sb="27" eb="29">
      <t>ヒリツ</t>
    </rPh>
    <rPh sb="34" eb="35">
      <t>ヒク</t>
    </rPh>
    <rPh sb="36" eb="38">
      <t>ジョウタイ</t>
    </rPh>
    <rPh sb="42" eb="44">
      <t>ショウライ</t>
    </rPh>
    <rPh sb="44" eb="46">
      <t>フタン</t>
    </rPh>
    <rPh sb="46" eb="48">
      <t>ヒリツ</t>
    </rPh>
    <rPh sb="49" eb="51">
      <t>ジッシツ</t>
    </rPh>
    <rPh sb="51" eb="53">
      <t>コウサイ</t>
    </rPh>
    <rPh sb="53" eb="54">
      <t>ヒ</t>
    </rPh>
    <rPh sb="54" eb="56">
      <t>ヒリツ</t>
    </rPh>
    <rPh sb="59" eb="61">
      <t>ゲラク</t>
    </rPh>
    <rPh sb="61" eb="63">
      <t>ケイコウ</t>
    </rPh>
    <rPh sb="70" eb="72">
      <t>トウシ</t>
    </rPh>
    <rPh sb="76" eb="78">
      <t>ザイセイ</t>
    </rPh>
    <rPh sb="78" eb="80">
      <t>ウンエイ</t>
    </rPh>
    <rPh sb="80" eb="81">
      <t>ジョウ</t>
    </rPh>
    <rPh sb="82" eb="83">
      <t>ト</t>
    </rPh>
    <rPh sb="84" eb="85">
      <t>ク</t>
    </rPh>
    <rPh sb="90" eb="92">
      <t>ケッサン</t>
    </rPh>
    <rPh sb="93" eb="95">
      <t>ミス</t>
    </rPh>
    <rPh sb="97" eb="99">
      <t>チホウ</t>
    </rPh>
    <rPh sb="99" eb="100">
      <t>サイ</t>
    </rPh>
    <rPh sb="101" eb="103">
      <t>シンキ</t>
    </rPh>
    <rPh sb="103" eb="105">
      <t>ハッコウ</t>
    </rPh>
    <rPh sb="105" eb="106">
      <t>ガク</t>
    </rPh>
    <rPh sb="107" eb="109">
      <t>カノウ</t>
    </rPh>
    <rPh sb="110" eb="111">
      <t>カギ</t>
    </rPh>
    <rPh sb="112" eb="114">
      <t>ヨクシ</t>
    </rPh>
    <rPh sb="118" eb="120">
      <t>セイカ</t>
    </rPh>
    <rPh sb="124" eb="126">
      <t>ショウライ</t>
    </rPh>
    <rPh sb="126" eb="128">
      <t>フタン</t>
    </rPh>
    <rPh sb="128" eb="130">
      <t>ヒリツ</t>
    </rPh>
    <rPh sb="131" eb="133">
      <t>イゼン</t>
    </rPh>
    <rPh sb="136" eb="138">
      <t>ルイジ</t>
    </rPh>
    <rPh sb="138" eb="140">
      <t>ダンタイ</t>
    </rPh>
    <rPh sb="140" eb="142">
      <t>ヒカク</t>
    </rPh>
    <rPh sb="144" eb="145">
      <t>タカ</t>
    </rPh>
    <rPh sb="146" eb="148">
      <t>ケイコウ</t>
    </rPh>
    <rPh sb="152" eb="153">
      <t>ヒ</t>
    </rPh>
    <rPh sb="154" eb="155">
      <t>ツヅ</t>
    </rPh>
    <rPh sb="156" eb="158">
      <t>シンキ</t>
    </rPh>
    <rPh sb="158" eb="160">
      <t>ハッコウ</t>
    </rPh>
    <rPh sb="160" eb="161">
      <t>ガク</t>
    </rPh>
    <rPh sb="162" eb="163">
      <t>オサ</t>
    </rPh>
    <rPh sb="165" eb="166">
      <t>ト</t>
    </rPh>
    <rPh sb="167" eb="168">
      <t>ク</t>
    </rPh>
    <rPh sb="170" eb="172">
      <t>ケイゾク</t>
    </rPh>
    <rPh sb="174" eb="17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</si>
</sst>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53034</c:v>
                </c:pt>
                <c:pt idx="1">
                  <c:v>45824</c:v>
                </c:pt>
                <c:pt idx="2">
                  <c:v>32953</c:v>
                </c:pt>
                <c:pt idx="3">
                  <c:v>53774</c:v>
                </c:pt>
                <c:pt idx="4">
                  <c:v>51780</c:v>
                </c:pt>
              </c:numCache>
            </c:numRef>
          </c:val>
          <c:smooth val="0"/>
        </c:ser>
        <c:dLbls>
          <c:showLegendKey val="0"/>
          <c:showVal val="0"/>
          <c:showCatName val="0"/>
          <c:showSerName val="0"/>
          <c:showPercent val="0"/>
          <c:showBubbleSize val="0"/>
        </c:dLbls>
        <c:marker val="1"/>
        <c:smooth val="0"/>
        <c:axId val="213446728"/>
        <c:axId val="213447120"/>
      </c:lineChart>
      <c:catAx>
        <c:axId val="213446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47120"/>
        <c:crosses val="autoZero"/>
        <c:auto val="1"/>
        <c:lblAlgn val="ctr"/>
        <c:lblOffset val="100"/>
        <c:tickLblSkip val="1"/>
        <c:tickMarkSkip val="1"/>
        <c:noMultiLvlLbl val="0"/>
      </c:catAx>
      <c:valAx>
        <c:axId val="2134471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46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5.57</c:v>
                </c:pt>
                <c:pt idx="1">
                  <c:v>4.55</c:v>
                </c:pt>
                <c:pt idx="2">
                  <c:v>4.9400000000000004</c:v>
                </c:pt>
                <c:pt idx="3">
                  <c:v>4</c:v>
                </c:pt>
                <c:pt idx="4">
                  <c:v>4.33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9.86</c:v>
                </c:pt>
                <c:pt idx="1">
                  <c:v>9.6300000000000008</c:v>
                </c:pt>
                <c:pt idx="2">
                  <c:v>9.85</c:v>
                </c:pt>
                <c:pt idx="3">
                  <c:v>9.65</c:v>
                </c:pt>
                <c:pt idx="4">
                  <c:v>9.93</c:v>
                </c:pt>
              </c:numCache>
            </c:numRef>
          </c:val>
        </c:ser>
        <c:dLbls>
          <c:showLegendKey val="0"/>
          <c:showVal val="0"/>
          <c:showCatName val="0"/>
          <c:showSerName val="0"/>
          <c:showPercent val="0"/>
          <c:showBubbleSize val="0"/>
        </c:dLbls>
        <c:gapWidth val="250"/>
        <c:overlap val="100"/>
        <c:axId val="503231120"/>
        <c:axId val="50323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c:v>
                </c:pt>
                <c:pt idx="1">
                  <c:v>-1.08</c:v>
                </c:pt>
                <c:pt idx="2">
                  <c:v>0.92</c:v>
                </c:pt>
                <c:pt idx="3">
                  <c:v>-1.37</c:v>
                </c:pt>
                <c:pt idx="4">
                  <c:v>0.69</c:v>
                </c:pt>
              </c:numCache>
            </c:numRef>
          </c:val>
          <c:smooth val="0"/>
        </c:ser>
        <c:dLbls>
          <c:showLegendKey val="0"/>
          <c:showVal val="0"/>
          <c:showCatName val="0"/>
          <c:showSerName val="0"/>
          <c:showPercent val="0"/>
          <c:showBubbleSize val="0"/>
        </c:dLbls>
        <c:marker val="1"/>
        <c:smooth val="0"/>
        <c:axId val="503231120"/>
        <c:axId val="503231512"/>
      </c:lineChart>
      <c:catAx>
        <c:axId val="50323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231512"/>
        <c:crosses val="autoZero"/>
        <c:auto val="1"/>
        <c:lblAlgn val="ctr"/>
        <c:lblOffset val="100"/>
        <c:tickLblSkip val="1"/>
        <c:tickMarkSkip val="1"/>
        <c:noMultiLvlLbl val="0"/>
      </c:catAx>
      <c:valAx>
        <c:axId val="50323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3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7.0000000000000007E-2</c:v>
                </c:pt>
                <c:pt idx="8">
                  <c:v>#N/A</c:v>
                </c:pt>
                <c:pt idx="9">
                  <c:v>0.02</c:v>
                </c:pt>
              </c:numCache>
            </c:numRef>
          </c:val>
        </c:ser>
        <c:ser>
          <c:idx val="5"/>
          <c:order val="5"/>
          <c:tx>
            <c:strRef>
              <c:f>データシート!$A$32</c:f>
              <c:strCache>
                <c:ptCount val="1"/>
                <c:pt idx="0">
                  <c:v>深谷中央特定土地区画整理事業特別会計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0.01</c:v>
                </c:pt>
                <c:pt idx="8">
                  <c:v>#N/A</c:v>
                </c:pt>
                <c:pt idx="9">
                  <c:v>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0.51</c:v>
                </c:pt>
                <c:pt idx="4">
                  <c:v>#N/A</c:v>
                </c:pt>
                <c:pt idx="5">
                  <c:v>0.43</c:v>
                </c:pt>
                <c:pt idx="6">
                  <c:v>#N/A</c:v>
                </c:pt>
                <c:pt idx="7">
                  <c:v>0.44</c:v>
                </c:pt>
                <c:pt idx="8">
                  <c:v>#N/A</c:v>
                </c:pt>
                <c:pt idx="9">
                  <c:v>0.37</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0.04</c:v>
                </c:pt>
                <c:pt idx="2">
                  <c:v>#N/A</c:v>
                </c:pt>
                <c:pt idx="3">
                  <c:v>0.6</c:v>
                </c:pt>
                <c:pt idx="4">
                  <c:v>#N/A</c:v>
                </c:pt>
                <c:pt idx="5">
                  <c:v>0.52</c:v>
                </c:pt>
                <c:pt idx="6">
                  <c:v>#N/A</c:v>
                </c:pt>
                <c:pt idx="7">
                  <c:v>0.18</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c:v>
                </c:pt>
                <c:pt idx="2">
                  <c:v>#N/A</c:v>
                </c:pt>
                <c:pt idx="3">
                  <c:v>4.4800000000000004</c:v>
                </c:pt>
                <c:pt idx="4">
                  <c:v>#N/A</c:v>
                </c:pt>
                <c:pt idx="5">
                  <c:v>4.87</c:v>
                </c:pt>
                <c:pt idx="6">
                  <c:v>#N/A</c:v>
                </c:pt>
                <c:pt idx="7">
                  <c:v>3.98</c:v>
                </c:pt>
                <c:pt idx="8">
                  <c:v>#N/A</c:v>
                </c:pt>
                <c:pt idx="9">
                  <c:v>4.29</c:v>
                </c:pt>
              </c:numCache>
            </c:numRef>
          </c:val>
        </c:ser>
        <c:dLbls>
          <c:showLegendKey val="0"/>
          <c:showVal val="0"/>
          <c:showCatName val="0"/>
          <c:showSerName val="0"/>
          <c:showPercent val="0"/>
          <c:showBubbleSize val="0"/>
        </c:dLbls>
        <c:gapWidth val="150"/>
        <c:overlap val="100"/>
        <c:axId val="503232296"/>
        <c:axId val="503232688"/>
      </c:barChart>
      <c:catAx>
        <c:axId val="50323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232688"/>
        <c:crosses val="autoZero"/>
        <c:auto val="1"/>
        <c:lblAlgn val="ctr"/>
        <c:lblOffset val="100"/>
        <c:tickLblSkip val="1"/>
        <c:tickMarkSkip val="1"/>
        <c:noMultiLvlLbl val="0"/>
      </c:catAx>
      <c:valAx>
        <c:axId val="50323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32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2394</c:v>
                </c:pt>
                <c:pt idx="5">
                  <c:v>2416</c:v>
                </c:pt>
                <c:pt idx="8">
                  <c:v>2477</c:v>
                </c:pt>
                <c:pt idx="11">
                  <c:v>2494</c:v>
                </c:pt>
                <c:pt idx="14">
                  <c:v>2294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920</c:v>
                </c:pt>
                <c:pt idx="3">
                  <c:v>679</c:v>
                </c:pt>
                <c:pt idx="6">
                  <c:v>313</c:v>
                </c:pt>
                <c:pt idx="9">
                  <c:v>359</c:v>
                </c:pt>
                <c:pt idx="12">
                  <c:v>195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c:v>
                </c:pt>
                <c:pt idx="3">
                  <c:v>64</c:v>
                </c:pt>
                <c:pt idx="6">
                  <c:v>38</c:v>
                </c:pt>
                <c:pt idx="9">
                  <c:v>38</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1371</c:v>
                </c:pt>
                <c:pt idx="3">
                  <c:v>1308</c:v>
                </c:pt>
                <c:pt idx="6">
                  <c:v>1284</c:v>
                </c:pt>
                <c:pt idx="9">
                  <c:v>1211</c:v>
                </c:pt>
                <c:pt idx="12">
                  <c:v>1228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2094</c:v>
                </c:pt>
                <c:pt idx="3">
                  <c:v>1976</c:v>
                </c:pt>
                <c:pt idx="6">
                  <c:v>2008</c:v>
                </c:pt>
                <c:pt idx="9">
                  <c:v>1915</c:v>
                </c:pt>
                <c:pt idx="12">
                  <c:v>1814</c:v>
                </c:pt>
              </c:numCache>
            </c:numRef>
          </c:val>
        </c:ser>
        <c:dLbls>
          <c:showLegendKey val="0"/>
          <c:showVal val="0"/>
          <c:showCatName val="0"/>
          <c:showSerName val="0"/>
          <c:showPercent val="0"/>
          <c:showBubbleSize val="0"/>
        </c:dLbls>
        <c:gapWidth val="100"/>
        <c:overlap val="100"/>
        <c:axId val="491001568"/>
        <c:axId val="491001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2059</c:v>
                </c:pt>
                <c:pt idx="2">
                  <c:v>#N/A</c:v>
                </c:pt>
                <c:pt idx="3">
                  <c:v>#N/A</c:v>
                </c:pt>
                <c:pt idx="4">
                  <c:v>1611</c:v>
                </c:pt>
                <c:pt idx="5">
                  <c:v>#N/A</c:v>
                </c:pt>
                <c:pt idx="6">
                  <c:v>#N/A</c:v>
                </c:pt>
                <c:pt idx="7">
                  <c:v>1166</c:v>
                </c:pt>
                <c:pt idx="8">
                  <c:v>#N/A</c:v>
                </c:pt>
                <c:pt idx="9">
                  <c:v>#N/A</c:v>
                </c:pt>
                <c:pt idx="10">
                  <c:v>1029</c:v>
                </c:pt>
                <c:pt idx="11">
                  <c:v>#N/A</c:v>
                </c:pt>
                <c:pt idx="12">
                  <c:v>#N/A</c:v>
                </c:pt>
                <c:pt idx="13">
                  <c:v>967</c:v>
                </c:pt>
                <c:pt idx="14">
                  <c:v>#N/A</c:v>
                </c:pt>
              </c:numCache>
            </c:numRef>
          </c:val>
          <c:smooth val="0"/>
        </c:ser>
        <c:dLbls>
          <c:showLegendKey val="0"/>
          <c:showVal val="0"/>
          <c:showCatName val="0"/>
          <c:showSerName val="0"/>
          <c:showPercent val="0"/>
          <c:showBubbleSize val="0"/>
        </c:dLbls>
        <c:marker val="1"/>
        <c:smooth val="0"/>
        <c:axId val="491001568"/>
        <c:axId val="491001960"/>
      </c:lineChart>
      <c:catAx>
        <c:axId val="4910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001960"/>
        <c:crosses val="autoZero"/>
        <c:auto val="1"/>
        <c:lblAlgn val="ctr"/>
        <c:lblOffset val="100"/>
        <c:tickLblSkip val="1"/>
        <c:tickMarkSkip val="1"/>
        <c:noMultiLvlLbl val="0"/>
      </c:catAx>
      <c:valAx>
        <c:axId val="491001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0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21957</c:v>
                </c:pt>
                <c:pt idx="5">
                  <c:v>21970</c:v>
                </c:pt>
                <c:pt idx="8">
                  <c:v>22282</c:v>
                </c:pt>
                <c:pt idx="11">
                  <c:v>22014</c:v>
                </c:pt>
                <c:pt idx="14">
                  <c:v>21860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3579</c:v>
                </c:pt>
                <c:pt idx="5">
                  <c:v>3165</c:v>
                </c:pt>
                <c:pt idx="8">
                  <c:v>3053</c:v>
                </c:pt>
                <c:pt idx="11">
                  <c:v>2927</c:v>
                </c:pt>
                <c:pt idx="14">
                  <c:v>2841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3209</c:v>
                </c:pt>
                <c:pt idx="5">
                  <c:v>3265</c:v>
                </c:pt>
                <c:pt idx="8">
                  <c:v>3393</c:v>
                </c:pt>
                <c:pt idx="11">
                  <c:v>3244</c:v>
                </c:pt>
                <c:pt idx="14">
                  <c:v>3147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6250</c:v>
                </c:pt>
                <c:pt idx="3">
                  <c:v>6072</c:v>
                </c:pt>
                <c:pt idx="6">
                  <c:v>5896</c:v>
                </c:pt>
                <c:pt idx="9">
                  <c:v>5537</c:v>
                </c:pt>
                <c:pt idx="12">
                  <c:v>5609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180</c:v>
                </c:pt>
                <c:pt idx="3">
                  <c:v>138</c:v>
                </c:pt>
                <c:pt idx="6">
                  <c:v>177</c:v>
                </c:pt>
                <c:pt idx="9">
                  <c:v>160</c:v>
                </c:pt>
                <c:pt idx="12">
                  <c:v>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13665</c:v>
                </c:pt>
                <c:pt idx="3">
                  <c:v>12879</c:v>
                </c:pt>
                <c:pt idx="6">
                  <c:v>12185</c:v>
                </c:pt>
                <c:pt idx="9">
                  <c:v>11325</c:v>
                </c:pt>
                <c:pt idx="12">
                  <c:v>10853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1385</c:v>
                </c:pt>
                <c:pt idx="3">
                  <c:v>1011</c:v>
                </c:pt>
                <c:pt idx="6">
                  <c:v>711</c:v>
                </c:pt>
                <c:pt idx="9">
                  <c:v>975</c:v>
                </c:pt>
                <c:pt idx="12">
                  <c:v>1095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18788</c:v>
                </c:pt>
                <c:pt idx="3">
                  <c:v>18237</c:v>
                </c:pt>
                <c:pt idx="6">
                  <c:v>17528</c:v>
                </c:pt>
                <c:pt idx="9">
                  <c:v>17778</c:v>
                </c:pt>
                <c:pt idx="12">
                  <c:v>16992</c:v>
                </c:pt>
              </c:numCache>
            </c:numRef>
          </c:val>
        </c:ser>
        <c:dLbls>
          <c:showLegendKey val="0"/>
          <c:showVal val="0"/>
          <c:showCatName val="0"/>
          <c:showSerName val="0"/>
          <c:showPercent val="0"/>
          <c:showBubbleSize val="0"/>
        </c:dLbls>
        <c:gapWidth val="100"/>
        <c:overlap val="100"/>
        <c:axId val="491002744"/>
        <c:axId val="49100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11524</c:v>
                </c:pt>
                <c:pt idx="2">
                  <c:v>#N/A</c:v>
                </c:pt>
                <c:pt idx="3">
                  <c:v>#N/A</c:v>
                </c:pt>
                <c:pt idx="4">
                  <c:v>9938</c:v>
                </c:pt>
                <c:pt idx="5">
                  <c:v>#N/A</c:v>
                </c:pt>
                <c:pt idx="6">
                  <c:v>#N/A</c:v>
                </c:pt>
                <c:pt idx="7">
                  <c:v>7770</c:v>
                </c:pt>
                <c:pt idx="8">
                  <c:v>#N/A</c:v>
                </c:pt>
                <c:pt idx="9">
                  <c:v>#N/A</c:v>
                </c:pt>
                <c:pt idx="10">
                  <c:v>7591</c:v>
                </c:pt>
                <c:pt idx="11">
                  <c:v>#N/A</c:v>
                </c:pt>
                <c:pt idx="12">
                  <c:v>#N/A</c:v>
                </c:pt>
                <c:pt idx="13">
                  <c:v>6886</c:v>
                </c:pt>
                <c:pt idx="14">
                  <c:v>#N/A</c:v>
                </c:pt>
              </c:numCache>
            </c:numRef>
          </c:val>
          <c:smooth val="0"/>
        </c:ser>
        <c:dLbls>
          <c:showLegendKey val="0"/>
          <c:showVal val="0"/>
          <c:showCatName val="0"/>
          <c:showSerName val="0"/>
          <c:showPercent val="0"/>
          <c:showBubbleSize val="0"/>
        </c:dLbls>
        <c:marker val="1"/>
        <c:smooth val="0"/>
        <c:axId val="491002744"/>
        <c:axId val="491003136"/>
      </c:lineChart>
      <c:catAx>
        <c:axId val="49100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003136"/>
        <c:crosses val="autoZero"/>
        <c:auto val="1"/>
        <c:lblAlgn val="ctr"/>
        <c:lblOffset val="100"/>
        <c:tickLblSkip val="1"/>
        <c:tickMarkSkip val="1"/>
        <c:noMultiLvlLbl val="0"/>
      </c:catAx>
      <c:valAx>
        <c:axId val="49100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00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{0AEED428-56AE-4555-B3BC-EF8AF0055DF5}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{B01A8321-9FAC-4D93-ACE2-97F64A2F0ECF}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{32BA2FFC-5E0A-42E1-A8E4-7E9A0AA28BAD}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{99023387-FDA0-405A-A245-4BF2E5C8A147}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{584160ED-3760-43C0-A4AD-CD0B674CF8E8}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{AF709729-8C22-44E0-88B2-E8FC83782864}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{3F3ECDA2-AB55-4A29-A584-0066853EACFE}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{6F6153FD-C7EA-4E62-A381-6A8F7CA88CE5}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{8D30FADC-CA96-4FFC-AF1C-B11651BF9B88}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{9EE97820-81A5-4C40-895D-FB8D2B0FA74C}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1003920"/>
        <c:axId val="491004312"/>
      </c:scatterChart>
      <c:valAx>
        <c:axId val="49100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004312"/>
        <c:crosses val="autoZero"/>
        <c:crossBetween val="midCat"/>
      </c:valAx>
      <c:valAx>
        <c:axId val="491004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00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{2727C151-76EC-432A-B471-5991920949FE}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{AC3D30CB-5777-42B4-BE1C-17B8A9626BCD}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{66556664-5577-4AB4-9EB3-A9ABD236A02F}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{72594554-F9AE-4708-AB35-A9C0FC8BBF65}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{86C5C07B-7C9C-413C-9914-62A8C9CC6384}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13.2</c:v>
                </c:pt>
                <c:pt idx="2">
                  <c:v>11.8</c:v>
                </c:pt>
                <c:pt idx="3">
                  <c:v>9.1999999999999993</c:v>
                </c:pt>
                <c:pt idx="4">
                  <c:v>7.6</c:v>
                </c:pt>
              </c:numCache>
            </c:numRef>
          </c:xVal>
          <c:yVal>
            <c:numRef>
              <c:f>公会計指標分析・財政指標組合せ分析表!$K$73:$O$73</c:f>
              <c:numCache>
                <c:formatCode>#,##0.0;"▲ "#,##0.0</c:formatCode>
                <c:ptCount val="5"/>
                <c:pt idx="0">
                  <c:v>85.9</c:v>
                </c:pt>
                <c:pt idx="1">
                  <c:v>73.2</c:v>
                </c:pt>
                <c:pt idx="2">
                  <c:v>55.9</c:v>
                </c:pt>
                <c:pt idx="3">
                  <c:v>55.8</c:v>
                </c:pt>
                <c:pt idx="4">
                  <c:v>49.5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{640C1E69-5400-41E1-A5AB-07ECC76AAEAC}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{234C71A0-2959-479C-82F4-DE9731CA3F41}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{E932F674-835E-4155-AF0F-EB8EC6D72D74}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{6964BF7D-A014-47AC-AFEF-AB2D6E03E0F5}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{83BB04C1-34F8-45EB-AA30-F85318DD8FB6}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491001176"/>
        <c:axId val="491000784"/>
      </c:scatterChart>
      <c:valAx>
        <c:axId val="491001176"/>
        <c:scaling>
          <c:orientation val="minMax"/>
          <c:max val="14.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000784"/>
        <c:crosses val="autoZero"/>
        <c:crossBetween val="midCat"/>
      </c:valAx>
      <c:valAx>
        <c:axId val="491000784"/>
        <c:scaling>
          <c:orientation val="minMax"/>
          <c:max val="9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001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実質公債費率（分子）は、平成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年度に土地開発公社の用地取得事業に対する債務負担行為を設定したことにより、大きく増加したものの、その後徐々に減少している。その主な要因として、平成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年度は、平成</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年度及び</a:t>
          </a:r>
          <a:r>
            <a:rPr lang="en-US" altLang="ja-JP" sz="1300">
              <a:solidFill>
                <a:schemeClr val="dk1"/>
              </a:solidFill>
              <a:effectLst/>
              <a:latin typeface="+mn-lt"/>
              <a:ea typeface="+mn-ea"/>
              <a:cs typeface="+mn-cs"/>
            </a:rPr>
            <a:t>8</a:t>
          </a:r>
          <a:r>
            <a:rPr lang="ja-JP" altLang="ja-JP" sz="1300">
              <a:solidFill>
                <a:schemeClr val="dk1"/>
              </a:solidFill>
              <a:effectLst/>
              <a:latin typeface="+mn-lt"/>
              <a:ea typeface="+mn-ea"/>
              <a:cs typeface="+mn-cs"/>
            </a:rPr>
            <a:t>年度許可分の減税補てん債等の償還が終了したことによる元利償還金の減、平成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年度は、土地開発公社の用地取得事業に対する債務負担行為設定額が減少したことにより、債務負担行為に基づく支出額が</a:t>
          </a:r>
          <a:r>
            <a:rPr lang="en-US" altLang="ja-JP" sz="1300">
              <a:solidFill>
                <a:schemeClr val="dk1"/>
              </a:solidFill>
              <a:effectLst/>
              <a:latin typeface="+mn-lt"/>
              <a:ea typeface="+mn-ea"/>
              <a:cs typeface="+mn-cs"/>
            </a:rPr>
            <a:t>1.6</a:t>
          </a:r>
          <a:r>
            <a:rPr lang="ja-JP" altLang="ja-JP" sz="1300">
              <a:solidFill>
                <a:schemeClr val="dk1"/>
              </a:solidFill>
              <a:effectLst/>
              <a:latin typeface="+mn-lt"/>
              <a:ea typeface="+mn-ea"/>
              <a:cs typeface="+mn-cs"/>
            </a:rPr>
            <a:t>億円減少している</a:t>
          </a:r>
          <a:r>
            <a:rPr lang="ja-JP" altLang="en-US" sz="1300">
              <a:solidFill>
                <a:schemeClr val="dk1"/>
              </a:solidFill>
              <a:effectLst/>
              <a:latin typeface="+mn-lt"/>
              <a:ea typeface="+mn-ea"/>
              <a:cs typeface="+mn-cs"/>
            </a:rPr>
            <a:t>ため</a:t>
          </a:r>
          <a:r>
            <a:rPr lang="ja-JP" altLang="ja-JP" sz="1300">
              <a:solidFill>
                <a:schemeClr val="dk1"/>
              </a:solidFill>
              <a:effectLst/>
              <a:latin typeface="+mn-lt"/>
              <a:ea typeface="+mn-ea"/>
              <a:cs typeface="+mn-cs"/>
            </a:rPr>
            <a:t>。</a:t>
          </a:r>
          <a:endParaRPr lang="ja-JP" altLang="ja-JP" sz="1300">
            <a:effectLst/>
          </a:endParaRPr>
        </a:p>
        <a:p>
          <a:r>
            <a:rPr lang="ja-JP" altLang="ja-JP" sz="1300">
              <a:solidFill>
                <a:schemeClr val="dk1"/>
              </a:solidFill>
              <a:effectLst/>
              <a:latin typeface="+mn-lt"/>
              <a:ea typeface="+mn-ea"/>
              <a:cs typeface="+mn-cs"/>
            </a:rPr>
            <a:t>　今後も引き続き、元利償還金等の推移を的確に推計し、適正な起債水準の維持に努める。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将来負担比率（分子）は、減税補てん債等の地方債現在高が減少したことにより地方債の現在高が</a:t>
          </a:r>
          <a:r>
            <a:rPr lang="en-US" altLang="ja-JP" sz="1300">
              <a:solidFill>
                <a:schemeClr val="dk1"/>
              </a:solidFill>
              <a:effectLst/>
              <a:latin typeface="+mn-lt"/>
              <a:ea typeface="+mn-ea"/>
              <a:cs typeface="+mn-cs"/>
            </a:rPr>
            <a:t>7.9</a:t>
          </a:r>
          <a:r>
            <a:rPr lang="ja-JP" altLang="ja-JP" sz="1300">
              <a:solidFill>
                <a:schemeClr val="dk1"/>
              </a:solidFill>
              <a:effectLst/>
              <a:latin typeface="+mn-lt"/>
              <a:ea typeface="+mn-ea"/>
              <a:cs typeface="+mn-cs"/>
            </a:rPr>
            <a:t>億円の減及び下水道事業特別会計の起債残高の減に</a:t>
          </a:r>
          <a:r>
            <a:rPr lang="ja-JP" altLang="en-US" sz="1300">
              <a:solidFill>
                <a:schemeClr val="dk1"/>
              </a:solidFill>
              <a:effectLst/>
              <a:latin typeface="+mn-lt"/>
              <a:ea typeface="+mn-ea"/>
              <a:cs typeface="+mn-cs"/>
            </a:rPr>
            <a:t>伴い</a:t>
          </a:r>
          <a:r>
            <a:rPr lang="ja-JP" altLang="ja-JP" sz="1300">
              <a:solidFill>
                <a:schemeClr val="dk1"/>
              </a:solidFill>
              <a:effectLst/>
              <a:latin typeface="+mn-lt"/>
              <a:ea typeface="+mn-ea"/>
              <a:cs typeface="+mn-cs"/>
            </a:rPr>
            <a:t>、公営企業債等繰入見込額が</a:t>
          </a:r>
          <a:r>
            <a:rPr lang="en-US" altLang="ja-JP" sz="1300">
              <a:solidFill>
                <a:schemeClr val="dk1"/>
              </a:solidFill>
              <a:effectLst/>
              <a:latin typeface="+mn-lt"/>
              <a:ea typeface="+mn-ea"/>
              <a:cs typeface="+mn-cs"/>
            </a:rPr>
            <a:t>4.7</a:t>
          </a:r>
          <a:r>
            <a:rPr lang="ja-JP" altLang="ja-JP" sz="1300">
              <a:solidFill>
                <a:schemeClr val="dk1"/>
              </a:solidFill>
              <a:effectLst/>
              <a:latin typeface="+mn-lt"/>
              <a:ea typeface="+mn-ea"/>
              <a:cs typeface="+mn-cs"/>
            </a:rPr>
            <a:t>億円の減となったことにより、平成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年度と比べ全体で</a:t>
          </a:r>
          <a:r>
            <a:rPr lang="en-US" altLang="ja-JP" sz="1300">
              <a:solidFill>
                <a:schemeClr val="dk1"/>
              </a:solidFill>
              <a:effectLst/>
              <a:latin typeface="+mn-lt"/>
              <a:ea typeface="+mn-ea"/>
              <a:cs typeface="+mn-cs"/>
            </a:rPr>
            <a:t>7.1</a:t>
          </a:r>
          <a:r>
            <a:rPr lang="ja-JP" altLang="ja-JP" sz="1300">
              <a:solidFill>
                <a:schemeClr val="dk1"/>
              </a:solidFill>
              <a:effectLst/>
              <a:latin typeface="+mn-lt"/>
              <a:ea typeface="+mn-ea"/>
              <a:cs typeface="+mn-cs"/>
            </a:rPr>
            <a:t>億円の減少となっている。</a:t>
          </a:r>
          <a:endParaRPr lang="ja-JP" altLang="ja-JP" sz="1300">
            <a:effectLst/>
          </a:endParaRPr>
        </a:p>
        <a:p>
          <a:r>
            <a:rPr lang="ja-JP" altLang="ja-JP" sz="1300">
              <a:solidFill>
                <a:schemeClr val="dk1"/>
              </a:solidFill>
              <a:effectLst/>
              <a:latin typeface="+mn-lt"/>
              <a:ea typeface="+mn-ea"/>
              <a:cs typeface="+mn-cs"/>
            </a:rPr>
            <a:t>　将来負担比率は、改善しているものの、類似団体平均を上回っているため、今後も引き続き、中・長期的な展望に基づいた計画的な事業展開を図り、起債に大きく依存しない健全な財政運営に努める。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景気状況の悪化による税収減により減少しているものの、平成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年度まで横ばいとなっている。類似団体の中でも上位であるが、今後も引き続き事務事業の見直しによる歳出削減や市税の収納率向上対策等により財政基盤の強化に努める。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57150</xdr:rowOff>
    </xdr:to>
    <xdr:cxnSp macro="">
      <xdr:nvCxnSpPr>
        <xdr:cNvPr id="77" name="直線コネクタ 76"/>
        <xdr:cNvCxnSpPr/>
      </xdr:nvCxnSpPr>
      <xdr:spPr>
        <a:xfrm>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分母である経常一般財源等歳入合計は地方消費税交付金の増、地方交付税の増により平成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年度と比べ</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億円の増となった。一方で分子である経常経費充当一般財源等は扶助費及び普通建設事業費の減により、平成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年度と比べ</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億円の減となった。</a:t>
          </a:r>
          <a:endParaRPr lang="ja-JP" altLang="ja-JP" sz="1300">
            <a:effectLst/>
          </a:endParaRPr>
        </a:p>
        <a:p>
          <a:r>
            <a:rPr kumimoji="1" lang="ja-JP" altLang="ja-JP" sz="1300">
              <a:solidFill>
                <a:schemeClr val="dk1"/>
              </a:solidFill>
              <a:effectLst/>
              <a:latin typeface="+mn-lt"/>
              <a:ea typeface="+mn-ea"/>
              <a:cs typeface="+mn-cs"/>
            </a:rPr>
            <a:t>　結果として経常収支比率が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ポイントの減となっているが、類似団体の中でも下位であるため、今後も市税の徴収強化等による収入確保を図るとともに、積極的な財源確保、事務事業の効率化や組織の</a:t>
          </a:r>
          <a:r>
            <a:rPr kumimoji="1" lang="ja-JP" altLang="en-US" sz="1300">
              <a:solidFill>
                <a:schemeClr val="dk1"/>
              </a:solidFill>
              <a:effectLst/>
              <a:latin typeface="+mn-lt"/>
              <a:ea typeface="+mn-ea"/>
              <a:cs typeface="+mn-cs"/>
            </a:rPr>
            <a:t>適正化</a:t>
          </a:r>
          <a:r>
            <a:rPr kumimoji="1" lang="ja-JP" altLang="ja-JP" sz="1300">
              <a:solidFill>
                <a:schemeClr val="dk1"/>
              </a:solidFill>
              <a:effectLst/>
              <a:latin typeface="+mn-lt"/>
              <a:ea typeface="+mn-ea"/>
              <a:cs typeface="+mn-cs"/>
            </a:rPr>
            <a:t>により、人件費や物件費等</a:t>
          </a:r>
          <a:r>
            <a:rPr kumimoji="1" lang="ja-JP" altLang="en-US" sz="1300">
              <a:solidFill>
                <a:schemeClr val="dk1"/>
              </a:solidFill>
              <a:effectLst/>
              <a:latin typeface="+mn-lt"/>
              <a:ea typeface="+mn-ea"/>
              <a:cs typeface="+mn-cs"/>
            </a:rPr>
            <a:t>経常的</a:t>
          </a:r>
          <a:r>
            <a:rPr kumimoji="1" lang="ja-JP" altLang="ja-JP" sz="1300">
              <a:solidFill>
                <a:schemeClr val="dk1"/>
              </a:solidFill>
              <a:effectLst/>
              <a:latin typeface="+mn-lt"/>
              <a:ea typeface="+mn-ea"/>
              <a:cs typeface="+mn-cs"/>
            </a:rPr>
            <a:t>歳出の削減に努める。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66</xdr:row>
      <xdr:rowOff>92202</xdr:rowOff>
    </xdr:to>
    <xdr:cxnSp macro="">
      <xdr:nvCxnSpPr>
        <xdr:cNvPr id="129" name="直線コネクタ 128"/>
        <xdr:cNvCxnSpPr/>
      </xdr:nvCxnSpPr>
      <xdr:spPr>
        <a:xfrm flipV="1">
          <a:off x="4114800" y="1126312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10160</xdr:rowOff>
    </xdr:from>
    <xdr:to>
      <xdr:col>6</xdr:col>
      <xdr:colOff>0</xdr:colOff>
      <xdr:row>66</xdr:row>
      <xdr:rowOff>92202</xdr:rowOff>
    </xdr:to>
    <xdr:cxnSp macro="">
      <xdr:nvCxnSpPr>
        <xdr:cNvPr id="132" name="直線コネクタ 131"/>
        <xdr:cNvCxnSpPr/>
      </xdr:nvCxnSpPr>
      <xdr:spPr>
        <a:xfrm>
          <a:off x="3225800" y="113258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4" name="テキスト ボックス 133"/>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138176</xdr:rowOff>
    </xdr:from>
    <xdr:to>
      <xdr:col>4</xdr:col>
      <xdr:colOff>482600</xdr:colOff>
      <xdr:row>66</xdr:row>
      <xdr:rowOff>10160</xdr:rowOff>
    </xdr:to>
    <xdr:cxnSp macro="">
      <xdr:nvCxnSpPr>
        <xdr:cNvPr id="135" name="直線コネクタ 134"/>
        <xdr:cNvCxnSpPr/>
      </xdr:nvCxnSpPr>
      <xdr:spPr>
        <a:xfrm>
          <a:off x="2336800" y="112824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138176</xdr:rowOff>
    </xdr:to>
    <xdr:cxnSp macro="">
      <xdr:nvCxnSpPr>
        <xdr:cNvPr id="138" name="直線コネクタ 137"/>
        <xdr:cNvCxnSpPr/>
      </xdr:nvCxnSpPr>
      <xdr:spPr>
        <a:xfrm>
          <a:off x="1447800" y="112003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8" name="円/楕円 147"/>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40149</xdr:rowOff>
    </xdr:from>
    <xdr:ext cx="762000" cy="259045"/>
    <xdr:sp macro="" textlink="">
      <xdr:nvSpPr>
        <xdr:cNvPr id="149"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41402</xdr:rowOff>
    </xdr:from>
    <xdr:to>
      <xdr:col>6</xdr:col>
      <xdr:colOff>50800</xdr:colOff>
      <xdr:row>66</xdr:row>
      <xdr:rowOff>143002</xdr:rowOff>
    </xdr:to>
    <xdr:sp macro="" textlink="">
      <xdr:nvSpPr>
        <xdr:cNvPr id="150" name="円/楕円 149"/>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127779</xdr:rowOff>
    </xdr:from>
    <xdr:ext cx="736600" cy="259045"/>
    <xdr:sp macro="" textlink="">
      <xdr:nvSpPr>
        <xdr:cNvPr id="151" name="テキスト ボックス 150"/>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2" name="円/楕円 151"/>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3" name="テキスト ボックス 152"/>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4" name="円/楕円 153"/>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5" name="テキスト ボックス 154"/>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6" name="円/楕円 155"/>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7" name="テキスト ボックス 156"/>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人件費、物件費等決算額の人口１人当たりの金額が平成</a:t>
          </a:r>
          <a:r>
            <a:rPr kumimoji="1" lang="en-US" altLang="ja-JP" sz="1300">
              <a:latin typeface="ＭＳ Ｐゴシック"/>
            </a:rPr>
            <a:t>26</a:t>
          </a:r>
          <a:r>
            <a:rPr kumimoji="1" lang="ja-JP" altLang="en-US" sz="1300">
              <a:latin typeface="ＭＳ Ｐゴシック"/>
            </a:rPr>
            <a:t>年度と比べて増加している。その主な要因は、防災行政無線再整備事業等により委託料が増したことによる物件費の増である。</a:t>
          </a:r>
        </a:p>
        <a:p>
          <a:r>
            <a:rPr kumimoji="1" lang="ja-JP" altLang="en-US" sz="1300">
              <a:latin typeface="ＭＳ Ｐゴシック"/>
            </a:rPr>
            <a:t>　結果として決算額は、類似団体平均を下回っているものの、今後も引き続き事務事業の効率化や組織の適正化により、人件費や物件費等経常的歳出の削減に努める。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15481</xdr:rowOff>
    </xdr:from>
    <xdr:to>
      <xdr:col>7</xdr:col>
      <xdr:colOff>152400</xdr:colOff>
      <xdr:row>82</xdr:row>
      <xdr:rowOff>124445</xdr:rowOff>
    </xdr:to>
    <xdr:cxnSp macro="">
      <xdr:nvCxnSpPr>
        <xdr:cNvPr id="194" name="直線コネクタ 193"/>
        <xdr:cNvCxnSpPr/>
      </xdr:nvCxnSpPr>
      <xdr:spPr>
        <a:xfrm>
          <a:off x="4114800" y="14074381"/>
          <a:ext cx="838200" cy="10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103786</xdr:rowOff>
    </xdr:from>
    <xdr:to>
      <xdr:col>6</xdr:col>
      <xdr:colOff>0</xdr:colOff>
      <xdr:row>82</xdr:row>
      <xdr:rowOff>15481</xdr:rowOff>
    </xdr:to>
    <xdr:cxnSp macro="">
      <xdr:nvCxnSpPr>
        <xdr:cNvPr id="197" name="直線コネクタ 196"/>
        <xdr:cNvCxnSpPr/>
      </xdr:nvCxnSpPr>
      <xdr:spPr>
        <a:xfrm>
          <a:off x="3225800" y="13991236"/>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103786</xdr:rowOff>
    </xdr:from>
    <xdr:to>
      <xdr:col>4</xdr:col>
      <xdr:colOff>482600</xdr:colOff>
      <xdr:row>81</xdr:row>
      <xdr:rowOff>165215</xdr:rowOff>
    </xdr:to>
    <xdr:cxnSp macro="">
      <xdr:nvCxnSpPr>
        <xdr:cNvPr id="200" name="直線コネクタ 199"/>
        <xdr:cNvCxnSpPr/>
      </xdr:nvCxnSpPr>
      <xdr:spPr>
        <a:xfrm flipV="1">
          <a:off x="2336800" y="13991236"/>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165215</xdr:rowOff>
    </xdr:from>
    <xdr:to>
      <xdr:col>3</xdr:col>
      <xdr:colOff>279400</xdr:colOff>
      <xdr:row>82</xdr:row>
      <xdr:rowOff>78598</xdr:rowOff>
    </xdr:to>
    <xdr:cxnSp macro="">
      <xdr:nvCxnSpPr>
        <xdr:cNvPr id="203" name="直線コネクタ 202"/>
        <xdr:cNvCxnSpPr/>
      </xdr:nvCxnSpPr>
      <xdr:spPr>
        <a:xfrm flipV="1">
          <a:off x="1447800" y="14052665"/>
          <a:ext cx="8890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73645</xdr:rowOff>
    </xdr:from>
    <xdr:to>
      <xdr:col>7</xdr:col>
      <xdr:colOff>203200</xdr:colOff>
      <xdr:row>83</xdr:row>
      <xdr:rowOff>3795</xdr:rowOff>
    </xdr:to>
    <xdr:sp macro="" textlink="">
      <xdr:nvSpPr>
        <xdr:cNvPr id="213" name="円/楕円 212"/>
        <xdr:cNvSpPr/>
      </xdr:nvSpPr>
      <xdr:spPr>
        <a:xfrm>
          <a:off x="4902200" y="141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90172</xdr:rowOff>
    </xdr:from>
    <xdr:ext cx="762000" cy="259045"/>
    <xdr:sp macro="" textlink="">
      <xdr:nvSpPr>
        <xdr:cNvPr id="214" name="人件費・物件費等の状況該当値テキスト"/>
        <xdr:cNvSpPr txBox="1"/>
      </xdr:nvSpPr>
      <xdr:spPr>
        <a:xfrm>
          <a:off x="5041900" y="139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136131</xdr:rowOff>
    </xdr:from>
    <xdr:to>
      <xdr:col>6</xdr:col>
      <xdr:colOff>50800</xdr:colOff>
      <xdr:row>82</xdr:row>
      <xdr:rowOff>66281</xdr:rowOff>
    </xdr:to>
    <xdr:sp macro="" textlink="">
      <xdr:nvSpPr>
        <xdr:cNvPr id="215" name="円/楕円 214"/>
        <xdr:cNvSpPr/>
      </xdr:nvSpPr>
      <xdr:spPr>
        <a:xfrm>
          <a:off x="4064000" y="140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76458</xdr:rowOff>
    </xdr:from>
    <xdr:ext cx="736600" cy="259045"/>
    <xdr:sp macro="" textlink="">
      <xdr:nvSpPr>
        <xdr:cNvPr id="216" name="テキスト ボックス 215"/>
        <xdr:cNvSpPr txBox="1"/>
      </xdr:nvSpPr>
      <xdr:spPr>
        <a:xfrm>
          <a:off x="3733800" y="1379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52986</xdr:rowOff>
    </xdr:from>
    <xdr:to>
      <xdr:col>4</xdr:col>
      <xdr:colOff>533400</xdr:colOff>
      <xdr:row>81</xdr:row>
      <xdr:rowOff>154586</xdr:rowOff>
    </xdr:to>
    <xdr:sp macro="" textlink="">
      <xdr:nvSpPr>
        <xdr:cNvPr id="217" name="円/楕円 216"/>
        <xdr:cNvSpPr/>
      </xdr:nvSpPr>
      <xdr:spPr>
        <a:xfrm>
          <a:off x="3175000" y="139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164763</xdr:rowOff>
    </xdr:from>
    <xdr:ext cx="762000" cy="259045"/>
    <xdr:sp macro="" textlink="">
      <xdr:nvSpPr>
        <xdr:cNvPr id="218" name="テキスト ボックス 217"/>
        <xdr:cNvSpPr txBox="1"/>
      </xdr:nvSpPr>
      <xdr:spPr>
        <a:xfrm>
          <a:off x="2844800" y="137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114415</xdr:rowOff>
    </xdr:from>
    <xdr:to>
      <xdr:col>3</xdr:col>
      <xdr:colOff>330200</xdr:colOff>
      <xdr:row>82</xdr:row>
      <xdr:rowOff>44565</xdr:rowOff>
    </xdr:to>
    <xdr:sp macro="" textlink="">
      <xdr:nvSpPr>
        <xdr:cNvPr id="219" name="円/楕円 218"/>
        <xdr:cNvSpPr/>
      </xdr:nvSpPr>
      <xdr:spPr>
        <a:xfrm>
          <a:off x="2286000" y="14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54742</xdr:rowOff>
    </xdr:from>
    <xdr:ext cx="762000" cy="259045"/>
    <xdr:sp macro="" textlink="">
      <xdr:nvSpPr>
        <xdr:cNvPr id="220" name="テキスト ボックス 219"/>
        <xdr:cNvSpPr txBox="1"/>
      </xdr:nvSpPr>
      <xdr:spPr>
        <a:xfrm>
          <a:off x="1955800" y="1377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27798</xdr:rowOff>
    </xdr:from>
    <xdr:to>
      <xdr:col>2</xdr:col>
      <xdr:colOff>127000</xdr:colOff>
      <xdr:row>82</xdr:row>
      <xdr:rowOff>129398</xdr:rowOff>
    </xdr:to>
    <xdr:sp macro="" textlink="">
      <xdr:nvSpPr>
        <xdr:cNvPr id="221" name="円/楕円 220"/>
        <xdr:cNvSpPr/>
      </xdr:nvSpPr>
      <xdr:spPr>
        <a:xfrm>
          <a:off x="1397000" y="140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139575</xdr:rowOff>
    </xdr:from>
    <xdr:ext cx="762000" cy="259045"/>
    <xdr:sp macro="" textlink="">
      <xdr:nvSpPr>
        <xdr:cNvPr id="222" name="テキスト ボックス 221"/>
        <xdr:cNvSpPr txBox="1"/>
      </xdr:nvSpPr>
      <xdr:spPr>
        <a:xfrm>
          <a:off x="1066800" y="1385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現状では、全国市平均を</a:t>
          </a:r>
          <a:r>
            <a:rPr kumimoji="1" lang="en-US" altLang="ja-JP" sz="1300">
              <a:latin typeface="ＭＳ Ｐゴシック"/>
            </a:rPr>
            <a:t>3.5</a:t>
          </a:r>
          <a:r>
            <a:rPr kumimoji="1" lang="ja-JP" altLang="en-US" sz="1300">
              <a:latin typeface="ＭＳ Ｐゴシック"/>
            </a:rPr>
            <a:t>ポイント、類似団体平均を</a:t>
          </a:r>
          <a:r>
            <a:rPr kumimoji="1" lang="en-US" altLang="ja-JP" sz="1300">
              <a:latin typeface="ＭＳ Ｐゴシック"/>
            </a:rPr>
            <a:t>4.2</a:t>
          </a:r>
          <a:r>
            <a:rPr kumimoji="1" lang="ja-JP" altLang="en-US" sz="1300">
              <a:latin typeface="ＭＳ Ｐゴシック"/>
            </a:rPr>
            <a:t>ポイント上回っている。平成</a:t>
          </a:r>
          <a:r>
            <a:rPr kumimoji="1" lang="en-US" altLang="ja-JP" sz="1300">
              <a:latin typeface="ＭＳ Ｐゴシック"/>
            </a:rPr>
            <a:t>25</a:t>
          </a:r>
          <a:r>
            <a:rPr kumimoji="1" lang="ja-JP" altLang="en-US" sz="1300">
              <a:latin typeface="ＭＳ Ｐゴシック"/>
            </a:rPr>
            <a:t>年度は、国の給与水準が引き戻されたことが主な要因となり</a:t>
          </a:r>
          <a:r>
            <a:rPr kumimoji="1" lang="en-US" altLang="ja-JP" sz="1300">
              <a:latin typeface="ＭＳ Ｐゴシック"/>
            </a:rPr>
            <a:t>8.3</a:t>
          </a:r>
          <a:r>
            <a:rPr kumimoji="1" lang="ja-JP" altLang="en-US" sz="1300">
              <a:latin typeface="ＭＳ Ｐゴシック"/>
            </a:rPr>
            <a:t>ポイント減少し、平成</a:t>
          </a:r>
          <a:r>
            <a:rPr kumimoji="1" lang="en-US" altLang="ja-JP" sz="1300">
              <a:latin typeface="ＭＳ Ｐゴシック"/>
            </a:rPr>
            <a:t>26</a:t>
          </a:r>
          <a:r>
            <a:rPr kumimoji="1" lang="ja-JP" altLang="en-US" sz="1300">
              <a:latin typeface="ＭＳ Ｐゴシック"/>
            </a:rPr>
            <a:t>年度は、同水準で推移している。平成</a:t>
          </a:r>
          <a:r>
            <a:rPr kumimoji="1" lang="en-US" altLang="ja-JP" sz="1300">
              <a:latin typeface="ＭＳ Ｐゴシック"/>
            </a:rPr>
            <a:t>27</a:t>
          </a:r>
          <a:r>
            <a:rPr kumimoji="1" lang="ja-JP" altLang="en-US" sz="1300">
              <a:latin typeface="ＭＳ Ｐゴシック"/>
            </a:rPr>
            <a:t>年度は、労働組合との交渉が妥結に至らず、給与制度の総合的見直しが未実施だったため、</a:t>
          </a:r>
          <a:r>
            <a:rPr kumimoji="1" lang="en-US" altLang="ja-JP" sz="1300">
              <a:latin typeface="ＭＳ Ｐゴシック"/>
            </a:rPr>
            <a:t>0.8</a:t>
          </a:r>
          <a:r>
            <a:rPr kumimoji="1" lang="ja-JP" altLang="en-US" sz="1300">
              <a:latin typeface="ＭＳ Ｐゴシック"/>
            </a:rPr>
            <a:t>ポイント増加している。今後、人事院勧告に基づき、国公に準拠することを基本として、ラスパイレス指数</a:t>
          </a:r>
          <a:r>
            <a:rPr kumimoji="1" lang="en-US" altLang="ja-JP" sz="1300">
              <a:latin typeface="ＭＳ Ｐゴシック"/>
            </a:rPr>
            <a:t>100</a:t>
          </a:r>
          <a:r>
            <a:rPr kumimoji="1" lang="ja-JP" altLang="en-US" sz="1300">
              <a:latin typeface="ＭＳ Ｐゴシック"/>
            </a:rPr>
            <a:t>未満を当面の目標とする。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85</xdr:row>
      <xdr:rowOff>41402</xdr:rowOff>
    </xdr:to>
    <xdr:cxnSp macro="">
      <xdr:nvCxnSpPr>
        <xdr:cNvPr id="254" name="直線コネクタ 253"/>
        <xdr:cNvCxnSpPr/>
      </xdr:nvCxnSpPr>
      <xdr:spPr>
        <a:xfrm>
          <a:off x="16179800" y="14537437"/>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135637</xdr:rowOff>
    </xdr:from>
    <xdr:to>
      <xdr:col>23</xdr:col>
      <xdr:colOff>406400</xdr:colOff>
      <xdr:row>84</xdr:row>
      <xdr:rowOff>135637</xdr:rowOff>
    </xdr:to>
    <xdr:cxnSp macro="">
      <xdr:nvCxnSpPr>
        <xdr:cNvPr id="257" name="直線コネクタ 256"/>
        <xdr:cNvCxnSpPr/>
      </xdr:nvCxnSpPr>
      <xdr:spPr>
        <a:xfrm>
          <a:off x="15290800" y="14537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89915</xdr:rowOff>
    </xdr:from>
    <xdr:to>
      <xdr:col>23</xdr:col>
      <xdr:colOff>457200</xdr:colOff>
      <xdr:row>83</xdr:row>
      <xdr:rowOff>20065</xdr:rowOff>
    </xdr:to>
    <xdr:sp macro="" textlink="">
      <xdr:nvSpPr>
        <xdr:cNvPr id="258" name="フローチャート : 判断 257"/>
        <xdr:cNvSpPr/>
      </xdr:nvSpPr>
      <xdr:spPr>
        <a:xfrm>
          <a:off x="16129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30242</xdr:rowOff>
    </xdr:from>
    <xdr:ext cx="736600" cy="259045"/>
    <xdr:sp macro="" textlink="">
      <xdr:nvSpPr>
        <xdr:cNvPr id="259" name="テキスト ボックス 258"/>
        <xdr:cNvSpPr txBox="1"/>
      </xdr:nvSpPr>
      <xdr:spPr>
        <a:xfrm>
          <a:off x="15798800" y="1391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89</xdr:row>
      <xdr:rowOff>79502</xdr:rowOff>
    </xdr:to>
    <xdr:cxnSp macro="">
      <xdr:nvCxnSpPr>
        <xdr:cNvPr id="260" name="直線コネクタ 259"/>
        <xdr:cNvCxnSpPr/>
      </xdr:nvCxnSpPr>
      <xdr:spPr>
        <a:xfrm flipV="1">
          <a:off x="14401800" y="14537437"/>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89915</xdr:rowOff>
    </xdr:from>
    <xdr:to>
      <xdr:col>22</xdr:col>
      <xdr:colOff>254000</xdr:colOff>
      <xdr:row>83</xdr:row>
      <xdr:rowOff>20065</xdr:rowOff>
    </xdr:to>
    <xdr:sp macro="" textlink="">
      <xdr:nvSpPr>
        <xdr:cNvPr id="261" name="フローチャート : 判断 260"/>
        <xdr:cNvSpPr/>
      </xdr:nvSpPr>
      <xdr:spPr>
        <a:xfrm>
          <a:off x="15240000" y="1414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62" name="テキスト ボックス 261"/>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79502</xdr:rowOff>
    </xdr:from>
    <xdr:to>
      <xdr:col>21</xdr:col>
      <xdr:colOff>0</xdr:colOff>
      <xdr:row>89</xdr:row>
      <xdr:rowOff>79502</xdr:rowOff>
    </xdr:to>
    <xdr:cxnSp macro="">
      <xdr:nvCxnSpPr>
        <xdr:cNvPr id="263" name="直線コネクタ 262"/>
        <xdr:cNvCxnSpPr/>
      </xdr:nvCxnSpPr>
      <xdr:spPr>
        <a:xfrm>
          <a:off x="13512800" y="153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137668</xdr:rowOff>
    </xdr:from>
    <xdr:to>
      <xdr:col>21</xdr:col>
      <xdr:colOff>50800</xdr:colOff>
      <xdr:row>87</xdr:row>
      <xdr:rowOff>67818</xdr:rowOff>
    </xdr:to>
    <xdr:sp macro="" textlink="">
      <xdr:nvSpPr>
        <xdr:cNvPr id="264" name="フローチャート : 判断 263"/>
        <xdr:cNvSpPr/>
      </xdr:nvSpPr>
      <xdr:spPr>
        <a:xfrm>
          <a:off x="14351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65" name="テキスト ボックス 264"/>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118363</xdr:rowOff>
    </xdr:from>
    <xdr:to>
      <xdr:col>19</xdr:col>
      <xdr:colOff>533400</xdr:colOff>
      <xdr:row>87</xdr:row>
      <xdr:rowOff>48513</xdr:rowOff>
    </xdr:to>
    <xdr:sp macro="" textlink="">
      <xdr:nvSpPr>
        <xdr:cNvPr id="266" name="フローチャート : 判断 265"/>
        <xdr:cNvSpPr/>
      </xdr:nvSpPr>
      <xdr:spPr>
        <a:xfrm>
          <a:off x="13462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58690</xdr:rowOff>
    </xdr:from>
    <xdr:ext cx="762000" cy="259045"/>
    <xdr:sp macro="" textlink="">
      <xdr:nvSpPr>
        <xdr:cNvPr id="267" name="テキスト ボックス 266"/>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3" name="円/楕円 272"/>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57929</xdr:rowOff>
    </xdr:from>
    <xdr:ext cx="762000" cy="259045"/>
    <xdr:sp macro="" textlink="">
      <xdr:nvSpPr>
        <xdr:cNvPr id="274" name="給与水準   （国との比較）該当値テキスト"/>
        <xdr:cNvSpPr txBox="1"/>
      </xdr:nvSpPr>
      <xdr:spPr>
        <a:xfrm>
          <a:off x="17106900" y="144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84837</xdr:rowOff>
    </xdr:from>
    <xdr:to>
      <xdr:col>23</xdr:col>
      <xdr:colOff>457200</xdr:colOff>
      <xdr:row>85</xdr:row>
      <xdr:rowOff>14987</xdr:rowOff>
    </xdr:to>
    <xdr:sp macro="" textlink="">
      <xdr:nvSpPr>
        <xdr:cNvPr id="275" name="円/楕円 274"/>
        <xdr:cNvSpPr/>
      </xdr:nvSpPr>
      <xdr:spPr>
        <a:xfrm>
          <a:off x="16129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76" name="テキスト ボックス 275"/>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84837</xdr:rowOff>
    </xdr:from>
    <xdr:to>
      <xdr:col>22</xdr:col>
      <xdr:colOff>254000</xdr:colOff>
      <xdr:row>85</xdr:row>
      <xdr:rowOff>14987</xdr:rowOff>
    </xdr:to>
    <xdr:sp macro="" textlink="">
      <xdr:nvSpPr>
        <xdr:cNvPr id="277" name="円/楕円 276"/>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171214</xdr:rowOff>
    </xdr:from>
    <xdr:ext cx="762000" cy="259045"/>
    <xdr:sp macro="" textlink="">
      <xdr:nvSpPr>
        <xdr:cNvPr id="278" name="テキスト ボックス 277"/>
        <xdr:cNvSpPr txBox="1"/>
      </xdr:nvSpPr>
      <xdr:spPr>
        <a:xfrm>
          <a:off x="149098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28702</xdr:rowOff>
    </xdr:from>
    <xdr:to>
      <xdr:col>21</xdr:col>
      <xdr:colOff>50800</xdr:colOff>
      <xdr:row>89</xdr:row>
      <xdr:rowOff>130302</xdr:rowOff>
    </xdr:to>
    <xdr:sp macro="" textlink="">
      <xdr:nvSpPr>
        <xdr:cNvPr id="279" name="円/楕円 278"/>
        <xdr:cNvSpPr/>
      </xdr:nvSpPr>
      <xdr:spPr>
        <a:xfrm>
          <a:off x="14351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115079</xdr:rowOff>
    </xdr:from>
    <xdr:ext cx="762000" cy="259045"/>
    <xdr:sp macro="" textlink="">
      <xdr:nvSpPr>
        <xdr:cNvPr id="280" name="テキスト ボックス 279"/>
        <xdr:cNvSpPr txBox="1"/>
      </xdr:nvSpPr>
      <xdr:spPr>
        <a:xfrm>
          <a:off x="14020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1" name="円/楕円 280"/>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2" name="テキスト ボックス 281"/>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地域活性化業務の縮小や国勢調査等の事業の終了に伴う定数削減を実施したが、子育て施策の充実や</a:t>
          </a:r>
          <a:r>
            <a:rPr kumimoji="1" lang="ja-JP" altLang="en-US" sz="1300">
              <a:solidFill>
                <a:schemeClr val="dk1"/>
              </a:solidFill>
              <a:effectLst/>
              <a:latin typeface="+mn-lt"/>
              <a:ea typeface="+mn-ea"/>
              <a:cs typeface="+mn-cs"/>
            </a:rPr>
            <a:t>（仮称）綾瀬スマート</a:t>
          </a:r>
          <a:r>
            <a:rPr kumimoji="1" lang="ja-JP" altLang="ja-JP" sz="1300">
              <a:solidFill>
                <a:schemeClr val="dk1"/>
              </a:solidFill>
              <a:effectLst/>
              <a:latin typeface="+mn-lt"/>
              <a:ea typeface="+mn-ea"/>
              <a:cs typeface="+mn-cs"/>
            </a:rPr>
            <a:t>インターチェンジ設置に伴う業務が増加したため前年度と比較して３名の増となった。今後も引き続き、民間委託や再任用職員の知識・経験の活用などにより、行政サービスの水準を低下させることなく、事務事業の効率を進め、業務量に見合った職員配置をした上で、職員の削減を進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77153</xdr:rowOff>
    </xdr:from>
    <xdr:to>
      <xdr:col>24</xdr:col>
      <xdr:colOff>558800</xdr:colOff>
      <xdr:row>61</xdr:row>
      <xdr:rowOff>87206</xdr:rowOff>
    </xdr:to>
    <xdr:cxnSp macro="">
      <xdr:nvCxnSpPr>
        <xdr:cNvPr id="317" name="直線コネクタ 316"/>
        <xdr:cNvCxnSpPr/>
      </xdr:nvCxnSpPr>
      <xdr:spPr>
        <a:xfrm>
          <a:off x="16179800" y="1053560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73131</xdr:rowOff>
    </xdr:from>
    <xdr:to>
      <xdr:col>23</xdr:col>
      <xdr:colOff>406400</xdr:colOff>
      <xdr:row>61</xdr:row>
      <xdr:rowOff>77153</xdr:rowOff>
    </xdr:to>
    <xdr:cxnSp macro="">
      <xdr:nvCxnSpPr>
        <xdr:cNvPr id="320" name="直線コネクタ 319"/>
        <xdr:cNvCxnSpPr/>
      </xdr:nvCxnSpPr>
      <xdr:spPr>
        <a:xfrm>
          <a:off x="15290800" y="105315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1" name="フローチャート : 判断 320"/>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2" name="テキスト ボックス 321"/>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73131</xdr:rowOff>
    </xdr:from>
    <xdr:to>
      <xdr:col>22</xdr:col>
      <xdr:colOff>203200</xdr:colOff>
      <xdr:row>61</xdr:row>
      <xdr:rowOff>87206</xdr:rowOff>
    </xdr:to>
    <xdr:cxnSp macro="">
      <xdr:nvCxnSpPr>
        <xdr:cNvPr id="323" name="直線コネクタ 322"/>
        <xdr:cNvCxnSpPr/>
      </xdr:nvCxnSpPr>
      <xdr:spPr>
        <a:xfrm flipV="1">
          <a:off x="14401800" y="105315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4" name="フローチャート : 判断 323"/>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5" name="テキスト ボックス 324"/>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159596</xdr:rowOff>
    </xdr:to>
    <xdr:cxnSp macro="">
      <xdr:nvCxnSpPr>
        <xdr:cNvPr id="326" name="直線コネクタ 325"/>
        <xdr:cNvCxnSpPr/>
      </xdr:nvCxnSpPr>
      <xdr:spPr>
        <a:xfrm flipV="1">
          <a:off x="13512800" y="10545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27" name="フローチャート : 判断 326"/>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28" name="テキスト ボックス 327"/>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29" name="フローチャート : 判断 328"/>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0" name="テキスト ボックス 329"/>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6" name="円/楕円 335"/>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52933</xdr:rowOff>
    </xdr:from>
    <xdr:ext cx="762000" cy="259045"/>
    <xdr:sp macro="" textlink="">
      <xdr:nvSpPr>
        <xdr:cNvPr id="337" name="定員管理の状況該当値テキスト"/>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26353</xdr:rowOff>
    </xdr:from>
    <xdr:to>
      <xdr:col>23</xdr:col>
      <xdr:colOff>457200</xdr:colOff>
      <xdr:row>61</xdr:row>
      <xdr:rowOff>127953</xdr:rowOff>
    </xdr:to>
    <xdr:sp macro="" textlink="">
      <xdr:nvSpPr>
        <xdr:cNvPr id="338" name="円/楕円 337"/>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138130</xdr:rowOff>
    </xdr:from>
    <xdr:ext cx="736600" cy="259045"/>
    <xdr:sp macro="" textlink="">
      <xdr:nvSpPr>
        <xdr:cNvPr id="339" name="テキスト ボックス 338"/>
        <xdr:cNvSpPr txBox="1"/>
      </xdr:nvSpPr>
      <xdr:spPr>
        <a:xfrm>
          <a:off x="15798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22331</xdr:rowOff>
    </xdr:from>
    <xdr:to>
      <xdr:col>22</xdr:col>
      <xdr:colOff>254000</xdr:colOff>
      <xdr:row>61</xdr:row>
      <xdr:rowOff>123931</xdr:rowOff>
    </xdr:to>
    <xdr:sp macro="" textlink="">
      <xdr:nvSpPr>
        <xdr:cNvPr id="340" name="円/楕円 339"/>
        <xdr:cNvSpPr/>
      </xdr:nvSpPr>
      <xdr:spPr>
        <a:xfrm>
          <a:off x="15240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134108</xdr:rowOff>
    </xdr:from>
    <xdr:ext cx="762000" cy="259045"/>
    <xdr:sp macro="" textlink="">
      <xdr:nvSpPr>
        <xdr:cNvPr id="341" name="テキスト ボックス 340"/>
        <xdr:cNvSpPr txBox="1"/>
      </xdr:nvSpPr>
      <xdr:spPr>
        <a:xfrm>
          <a:off x="14909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42" name="円/楕円 341"/>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148183</xdr:rowOff>
    </xdr:from>
    <xdr:ext cx="762000" cy="259045"/>
    <xdr:sp macro="" textlink="">
      <xdr:nvSpPr>
        <xdr:cNvPr id="343" name="テキスト ボックス 342"/>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44" name="円/楕円 343"/>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49123</xdr:rowOff>
    </xdr:from>
    <xdr:ext cx="762000" cy="259045"/>
    <xdr:sp macro="" textlink="">
      <xdr:nvSpPr>
        <xdr:cNvPr id="345" name="テキスト ボックス 344"/>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実質公債費率（分子）は、平成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年度に土地開発公社の用地取得事業に対する債務負担行為を設定したことにより、大きく増加したものの、その後徐々に減少している。その主な要因として、平成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年度は、平成</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年度及び</a:t>
          </a:r>
          <a:r>
            <a:rPr lang="en-US" altLang="ja-JP" sz="1300">
              <a:solidFill>
                <a:schemeClr val="dk1"/>
              </a:solidFill>
              <a:effectLst/>
              <a:latin typeface="+mn-lt"/>
              <a:ea typeface="+mn-ea"/>
              <a:cs typeface="+mn-cs"/>
            </a:rPr>
            <a:t>8</a:t>
          </a:r>
          <a:r>
            <a:rPr lang="ja-JP" altLang="ja-JP" sz="1300">
              <a:solidFill>
                <a:schemeClr val="dk1"/>
              </a:solidFill>
              <a:effectLst/>
              <a:latin typeface="+mn-lt"/>
              <a:ea typeface="+mn-ea"/>
              <a:cs typeface="+mn-cs"/>
            </a:rPr>
            <a:t>年度許可分の減税補てん債等の償還が終了したことによる元利償還金の減、平成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年度は、土地開発公社の用地取得事業に対する債務負担行為設定額が減少したことにより、債務負担行為に基づく支出額が</a:t>
          </a:r>
          <a:r>
            <a:rPr lang="en-US" altLang="ja-JP" sz="1300">
              <a:solidFill>
                <a:schemeClr val="dk1"/>
              </a:solidFill>
              <a:effectLst/>
              <a:latin typeface="+mn-lt"/>
              <a:ea typeface="+mn-ea"/>
              <a:cs typeface="+mn-cs"/>
            </a:rPr>
            <a:t>1.6</a:t>
          </a:r>
          <a:r>
            <a:rPr lang="ja-JP" altLang="ja-JP" sz="1300">
              <a:solidFill>
                <a:schemeClr val="dk1"/>
              </a:solidFill>
              <a:effectLst/>
              <a:latin typeface="+mn-lt"/>
              <a:ea typeface="+mn-ea"/>
              <a:cs typeface="+mn-cs"/>
            </a:rPr>
            <a:t>億円減少している</a:t>
          </a:r>
          <a:r>
            <a:rPr lang="ja-JP" altLang="en-US" sz="1300">
              <a:solidFill>
                <a:schemeClr val="dk1"/>
              </a:solidFill>
              <a:effectLst/>
              <a:latin typeface="+mn-lt"/>
              <a:ea typeface="+mn-ea"/>
              <a:cs typeface="+mn-cs"/>
            </a:rPr>
            <a:t>ため</a:t>
          </a:r>
          <a:r>
            <a:rPr lang="ja-JP" altLang="ja-JP" sz="1300">
              <a:solidFill>
                <a:schemeClr val="dk1"/>
              </a:solidFill>
              <a:effectLst/>
              <a:latin typeface="+mn-lt"/>
              <a:ea typeface="+mn-ea"/>
              <a:cs typeface="+mn-cs"/>
            </a:rPr>
            <a:t>。今後も引き続き、元利償還金等の推移を的確に推計し、適正な起債水準の維持に努める。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78740</xdr:rowOff>
    </xdr:to>
    <xdr:cxnSp macro="">
      <xdr:nvCxnSpPr>
        <xdr:cNvPr id="375" name="直線コネクタ 374"/>
        <xdr:cNvCxnSpPr/>
      </xdr:nvCxnSpPr>
      <xdr:spPr>
        <a:xfrm flipV="1">
          <a:off x="16179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6"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64135</xdr:rowOff>
    </xdr:to>
    <xdr:cxnSp macro="">
      <xdr:nvCxnSpPr>
        <xdr:cNvPr id="378" name="直線コネクタ 377"/>
        <xdr:cNvCxnSpPr/>
      </xdr:nvCxnSpPr>
      <xdr:spPr>
        <a:xfrm flipV="1">
          <a:off x="15290800" y="693674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79" name="フローチャート : 判断 378"/>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0" name="テキスト ボックス 379"/>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148590</xdr:rowOff>
    </xdr:to>
    <xdr:cxnSp macro="">
      <xdr:nvCxnSpPr>
        <xdr:cNvPr id="381" name="直線コネクタ 380"/>
        <xdr:cNvCxnSpPr/>
      </xdr:nvCxnSpPr>
      <xdr:spPr>
        <a:xfrm flipV="1">
          <a:off x="14401800" y="70935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2" name="フローチャート : 判断 381"/>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3" name="テキスト ボックス 38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31432</xdr:rowOff>
    </xdr:to>
    <xdr:cxnSp macro="">
      <xdr:nvCxnSpPr>
        <xdr:cNvPr id="384" name="直線コネクタ 383"/>
        <xdr:cNvCxnSpPr/>
      </xdr:nvCxnSpPr>
      <xdr:spPr>
        <a:xfrm flipV="1">
          <a:off x="13512800" y="71780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5" name="フローチャート : 判断 384"/>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94949</xdr:rowOff>
    </xdr:from>
    <xdr:ext cx="762000" cy="259045"/>
    <xdr:sp macro="" textlink="">
      <xdr:nvSpPr>
        <xdr:cNvPr id="386" name="テキスト ボックス 385"/>
        <xdr:cNvSpPr txBox="1"/>
      </xdr:nvSpPr>
      <xdr:spPr>
        <a:xfrm>
          <a:off x="14020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87" name="フローチャート : 判断 386"/>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388" name="テキスト ボックス 387"/>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4" name="円/楕円 39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6" name="円/楕円 39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7" name="テキスト ボックス 396"/>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398" name="円/楕円 397"/>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399" name="テキスト ボックス 398"/>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0" name="円/楕円 39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1" name="テキスト ボックス 40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152082</xdr:rowOff>
    </xdr:from>
    <xdr:to>
      <xdr:col>19</xdr:col>
      <xdr:colOff>533400</xdr:colOff>
      <xdr:row>42</xdr:row>
      <xdr:rowOff>82232</xdr:rowOff>
    </xdr:to>
    <xdr:sp macro="" textlink="">
      <xdr:nvSpPr>
        <xdr:cNvPr id="402" name="円/楕円 401"/>
        <xdr:cNvSpPr/>
      </xdr:nvSpPr>
      <xdr:spPr>
        <a:xfrm>
          <a:off x="13462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67009</xdr:rowOff>
    </xdr:from>
    <xdr:ext cx="762000" cy="259045"/>
    <xdr:sp macro="" textlink="">
      <xdr:nvSpPr>
        <xdr:cNvPr id="403" name="テキスト ボックス 402"/>
        <xdr:cNvSpPr txBox="1"/>
      </xdr:nvSpPr>
      <xdr:spPr>
        <a:xfrm>
          <a:off x="13131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将来負担比率（分子）は、減税補てん債等の地方債現在高が減少したことにより地方債の現在高が</a:t>
          </a:r>
          <a:r>
            <a:rPr lang="en-US" altLang="ja-JP" sz="1300">
              <a:solidFill>
                <a:schemeClr val="dk1"/>
              </a:solidFill>
              <a:effectLst/>
              <a:latin typeface="+mn-lt"/>
              <a:ea typeface="+mn-ea"/>
              <a:cs typeface="+mn-cs"/>
            </a:rPr>
            <a:t>7.9</a:t>
          </a:r>
          <a:r>
            <a:rPr lang="ja-JP" altLang="ja-JP" sz="1300">
              <a:solidFill>
                <a:schemeClr val="dk1"/>
              </a:solidFill>
              <a:effectLst/>
              <a:latin typeface="+mn-lt"/>
              <a:ea typeface="+mn-ea"/>
              <a:cs typeface="+mn-cs"/>
            </a:rPr>
            <a:t>億円の減及び下水道事業特別会計の起債残高の減に</a:t>
          </a:r>
          <a:r>
            <a:rPr lang="ja-JP" altLang="en-US" sz="1300">
              <a:solidFill>
                <a:schemeClr val="dk1"/>
              </a:solidFill>
              <a:effectLst/>
              <a:latin typeface="+mn-lt"/>
              <a:ea typeface="+mn-ea"/>
              <a:cs typeface="+mn-cs"/>
            </a:rPr>
            <a:t>伴い</a:t>
          </a:r>
          <a:r>
            <a:rPr lang="ja-JP" altLang="ja-JP" sz="1300">
              <a:solidFill>
                <a:schemeClr val="dk1"/>
              </a:solidFill>
              <a:effectLst/>
              <a:latin typeface="+mn-lt"/>
              <a:ea typeface="+mn-ea"/>
              <a:cs typeface="+mn-cs"/>
            </a:rPr>
            <a:t>、公営企業債等繰入見込額が</a:t>
          </a:r>
          <a:r>
            <a:rPr lang="en-US" altLang="ja-JP" sz="1300">
              <a:solidFill>
                <a:schemeClr val="dk1"/>
              </a:solidFill>
              <a:effectLst/>
              <a:latin typeface="+mn-lt"/>
              <a:ea typeface="+mn-ea"/>
              <a:cs typeface="+mn-cs"/>
            </a:rPr>
            <a:t>4.7</a:t>
          </a:r>
          <a:r>
            <a:rPr lang="ja-JP" altLang="ja-JP" sz="1300">
              <a:solidFill>
                <a:schemeClr val="dk1"/>
              </a:solidFill>
              <a:effectLst/>
              <a:latin typeface="+mn-lt"/>
              <a:ea typeface="+mn-ea"/>
              <a:cs typeface="+mn-cs"/>
            </a:rPr>
            <a:t>億円の減となったことにより、平成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年度と比べ全体で</a:t>
          </a:r>
          <a:r>
            <a:rPr lang="en-US" altLang="ja-JP" sz="1300">
              <a:solidFill>
                <a:schemeClr val="dk1"/>
              </a:solidFill>
              <a:effectLst/>
              <a:latin typeface="+mn-lt"/>
              <a:ea typeface="+mn-ea"/>
              <a:cs typeface="+mn-cs"/>
            </a:rPr>
            <a:t>7.1</a:t>
          </a:r>
          <a:r>
            <a:rPr lang="ja-JP" altLang="ja-JP" sz="1300">
              <a:solidFill>
                <a:schemeClr val="dk1"/>
              </a:solidFill>
              <a:effectLst/>
              <a:latin typeface="+mn-lt"/>
              <a:ea typeface="+mn-ea"/>
              <a:cs typeface="+mn-cs"/>
            </a:rPr>
            <a:t>億円の減少となっている。</a:t>
          </a:r>
          <a:endParaRPr lang="ja-JP" altLang="ja-JP" sz="1300">
            <a:effectLst/>
          </a:endParaRPr>
        </a:p>
        <a:p>
          <a:r>
            <a:rPr lang="ja-JP" altLang="ja-JP" sz="1300">
              <a:solidFill>
                <a:schemeClr val="dk1"/>
              </a:solidFill>
              <a:effectLst/>
              <a:latin typeface="+mn-lt"/>
              <a:ea typeface="+mn-ea"/>
              <a:cs typeface="+mn-cs"/>
            </a:rPr>
            <a:t>　将来負担比率は、改善しているものの、類似団体平均を上回っているため、今後も引き続き、中・長期的な展望に基づいた計画的な事業展開を図り、起債に大きく依存しない健全な財政運営に努める。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25612</xdr:rowOff>
    </xdr:from>
    <xdr:to>
      <xdr:col>24</xdr:col>
      <xdr:colOff>558800</xdr:colOff>
      <xdr:row>16</xdr:row>
      <xdr:rowOff>76285</xdr:rowOff>
    </xdr:to>
    <xdr:cxnSp macro="">
      <xdr:nvCxnSpPr>
        <xdr:cNvPr id="437" name="直線コネクタ 436"/>
        <xdr:cNvCxnSpPr/>
      </xdr:nvCxnSpPr>
      <xdr:spPr>
        <a:xfrm flipV="1">
          <a:off x="16179800" y="276881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76285</xdr:rowOff>
    </xdr:from>
    <xdr:to>
      <xdr:col>23</xdr:col>
      <xdr:colOff>406400</xdr:colOff>
      <xdr:row>16</xdr:row>
      <xdr:rowOff>77089</xdr:rowOff>
    </xdr:to>
    <xdr:cxnSp macro="">
      <xdr:nvCxnSpPr>
        <xdr:cNvPr id="440" name="直線コネクタ 439"/>
        <xdr:cNvCxnSpPr/>
      </xdr:nvCxnSpPr>
      <xdr:spPr>
        <a:xfrm flipV="1">
          <a:off x="15290800" y="281948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1" name="フローチャート : 判断 440"/>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2" name="テキスト ボックス 441"/>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17</xdr:row>
      <xdr:rowOff>44789</xdr:rowOff>
    </xdr:to>
    <xdr:cxnSp macro="">
      <xdr:nvCxnSpPr>
        <xdr:cNvPr id="443" name="直線コネクタ 442"/>
        <xdr:cNvCxnSpPr/>
      </xdr:nvCxnSpPr>
      <xdr:spPr>
        <a:xfrm flipV="1">
          <a:off x="14401800" y="2820289"/>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136610</xdr:rowOff>
    </xdr:from>
    <xdr:to>
      <xdr:col>22</xdr:col>
      <xdr:colOff>254000</xdr:colOff>
      <xdr:row>16</xdr:row>
      <xdr:rowOff>66760</xdr:rowOff>
    </xdr:to>
    <xdr:sp macro="" textlink="">
      <xdr:nvSpPr>
        <xdr:cNvPr id="444" name="フローチャート : 判断 443"/>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5" name="テキスト ボックス 444"/>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44789</xdr:rowOff>
    </xdr:from>
    <xdr:to>
      <xdr:col>21</xdr:col>
      <xdr:colOff>0</xdr:colOff>
      <xdr:row>17</xdr:row>
      <xdr:rowOff>146939</xdr:rowOff>
    </xdr:to>
    <xdr:cxnSp macro="">
      <xdr:nvCxnSpPr>
        <xdr:cNvPr id="446" name="直線コネクタ 445"/>
        <xdr:cNvCxnSpPr/>
      </xdr:nvCxnSpPr>
      <xdr:spPr>
        <a:xfrm flipV="1">
          <a:off x="13512800" y="2959439"/>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0" name="テキスト ボックス 449"/>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146262</xdr:rowOff>
    </xdr:from>
    <xdr:to>
      <xdr:col>24</xdr:col>
      <xdr:colOff>609600</xdr:colOff>
      <xdr:row>16</xdr:row>
      <xdr:rowOff>76412</xdr:rowOff>
    </xdr:to>
    <xdr:sp macro="" textlink="">
      <xdr:nvSpPr>
        <xdr:cNvPr id="456" name="円/楕円 455"/>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118339</xdr:rowOff>
    </xdr:from>
    <xdr:ext cx="762000" cy="259045"/>
    <xdr:sp macro="" textlink="">
      <xdr:nvSpPr>
        <xdr:cNvPr id="457" name="将来負担の状況該当値テキスト"/>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25485</xdr:rowOff>
    </xdr:from>
    <xdr:to>
      <xdr:col>23</xdr:col>
      <xdr:colOff>457200</xdr:colOff>
      <xdr:row>16</xdr:row>
      <xdr:rowOff>127085</xdr:rowOff>
    </xdr:to>
    <xdr:sp macro="" textlink="">
      <xdr:nvSpPr>
        <xdr:cNvPr id="458" name="円/楕円 457"/>
        <xdr:cNvSpPr/>
      </xdr:nvSpPr>
      <xdr:spPr>
        <a:xfrm>
          <a:off x="16129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111862</xdr:rowOff>
    </xdr:from>
    <xdr:ext cx="736600" cy="259045"/>
    <xdr:sp macro="" textlink="">
      <xdr:nvSpPr>
        <xdr:cNvPr id="459" name="テキスト ボックス 458"/>
        <xdr:cNvSpPr txBox="1"/>
      </xdr:nvSpPr>
      <xdr:spPr>
        <a:xfrm>
          <a:off x="15798800" y="28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26289</xdr:rowOff>
    </xdr:from>
    <xdr:to>
      <xdr:col>22</xdr:col>
      <xdr:colOff>254000</xdr:colOff>
      <xdr:row>16</xdr:row>
      <xdr:rowOff>127889</xdr:rowOff>
    </xdr:to>
    <xdr:sp macro="" textlink="">
      <xdr:nvSpPr>
        <xdr:cNvPr id="460" name="円/楕円 459"/>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112666</xdr:rowOff>
    </xdr:from>
    <xdr:ext cx="762000" cy="259045"/>
    <xdr:sp macro="" textlink="">
      <xdr:nvSpPr>
        <xdr:cNvPr id="461" name="テキスト ボックス 460"/>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165439</xdr:rowOff>
    </xdr:from>
    <xdr:to>
      <xdr:col>21</xdr:col>
      <xdr:colOff>50800</xdr:colOff>
      <xdr:row>17</xdr:row>
      <xdr:rowOff>95589</xdr:rowOff>
    </xdr:to>
    <xdr:sp macro="" textlink="">
      <xdr:nvSpPr>
        <xdr:cNvPr id="462" name="円/楕円 461"/>
        <xdr:cNvSpPr/>
      </xdr:nvSpPr>
      <xdr:spPr>
        <a:xfrm>
          <a:off x="14351000" y="29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80366</xdr:rowOff>
    </xdr:from>
    <xdr:ext cx="762000" cy="259045"/>
    <xdr:sp macro="" textlink="">
      <xdr:nvSpPr>
        <xdr:cNvPr id="463" name="テキスト ボックス 462"/>
        <xdr:cNvSpPr txBox="1"/>
      </xdr:nvSpPr>
      <xdr:spPr>
        <a:xfrm>
          <a:off x="14020800" y="29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96139</xdr:rowOff>
    </xdr:from>
    <xdr:to>
      <xdr:col>19</xdr:col>
      <xdr:colOff>533400</xdr:colOff>
      <xdr:row>18</xdr:row>
      <xdr:rowOff>26289</xdr:rowOff>
    </xdr:to>
    <xdr:sp macro="" textlink="">
      <xdr:nvSpPr>
        <xdr:cNvPr id="464" name="円/楕円 463"/>
        <xdr:cNvSpPr/>
      </xdr:nvSpPr>
      <xdr:spPr>
        <a:xfrm>
          <a:off x="13462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11066</xdr:rowOff>
    </xdr:from>
    <xdr:ext cx="762000" cy="259045"/>
    <xdr:sp macro="" textlink="">
      <xdr:nvSpPr>
        <xdr:cNvPr id="465" name="テキスト ボックス 464"/>
        <xdr:cNvSpPr txBox="1"/>
      </xdr:nvSpPr>
      <xdr:spPr>
        <a:xfrm>
          <a:off x="13131800" y="309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人件費割合が類似団体平均を上回っている要因として、下水道事業、ごみ収集業務等を直営で運営していることや給与水準（ラスパイレス指数）が類似団体平均を上回っていることが挙げられる。</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年度は、退職者数の減による退職手当の減などで、前年度に比べて、</a:t>
          </a:r>
          <a:r>
            <a:rPr lang="en-US" altLang="ja-JP" sz="1300" b="0" i="0" baseline="0">
              <a:solidFill>
                <a:schemeClr val="dk1"/>
              </a:solidFill>
              <a:effectLst/>
              <a:latin typeface="+mn-lt"/>
              <a:ea typeface="+mn-ea"/>
              <a:cs typeface="+mn-cs"/>
            </a:rPr>
            <a:t>6</a:t>
          </a:r>
          <a:r>
            <a:rPr lang="ja-JP" altLang="en-US" sz="1300" b="0" i="0" baseline="0">
              <a:solidFill>
                <a:schemeClr val="dk1"/>
              </a:solidFill>
              <a:effectLst/>
              <a:latin typeface="+mn-lt"/>
              <a:ea typeface="+mn-ea"/>
              <a:cs typeface="+mn-cs"/>
            </a:rPr>
            <a:t>千</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百</a:t>
          </a:r>
          <a:r>
            <a:rPr lang="ja-JP" altLang="ja-JP" sz="1300" b="0" i="0" baseline="0">
              <a:solidFill>
                <a:schemeClr val="dk1"/>
              </a:solidFill>
              <a:effectLst/>
              <a:latin typeface="+mn-lt"/>
              <a:ea typeface="+mn-ea"/>
              <a:cs typeface="+mn-cs"/>
            </a:rPr>
            <a:t>万円、</a:t>
          </a:r>
          <a:r>
            <a:rPr lang="en-US" altLang="ja-JP" sz="1300" b="0" i="0" baseline="0">
              <a:solidFill>
                <a:schemeClr val="dk1"/>
              </a:solidFill>
              <a:effectLst/>
              <a:latin typeface="+mn-lt"/>
              <a:ea typeface="+mn-ea"/>
              <a:cs typeface="+mn-cs"/>
            </a:rPr>
            <a:t>1.2</a:t>
          </a:r>
          <a:r>
            <a:rPr lang="ja-JP" altLang="en-US" sz="1300" b="0" i="0" baseline="0">
              <a:solidFill>
                <a:schemeClr val="dk1"/>
              </a:solidFill>
              <a:effectLst/>
              <a:latin typeface="+mn-lt"/>
              <a:ea typeface="+mn-ea"/>
              <a:cs typeface="+mn-cs"/>
            </a:rPr>
            <a:t>ポイント</a:t>
          </a:r>
          <a:r>
            <a:rPr lang="ja-JP" altLang="ja-JP" sz="1300" b="0" i="0" baseline="0">
              <a:solidFill>
                <a:schemeClr val="dk1"/>
              </a:solidFill>
              <a:effectLst/>
              <a:latin typeface="+mn-lt"/>
              <a:ea typeface="+mn-ea"/>
              <a:cs typeface="+mn-cs"/>
            </a:rPr>
            <a:t>の減になっている。今後も、業務の民間委託や再任用職員の知識・経験の活用などによる効率的な運営に努め、引き続き人件費の抑制を図る。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40</xdr:row>
      <xdr:rowOff>12700</xdr:rowOff>
    </xdr:to>
    <xdr:cxnSp macro="">
      <xdr:nvCxnSpPr>
        <xdr:cNvPr id="66" name="直線コネクタ 65"/>
        <xdr:cNvCxnSpPr/>
      </xdr:nvCxnSpPr>
      <xdr:spPr>
        <a:xfrm flipV="1">
          <a:off x="3987800" y="6809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xdr:rowOff>
    </xdr:from>
    <xdr:to>
      <xdr:col>5</xdr:col>
      <xdr:colOff>549275</xdr:colOff>
      <xdr:row>40</xdr:row>
      <xdr:rowOff>12700</xdr:rowOff>
    </xdr:to>
    <xdr:cxnSp macro="">
      <xdr:nvCxnSpPr>
        <xdr:cNvPr id="69" name="直線コネクタ 68"/>
        <xdr:cNvCxnSpPr/>
      </xdr:nvCxnSpPr>
      <xdr:spPr>
        <a:xfrm>
          <a:off x="3098800" y="686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27940</xdr:rowOff>
    </xdr:to>
    <xdr:cxnSp macro="">
      <xdr:nvCxnSpPr>
        <xdr:cNvPr id="72" name="直線コネクタ 71"/>
        <xdr:cNvCxnSpPr/>
      </xdr:nvCxnSpPr>
      <xdr:spPr>
        <a:xfrm flipV="1">
          <a:off x="2209800" y="686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40</xdr:row>
      <xdr:rowOff>35560</xdr:rowOff>
    </xdr:to>
    <xdr:cxnSp macro="">
      <xdr:nvCxnSpPr>
        <xdr:cNvPr id="75" name="直線コネクタ 74"/>
        <xdr:cNvCxnSpPr/>
      </xdr:nvCxnSpPr>
      <xdr:spPr>
        <a:xfrm flipV="1">
          <a:off x="1320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7" name="円/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3" name="円/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物件費割合が類似団体平均を上回っている主な要因として、物件費のうち約</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割を占めている委託料の増が挙げられる。今後、民間委託化を進めていく中で、人件費から委託料へのシフトが起こることが予想されるため、行政サービスの水準を低下させることなく、最適な手法により民間活力の積極的な活用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16</xdr:row>
      <xdr:rowOff>122428</xdr:rowOff>
    </xdr:to>
    <xdr:cxnSp macro="">
      <xdr:nvCxnSpPr>
        <xdr:cNvPr id="125" name="直線コネクタ 124"/>
        <xdr:cNvCxnSpPr/>
      </xdr:nvCxnSpPr>
      <xdr:spPr>
        <a:xfrm>
          <a:off x="15671800" y="2865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122428</xdr:rowOff>
    </xdr:to>
    <xdr:cxnSp macro="">
      <xdr:nvCxnSpPr>
        <xdr:cNvPr id="128" name="直線コネクタ 127"/>
        <xdr:cNvCxnSpPr/>
      </xdr:nvCxnSpPr>
      <xdr:spPr>
        <a:xfrm>
          <a:off x="14782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58420</xdr:rowOff>
    </xdr:to>
    <xdr:cxnSp macro="">
      <xdr:nvCxnSpPr>
        <xdr:cNvPr id="131" name="直線コネクタ 130"/>
        <xdr:cNvCxnSpPr/>
      </xdr:nvCxnSpPr>
      <xdr:spPr>
        <a:xfrm>
          <a:off x="13893800" y="2774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30988</xdr:rowOff>
    </xdr:to>
    <xdr:cxnSp macro="">
      <xdr:nvCxnSpPr>
        <xdr:cNvPr id="134" name="直線コネクタ 133"/>
        <xdr:cNvCxnSpPr/>
      </xdr:nvCxnSpPr>
      <xdr:spPr>
        <a:xfrm>
          <a:off x="13004800" y="2710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4" name="円/楕円 143"/>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43705</xdr:rowOff>
    </xdr:from>
    <xdr:ext cx="762000" cy="259045"/>
    <xdr:sp macro="" textlink="">
      <xdr:nvSpPr>
        <xdr:cNvPr id="145" name="物件費該当値テキスト"/>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6" name="円/楕円 145"/>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47" name="テキスト ボックス 146"/>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50" name="円/楕円 149"/>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66565</xdr:rowOff>
    </xdr:from>
    <xdr:ext cx="762000" cy="259045"/>
    <xdr:sp macro="" textlink="">
      <xdr:nvSpPr>
        <xdr:cNvPr id="151" name="テキスト ボックス 150"/>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割合が類似団体平均を上回り、かつ上昇傾向にある要因として障害者介護給付費等給付事業費等の増による社会福祉費の増及び生活保護費の増が挙げられる。就労支援プログラムを活用し、就労支援員、ハローワークと連携し、受給者の就職による社会的自立を進めることで、財政を圧迫する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0</xdr:rowOff>
    </xdr:to>
    <xdr:cxnSp macro="">
      <xdr:nvCxnSpPr>
        <xdr:cNvPr id="186" name="直線コネクタ 185"/>
        <xdr:cNvCxnSpPr/>
      </xdr:nvCxnSpPr>
      <xdr:spPr>
        <a:xfrm>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158750</xdr:rowOff>
    </xdr:to>
    <xdr:cxnSp macro="">
      <xdr:nvCxnSpPr>
        <xdr:cNvPr id="189" name="直線コネクタ 188"/>
        <xdr:cNvCxnSpPr/>
      </xdr:nvCxnSpPr>
      <xdr:spPr>
        <a:xfrm>
          <a:off x="3098800" y="9804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2" name="直線コネクタ 191"/>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57</xdr:row>
      <xdr:rowOff>31750</xdr:rowOff>
    </xdr:to>
    <xdr:cxnSp macro="">
      <xdr:nvCxnSpPr>
        <xdr:cNvPr id="195" name="直線コネクタ 194"/>
        <xdr:cNvCxnSpPr/>
      </xdr:nvCxnSpPr>
      <xdr:spPr>
        <a:xfrm>
          <a:off x="1320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5" name="円/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07" name="円/楕円 206"/>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08" name="テキスト ボックス 207"/>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3" name="円/楕円 212"/>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4" name="テキスト ボックス 213"/>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その他の割合が類似団体平均を上回っているのは、繰出金の増が主な要因である。下水道、介護保険及び国民健康保険事業</a:t>
          </a:r>
          <a:r>
            <a:rPr lang="ja-JP" altLang="en-US" sz="1300" b="0" i="0" baseline="0">
              <a:solidFill>
                <a:schemeClr val="dk1"/>
              </a:solidFill>
              <a:effectLst/>
              <a:latin typeface="+mn-lt"/>
              <a:ea typeface="+mn-ea"/>
              <a:cs typeface="+mn-cs"/>
            </a:rPr>
            <a:t>特別</a:t>
          </a:r>
          <a:r>
            <a:rPr lang="ja-JP" altLang="ja-JP" sz="1300" b="0" i="0" baseline="0">
              <a:solidFill>
                <a:schemeClr val="dk1"/>
              </a:solidFill>
              <a:effectLst/>
              <a:latin typeface="+mn-lt"/>
              <a:ea typeface="+mn-ea"/>
              <a:cs typeface="+mn-cs"/>
            </a:rPr>
            <a:t>会計への繰出金が多額になっていること</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挙げられる。今後、下水道事業については経費を節減するとともに、独立採算の原則に立ち返った料金の値上げの検討、介護保険及び国民健康保険事業会計についても保険料の適正化などにより、税収を主な財源とする普通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136525</xdr:rowOff>
    </xdr:from>
    <xdr:to>
      <xdr:col>24</xdr:col>
      <xdr:colOff>31750</xdr:colOff>
      <xdr:row>59</xdr:row>
      <xdr:rowOff>136525</xdr:rowOff>
    </xdr:to>
    <xdr:cxnSp macro="">
      <xdr:nvCxnSpPr>
        <xdr:cNvPr id="251" name="直線コネクタ 250"/>
        <xdr:cNvCxnSpPr/>
      </xdr:nvCxnSpPr>
      <xdr:spPr>
        <a:xfrm>
          <a:off x="15671800" y="10252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136525</xdr:rowOff>
    </xdr:to>
    <xdr:cxnSp macro="">
      <xdr:nvCxnSpPr>
        <xdr:cNvPr id="254" name="直線コネクタ 253"/>
        <xdr:cNvCxnSpPr/>
      </xdr:nvCxnSpPr>
      <xdr:spPr>
        <a:xfrm>
          <a:off x="14782800" y="10223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60325</xdr:rowOff>
    </xdr:from>
    <xdr:to>
      <xdr:col>21</xdr:col>
      <xdr:colOff>361950</xdr:colOff>
      <xdr:row>59</xdr:row>
      <xdr:rowOff>107950</xdr:rowOff>
    </xdr:to>
    <xdr:cxnSp macro="">
      <xdr:nvCxnSpPr>
        <xdr:cNvPr id="257" name="直線コネクタ 256"/>
        <xdr:cNvCxnSpPr/>
      </xdr:nvCxnSpPr>
      <xdr:spPr>
        <a:xfrm>
          <a:off x="13893800" y="10175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xdr:rowOff>
    </xdr:from>
    <xdr:to>
      <xdr:col>20</xdr:col>
      <xdr:colOff>158750</xdr:colOff>
      <xdr:row>59</xdr:row>
      <xdr:rowOff>60325</xdr:rowOff>
    </xdr:to>
    <xdr:cxnSp macro="">
      <xdr:nvCxnSpPr>
        <xdr:cNvPr id="260" name="直線コネクタ 259"/>
        <xdr:cNvCxnSpPr/>
      </xdr:nvCxnSpPr>
      <xdr:spPr>
        <a:xfrm>
          <a:off x="13004800" y="10118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85725</xdr:rowOff>
    </xdr:from>
    <xdr:to>
      <xdr:col>24</xdr:col>
      <xdr:colOff>82550</xdr:colOff>
      <xdr:row>60</xdr:row>
      <xdr:rowOff>15875</xdr:rowOff>
    </xdr:to>
    <xdr:sp macro="" textlink="">
      <xdr:nvSpPr>
        <xdr:cNvPr id="270" name="円/楕円 269"/>
        <xdr:cNvSpPr/>
      </xdr:nvSpPr>
      <xdr:spPr>
        <a:xfrm>
          <a:off x="16459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57802</xdr:rowOff>
    </xdr:from>
    <xdr:ext cx="762000" cy="259045"/>
    <xdr:sp macro="" textlink="">
      <xdr:nvSpPr>
        <xdr:cNvPr id="271" name="その他該当値テキスト"/>
        <xdr:cNvSpPr txBox="1"/>
      </xdr:nvSpPr>
      <xdr:spPr>
        <a:xfrm>
          <a:off x="165989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85725</xdr:rowOff>
    </xdr:from>
    <xdr:to>
      <xdr:col>22</xdr:col>
      <xdr:colOff>615950</xdr:colOff>
      <xdr:row>60</xdr:row>
      <xdr:rowOff>15875</xdr:rowOff>
    </xdr:to>
    <xdr:sp macro="" textlink="">
      <xdr:nvSpPr>
        <xdr:cNvPr id="272" name="円/楕円 271"/>
        <xdr:cNvSpPr/>
      </xdr:nvSpPr>
      <xdr:spPr>
        <a:xfrm>
          <a:off x="1562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652</xdr:rowOff>
    </xdr:from>
    <xdr:ext cx="736600" cy="259045"/>
    <xdr:sp macro="" textlink="">
      <xdr:nvSpPr>
        <xdr:cNvPr id="273" name="テキスト ボックス 272"/>
        <xdr:cNvSpPr txBox="1"/>
      </xdr:nvSpPr>
      <xdr:spPr>
        <a:xfrm>
          <a:off x="15290800" y="1028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4" name="円/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xdr:rowOff>
    </xdr:from>
    <xdr:to>
      <xdr:col>20</xdr:col>
      <xdr:colOff>209550</xdr:colOff>
      <xdr:row>59</xdr:row>
      <xdr:rowOff>111125</xdr:rowOff>
    </xdr:to>
    <xdr:sp macro="" textlink="">
      <xdr:nvSpPr>
        <xdr:cNvPr id="276" name="円/楕円 275"/>
        <xdr:cNvSpPr/>
      </xdr:nvSpPr>
      <xdr:spPr>
        <a:xfrm>
          <a:off x="13843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95902</xdr:rowOff>
    </xdr:from>
    <xdr:ext cx="762000" cy="259045"/>
    <xdr:sp macro="" textlink="">
      <xdr:nvSpPr>
        <xdr:cNvPr id="277" name="テキスト ボックス 276"/>
        <xdr:cNvSpPr txBox="1"/>
      </xdr:nvSpPr>
      <xdr:spPr>
        <a:xfrm>
          <a:off x="13512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123825</xdr:rowOff>
    </xdr:from>
    <xdr:to>
      <xdr:col>19</xdr:col>
      <xdr:colOff>6350</xdr:colOff>
      <xdr:row>59</xdr:row>
      <xdr:rowOff>53975</xdr:rowOff>
    </xdr:to>
    <xdr:sp macro="" textlink="">
      <xdr:nvSpPr>
        <xdr:cNvPr id="278" name="円/楕円 277"/>
        <xdr:cNvSpPr/>
      </xdr:nvSpPr>
      <xdr:spPr>
        <a:xfrm>
          <a:off x="12954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38752</xdr:rowOff>
    </xdr:from>
    <xdr:ext cx="762000" cy="259045"/>
    <xdr:sp macro="" textlink="">
      <xdr:nvSpPr>
        <xdr:cNvPr id="279" name="テキスト ボックス 278"/>
        <xdr:cNvSpPr txBox="1"/>
      </xdr:nvSpPr>
      <xdr:spPr>
        <a:xfrm>
          <a:off x="12623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補助費等の割合が</a:t>
          </a:r>
          <a:r>
            <a:rPr lang="en-US" altLang="ja-JP" sz="1300" b="0" i="0" baseline="0">
              <a:solidFill>
                <a:schemeClr val="dk1"/>
              </a:solidFill>
              <a:effectLst/>
              <a:latin typeface="+mn-lt"/>
              <a:ea typeface="+mn-ea"/>
              <a:cs typeface="+mn-cs"/>
            </a:rPr>
            <a:t>10%</a:t>
          </a:r>
          <a:r>
            <a:rPr lang="ja-JP" altLang="en-US" sz="1300" b="0" i="0" baseline="0">
              <a:solidFill>
                <a:schemeClr val="dk1"/>
              </a:solidFill>
              <a:effectLst/>
              <a:latin typeface="+mn-lt"/>
              <a:ea typeface="+mn-ea"/>
              <a:cs typeface="+mn-cs"/>
            </a:rPr>
            <a:t>弱</a:t>
          </a:r>
          <a:r>
            <a:rPr lang="ja-JP" altLang="ja-JP" sz="1300" b="0" i="0" baseline="0">
              <a:solidFill>
                <a:schemeClr val="dk1"/>
              </a:solidFill>
              <a:effectLst/>
              <a:latin typeface="+mn-lt"/>
              <a:ea typeface="+mn-ea"/>
              <a:cs typeface="+mn-cs"/>
            </a:rPr>
            <a:t>で推移しており、類似団体平均を下回っている。</a:t>
          </a:r>
          <a:endParaRPr lang="ja-JP" altLang="ja-JP" sz="1300">
            <a:effectLst/>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補助費等のうち市の出資する一部事務組合（清掃施設組合）への負担金が</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割を占めており、今後、施設の建替えに係る負担金の増が見込まれる。工事コストの縮減と世代間負担の平準化を図るため構成市で協議を行っていく。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58420</xdr:rowOff>
    </xdr:to>
    <xdr:cxnSp macro="">
      <xdr:nvCxnSpPr>
        <xdr:cNvPr id="307" name="直線コネクタ 306"/>
        <xdr:cNvCxnSpPr/>
      </xdr:nvCxnSpPr>
      <xdr:spPr>
        <a:xfrm flipV="1">
          <a:off x="15671800" y="63220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41275</xdr:rowOff>
    </xdr:from>
    <xdr:to>
      <xdr:col>22</xdr:col>
      <xdr:colOff>565150</xdr:colOff>
      <xdr:row>37</xdr:row>
      <xdr:rowOff>58420</xdr:rowOff>
    </xdr:to>
    <xdr:cxnSp macro="">
      <xdr:nvCxnSpPr>
        <xdr:cNvPr id="310" name="直線コネクタ 309"/>
        <xdr:cNvCxnSpPr/>
      </xdr:nvCxnSpPr>
      <xdr:spPr>
        <a:xfrm>
          <a:off x="14782800" y="6384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12" name="テキスト ボックス 311"/>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41275</xdr:rowOff>
    </xdr:from>
    <xdr:to>
      <xdr:col>21</xdr:col>
      <xdr:colOff>361950</xdr:colOff>
      <xdr:row>37</xdr:row>
      <xdr:rowOff>41275</xdr:rowOff>
    </xdr:to>
    <xdr:cxnSp macro="">
      <xdr:nvCxnSpPr>
        <xdr:cNvPr id="313" name="直線コネクタ 312"/>
        <xdr:cNvCxnSpPr/>
      </xdr:nvCxnSpPr>
      <xdr:spPr>
        <a:xfrm>
          <a:off x="13893800" y="6384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5" name="テキスト ボックス 314"/>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35560</xdr:rowOff>
    </xdr:from>
    <xdr:to>
      <xdr:col>20</xdr:col>
      <xdr:colOff>158750</xdr:colOff>
      <xdr:row>37</xdr:row>
      <xdr:rowOff>41275</xdr:rowOff>
    </xdr:to>
    <xdr:cxnSp macro="">
      <xdr:nvCxnSpPr>
        <xdr:cNvPr id="316" name="直線コネクタ 315"/>
        <xdr:cNvCxnSpPr/>
      </xdr:nvCxnSpPr>
      <xdr:spPr>
        <a:xfrm>
          <a:off x="13004800" y="6379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8" name="テキスト ボックス 317"/>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20" name="テキスト ボックス 319"/>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6" name="円/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xdr:rowOff>
    </xdr:from>
    <xdr:to>
      <xdr:col>22</xdr:col>
      <xdr:colOff>615950</xdr:colOff>
      <xdr:row>37</xdr:row>
      <xdr:rowOff>109220</xdr:rowOff>
    </xdr:to>
    <xdr:sp macro="" textlink="">
      <xdr:nvSpPr>
        <xdr:cNvPr id="328" name="円/楕円 327"/>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119397</xdr:rowOff>
    </xdr:from>
    <xdr:ext cx="736600" cy="259045"/>
    <xdr:sp macro="" textlink="">
      <xdr:nvSpPr>
        <xdr:cNvPr id="329" name="テキスト ボックス 328"/>
        <xdr:cNvSpPr txBox="1"/>
      </xdr:nvSpPr>
      <xdr:spPr>
        <a:xfrm>
          <a:off x="15290800" y="612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161925</xdr:rowOff>
    </xdr:from>
    <xdr:to>
      <xdr:col>21</xdr:col>
      <xdr:colOff>412750</xdr:colOff>
      <xdr:row>37</xdr:row>
      <xdr:rowOff>92075</xdr:rowOff>
    </xdr:to>
    <xdr:sp macro="" textlink="">
      <xdr:nvSpPr>
        <xdr:cNvPr id="330" name="円/楕円 329"/>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102252</xdr:rowOff>
    </xdr:from>
    <xdr:ext cx="762000" cy="259045"/>
    <xdr:sp macro="" textlink="">
      <xdr:nvSpPr>
        <xdr:cNvPr id="331" name="テキスト ボックス 330"/>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161925</xdr:rowOff>
    </xdr:from>
    <xdr:to>
      <xdr:col>20</xdr:col>
      <xdr:colOff>209550</xdr:colOff>
      <xdr:row>37</xdr:row>
      <xdr:rowOff>92075</xdr:rowOff>
    </xdr:to>
    <xdr:sp macro="" textlink="">
      <xdr:nvSpPr>
        <xdr:cNvPr id="332" name="円/楕円 331"/>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102252</xdr:rowOff>
    </xdr:from>
    <xdr:ext cx="762000" cy="259045"/>
    <xdr:sp macro="" textlink="">
      <xdr:nvSpPr>
        <xdr:cNvPr id="333" name="テキスト ボックス 332"/>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156210</xdr:rowOff>
    </xdr:from>
    <xdr:to>
      <xdr:col>19</xdr:col>
      <xdr:colOff>6350</xdr:colOff>
      <xdr:row>37</xdr:row>
      <xdr:rowOff>86360</xdr:rowOff>
    </xdr:to>
    <xdr:sp macro="" textlink="">
      <xdr:nvSpPr>
        <xdr:cNvPr id="334" name="円/楕円 333"/>
        <xdr:cNvSpPr/>
      </xdr:nvSpPr>
      <xdr:spPr>
        <a:xfrm>
          <a:off x="12954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96537</xdr:rowOff>
    </xdr:from>
    <xdr:ext cx="762000" cy="259045"/>
    <xdr:sp macro="" textlink="">
      <xdr:nvSpPr>
        <xdr:cNvPr id="335" name="テキスト ボックス 334"/>
        <xdr:cNvSpPr txBox="1"/>
      </xdr:nvSpPr>
      <xdr:spPr>
        <a:xfrm>
          <a:off x="12623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公債費割合が類似団体団体を約</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ポイント下回っており、概ね横ばいで推移している。今後も引き続き、元利償還金の推移を的確に推計し、市の全会計トータルでプライマリーバランスの黒字を維持していく。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90424</xdr:rowOff>
    </xdr:to>
    <xdr:cxnSp macro="">
      <xdr:nvCxnSpPr>
        <xdr:cNvPr id="365" name="直線コネクタ 364"/>
        <xdr:cNvCxnSpPr/>
      </xdr:nvCxnSpPr>
      <xdr:spPr>
        <a:xfrm flipV="1">
          <a:off x="3987800" y="13079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122428</xdr:rowOff>
    </xdr:to>
    <xdr:cxnSp macro="">
      <xdr:nvCxnSpPr>
        <xdr:cNvPr id="368" name="直線コネクタ 367"/>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122428</xdr:rowOff>
    </xdr:to>
    <xdr:cxnSp macro="">
      <xdr:nvCxnSpPr>
        <xdr:cNvPr id="371" name="直線コネクタ 370"/>
        <xdr:cNvCxnSpPr/>
      </xdr:nvCxnSpPr>
      <xdr:spPr>
        <a:xfrm>
          <a:off x="2209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122428</xdr:rowOff>
    </xdr:to>
    <xdr:cxnSp macro="">
      <xdr:nvCxnSpPr>
        <xdr:cNvPr id="374" name="直線コネクタ 373"/>
        <xdr:cNvCxnSpPr/>
      </xdr:nvCxnSpPr>
      <xdr:spPr>
        <a:xfrm flipV="1">
          <a:off x="1320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4" name="円/楕円 383"/>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5"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6" name="円/楕円 385"/>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7" name="テキスト ボックス 386"/>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8" name="円/楕円 387"/>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9" name="テキスト ボックス 388"/>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0" name="円/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2" name="円/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公債費以外の割合が類似団体平均を上回っているのは主に扶助費、物件費が増しているためである。その増要因は、それぞれの項目のとおりである。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133858</xdr:rowOff>
    </xdr:from>
    <xdr:to>
      <xdr:col>24</xdr:col>
      <xdr:colOff>31750</xdr:colOff>
      <xdr:row>80</xdr:row>
      <xdr:rowOff>58420</xdr:rowOff>
    </xdr:to>
    <xdr:cxnSp macro="">
      <xdr:nvCxnSpPr>
        <xdr:cNvPr id="424" name="直線コネクタ 423"/>
        <xdr:cNvCxnSpPr/>
      </xdr:nvCxnSpPr>
      <xdr:spPr>
        <a:xfrm flipV="1">
          <a:off x="15671800" y="136784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120142</xdr:rowOff>
    </xdr:from>
    <xdr:to>
      <xdr:col>22</xdr:col>
      <xdr:colOff>565150</xdr:colOff>
      <xdr:row>80</xdr:row>
      <xdr:rowOff>58420</xdr:rowOff>
    </xdr:to>
    <xdr:cxnSp macro="">
      <xdr:nvCxnSpPr>
        <xdr:cNvPr id="427" name="直線コネクタ 426"/>
        <xdr:cNvCxnSpPr/>
      </xdr:nvCxnSpPr>
      <xdr:spPr>
        <a:xfrm>
          <a:off x="14782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97282</xdr:rowOff>
    </xdr:from>
    <xdr:to>
      <xdr:col>21</xdr:col>
      <xdr:colOff>361950</xdr:colOff>
      <xdr:row>79</xdr:row>
      <xdr:rowOff>120142</xdr:rowOff>
    </xdr:to>
    <xdr:cxnSp macro="">
      <xdr:nvCxnSpPr>
        <xdr:cNvPr id="430" name="直線コネクタ 429"/>
        <xdr:cNvCxnSpPr/>
      </xdr:nvCxnSpPr>
      <xdr:spPr>
        <a:xfrm>
          <a:off x="13893800" y="13641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97282</xdr:rowOff>
    </xdr:to>
    <xdr:cxnSp macro="">
      <xdr:nvCxnSpPr>
        <xdr:cNvPr id="433" name="直線コネクタ 432"/>
        <xdr:cNvCxnSpPr/>
      </xdr:nvCxnSpPr>
      <xdr:spPr>
        <a:xfrm>
          <a:off x="13004800" y="13545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43" name="円/楕円 442"/>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55135</xdr:rowOff>
    </xdr:from>
    <xdr:ext cx="762000" cy="259045"/>
    <xdr:sp macro="" textlink="">
      <xdr:nvSpPr>
        <xdr:cNvPr id="444"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5" name="円/楕円 444"/>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46" name="テキスト ボックス 445"/>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47" name="円/楕円 446"/>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48" name="テキスト ボックス 447"/>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46482</xdr:rowOff>
    </xdr:from>
    <xdr:to>
      <xdr:col>20</xdr:col>
      <xdr:colOff>209550</xdr:colOff>
      <xdr:row>79</xdr:row>
      <xdr:rowOff>148082</xdr:rowOff>
    </xdr:to>
    <xdr:sp macro="" textlink="">
      <xdr:nvSpPr>
        <xdr:cNvPr id="449" name="円/楕円 448"/>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132859</xdr:rowOff>
    </xdr:from>
    <xdr:ext cx="762000" cy="259045"/>
    <xdr:sp macro="" textlink="">
      <xdr:nvSpPr>
        <xdr:cNvPr id="450" name="テキスト ボックス 449"/>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51" name="円/楕円 450"/>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2" name="テキスト ボックス 451"/>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神奈川県綾瀬市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46209</xdr:rowOff>
    </xdr:from>
    <xdr:to>
      <xdr:col>4</xdr:col>
      <xdr:colOff>1117600</xdr:colOff>
      <xdr:row>17</xdr:row>
      <xdr:rowOff>65011</xdr:rowOff>
    </xdr:to>
    <xdr:cxnSp macro="">
      <xdr:nvCxnSpPr>
        <xdr:cNvPr id="50" name="直線コネクタ 49"/>
        <xdr:cNvCxnSpPr/>
      </xdr:nvCxnSpPr>
      <xdr:spPr bwMode="auto">
        <a:xfrm flipV="1">
          <a:off x="5003800" y="3008484"/>
          <a:ext cx="6477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65011</xdr:rowOff>
    </xdr:from>
    <xdr:to>
      <xdr:col>4</xdr:col>
      <xdr:colOff>469900</xdr:colOff>
      <xdr:row>17</xdr:row>
      <xdr:rowOff>99358</xdr:rowOff>
    </xdr:to>
    <xdr:cxnSp macro="">
      <xdr:nvCxnSpPr>
        <xdr:cNvPr id="53" name="直線コネクタ 52"/>
        <xdr:cNvCxnSpPr/>
      </xdr:nvCxnSpPr>
      <xdr:spPr bwMode="auto">
        <a:xfrm flipV="1">
          <a:off x="4305300" y="3027286"/>
          <a:ext cx="698500" cy="3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52305</xdr:rowOff>
    </xdr:from>
    <xdr:to>
      <xdr:col>3</xdr:col>
      <xdr:colOff>904875</xdr:colOff>
      <xdr:row>17</xdr:row>
      <xdr:rowOff>99358</xdr:rowOff>
    </xdr:to>
    <xdr:cxnSp macro="">
      <xdr:nvCxnSpPr>
        <xdr:cNvPr id="56" name="直線コネクタ 55"/>
        <xdr:cNvCxnSpPr/>
      </xdr:nvCxnSpPr>
      <xdr:spPr bwMode="auto">
        <a:xfrm>
          <a:off x="3606800" y="3014580"/>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153708</xdr:rowOff>
    </xdr:from>
    <xdr:to>
      <xdr:col>3</xdr:col>
      <xdr:colOff>206375</xdr:colOff>
      <xdr:row>17</xdr:row>
      <xdr:rowOff>52305</xdr:rowOff>
    </xdr:to>
    <xdr:cxnSp macro="">
      <xdr:nvCxnSpPr>
        <xdr:cNvPr id="59" name="直線コネクタ 58"/>
        <xdr:cNvCxnSpPr/>
      </xdr:nvCxnSpPr>
      <xdr:spPr bwMode="auto">
        <a:xfrm>
          <a:off x="2908300" y="2944533"/>
          <a:ext cx="698500" cy="70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166859</xdr:rowOff>
    </xdr:from>
    <xdr:to>
      <xdr:col>5</xdr:col>
      <xdr:colOff>34925</xdr:colOff>
      <xdr:row>17</xdr:row>
      <xdr:rowOff>97009</xdr:rowOff>
    </xdr:to>
    <xdr:sp macro="" textlink="">
      <xdr:nvSpPr>
        <xdr:cNvPr id="69" name="円/楕円 68"/>
        <xdr:cNvSpPr/>
      </xdr:nvSpPr>
      <xdr:spPr bwMode="auto">
        <a:xfrm>
          <a:off x="5600700" y="295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138936</xdr:rowOff>
    </xdr:from>
    <xdr:ext cx="762000" cy="259045"/>
    <xdr:sp macro="" textlink="">
      <xdr:nvSpPr>
        <xdr:cNvPr id="70" name="人口1人当たり決算額の推移該当値テキスト130"/>
        <xdr:cNvSpPr txBox="1"/>
      </xdr:nvSpPr>
      <xdr:spPr>
        <a:xfrm>
          <a:off x="5740400" y="29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14211</xdr:rowOff>
    </xdr:from>
    <xdr:to>
      <xdr:col>4</xdr:col>
      <xdr:colOff>520700</xdr:colOff>
      <xdr:row>17</xdr:row>
      <xdr:rowOff>115811</xdr:rowOff>
    </xdr:to>
    <xdr:sp macro="" textlink="">
      <xdr:nvSpPr>
        <xdr:cNvPr id="71" name="円/楕円 70"/>
        <xdr:cNvSpPr/>
      </xdr:nvSpPr>
      <xdr:spPr bwMode="auto">
        <a:xfrm>
          <a:off x="4953000" y="297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100588</xdr:rowOff>
    </xdr:from>
    <xdr:ext cx="736600" cy="259045"/>
    <xdr:sp macro="" textlink="">
      <xdr:nvSpPr>
        <xdr:cNvPr id="72" name="テキスト ボックス 71"/>
        <xdr:cNvSpPr txBox="1"/>
      </xdr:nvSpPr>
      <xdr:spPr>
        <a:xfrm>
          <a:off x="4622800" y="306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48558</xdr:rowOff>
    </xdr:from>
    <xdr:to>
      <xdr:col>3</xdr:col>
      <xdr:colOff>955675</xdr:colOff>
      <xdr:row>17</xdr:row>
      <xdr:rowOff>150158</xdr:rowOff>
    </xdr:to>
    <xdr:sp macro="" textlink="">
      <xdr:nvSpPr>
        <xdr:cNvPr id="73" name="円/楕円 72"/>
        <xdr:cNvSpPr/>
      </xdr:nvSpPr>
      <xdr:spPr bwMode="auto">
        <a:xfrm>
          <a:off x="4254500" y="301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134935</xdr:rowOff>
    </xdr:from>
    <xdr:ext cx="762000" cy="259045"/>
    <xdr:sp macro="" textlink="">
      <xdr:nvSpPr>
        <xdr:cNvPr id="74" name="テキスト ボックス 73"/>
        <xdr:cNvSpPr txBox="1"/>
      </xdr:nvSpPr>
      <xdr:spPr>
        <a:xfrm>
          <a:off x="3924300" y="309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1505</xdr:rowOff>
    </xdr:from>
    <xdr:to>
      <xdr:col>3</xdr:col>
      <xdr:colOff>257175</xdr:colOff>
      <xdr:row>17</xdr:row>
      <xdr:rowOff>103105</xdr:rowOff>
    </xdr:to>
    <xdr:sp macro="" textlink="">
      <xdr:nvSpPr>
        <xdr:cNvPr id="75" name="円/楕円 74"/>
        <xdr:cNvSpPr/>
      </xdr:nvSpPr>
      <xdr:spPr bwMode="auto">
        <a:xfrm>
          <a:off x="3556000" y="296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87882</xdr:rowOff>
    </xdr:from>
    <xdr:ext cx="762000" cy="259045"/>
    <xdr:sp macro="" textlink="">
      <xdr:nvSpPr>
        <xdr:cNvPr id="76" name="テキスト ボックス 75"/>
        <xdr:cNvSpPr txBox="1"/>
      </xdr:nvSpPr>
      <xdr:spPr>
        <a:xfrm>
          <a:off x="3225800" y="30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102908</xdr:rowOff>
    </xdr:from>
    <xdr:to>
      <xdr:col>2</xdr:col>
      <xdr:colOff>692150</xdr:colOff>
      <xdr:row>17</xdr:row>
      <xdr:rowOff>33058</xdr:rowOff>
    </xdr:to>
    <xdr:sp macro="" textlink="">
      <xdr:nvSpPr>
        <xdr:cNvPr id="77" name="円/楕円 76"/>
        <xdr:cNvSpPr/>
      </xdr:nvSpPr>
      <xdr:spPr bwMode="auto">
        <a:xfrm>
          <a:off x="2857500" y="289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17835</xdr:rowOff>
    </xdr:from>
    <xdr:ext cx="762000" cy="259045"/>
    <xdr:sp macro="" textlink="">
      <xdr:nvSpPr>
        <xdr:cNvPr id="78" name="テキスト ボックス 77"/>
        <xdr:cNvSpPr txBox="1"/>
      </xdr:nvSpPr>
      <xdr:spPr>
        <a:xfrm>
          <a:off x="2527300" y="298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280423</xdr:rowOff>
    </xdr:from>
    <xdr:to>
      <xdr:col>4</xdr:col>
      <xdr:colOff>1117600</xdr:colOff>
      <xdr:row>35</xdr:row>
      <xdr:rowOff>303185</xdr:rowOff>
    </xdr:to>
    <xdr:cxnSp macro="">
      <xdr:nvCxnSpPr>
        <xdr:cNvPr id="113" name="直線コネクタ 112"/>
        <xdr:cNvCxnSpPr/>
      </xdr:nvCxnSpPr>
      <xdr:spPr bwMode="auto">
        <a:xfrm>
          <a:off x="5003800" y="6890773"/>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227943</xdr:rowOff>
    </xdr:from>
    <xdr:to>
      <xdr:col>4</xdr:col>
      <xdr:colOff>469900</xdr:colOff>
      <xdr:row>35</xdr:row>
      <xdr:rowOff>280423</xdr:rowOff>
    </xdr:to>
    <xdr:cxnSp macro="">
      <xdr:nvCxnSpPr>
        <xdr:cNvPr id="116" name="直線コネクタ 115"/>
        <xdr:cNvCxnSpPr/>
      </xdr:nvCxnSpPr>
      <xdr:spPr bwMode="auto">
        <a:xfrm>
          <a:off x="4305300" y="6838293"/>
          <a:ext cx="698500" cy="5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55742</xdr:rowOff>
    </xdr:from>
    <xdr:to>
      <xdr:col>3</xdr:col>
      <xdr:colOff>904875</xdr:colOff>
      <xdr:row>35</xdr:row>
      <xdr:rowOff>227943</xdr:rowOff>
    </xdr:to>
    <xdr:cxnSp macro="">
      <xdr:nvCxnSpPr>
        <xdr:cNvPr id="119" name="直線コネクタ 118"/>
        <xdr:cNvCxnSpPr/>
      </xdr:nvCxnSpPr>
      <xdr:spPr bwMode="auto">
        <a:xfrm>
          <a:off x="3606800" y="6666092"/>
          <a:ext cx="698500" cy="17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196560</xdr:rowOff>
    </xdr:from>
    <xdr:to>
      <xdr:col>3</xdr:col>
      <xdr:colOff>206375</xdr:colOff>
      <xdr:row>35</xdr:row>
      <xdr:rowOff>55742</xdr:rowOff>
    </xdr:to>
    <xdr:cxnSp macro="">
      <xdr:nvCxnSpPr>
        <xdr:cNvPr id="122" name="直線コネクタ 121"/>
        <xdr:cNvCxnSpPr/>
      </xdr:nvCxnSpPr>
      <xdr:spPr bwMode="auto">
        <a:xfrm>
          <a:off x="2908300" y="6464010"/>
          <a:ext cx="698500" cy="20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311428</xdr:rowOff>
    </xdr:from>
    <xdr:ext cx="762000" cy="259045"/>
    <xdr:sp macro="" textlink="">
      <xdr:nvSpPr>
        <xdr:cNvPr id="126" name="テキスト ボックス 125"/>
        <xdr:cNvSpPr txBox="1"/>
      </xdr:nvSpPr>
      <xdr:spPr>
        <a:xfrm>
          <a:off x="2527300" y="65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252385</xdr:rowOff>
    </xdr:from>
    <xdr:to>
      <xdr:col>5</xdr:col>
      <xdr:colOff>34925</xdr:colOff>
      <xdr:row>36</xdr:row>
      <xdr:rowOff>11085</xdr:rowOff>
    </xdr:to>
    <xdr:sp macro="" textlink="">
      <xdr:nvSpPr>
        <xdr:cNvPr id="132" name="円/楕円 131"/>
        <xdr:cNvSpPr/>
      </xdr:nvSpPr>
      <xdr:spPr bwMode="auto">
        <a:xfrm>
          <a:off x="56007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224462</xdr:rowOff>
    </xdr:from>
    <xdr:ext cx="762000" cy="259045"/>
    <xdr:sp macro="" textlink="">
      <xdr:nvSpPr>
        <xdr:cNvPr id="133" name="人口1人当たり決算額の推移該当値テキスト445"/>
        <xdr:cNvSpPr txBox="1"/>
      </xdr:nvSpPr>
      <xdr:spPr>
        <a:xfrm>
          <a:off x="5740400" y="683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229623</xdr:rowOff>
    </xdr:from>
    <xdr:to>
      <xdr:col>4</xdr:col>
      <xdr:colOff>520700</xdr:colOff>
      <xdr:row>35</xdr:row>
      <xdr:rowOff>331223</xdr:rowOff>
    </xdr:to>
    <xdr:sp macro="" textlink="">
      <xdr:nvSpPr>
        <xdr:cNvPr id="134" name="円/楕円 133"/>
        <xdr:cNvSpPr/>
      </xdr:nvSpPr>
      <xdr:spPr bwMode="auto">
        <a:xfrm>
          <a:off x="4953000" y="68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316000</xdr:rowOff>
    </xdr:from>
    <xdr:ext cx="736600" cy="259045"/>
    <xdr:sp macro="" textlink="">
      <xdr:nvSpPr>
        <xdr:cNvPr id="135" name="テキスト ボックス 134"/>
        <xdr:cNvSpPr txBox="1"/>
      </xdr:nvSpPr>
      <xdr:spPr>
        <a:xfrm>
          <a:off x="4622800" y="6926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177143</xdr:rowOff>
    </xdr:from>
    <xdr:to>
      <xdr:col>3</xdr:col>
      <xdr:colOff>955675</xdr:colOff>
      <xdr:row>35</xdr:row>
      <xdr:rowOff>278743</xdr:rowOff>
    </xdr:to>
    <xdr:sp macro="" textlink="">
      <xdr:nvSpPr>
        <xdr:cNvPr id="136" name="円/楕円 135"/>
        <xdr:cNvSpPr/>
      </xdr:nvSpPr>
      <xdr:spPr bwMode="auto">
        <a:xfrm>
          <a:off x="4254500" y="67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263520</xdr:rowOff>
    </xdr:from>
    <xdr:ext cx="762000" cy="259045"/>
    <xdr:sp macro="" textlink="">
      <xdr:nvSpPr>
        <xdr:cNvPr id="137" name="テキスト ボックス 136"/>
        <xdr:cNvSpPr txBox="1"/>
      </xdr:nvSpPr>
      <xdr:spPr>
        <a:xfrm>
          <a:off x="3924300" y="6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4942</xdr:rowOff>
    </xdr:from>
    <xdr:to>
      <xdr:col>3</xdr:col>
      <xdr:colOff>257175</xdr:colOff>
      <xdr:row>35</xdr:row>
      <xdr:rowOff>106542</xdr:rowOff>
    </xdr:to>
    <xdr:sp macro="" textlink="">
      <xdr:nvSpPr>
        <xdr:cNvPr id="138" name="円/楕円 137"/>
        <xdr:cNvSpPr/>
      </xdr:nvSpPr>
      <xdr:spPr bwMode="auto">
        <a:xfrm>
          <a:off x="3556000" y="661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91319</xdr:rowOff>
    </xdr:from>
    <xdr:ext cx="762000" cy="259045"/>
    <xdr:sp macro="" textlink="">
      <xdr:nvSpPr>
        <xdr:cNvPr id="139" name="テキスト ボックス 138"/>
        <xdr:cNvSpPr txBox="1"/>
      </xdr:nvSpPr>
      <xdr:spPr>
        <a:xfrm>
          <a:off x="3225800" y="67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145760</xdr:rowOff>
    </xdr:from>
    <xdr:to>
      <xdr:col>2</xdr:col>
      <xdr:colOff>692150</xdr:colOff>
      <xdr:row>34</xdr:row>
      <xdr:rowOff>247360</xdr:rowOff>
    </xdr:to>
    <xdr:sp macro="" textlink="">
      <xdr:nvSpPr>
        <xdr:cNvPr id="140" name="円/楕円 139"/>
        <xdr:cNvSpPr/>
      </xdr:nvSpPr>
      <xdr:spPr bwMode="auto">
        <a:xfrm>
          <a:off x="2857500" y="641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257537</xdr:rowOff>
    </xdr:from>
    <xdr:ext cx="762000" cy="259045"/>
    <xdr:sp macro="" textlink="">
      <xdr:nvSpPr>
        <xdr:cNvPr id="141" name="テキスト ボックス 140"/>
        <xdr:cNvSpPr txBox="1"/>
      </xdr:nvSpPr>
      <xdr:spPr>
        <a:xfrm>
          <a:off x="2527300" y="61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91077</xdr:rowOff>
    </xdr:from>
    <xdr:to>
      <xdr:col>6</xdr:col>
      <xdr:colOff>511175</xdr:colOff>
      <xdr:row>35</xdr:row>
      <xdr:rowOff>117183</xdr:rowOff>
    </xdr:to>
    <xdr:cxnSp macro="">
      <xdr:nvCxnSpPr>
        <xdr:cNvPr id="59" name="直線コネクタ 58"/>
        <xdr:cNvCxnSpPr/>
      </xdr:nvCxnSpPr>
      <xdr:spPr>
        <a:xfrm>
          <a:off x="3797300" y="6091827"/>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91077</xdr:rowOff>
    </xdr:from>
    <xdr:to>
      <xdr:col>5</xdr:col>
      <xdr:colOff>358775</xdr:colOff>
      <xdr:row>35</xdr:row>
      <xdr:rowOff>108130</xdr:rowOff>
    </xdr:to>
    <xdr:cxnSp macro="">
      <xdr:nvCxnSpPr>
        <xdr:cNvPr id="62" name="直線コネクタ 61"/>
        <xdr:cNvCxnSpPr/>
      </xdr:nvCxnSpPr>
      <xdr:spPr>
        <a:xfrm flipV="1">
          <a:off x="2908300" y="6091827"/>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52009</xdr:rowOff>
    </xdr:from>
    <xdr:to>
      <xdr:col>4</xdr:col>
      <xdr:colOff>155575</xdr:colOff>
      <xdr:row>35</xdr:row>
      <xdr:rowOff>108130</xdr:rowOff>
    </xdr:to>
    <xdr:cxnSp macro="">
      <xdr:nvCxnSpPr>
        <xdr:cNvPr id="65" name="直線コネクタ 64"/>
        <xdr:cNvCxnSpPr/>
      </xdr:nvCxnSpPr>
      <xdr:spPr>
        <a:xfrm>
          <a:off x="2019300" y="605275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124521</xdr:rowOff>
    </xdr:from>
    <xdr:to>
      <xdr:col>2</xdr:col>
      <xdr:colOff>638175</xdr:colOff>
      <xdr:row>35</xdr:row>
      <xdr:rowOff>52009</xdr:rowOff>
    </xdr:to>
    <xdr:cxnSp macro="">
      <xdr:nvCxnSpPr>
        <xdr:cNvPr id="68" name="直線コネクタ 67"/>
        <xdr:cNvCxnSpPr/>
      </xdr:nvCxnSpPr>
      <xdr:spPr>
        <a:xfrm>
          <a:off x="1130300" y="5953821"/>
          <a:ext cx="889000" cy="9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98371</xdr:rowOff>
    </xdr:from>
    <xdr:ext cx="534377" cy="259045"/>
    <xdr:sp macro="" textlink="">
      <xdr:nvSpPr>
        <xdr:cNvPr id="72" name="テキスト ボックス 71"/>
        <xdr:cNvSpPr txBox="1"/>
      </xdr:nvSpPr>
      <xdr:spPr>
        <a:xfrm>
          <a:off x="863111" y="60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66383</xdr:rowOff>
    </xdr:from>
    <xdr:to>
      <xdr:col>6</xdr:col>
      <xdr:colOff>561975</xdr:colOff>
      <xdr:row>35</xdr:row>
      <xdr:rowOff>167983</xdr:rowOff>
    </xdr:to>
    <xdr:sp macro="" textlink="">
      <xdr:nvSpPr>
        <xdr:cNvPr id="78" name="円/楕円 77"/>
        <xdr:cNvSpPr/>
      </xdr:nvSpPr>
      <xdr:spPr>
        <a:xfrm>
          <a:off x="45847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89260</xdr:rowOff>
    </xdr:from>
    <xdr:ext cx="534377" cy="259045"/>
    <xdr:sp macro="" textlink="">
      <xdr:nvSpPr>
        <xdr:cNvPr id="79" name="人件費該当値テキスト"/>
        <xdr:cNvSpPr txBox="1"/>
      </xdr:nvSpPr>
      <xdr:spPr>
        <a:xfrm>
          <a:off x="4686300" y="591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40277</xdr:rowOff>
    </xdr:from>
    <xdr:to>
      <xdr:col>5</xdr:col>
      <xdr:colOff>409575</xdr:colOff>
      <xdr:row>35</xdr:row>
      <xdr:rowOff>141877</xdr:rowOff>
    </xdr:to>
    <xdr:sp macro="" textlink="">
      <xdr:nvSpPr>
        <xdr:cNvPr id="80" name="円/楕円 79"/>
        <xdr:cNvSpPr/>
      </xdr:nvSpPr>
      <xdr:spPr>
        <a:xfrm>
          <a:off x="3746500" y="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158404</xdr:rowOff>
    </xdr:from>
    <xdr:ext cx="534377" cy="259045"/>
    <xdr:sp macro="" textlink="">
      <xdr:nvSpPr>
        <xdr:cNvPr id="81" name="テキスト ボックス 80"/>
        <xdr:cNvSpPr txBox="1"/>
      </xdr:nvSpPr>
      <xdr:spPr>
        <a:xfrm>
          <a:off x="3530111" y="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57330</xdr:rowOff>
    </xdr:from>
    <xdr:to>
      <xdr:col>4</xdr:col>
      <xdr:colOff>206375</xdr:colOff>
      <xdr:row>35</xdr:row>
      <xdr:rowOff>158930</xdr:rowOff>
    </xdr:to>
    <xdr:sp macro="" textlink="">
      <xdr:nvSpPr>
        <xdr:cNvPr id="82" name="円/楕円 81"/>
        <xdr:cNvSpPr/>
      </xdr:nvSpPr>
      <xdr:spPr>
        <a:xfrm>
          <a:off x="2857500" y="60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4007</xdr:rowOff>
    </xdr:from>
    <xdr:ext cx="534377" cy="259045"/>
    <xdr:sp macro="" textlink="">
      <xdr:nvSpPr>
        <xdr:cNvPr id="83" name="テキスト ボックス 82"/>
        <xdr:cNvSpPr txBox="1"/>
      </xdr:nvSpPr>
      <xdr:spPr>
        <a:xfrm>
          <a:off x="2641111" y="58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1209</xdr:rowOff>
    </xdr:from>
    <xdr:to>
      <xdr:col>3</xdr:col>
      <xdr:colOff>3175</xdr:colOff>
      <xdr:row>35</xdr:row>
      <xdr:rowOff>102809</xdr:rowOff>
    </xdr:to>
    <xdr:sp macro="" textlink="">
      <xdr:nvSpPr>
        <xdr:cNvPr id="84" name="円/楕円 83"/>
        <xdr:cNvSpPr/>
      </xdr:nvSpPr>
      <xdr:spPr>
        <a:xfrm>
          <a:off x="1968500" y="60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119336</xdr:rowOff>
    </xdr:from>
    <xdr:ext cx="534377" cy="259045"/>
    <xdr:sp macro="" textlink="">
      <xdr:nvSpPr>
        <xdr:cNvPr id="85" name="テキスト ボックス 84"/>
        <xdr:cNvSpPr txBox="1"/>
      </xdr:nvSpPr>
      <xdr:spPr>
        <a:xfrm>
          <a:off x="1752111" y="577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73721</xdr:rowOff>
    </xdr:from>
    <xdr:to>
      <xdr:col>1</xdr:col>
      <xdr:colOff>485775</xdr:colOff>
      <xdr:row>35</xdr:row>
      <xdr:rowOff>3871</xdr:rowOff>
    </xdr:to>
    <xdr:sp macro="" textlink="">
      <xdr:nvSpPr>
        <xdr:cNvPr id="86" name="円/楕円 85"/>
        <xdr:cNvSpPr/>
      </xdr:nvSpPr>
      <xdr:spPr>
        <a:xfrm>
          <a:off x="1079500" y="59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20398</xdr:rowOff>
    </xdr:from>
    <xdr:ext cx="534377" cy="259045"/>
    <xdr:sp macro="" textlink="">
      <xdr:nvSpPr>
        <xdr:cNvPr id="87" name="テキスト ボックス 86"/>
        <xdr:cNvSpPr txBox="1"/>
      </xdr:nvSpPr>
      <xdr:spPr>
        <a:xfrm>
          <a:off x="863111" y="56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118040</xdr:rowOff>
    </xdr:from>
    <xdr:to>
      <xdr:col>6</xdr:col>
      <xdr:colOff>511175</xdr:colOff>
      <xdr:row>57</xdr:row>
      <xdr:rowOff>58966</xdr:rowOff>
    </xdr:to>
    <xdr:cxnSp macro="">
      <xdr:nvCxnSpPr>
        <xdr:cNvPr id="117" name="直線コネクタ 116"/>
        <xdr:cNvCxnSpPr/>
      </xdr:nvCxnSpPr>
      <xdr:spPr>
        <a:xfrm flipV="1">
          <a:off x="3797300" y="9719240"/>
          <a:ext cx="8382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58966</xdr:rowOff>
    </xdr:from>
    <xdr:to>
      <xdr:col>5</xdr:col>
      <xdr:colOff>358775</xdr:colOff>
      <xdr:row>57</xdr:row>
      <xdr:rowOff>120459</xdr:rowOff>
    </xdr:to>
    <xdr:cxnSp macro="">
      <xdr:nvCxnSpPr>
        <xdr:cNvPr id="120" name="直線コネクタ 119"/>
        <xdr:cNvCxnSpPr/>
      </xdr:nvCxnSpPr>
      <xdr:spPr>
        <a:xfrm flipV="1">
          <a:off x="2908300" y="9831616"/>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90170</xdr:rowOff>
    </xdr:from>
    <xdr:to>
      <xdr:col>4</xdr:col>
      <xdr:colOff>155575</xdr:colOff>
      <xdr:row>57</xdr:row>
      <xdr:rowOff>120459</xdr:rowOff>
    </xdr:to>
    <xdr:cxnSp macro="">
      <xdr:nvCxnSpPr>
        <xdr:cNvPr id="123" name="直線コネクタ 122"/>
        <xdr:cNvCxnSpPr/>
      </xdr:nvCxnSpPr>
      <xdr:spPr>
        <a:xfrm>
          <a:off x="2019300" y="9862820"/>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58890</xdr:rowOff>
    </xdr:from>
    <xdr:to>
      <xdr:col>2</xdr:col>
      <xdr:colOff>638175</xdr:colOff>
      <xdr:row>57</xdr:row>
      <xdr:rowOff>90170</xdr:rowOff>
    </xdr:to>
    <xdr:cxnSp macro="">
      <xdr:nvCxnSpPr>
        <xdr:cNvPr id="126" name="直線コネクタ 125"/>
        <xdr:cNvCxnSpPr/>
      </xdr:nvCxnSpPr>
      <xdr:spPr>
        <a:xfrm>
          <a:off x="1130300" y="9831540"/>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67240</xdr:rowOff>
    </xdr:from>
    <xdr:to>
      <xdr:col>6</xdr:col>
      <xdr:colOff>561975</xdr:colOff>
      <xdr:row>56</xdr:row>
      <xdr:rowOff>168840</xdr:rowOff>
    </xdr:to>
    <xdr:sp macro="" textlink="">
      <xdr:nvSpPr>
        <xdr:cNvPr id="136" name="円/楕円 135"/>
        <xdr:cNvSpPr/>
      </xdr:nvSpPr>
      <xdr:spPr>
        <a:xfrm>
          <a:off x="4584700" y="96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45667</xdr:rowOff>
    </xdr:from>
    <xdr:ext cx="534377" cy="259045"/>
    <xdr:sp macro="" textlink="">
      <xdr:nvSpPr>
        <xdr:cNvPr id="137" name="物件費該当値テキスト"/>
        <xdr:cNvSpPr txBox="1"/>
      </xdr:nvSpPr>
      <xdr:spPr>
        <a:xfrm>
          <a:off x="4686300" y="96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8166</xdr:rowOff>
    </xdr:from>
    <xdr:to>
      <xdr:col>5</xdr:col>
      <xdr:colOff>409575</xdr:colOff>
      <xdr:row>57</xdr:row>
      <xdr:rowOff>109766</xdr:rowOff>
    </xdr:to>
    <xdr:sp macro="" textlink="">
      <xdr:nvSpPr>
        <xdr:cNvPr id="138" name="円/楕円 137"/>
        <xdr:cNvSpPr/>
      </xdr:nvSpPr>
      <xdr:spPr>
        <a:xfrm>
          <a:off x="3746500" y="9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100893</xdr:rowOff>
    </xdr:from>
    <xdr:ext cx="534377" cy="259045"/>
    <xdr:sp macro="" textlink="">
      <xdr:nvSpPr>
        <xdr:cNvPr id="139" name="テキスト ボックス 138"/>
        <xdr:cNvSpPr txBox="1"/>
      </xdr:nvSpPr>
      <xdr:spPr>
        <a:xfrm>
          <a:off x="3530111" y="987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69659</xdr:rowOff>
    </xdr:from>
    <xdr:to>
      <xdr:col>4</xdr:col>
      <xdr:colOff>206375</xdr:colOff>
      <xdr:row>57</xdr:row>
      <xdr:rowOff>171259</xdr:rowOff>
    </xdr:to>
    <xdr:sp macro="" textlink="">
      <xdr:nvSpPr>
        <xdr:cNvPr id="140" name="円/楕円 139"/>
        <xdr:cNvSpPr/>
      </xdr:nvSpPr>
      <xdr:spPr>
        <a:xfrm>
          <a:off x="2857500" y="9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162386</xdr:rowOff>
    </xdr:from>
    <xdr:ext cx="534377" cy="259045"/>
    <xdr:sp macro="" textlink="">
      <xdr:nvSpPr>
        <xdr:cNvPr id="141" name="テキスト ボックス 140"/>
        <xdr:cNvSpPr txBox="1"/>
      </xdr:nvSpPr>
      <xdr:spPr>
        <a:xfrm>
          <a:off x="2641111" y="99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39370</xdr:rowOff>
    </xdr:from>
    <xdr:to>
      <xdr:col>3</xdr:col>
      <xdr:colOff>3175</xdr:colOff>
      <xdr:row>57</xdr:row>
      <xdr:rowOff>140970</xdr:rowOff>
    </xdr:to>
    <xdr:sp macro="" textlink="">
      <xdr:nvSpPr>
        <xdr:cNvPr id="142" name="円/楕円 141"/>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132097</xdr:rowOff>
    </xdr:from>
    <xdr:ext cx="534377" cy="259045"/>
    <xdr:sp macro="" textlink="">
      <xdr:nvSpPr>
        <xdr:cNvPr id="143" name="テキスト ボックス 142"/>
        <xdr:cNvSpPr txBox="1"/>
      </xdr:nvSpPr>
      <xdr:spPr>
        <a:xfrm>
          <a:off x="1752111" y="99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8090</xdr:rowOff>
    </xdr:from>
    <xdr:to>
      <xdr:col>1</xdr:col>
      <xdr:colOff>485775</xdr:colOff>
      <xdr:row>57</xdr:row>
      <xdr:rowOff>109690</xdr:rowOff>
    </xdr:to>
    <xdr:sp macro="" textlink="">
      <xdr:nvSpPr>
        <xdr:cNvPr id="144" name="円/楕円 143"/>
        <xdr:cNvSpPr/>
      </xdr:nvSpPr>
      <xdr:spPr>
        <a:xfrm>
          <a:off x="1079500" y="9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100817</xdr:rowOff>
    </xdr:from>
    <xdr:ext cx="534377" cy="259045"/>
    <xdr:sp macro="" textlink="">
      <xdr:nvSpPr>
        <xdr:cNvPr id="145" name="テキスト ボックス 144"/>
        <xdr:cNvSpPr txBox="1"/>
      </xdr:nvSpPr>
      <xdr:spPr>
        <a:xfrm>
          <a:off x="8631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108513</xdr:rowOff>
    </xdr:from>
    <xdr:to>
      <xdr:col>6</xdr:col>
      <xdr:colOff>511175</xdr:colOff>
      <xdr:row>76</xdr:row>
      <xdr:rowOff>138230</xdr:rowOff>
    </xdr:to>
    <xdr:cxnSp macro="">
      <xdr:nvCxnSpPr>
        <xdr:cNvPr id="176" name="直線コネクタ 175"/>
        <xdr:cNvCxnSpPr/>
      </xdr:nvCxnSpPr>
      <xdr:spPr>
        <a:xfrm>
          <a:off x="3797300" y="13138713"/>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108513</xdr:rowOff>
    </xdr:from>
    <xdr:to>
      <xdr:col>5</xdr:col>
      <xdr:colOff>358775</xdr:colOff>
      <xdr:row>76</xdr:row>
      <xdr:rowOff>122718</xdr:rowOff>
    </xdr:to>
    <xdr:cxnSp macro="">
      <xdr:nvCxnSpPr>
        <xdr:cNvPr id="179" name="直線コネクタ 178"/>
        <xdr:cNvCxnSpPr/>
      </xdr:nvCxnSpPr>
      <xdr:spPr>
        <a:xfrm flipV="1">
          <a:off x="2908300" y="13138713"/>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122718</xdr:rowOff>
    </xdr:from>
    <xdr:to>
      <xdr:col>4</xdr:col>
      <xdr:colOff>155575</xdr:colOff>
      <xdr:row>76</xdr:row>
      <xdr:rowOff>131699</xdr:rowOff>
    </xdr:to>
    <xdr:cxnSp macro="">
      <xdr:nvCxnSpPr>
        <xdr:cNvPr id="182" name="直線コネクタ 181"/>
        <xdr:cNvCxnSpPr/>
      </xdr:nvCxnSpPr>
      <xdr:spPr>
        <a:xfrm flipV="1">
          <a:off x="2019300" y="1315291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131699</xdr:rowOff>
    </xdr:from>
    <xdr:to>
      <xdr:col>2</xdr:col>
      <xdr:colOff>638175</xdr:colOff>
      <xdr:row>76</xdr:row>
      <xdr:rowOff>170397</xdr:rowOff>
    </xdr:to>
    <xdr:cxnSp macro="">
      <xdr:nvCxnSpPr>
        <xdr:cNvPr id="185" name="直線コネクタ 184"/>
        <xdr:cNvCxnSpPr/>
      </xdr:nvCxnSpPr>
      <xdr:spPr>
        <a:xfrm flipV="1">
          <a:off x="1130300" y="13161899"/>
          <a:ext cx="8890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87430</xdr:rowOff>
    </xdr:from>
    <xdr:to>
      <xdr:col>6</xdr:col>
      <xdr:colOff>561975</xdr:colOff>
      <xdr:row>77</xdr:row>
      <xdr:rowOff>17580</xdr:rowOff>
    </xdr:to>
    <xdr:sp macro="" textlink="">
      <xdr:nvSpPr>
        <xdr:cNvPr id="195" name="円/楕円 194"/>
        <xdr:cNvSpPr/>
      </xdr:nvSpPr>
      <xdr:spPr>
        <a:xfrm>
          <a:off x="4584700" y="13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65857</xdr:rowOff>
    </xdr:from>
    <xdr:ext cx="469744" cy="259045"/>
    <xdr:sp macro="" textlink="">
      <xdr:nvSpPr>
        <xdr:cNvPr id="196" name="維持補修費該当値テキスト"/>
        <xdr:cNvSpPr txBox="1"/>
      </xdr:nvSpPr>
      <xdr:spPr>
        <a:xfrm>
          <a:off x="4686300" y="1309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57713</xdr:rowOff>
    </xdr:from>
    <xdr:to>
      <xdr:col>5</xdr:col>
      <xdr:colOff>409575</xdr:colOff>
      <xdr:row>76</xdr:row>
      <xdr:rowOff>159313</xdr:rowOff>
    </xdr:to>
    <xdr:sp macro="" textlink="">
      <xdr:nvSpPr>
        <xdr:cNvPr id="197" name="円/楕円 196"/>
        <xdr:cNvSpPr/>
      </xdr:nvSpPr>
      <xdr:spPr>
        <a:xfrm>
          <a:off x="3746500" y="130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150440</xdr:rowOff>
    </xdr:from>
    <xdr:ext cx="469744" cy="259045"/>
    <xdr:sp macro="" textlink="">
      <xdr:nvSpPr>
        <xdr:cNvPr id="198" name="テキスト ボックス 197"/>
        <xdr:cNvSpPr txBox="1"/>
      </xdr:nvSpPr>
      <xdr:spPr>
        <a:xfrm>
          <a:off x="3562427" y="131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71918</xdr:rowOff>
    </xdr:from>
    <xdr:to>
      <xdr:col>4</xdr:col>
      <xdr:colOff>206375</xdr:colOff>
      <xdr:row>77</xdr:row>
      <xdr:rowOff>2068</xdr:rowOff>
    </xdr:to>
    <xdr:sp macro="" textlink="">
      <xdr:nvSpPr>
        <xdr:cNvPr id="199" name="円/楕円 198"/>
        <xdr:cNvSpPr/>
      </xdr:nvSpPr>
      <xdr:spPr>
        <a:xfrm>
          <a:off x="2857500" y="131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164645</xdr:rowOff>
    </xdr:from>
    <xdr:ext cx="469744" cy="259045"/>
    <xdr:sp macro="" textlink="">
      <xdr:nvSpPr>
        <xdr:cNvPr id="200" name="テキスト ボックス 199"/>
        <xdr:cNvSpPr txBox="1"/>
      </xdr:nvSpPr>
      <xdr:spPr>
        <a:xfrm>
          <a:off x="2673427"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80899</xdr:rowOff>
    </xdr:from>
    <xdr:to>
      <xdr:col>3</xdr:col>
      <xdr:colOff>3175</xdr:colOff>
      <xdr:row>77</xdr:row>
      <xdr:rowOff>11049</xdr:rowOff>
    </xdr:to>
    <xdr:sp macro="" textlink="">
      <xdr:nvSpPr>
        <xdr:cNvPr id="201" name="円/楕円 200"/>
        <xdr:cNvSpPr/>
      </xdr:nvSpPr>
      <xdr:spPr>
        <a:xfrm>
          <a:off x="19685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2176</xdr:rowOff>
    </xdr:from>
    <xdr:ext cx="469744" cy="259045"/>
    <xdr:sp macro="" textlink="">
      <xdr:nvSpPr>
        <xdr:cNvPr id="202" name="テキスト ボックス 201"/>
        <xdr:cNvSpPr txBox="1"/>
      </xdr:nvSpPr>
      <xdr:spPr>
        <a:xfrm>
          <a:off x="1784427"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119597</xdr:rowOff>
    </xdr:from>
    <xdr:to>
      <xdr:col>1</xdr:col>
      <xdr:colOff>485775</xdr:colOff>
      <xdr:row>77</xdr:row>
      <xdr:rowOff>49747</xdr:rowOff>
    </xdr:to>
    <xdr:sp macro="" textlink="">
      <xdr:nvSpPr>
        <xdr:cNvPr id="203" name="円/楕円 202"/>
        <xdr:cNvSpPr/>
      </xdr:nvSpPr>
      <xdr:spPr>
        <a:xfrm>
          <a:off x="1079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40874</xdr:rowOff>
    </xdr:from>
    <xdr:ext cx="469744" cy="259045"/>
    <xdr:sp macro="" textlink="">
      <xdr:nvSpPr>
        <xdr:cNvPr id="204" name="テキスト ボックス 203"/>
        <xdr:cNvSpPr txBox="1"/>
      </xdr:nvSpPr>
      <xdr:spPr>
        <a:xfrm>
          <a:off x="895427" y="132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29744</xdr:rowOff>
    </xdr:from>
    <xdr:to>
      <xdr:col>6</xdr:col>
      <xdr:colOff>511175</xdr:colOff>
      <xdr:row>95</xdr:row>
      <xdr:rowOff>66796</xdr:rowOff>
    </xdr:to>
    <xdr:cxnSp macro="">
      <xdr:nvCxnSpPr>
        <xdr:cNvPr id="234" name="直線コネクタ 233"/>
        <xdr:cNvCxnSpPr/>
      </xdr:nvCxnSpPr>
      <xdr:spPr>
        <a:xfrm flipV="1">
          <a:off x="3797300" y="16317494"/>
          <a:ext cx="8382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66796</xdr:rowOff>
    </xdr:from>
    <xdr:to>
      <xdr:col>5</xdr:col>
      <xdr:colOff>358775</xdr:colOff>
      <xdr:row>95</xdr:row>
      <xdr:rowOff>154863</xdr:rowOff>
    </xdr:to>
    <xdr:cxnSp macro="">
      <xdr:nvCxnSpPr>
        <xdr:cNvPr id="237" name="直線コネクタ 236"/>
        <xdr:cNvCxnSpPr/>
      </xdr:nvCxnSpPr>
      <xdr:spPr>
        <a:xfrm flipV="1">
          <a:off x="2908300" y="16354546"/>
          <a:ext cx="889000" cy="8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161358</xdr:rowOff>
    </xdr:from>
    <xdr:ext cx="534377" cy="259045"/>
    <xdr:sp macro="" textlink="">
      <xdr:nvSpPr>
        <xdr:cNvPr id="239" name="テキスト ボックス 238"/>
        <xdr:cNvSpPr txBox="1"/>
      </xdr:nvSpPr>
      <xdr:spPr>
        <a:xfrm>
          <a:off x="3530111" y="164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154863</xdr:rowOff>
    </xdr:from>
    <xdr:to>
      <xdr:col>4</xdr:col>
      <xdr:colOff>155575</xdr:colOff>
      <xdr:row>96</xdr:row>
      <xdr:rowOff>27000</xdr:rowOff>
    </xdr:to>
    <xdr:cxnSp macro="">
      <xdr:nvCxnSpPr>
        <xdr:cNvPr id="240" name="直線コネクタ 239"/>
        <xdr:cNvCxnSpPr/>
      </xdr:nvCxnSpPr>
      <xdr:spPr>
        <a:xfrm flipV="1">
          <a:off x="2019300" y="16442613"/>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94663</xdr:rowOff>
    </xdr:from>
    <xdr:ext cx="534377" cy="259045"/>
    <xdr:sp macro="" textlink="">
      <xdr:nvSpPr>
        <xdr:cNvPr id="242" name="テキスト ボックス 241"/>
        <xdr:cNvSpPr txBox="1"/>
      </xdr:nvSpPr>
      <xdr:spPr>
        <a:xfrm>
          <a:off x="2641111" y="165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2787</xdr:rowOff>
    </xdr:from>
    <xdr:to>
      <xdr:col>2</xdr:col>
      <xdr:colOff>638175</xdr:colOff>
      <xdr:row>96</xdr:row>
      <xdr:rowOff>27000</xdr:rowOff>
    </xdr:to>
    <xdr:cxnSp macro="">
      <xdr:nvCxnSpPr>
        <xdr:cNvPr id="243" name="直線コネクタ 242"/>
        <xdr:cNvCxnSpPr/>
      </xdr:nvCxnSpPr>
      <xdr:spPr>
        <a:xfrm>
          <a:off x="1130300" y="16461987"/>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108360</xdr:rowOff>
    </xdr:from>
    <xdr:ext cx="534377" cy="259045"/>
    <xdr:sp macro="" textlink="">
      <xdr:nvSpPr>
        <xdr:cNvPr id="245" name="テキスト ボックス 244"/>
        <xdr:cNvSpPr txBox="1"/>
      </xdr:nvSpPr>
      <xdr:spPr>
        <a:xfrm>
          <a:off x="1752111" y="165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100892</xdr:rowOff>
    </xdr:from>
    <xdr:ext cx="534377" cy="259045"/>
    <xdr:sp macro="" textlink="">
      <xdr:nvSpPr>
        <xdr:cNvPr id="247" name="テキスト ボックス 246"/>
        <xdr:cNvSpPr txBox="1"/>
      </xdr:nvSpPr>
      <xdr:spPr>
        <a:xfrm>
          <a:off x="863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150394</xdr:rowOff>
    </xdr:from>
    <xdr:to>
      <xdr:col>6</xdr:col>
      <xdr:colOff>561975</xdr:colOff>
      <xdr:row>95</xdr:row>
      <xdr:rowOff>80544</xdr:rowOff>
    </xdr:to>
    <xdr:sp macro="" textlink="">
      <xdr:nvSpPr>
        <xdr:cNvPr id="253" name="円/楕円 252"/>
        <xdr:cNvSpPr/>
      </xdr:nvSpPr>
      <xdr:spPr>
        <a:xfrm>
          <a:off x="4584700" y="162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1821</xdr:rowOff>
    </xdr:from>
    <xdr:ext cx="534377" cy="259045"/>
    <xdr:sp macro="" textlink="">
      <xdr:nvSpPr>
        <xdr:cNvPr id="254" name="扶助費該当値テキスト"/>
        <xdr:cNvSpPr txBox="1"/>
      </xdr:nvSpPr>
      <xdr:spPr>
        <a:xfrm>
          <a:off x="4686300" y="161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15996</xdr:rowOff>
    </xdr:from>
    <xdr:to>
      <xdr:col>5</xdr:col>
      <xdr:colOff>409575</xdr:colOff>
      <xdr:row>95</xdr:row>
      <xdr:rowOff>117596</xdr:rowOff>
    </xdr:to>
    <xdr:sp macro="" textlink="">
      <xdr:nvSpPr>
        <xdr:cNvPr id="255" name="円/楕円 254"/>
        <xdr:cNvSpPr/>
      </xdr:nvSpPr>
      <xdr:spPr>
        <a:xfrm>
          <a:off x="3746500" y="163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134123</xdr:rowOff>
    </xdr:from>
    <xdr:ext cx="534377" cy="259045"/>
    <xdr:sp macro="" textlink="">
      <xdr:nvSpPr>
        <xdr:cNvPr id="256" name="テキスト ボックス 255"/>
        <xdr:cNvSpPr txBox="1"/>
      </xdr:nvSpPr>
      <xdr:spPr>
        <a:xfrm>
          <a:off x="3530111" y="160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104063</xdr:rowOff>
    </xdr:from>
    <xdr:to>
      <xdr:col>4</xdr:col>
      <xdr:colOff>206375</xdr:colOff>
      <xdr:row>96</xdr:row>
      <xdr:rowOff>34213</xdr:rowOff>
    </xdr:to>
    <xdr:sp macro="" textlink="">
      <xdr:nvSpPr>
        <xdr:cNvPr id="257" name="円/楕円 256"/>
        <xdr:cNvSpPr/>
      </xdr:nvSpPr>
      <xdr:spPr>
        <a:xfrm>
          <a:off x="2857500" y="163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50740</xdr:rowOff>
    </xdr:from>
    <xdr:ext cx="534377" cy="259045"/>
    <xdr:sp macro="" textlink="">
      <xdr:nvSpPr>
        <xdr:cNvPr id="258" name="テキスト ボックス 257"/>
        <xdr:cNvSpPr txBox="1"/>
      </xdr:nvSpPr>
      <xdr:spPr>
        <a:xfrm>
          <a:off x="2641111" y="161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147650</xdr:rowOff>
    </xdr:from>
    <xdr:to>
      <xdr:col>3</xdr:col>
      <xdr:colOff>3175</xdr:colOff>
      <xdr:row>96</xdr:row>
      <xdr:rowOff>77800</xdr:rowOff>
    </xdr:to>
    <xdr:sp macro="" textlink="">
      <xdr:nvSpPr>
        <xdr:cNvPr id="259" name="円/楕円 258"/>
        <xdr:cNvSpPr/>
      </xdr:nvSpPr>
      <xdr:spPr>
        <a:xfrm>
          <a:off x="1968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94327</xdr:rowOff>
    </xdr:from>
    <xdr:ext cx="534377" cy="259045"/>
    <xdr:sp macro="" textlink="">
      <xdr:nvSpPr>
        <xdr:cNvPr id="260" name="テキスト ボックス 259"/>
        <xdr:cNvSpPr txBox="1"/>
      </xdr:nvSpPr>
      <xdr:spPr>
        <a:xfrm>
          <a:off x="1752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123437</xdr:rowOff>
    </xdr:from>
    <xdr:to>
      <xdr:col>1</xdr:col>
      <xdr:colOff>485775</xdr:colOff>
      <xdr:row>96</xdr:row>
      <xdr:rowOff>53587</xdr:rowOff>
    </xdr:to>
    <xdr:sp macro="" textlink="">
      <xdr:nvSpPr>
        <xdr:cNvPr id="261" name="円/楕円 260"/>
        <xdr:cNvSpPr/>
      </xdr:nvSpPr>
      <xdr:spPr>
        <a:xfrm>
          <a:off x="1079500" y="164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70114</xdr:rowOff>
    </xdr:from>
    <xdr:ext cx="534377" cy="259045"/>
    <xdr:sp macro="" textlink="">
      <xdr:nvSpPr>
        <xdr:cNvPr id="262" name="テキスト ボックス 261"/>
        <xdr:cNvSpPr txBox="1"/>
      </xdr:nvSpPr>
      <xdr:spPr>
        <a:xfrm>
          <a:off x="863111" y="1618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85382</xdr:rowOff>
    </xdr:from>
    <xdr:to>
      <xdr:col>15</xdr:col>
      <xdr:colOff>180975</xdr:colOff>
      <xdr:row>37</xdr:row>
      <xdr:rowOff>110185</xdr:rowOff>
    </xdr:to>
    <xdr:cxnSp macro="">
      <xdr:nvCxnSpPr>
        <xdr:cNvPr id="291" name="直線コネクタ 290"/>
        <xdr:cNvCxnSpPr/>
      </xdr:nvCxnSpPr>
      <xdr:spPr>
        <a:xfrm>
          <a:off x="9639300" y="6429032"/>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85382</xdr:rowOff>
    </xdr:from>
    <xdr:to>
      <xdr:col>14</xdr:col>
      <xdr:colOff>28575</xdr:colOff>
      <xdr:row>37</xdr:row>
      <xdr:rowOff>108674</xdr:rowOff>
    </xdr:to>
    <xdr:cxnSp macro="">
      <xdr:nvCxnSpPr>
        <xdr:cNvPr id="294" name="直線コネクタ 293"/>
        <xdr:cNvCxnSpPr/>
      </xdr:nvCxnSpPr>
      <xdr:spPr>
        <a:xfrm flipV="1">
          <a:off x="8750300" y="642903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108674</xdr:rowOff>
    </xdr:from>
    <xdr:to>
      <xdr:col>12</xdr:col>
      <xdr:colOff>511175</xdr:colOff>
      <xdr:row>37</xdr:row>
      <xdr:rowOff>112852</xdr:rowOff>
    </xdr:to>
    <xdr:cxnSp macro="">
      <xdr:nvCxnSpPr>
        <xdr:cNvPr id="297" name="直線コネクタ 296"/>
        <xdr:cNvCxnSpPr/>
      </xdr:nvCxnSpPr>
      <xdr:spPr>
        <a:xfrm flipV="1">
          <a:off x="7861300" y="6452324"/>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97955</xdr:rowOff>
    </xdr:from>
    <xdr:to>
      <xdr:col>11</xdr:col>
      <xdr:colOff>307975</xdr:colOff>
      <xdr:row>37</xdr:row>
      <xdr:rowOff>112852</xdr:rowOff>
    </xdr:to>
    <xdr:cxnSp macro="">
      <xdr:nvCxnSpPr>
        <xdr:cNvPr id="300" name="直線コネクタ 299"/>
        <xdr:cNvCxnSpPr/>
      </xdr:nvCxnSpPr>
      <xdr:spPr>
        <a:xfrm>
          <a:off x="6972300" y="644160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59385</xdr:rowOff>
    </xdr:from>
    <xdr:to>
      <xdr:col>15</xdr:col>
      <xdr:colOff>231775</xdr:colOff>
      <xdr:row>37</xdr:row>
      <xdr:rowOff>160986</xdr:rowOff>
    </xdr:to>
    <xdr:sp macro="" textlink="">
      <xdr:nvSpPr>
        <xdr:cNvPr id="310" name="円/楕円 309"/>
        <xdr:cNvSpPr/>
      </xdr:nvSpPr>
      <xdr:spPr>
        <a:xfrm>
          <a:off x="10426700" y="6403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145762</xdr:rowOff>
    </xdr:from>
    <xdr:ext cx="534377" cy="259045"/>
    <xdr:sp macro="" textlink="">
      <xdr:nvSpPr>
        <xdr:cNvPr id="311" name="補助費等該当値テキスト"/>
        <xdr:cNvSpPr txBox="1"/>
      </xdr:nvSpPr>
      <xdr:spPr>
        <a:xfrm>
          <a:off x="10528300" y="63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34582</xdr:rowOff>
    </xdr:from>
    <xdr:to>
      <xdr:col>14</xdr:col>
      <xdr:colOff>79375</xdr:colOff>
      <xdr:row>37</xdr:row>
      <xdr:rowOff>136182</xdr:rowOff>
    </xdr:to>
    <xdr:sp macro="" textlink="">
      <xdr:nvSpPr>
        <xdr:cNvPr id="312" name="円/楕円 311"/>
        <xdr:cNvSpPr/>
      </xdr:nvSpPr>
      <xdr:spPr>
        <a:xfrm>
          <a:off x="9588500" y="6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127309</xdr:rowOff>
    </xdr:from>
    <xdr:ext cx="534377" cy="259045"/>
    <xdr:sp macro="" textlink="">
      <xdr:nvSpPr>
        <xdr:cNvPr id="313" name="テキスト ボックス 312"/>
        <xdr:cNvSpPr txBox="1"/>
      </xdr:nvSpPr>
      <xdr:spPr>
        <a:xfrm>
          <a:off x="9372111" y="6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57874</xdr:rowOff>
    </xdr:from>
    <xdr:to>
      <xdr:col>12</xdr:col>
      <xdr:colOff>561975</xdr:colOff>
      <xdr:row>37</xdr:row>
      <xdr:rowOff>159474</xdr:rowOff>
    </xdr:to>
    <xdr:sp macro="" textlink="">
      <xdr:nvSpPr>
        <xdr:cNvPr id="314" name="円/楕円 313"/>
        <xdr:cNvSpPr/>
      </xdr:nvSpPr>
      <xdr:spPr>
        <a:xfrm>
          <a:off x="8699500" y="64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150601</xdr:rowOff>
    </xdr:from>
    <xdr:ext cx="534377" cy="259045"/>
    <xdr:sp macro="" textlink="">
      <xdr:nvSpPr>
        <xdr:cNvPr id="315" name="テキスト ボックス 314"/>
        <xdr:cNvSpPr txBox="1"/>
      </xdr:nvSpPr>
      <xdr:spPr>
        <a:xfrm>
          <a:off x="8483111" y="64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62052</xdr:rowOff>
    </xdr:from>
    <xdr:to>
      <xdr:col>11</xdr:col>
      <xdr:colOff>358775</xdr:colOff>
      <xdr:row>37</xdr:row>
      <xdr:rowOff>163652</xdr:rowOff>
    </xdr:to>
    <xdr:sp macro="" textlink="">
      <xdr:nvSpPr>
        <xdr:cNvPr id="316" name="円/楕円 315"/>
        <xdr:cNvSpPr/>
      </xdr:nvSpPr>
      <xdr:spPr>
        <a:xfrm>
          <a:off x="7810500" y="64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154779</xdr:rowOff>
    </xdr:from>
    <xdr:ext cx="534377" cy="259045"/>
    <xdr:sp macro="" textlink="">
      <xdr:nvSpPr>
        <xdr:cNvPr id="317" name="テキスト ボックス 316"/>
        <xdr:cNvSpPr txBox="1"/>
      </xdr:nvSpPr>
      <xdr:spPr>
        <a:xfrm>
          <a:off x="7594111" y="64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47155</xdr:rowOff>
    </xdr:from>
    <xdr:to>
      <xdr:col>10</xdr:col>
      <xdr:colOff>155575</xdr:colOff>
      <xdr:row>37</xdr:row>
      <xdr:rowOff>148755</xdr:rowOff>
    </xdr:to>
    <xdr:sp macro="" textlink="">
      <xdr:nvSpPr>
        <xdr:cNvPr id="318" name="円/楕円 317"/>
        <xdr:cNvSpPr/>
      </xdr:nvSpPr>
      <xdr:spPr>
        <a:xfrm>
          <a:off x="6921500" y="63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139882</xdr:rowOff>
    </xdr:from>
    <xdr:ext cx="534377" cy="259045"/>
    <xdr:sp macro="" textlink="">
      <xdr:nvSpPr>
        <xdr:cNvPr id="319" name="テキスト ボックス 318"/>
        <xdr:cNvSpPr txBox="1"/>
      </xdr:nvSpPr>
      <xdr:spPr>
        <a:xfrm>
          <a:off x="6705111" y="64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27860</xdr:rowOff>
    </xdr:from>
    <xdr:to>
      <xdr:col>15</xdr:col>
      <xdr:colOff>180975</xdr:colOff>
      <xdr:row>56</xdr:row>
      <xdr:rowOff>49566</xdr:rowOff>
    </xdr:to>
    <xdr:cxnSp macro="">
      <xdr:nvCxnSpPr>
        <xdr:cNvPr id="350" name="直線コネクタ 349"/>
        <xdr:cNvCxnSpPr/>
      </xdr:nvCxnSpPr>
      <xdr:spPr>
        <a:xfrm>
          <a:off x="9639300" y="9629060"/>
          <a:ext cx="8382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27860</xdr:rowOff>
    </xdr:from>
    <xdr:to>
      <xdr:col>14</xdr:col>
      <xdr:colOff>28575</xdr:colOff>
      <xdr:row>57</xdr:row>
      <xdr:rowOff>83062</xdr:rowOff>
    </xdr:to>
    <xdr:cxnSp macro="">
      <xdr:nvCxnSpPr>
        <xdr:cNvPr id="353" name="直線コネクタ 352"/>
        <xdr:cNvCxnSpPr/>
      </xdr:nvCxnSpPr>
      <xdr:spPr>
        <a:xfrm flipV="1">
          <a:off x="8750300" y="9629060"/>
          <a:ext cx="889000" cy="2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114402</xdr:rowOff>
    </xdr:from>
    <xdr:to>
      <xdr:col>12</xdr:col>
      <xdr:colOff>511175</xdr:colOff>
      <xdr:row>57</xdr:row>
      <xdr:rowOff>83062</xdr:rowOff>
    </xdr:to>
    <xdr:cxnSp macro="">
      <xdr:nvCxnSpPr>
        <xdr:cNvPr id="356" name="直線コネクタ 355"/>
        <xdr:cNvCxnSpPr/>
      </xdr:nvCxnSpPr>
      <xdr:spPr>
        <a:xfrm>
          <a:off x="7861300" y="9715602"/>
          <a:ext cx="889000" cy="14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35916</xdr:rowOff>
    </xdr:from>
    <xdr:to>
      <xdr:col>11</xdr:col>
      <xdr:colOff>307975</xdr:colOff>
      <xdr:row>56</xdr:row>
      <xdr:rowOff>114402</xdr:rowOff>
    </xdr:to>
    <xdr:cxnSp macro="">
      <xdr:nvCxnSpPr>
        <xdr:cNvPr id="359" name="直線コネクタ 358"/>
        <xdr:cNvCxnSpPr/>
      </xdr:nvCxnSpPr>
      <xdr:spPr>
        <a:xfrm>
          <a:off x="6972300" y="9637116"/>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157015</xdr:rowOff>
    </xdr:from>
    <xdr:ext cx="534377" cy="259045"/>
    <xdr:sp macro="" textlink="">
      <xdr:nvSpPr>
        <xdr:cNvPr id="361" name="テキスト ボックス 360"/>
        <xdr:cNvSpPr txBox="1"/>
      </xdr:nvSpPr>
      <xdr:spPr>
        <a:xfrm>
          <a:off x="7594111" y="97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131520</xdr:rowOff>
    </xdr:from>
    <xdr:ext cx="534377" cy="259045"/>
    <xdr:sp macro="" textlink="">
      <xdr:nvSpPr>
        <xdr:cNvPr id="363" name="テキスト ボックス 362"/>
        <xdr:cNvSpPr txBox="1"/>
      </xdr:nvSpPr>
      <xdr:spPr>
        <a:xfrm>
          <a:off x="6705111" y="97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170216</xdr:rowOff>
    </xdr:from>
    <xdr:to>
      <xdr:col>15</xdr:col>
      <xdr:colOff>231775</xdr:colOff>
      <xdr:row>56</xdr:row>
      <xdr:rowOff>100366</xdr:rowOff>
    </xdr:to>
    <xdr:sp macro="" textlink="">
      <xdr:nvSpPr>
        <xdr:cNvPr id="369" name="円/楕円 368"/>
        <xdr:cNvSpPr/>
      </xdr:nvSpPr>
      <xdr:spPr>
        <a:xfrm>
          <a:off x="10426700" y="95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148643</xdr:rowOff>
    </xdr:from>
    <xdr:ext cx="534377" cy="259045"/>
    <xdr:sp macro="" textlink="">
      <xdr:nvSpPr>
        <xdr:cNvPr id="370" name="普通建設事業費該当値テキスト"/>
        <xdr:cNvSpPr txBox="1"/>
      </xdr:nvSpPr>
      <xdr:spPr>
        <a:xfrm>
          <a:off x="10528300" y="957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148510</xdr:rowOff>
    </xdr:from>
    <xdr:to>
      <xdr:col>14</xdr:col>
      <xdr:colOff>79375</xdr:colOff>
      <xdr:row>56</xdr:row>
      <xdr:rowOff>78660</xdr:rowOff>
    </xdr:to>
    <xdr:sp macro="" textlink="">
      <xdr:nvSpPr>
        <xdr:cNvPr id="371" name="円/楕円 370"/>
        <xdr:cNvSpPr/>
      </xdr:nvSpPr>
      <xdr:spPr>
        <a:xfrm>
          <a:off x="9588500" y="9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69787</xdr:rowOff>
    </xdr:from>
    <xdr:ext cx="534377" cy="259045"/>
    <xdr:sp macro="" textlink="">
      <xdr:nvSpPr>
        <xdr:cNvPr id="372" name="テキスト ボックス 371"/>
        <xdr:cNvSpPr txBox="1"/>
      </xdr:nvSpPr>
      <xdr:spPr>
        <a:xfrm>
          <a:off x="9372111" y="967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32262</xdr:rowOff>
    </xdr:from>
    <xdr:to>
      <xdr:col>12</xdr:col>
      <xdr:colOff>561975</xdr:colOff>
      <xdr:row>57</xdr:row>
      <xdr:rowOff>133862</xdr:rowOff>
    </xdr:to>
    <xdr:sp macro="" textlink="">
      <xdr:nvSpPr>
        <xdr:cNvPr id="373" name="円/楕円 372"/>
        <xdr:cNvSpPr/>
      </xdr:nvSpPr>
      <xdr:spPr>
        <a:xfrm>
          <a:off x="8699500" y="9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124989</xdr:rowOff>
    </xdr:from>
    <xdr:ext cx="534377" cy="259045"/>
    <xdr:sp macro="" textlink="">
      <xdr:nvSpPr>
        <xdr:cNvPr id="374" name="テキスト ボックス 373"/>
        <xdr:cNvSpPr txBox="1"/>
      </xdr:nvSpPr>
      <xdr:spPr>
        <a:xfrm>
          <a:off x="8483111" y="98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63602</xdr:rowOff>
    </xdr:from>
    <xdr:to>
      <xdr:col>11</xdr:col>
      <xdr:colOff>358775</xdr:colOff>
      <xdr:row>56</xdr:row>
      <xdr:rowOff>165202</xdr:rowOff>
    </xdr:to>
    <xdr:sp macro="" textlink="">
      <xdr:nvSpPr>
        <xdr:cNvPr id="375" name="円/楕円 374"/>
        <xdr:cNvSpPr/>
      </xdr:nvSpPr>
      <xdr:spPr>
        <a:xfrm>
          <a:off x="7810500" y="96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10279</xdr:rowOff>
    </xdr:from>
    <xdr:ext cx="534377" cy="259045"/>
    <xdr:sp macro="" textlink="">
      <xdr:nvSpPr>
        <xdr:cNvPr id="376" name="テキスト ボックス 375"/>
        <xdr:cNvSpPr txBox="1"/>
      </xdr:nvSpPr>
      <xdr:spPr>
        <a:xfrm>
          <a:off x="7594111" y="94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156566</xdr:rowOff>
    </xdr:from>
    <xdr:to>
      <xdr:col>10</xdr:col>
      <xdr:colOff>155575</xdr:colOff>
      <xdr:row>56</xdr:row>
      <xdr:rowOff>86716</xdr:rowOff>
    </xdr:to>
    <xdr:sp macro="" textlink="">
      <xdr:nvSpPr>
        <xdr:cNvPr id="377" name="円/楕円 376"/>
        <xdr:cNvSpPr/>
      </xdr:nvSpPr>
      <xdr:spPr>
        <a:xfrm>
          <a:off x="6921500" y="95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103243</xdr:rowOff>
    </xdr:from>
    <xdr:ext cx="534377" cy="259045"/>
    <xdr:sp macro="" textlink="">
      <xdr:nvSpPr>
        <xdr:cNvPr id="378" name="テキスト ボックス 377"/>
        <xdr:cNvSpPr txBox="1"/>
      </xdr:nvSpPr>
      <xdr:spPr>
        <a:xfrm>
          <a:off x="6705111" y="93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55885</xdr:rowOff>
    </xdr:from>
    <xdr:to>
      <xdr:col>15</xdr:col>
      <xdr:colOff>180975</xdr:colOff>
      <xdr:row>78</xdr:row>
      <xdr:rowOff>140467</xdr:rowOff>
    </xdr:to>
    <xdr:cxnSp macro="">
      <xdr:nvCxnSpPr>
        <xdr:cNvPr id="409" name="直線コネクタ 408"/>
        <xdr:cNvCxnSpPr/>
      </xdr:nvCxnSpPr>
      <xdr:spPr>
        <a:xfrm>
          <a:off x="9639300" y="13428985"/>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89667</xdr:rowOff>
    </xdr:from>
    <xdr:to>
      <xdr:col>15</xdr:col>
      <xdr:colOff>231775</xdr:colOff>
      <xdr:row>79</xdr:row>
      <xdr:rowOff>19817</xdr:rowOff>
    </xdr:to>
    <xdr:sp macro="" textlink="">
      <xdr:nvSpPr>
        <xdr:cNvPr id="419" name="円/楕円 418"/>
        <xdr:cNvSpPr/>
      </xdr:nvSpPr>
      <xdr:spPr>
        <a:xfrm>
          <a:off x="10426700" y="134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68094</xdr:rowOff>
    </xdr:from>
    <xdr:ext cx="469744" cy="259045"/>
    <xdr:sp macro="" textlink="">
      <xdr:nvSpPr>
        <xdr:cNvPr id="420" name="普通建設事業費 （ うち新規整備　）該当値テキスト"/>
        <xdr:cNvSpPr txBox="1"/>
      </xdr:nvSpPr>
      <xdr:spPr>
        <a:xfrm>
          <a:off x="10528300" y="1344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5085</xdr:rowOff>
    </xdr:from>
    <xdr:to>
      <xdr:col>14</xdr:col>
      <xdr:colOff>79375</xdr:colOff>
      <xdr:row>78</xdr:row>
      <xdr:rowOff>106685</xdr:rowOff>
    </xdr:to>
    <xdr:sp macro="" textlink="">
      <xdr:nvSpPr>
        <xdr:cNvPr id="421" name="円/楕円 420"/>
        <xdr:cNvSpPr/>
      </xdr:nvSpPr>
      <xdr:spPr>
        <a:xfrm>
          <a:off x="9588500" y="133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97812</xdr:rowOff>
    </xdr:from>
    <xdr:ext cx="534377" cy="259045"/>
    <xdr:sp macro="" textlink="">
      <xdr:nvSpPr>
        <xdr:cNvPr id="422" name="テキスト ボックス 421"/>
        <xdr:cNvSpPr txBox="1"/>
      </xdr:nvSpPr>
      <xdr:spPr>
        <a:xfrm>
          <a:off x="9372111" y="134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11063</xdr:rowOff>
    </xdr:from>
    <xdr:to>
      <xdr:col>15</xdr:col>
      <xdr:colOff>180975</xdr:colOff>
      <xdr:row>97</xdr:row>
      <xdr:rowOff>20093</xdr:rowOff>
    </xdr:to>
    <xdr:cxnSp macro="">
      <xdr:nvCxnSpPr>
        <xdr:cNvPr id="453" name="直線コネクタ 452"/>
        <xdr:cNvCxnSpPr/>
      </xdr:nvCxnSpPr>
      <xdr:spPr>
        <a:xfrm>
          <a:off x="9639300" y="1664171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140743</xdr:rowOff>
    </xdr:from>
    <xdr:to>
      <xdr:col>15</xdr:col>
      <xdr:colOff>231775</xdr:colOff>
      <xdr:row>97</xdr:row>
      <xdr:rowOff>70893</xdr:rowOff>
    </xdr:to>
    <xdr:sp macro="" textlink="">
      <xdr:nvSpPr>
        <xdr:cNvPr id="463" name="円/楕円 462"/>
        <xdr:cNvSpPr/>
      </xdr:nvSpPr>
      <xdr:spPr>
        <a:xfrm>
          <a:off x="10426700" y="16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163620</xdr:rowOff>
    </xdr:from>
    <xdr:ext cx="534377" cy="259045"/>
    <xdr:sp macro="" textlink="">
      <xdr:nvSpPr>
        <xdr:cNvPr id="464" name="普通建設事業費 （ うち更新整備　）該当値テキスト"/>
        <xdr:cNvSpPr txBox="1"/>
      </xdr:nvSpPr>
      <xdr:spPr>
        <a:xfrm>
          <a:off x="10528300" y="164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131713</xdr:rowOff>
    </xdr:from>
    <xdr:to>
      <xdr:col>14</xdr:col>
      <xdr:colOff>79375</xdr:colOff>
      <xdr:row>97</xdr:row>
      <xdr:rowOff>61863</xdr:rowOff>
    </xdr:to>
    <xdr:sp macro="" textlink="">
      <xdr:nvSpPr>
        <xdr:cNvPr id="465" name="円/楕円 464"/>
        <xdr:cNvSpPr/>
      </xdr:nvSpPr>
      <xdr:spPr>
        <a:xfrm>
          <a:off x="9588500" y="165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52990</xdr:rowOff>
    </xdr:from>
    <xdr:ext cx="534377" cy="259045"/>
    <xdr:sp macro="" textlink="">
      <xdr:nvSpPr>
        <xdr:cNvPr id="466" name="テキスト ボックス 465"/>
        <xdr:cNvSpPr txBox="1"/>
      </xdr:nvSpPr>
      <xdr:spPr>
        <a:xfrm>
          <a:off x="9372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34620</xdr:rowOff>
    </xdr:from>
    <xdr:to>
      <xdr:col>22</xdr:col>
      <xdr:colOff>365125</xdr:colOff>
      <xdr:row>39</xdr:row>
      <xdr:rowOff>44450</xdr:rowOff>
    </xdr:to>
    <xdr:cxnSp macro="">
      <xdr:nvCxnSpPr>
        <xdr:cNvPr id="498" name="直線コネクタ 497"/>
        <xdr:cNvCxnSpPr/>
      </xdr:nvCxnSpPr>
      <xdr:spPr>
        <a:xfrm>
          <a:off x="14592300" y="6721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34620</xdr:rowOff>
    </xdr:from>
    <xdr:to>
      <xdr:col>21</xdr:col>
      <xdr:colOff>161925</xdr:colOff>
      <xdr:row>39</xdr:row>
      <xdr:rowOff>44450</xdr:rowOff>
    </xdr:to>
    <xdr:cxnSp macro="">
      <xdr:nvCxnSpPr>
        <xdr:cNvPr id="501" name="直線コネクタ 500"/>
        <xdr:cNvCxnSpPr/>
      </xdr:nvCxnSpPr>
      <xdr:spPr>
        <a:xfrm flipV="1">
          <a:off x="13703300" y="6721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30734</xdr:rowOff>
    </xdr:from>
    <xdr:to>
      <xdr:col>19</xdr:col>
      <xdr:colOff>644525</xdr:colOff>
      <xdr:row>39</xdr:row>
      <xdr:rowOff>44450</xdr:rowOff>
    </xdr:to>
    <xdr:cxnSp macro="">
      <xdr:nvCxnSpPr>
        <xdr:cNvPr id="504" name="直線コネクタ 503"/>
        <xdr:cNvCxnSpPr/>
      </xdr:nvCxnSpPr>
      <xdr:spPr>
        <a:xfrm>
          <a:off x="12814300" y="671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82288</xdr:rowOff>
    </xdr:from>
    <xdr:ext cx="378565" cy="259045"/>
    <xdr:sp macro="" textlink="">
      <xdr:nvSpPr>
        <xdr:cNvPr id="506" name="テキスト ボックス 505"/>
        <xdr:cNvSpPr txBox="1"/>
      </xdr:nvSpPr>
      <xdr:spPr>
        <a:xfrm>
          <a:off x="13514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74134</xdr:rowOff>
    </xdr:from>
    <xdr:ext cx="378565" cy="259045"/>
    <xdr:sp macro="" textlink="">
      <xdr:nvSpPr>
        <xdr:cNvPr id="508" name="テキスト ボックス 507"/>
        <xdr:cNvSpPr txBox="1"/>
      </xdr:nvSpPr>
      <xdr:spPr>
        <a:xfrm>
          <a:off x="12625017" y="6417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155270</xdr:rowOff>
    </xdr:from>
    <xdr:to>
      <xdr:col>21</xdr:col>
      <xdr:colOff>212725</xdr:colOff>
      <xdr:row>39</xdr:row>
      <xdr:rowOff>85420</xdr:rowOff>
    </xdr:to>
    <xdr:sp macro="" textlink="">
      <xdr:nvSpPr>
        <xdr:cNvPr id="518" name="円/楕円 517"/>
        <xdr:cNvSpPr/>
      </xdr:nvSpPr>
      <xdr:spPr>
        <a:xfrm>
          <a:off x="14541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76547</xdr:rowOff>
    </xdr:from>
    <xdr:ext cx="378565" cy="259045"/>
    <xdr:sp macro="" textlink="">
      <xdr:nvSpPr>
        <xdr:cNvPr id="519" name="テキスト ボックス 518"/>
        <xdr:cNvSpPr txBox="1"/>
      </xdr:nvSpPr>
      <xdr:spPr>
        <a:xfrm>
          <a:off x="14403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151384</xdr:rowOff>
    </xdr:from>
    <xdr:to>
      <xdr:col>18</xdr:col>
      <xdr:colOff>492125</xdr:colOff>
      <xdr:row>39</xdr:row>
      <xdr:rowOff>81534</xdr:rowOff>
    </xdr:to>
    <xdr:sp macro="" textlink="">
      <xdr:nvSpPr>
        <xdr:cNvPr id="522" name="円/楕円 521"/>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72661</xdr:rowOff>
    </xdr:from>
    <xdr:ext cx="378565" cy="259045"/>
    <xdr:sp macro="" textlink="">
      <xdr:nvSpPr>
        <xdr:cNvPr id="523" name="テキスト ボックス 522"/>
        <xdr:cNvSpPr txBox="1"/>
      </xdr:nvSpPr>
      <xdr:spPr>
        <a:xfrm>
          <a:off x="12625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76704</xdr:rowOff>
    </xdr:from>
    <xdr:to>
      <xdr:col>23</xdr:col>
      <xdr:colOff>517525</xdr:colOff>
      <xdr:row>77</xdr:row>
      <xdr:rowOff>95286</xdr:rowOff>
    </xdr:to>
    <xdr:cxnSp macro="">
      <xdr:nvCxnSpPr>
        <xdr:cNvPr id="603" name="直線コネクタ 602"/>
        <xdr:cNvCxnSpPr/>
      </xdr:nvCxnSpPr>
      <xdr:spPr>
        <a:xfrm>
          <a:off x="15481300" y="13278354"/>
          <a:ext cx="8382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58677</xdr:rowOff>
    </xdr:from>
    <xdr:to>
      <xdr:col>22</xdr:col>
      <xdr:colOff>365125</xdr:colOff>
      <xdr:row>77</xdr:row>
      <xdr:rowOff>76704</xdr:rowOff>
    </xdr:to>
    <xdr:cxnSp macro="">
      <xdr:nvCxnSpPr>
        <xdr:cNvPr id="606" name="直線コネクタ 605"/>
        <xdr:cNvCxnSpPr/>
      </xdr:nvCxnSpPr>
      <xdr:spPr>
        <a:xfrm>
          <a:off x="14592300" y="1326032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58677</xdr:rowOff>
    </xdr:from>
    <xdr:to>
      <xdr:col>21</xdr:col>
      <xdr:colOff>161925</xdr:colOff>
      <xdr:row>77</xdr:row>
      <xdr:rowOff>63773</xdr:rowOff>
    </xdr:to>
    <xdr:cxnSp macro="">
      <xdr:nvCxnSpPr>
        <xdr:cNvPr id="609" name="直線コネクタ 608"/>
        <xdr:cNvCxnSpPr/>
      </xdr:nvCxnSpPr>
      <xdr:spPr>
        <a:xfrm flipV="1">
          <a:off x="13703300" y="13260327"/>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25955</xdr:rowOff>
    </xdr:from>
    <xdr:to>
      <xdr:col>19</xdr:col>
      <xdr:colOff>644525</xdr:colOff>
      <xdr:row>77</xdr:row>
      <xdr:rowOff>63773</xdr:rowOff>
    </xdr:to>
    <xdr:cxnSp macro="">
      <xdr:nvCxnSpPr>
        <xdr:cNvPr id="612" name="直線コネクタ 611"/>
        <xdr:cNvCxnSpPr/>
      </xdr:nvCxnSpPr>
      <xdr:spPr>
        <a:xfrm>
          <a:off x="12814300" y="13227605"/>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44486</xdr:rowOff>
    </xdr:from>
    <xdr:to>
      <xdr:col>23</xdr:col>
      <xdr:colOff>568325</xdr:colOff>
      <xdr:row>77</xdr:row>
      <xdr:rowOff>146086</xdr:rowOff>
    </xdr:to>
    <xdr:sp macro="" textlink="">
      <xdr:nvSpPr>
        <xdr:cNvPr id="622" name="円/楕円 621"/>
        <xdr:cNvSpPr/>
      </xdr:nvSpPr>
      <xdr:spPr>
        <a:xfrm>
          <a:off x="162687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22913</xdr:rowOff>
    </xdr:from>
    <xdr:ext cx="534377" cy="259045"/>
    <xdr:sp macro="" textlink="">
      <xdr:nvSpPr>
        <xdr:cNvPr id="623" name="公債費該当値テキスト"/>
        <xdr:cNvSpPr txBox="1"/>
      </xdr:nvSpPr>
      <xdr:spPr>
        <a:xfrm>
          <a:off x="16370300" y="132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25904</xdr:rowOff>
    </xdr:from>
    <xdr:to>
      <xdr:col>22</xdr:col>
      <xdr:colOff>415925</xdr:colOff>
      <xdr:row>77</xdr:row>
      <xdr:rowOff>127504</xdr:rowOff>
    </xdr:to>
    <xdr:sp macro="" textlink="">
      <xdr:nvSpPr>
        <xdr:cNvPr id="624" name="円/楕円 623"/>
        <xdr:cNvSpPr/>
      </xdr:nvSpPr>
      <xdr:spPr>
        <a:xfrm>
          <a:off x="154305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118631</xdr:rowOff>
    </xdr:from>
    <xdr:ext cx="534377" cy="259045"/>
    <xdr:sp macro="" textlink="">
      <xdr:nvSpPr>
        <xdr:cNvPr id="625" name="テキスト ボックス 624"/>
        <xdr:cNvSpPr txBox="1"/>
      </xdr:nvSpPr>
      <xdr:spPr>
        <a:xfrm>
          <a:off x="15214111" y="133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7877</xdr:rowOff>
    </xdr:from>
    <xdr:to>
      <xdr:col>21</xdr:col>
      <xdr:colOff>212725</xdr:colOff>
      <xdr:row>77</xdr:row>
      <xdr:rowOff>109477</xdr:rowOff>
    </xdr:to>
    <xdr:sp macro="" textlink="">
      <xdr:nvSpPr>
        <xdr:cNvPr id="626" name="円/楕円 625"/>
        <xdr:cNvSpPr/>
      </xdr:nvSpPr>
      <xdr:spPr>
        <a:xfrm>
          <a:off x="14541500" y="132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100604</xdr:rowOff>
    </xdr:from>
    <xdr:ext cx="534377" cy="259045"/>
    <xdr:sp macro="" textlink="">
      <xdr:nvSpPr>
        <xdr:cNvPr id="627" name="テキスト ボックス 626"/>
        <xdr:cNvSpPr txBox="1"/>
      </xdr:nvSpPr>
      <xdr:spPr>
        <a:xfrm>
          <a:off x="14325111" y="133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12973</xdr:rowOff>
    </xdr:from>
    <xdr:to>
      <xdr:col>20</xdr:col>
      <xdr:colOff>9525</xdr:colOff>
      <xdr:row>77</xdr:row>
      <xdr:rowOff>114573</xdr:rowOff>
    </xdr:to>
    <xdr:sp macro="" textlink="">
      <xdr:nvSpPr>
        <xdr:cNvPr id="628" name="円/楕円 627"/>
        <xdr:cNvSpPr/>
      </xdr:nvSpPr>
      <xdr:spPr>
        <a:xfrm>
          <a:off x="13652500" y="132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105700</xdr:rowOff>
    </xdr:from>
    <xdr:ext cx="534377" cy="259045"/>
    <xdr:sp macro="" textlink="">
      <xdr:nvSpPr>
        <xdr:cNvPr id="629" name="テキスト ボックス 628"/>
        <xdr:cNvSpPr txBox="1"/>
      </xdr:nvSpPr>
      <xdr:spPr>
        <a:xfrm>
          <a:off x="13436111" y="13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146605</xdr:rowOff>
    </xdr:from>
    <xdr:to>
      <xdr:col>18</xdr:col>
      <xdr:colOff>492125</xdr:colOff>
      <xdr:row>77</xdr:row>
      <xdr:rowOff>76755</xdr:rowOff>
    </xdr:to>
    <xdr:sp macro="" textlink="">
      <xdr:nvSpPr>
        <xdr:cNvPr id="630" name="円/楕円 629"/>
        <xdr:cNvSpPr/>
      </xdr:nvSpPr>
      <xdr:spPr>
        <a:xfrm>
          <a:off x="12763500" y="131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67882</xdr:rowOff>
    </xdr:from>
    <xdr:ext cx="534377" cy="259045"/>
    <xdr:sp macro="" textlink="">
      <xdr:nvSpPr>
        <xdr:cNvPr id="631" name="テキスト ボックス 630"/>
        <xdr:cNvSpPr txBox="1"/>
      </xdr:nvSpPr>
      <xdr:spPr>
        <a:xfrm>
          <a:off x="12547111" y="1326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26733</xdr:rowOff>
    </xdr:from>
    <xdr:to>
      <xdr:col>23</xdr:col>
      <xdr:colOff>517525</xdr:colOff>
      <xdr:row>99</xdr:row>
      <xdr:rowOff>42202</xdr:rowOff>
    </xdr:to>
    <xdr:cxnSp macro="">
      <xdr:nvCxnSpPr>
        <xdr:cNvPr id="660" name="直線コネクタ 659"/>
        <xdr:cNvCxnSpPr/>
      </xdr:nvCxnSpPr>
      <xdr:spPr>
        <a:xfrm flipV="1">
          <a:off x="15481300" y="17000283"/>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157569</xdr:rowOff>
    </xdr:from>
    <xdr:to>
      <xdr:col>22</xdr:col>
      <xdr:colOff>365125</xdr:colOff>
      <xdr:row>99</xdr:row>
      <xdr:rowOff>42202</xdr:rowOff>
    </xdr:to>
    <xdr:cxnSp macro="">
      <xdr:nvCxnSpPr>
        <xdr:cNvPr id="663" name="直線コネクタ 662"/>
        <xdr:cNvCxnSpPr/>
      </xdr:nvCxnSpPr>
      <xdr:spPr>
        <a:xfrm>
          <a:off x="14592300" y="16959669"/>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90764</xdr:rowOff>
    </xdr:from>
    <xdr:ext cx="534377" cy="259045"/>
    <xdr:sp macro="" textlink="">
      <xdr:nvSpPr>
        <xdr:cNvPr id="665" name="テキスト ボックス 664"/>
        <xdr:cNvSpPr txBox="1"/>
      </xdr:nvSpPr>
      <xdr:spPr>
        <a:xfrm>
          <a:off x="15214111" y="16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157569</xdr:rowOff>
    </xdr:from>
    <xdr:to>
      <xdr:col>21</xdr:col>
      <xdr:colOff>161925</xdr:colOff>
      <xdr:row>99</xdr:row>
      <xdr:rowOff>38297</xdr:rowOff>
    </xdr:to>
    <xdr:cxnSp macro="">
      <xdr:nvCxnSpPr>
        <xdr:cNvPr id="666" name="直線コネクタ 665"/>
        <xdr:cNvCxnSpPr/>
      </xdr:nvCxnSpPr>
      <xdr:spPr>
        <a:xfrm flipV="1">
          <a:off x="13703300" y="16959669"/>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165722</xdr:rowOff>
    </xdr:from>
    <xdr:to>
      <xdr:col>19</xdr:col>
      <xdr:colOff>644525</xdr:colOff>
      <xdr:row>99</xdr:row>
      <xdr:rowOff>38297</xdr:rowOff>
    </xdr:to>
    <xdr:cxnSp macro="">
      <xdr:nvCxnSpPr>
        <xdr:cNvPr id="669" name="直線コネクタ 668"/>
        <xdr:cNvCxnSpPr/>
      </xdr:nvCxnSpPr>
      <xdr:spPr>
        <a:xfrm>
          <a:off x="12814300" y="16967822"/>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147383</xdr:rowOff>
    </xdr:from>
    <xdr:to>
      <xdr:col>23</xdr:col>
      <xdr:colOff>568325</xdr:colOff>
      <xdr:row>99</xdr:row>
      <xdr:rowOff>77533</xdr:rowOff>
    </xdr:to>
    <xdr:sp macro="" textlink="">
      <xdr:nvSpPr>
        <xdr:cNvPr id="679" name="円/楕円 678"/>
        <xdr:cNvSpPr/>
      </xdr:nvSpPr>
      <xdr:spPr>
        <a:xfrm>
          <a:off x="16268700" y="1694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62310</xdr:rowOff>
    </xdr:from>
    <xdr:ext cx="378565" cy="259045"/>
    <xdr:sp macro="" textlink="">
      <xdr:nvSpPr>
        <xdr:cNvPr id="680" name="積立金該当値テキスト"/>
        <xdr:cNvSpPr txBox="1"/>
      </xdr:nvSpPr>
      <xdr:spPr>
        <a:xfrm>
          <a:off x="16370300" y="16864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162852</xdr:rowOff>
    </xdr:from>
    <xdr:to>
      <xdr:col>22</xdr:col>
      <xdr:colOff>415925</xdr:colOff>
      <xdr:row>99</xdr:row>
      <xdr:rowOff>93002</xdr:rowOff>
    </xdr:to>
    <xdr:sp macro="" textlink="">
      <xdr:nvSpPr>
        <xdr:cNvPr id="681" name="円/楕円 680"/>
        <xdr:cNvSpPr/>
      </xdr:nvSpPr>
      <xdr:spPr>
        <a:xfrm>
          <a:off x="15430500" y="169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84129</xdr:rowOff>
    </xdr:from>
    <xdr:ext cx="378565" cy="259045"/>
    <xdr:sp macro="" textlink="">
      <xdr:nvSpPr>
        <xdr:cNvPr id="682" name="テキスト ボックス 681"/>
        <xdr:cNvSpPr txBox="1"/>
      </xdr:nvSpPr>
      <xdr:spPr>
        <a:xfrm>
          <a:off x="15292017" y="1705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106769</xdr:rowOff>
    </xdr:from>
    <xdr:to>
      <xdr:col>21</xdr:col>
      <xdr:colOff>212725</xdr:colOff>
      <xdr:row>99</xdr:row>
      <xdr:rowOff>36919</xdr:rowOff>
    </xdr:to>
    <xdr:sp macro="" textlink="">
      <xdr:nvSpPr>
        <xdr:cNvPr id="683" name="円/楕円 682"/>
        <xdr:cNvSpPr/>
      </xdr:nvSpPr>
      <xdr:spPr>
        <a:xfrm>
          <a:off x="14541500" y="16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28046</xdr:rowOff>
    </xdr:from>
    <xdr:ext cx="469744" cy="259045"/>
    <xdr:sp macro="" textlink="">
      <xdr:nvSpPr>
        <xdr:cNvPr id="684" name="テキスト ボックス 683"/>
        <xdr:cNvSpPr txBox="1"/>
      </xdr:nvSpPr>
      <xdr:spPr>
        <a:xfrm>
          <a:off x="14357427" y="170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158947</xdr:rowOff>
    </xdr:from>
    <xdr:to>
      <xdr:col>20</xdr:col>
      <xdr:colOff>9525</xdr:colOff>
      <xdr:row>99</xdr:row>
      <xdr:rowOff>89097</xdr:rowOff>
    </xdr:to>
    <xdr:sp macro="" textlink="">
      <xdr:nvSpPr>
        <xdr:cNvPr id="685" name="円/楕円 684"/>
        <xdr:cNvSpPr/>
      </xdr:nvSpPr>
      <xdr:spPr>
        <a:xfrm>
          <a:off x="13652500" y="169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80224</xdr:rowOff>
    </xdr:from>
    <xdr:ext cx="378565" cy="259045"/>
    <xdr:sp macro="" textlink="">
      <xdr:nvSpPr>
        <xdr:cNvPr id="686" name="テキスト ボックス 685"/>
        <xdr:cNvSpPr txBox="1"/>
      </xdr:nvSpPr>
      <xdr:spPr>
        <a:xfrm>
          <a:off x="13514017" y="17053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114922</xdr:rowOff>
    </xdr:from>
    <xdr:to>
      <xdr:col>18</xdr:col>
      <xdr:colOff>492125</xdr:colOff>
      <xdr:row>99</xdr:row>
      <xdr:rowOff>45072</xdr:rowOff>
    </xdr:to>
    <xdr:sp macro="" textlink="">
      <xdr:nvSpPr>
        <xdr:cNvPr id="687" name="円/楕円 686"/>
        <xdr:cNvSpPr/>
      </xdr:nvSpPr>
      <xdr:spPr>
        <a:xfrm>
          <a:off x="12763500" y="169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36199</xdr:rowOff>
    </xdr:from>
    <xdr:ext cx="469744" cy="259045"/>
    <xdr:sp macro="" textlink="">
      <xdr:nvSpPr>
        <xdr:cNvPr id="688" name="テキスト ボックス 687"/>
        <xdr:cNvSpPr txBox="1"/>
      </xdr:nvSpPr>
      <xdr:spPr>
        <a:xfrm>
          <a:off x="12579427" y="170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460</xdr:rowOff>
    </xdr:from>
    <xdr:to>
      <xdr:col>32</xdr:col>
      <xdr:colOff>187325</xdr:colOff>
      <xdr:row>58</xdr:row>
      <xdr:rowOff>2837</xdr:rowOff>
    </xdr:to>
    <xdr:cxnSp macro="">
      <xdr:nvCxnSpPr>
        <xdr:cNvPr id="772" name="直線コネクタ 771"/>
        <xdr:cNvCxnSpPr/>
      </xdr:nvCxnSpPr>
      <xdr:spPr>
        <a:xfrm>
          <a:off x="21323300" y="9944560"/>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460</xdr:rowOff>
    </xdr:from>
    <xdr:to>
      <xdr:col>31</xdr:col>
      <xdr:colOff>34925</xdr:colOff>
      <xdr:row>58</xdr:row>
      <xdr:rowOff>1740</xdr:rowOff>
    </xdr:to>
    <xdr:cxnSp macro="">
      <xdr:nvCxnSpPr>
        <xdr:cNvPr id="775" name="直線コネクタ 774"/>
        <xdr:cNvCxnSpPr/>
      </xdr:nvCxnSpPr>
      <xdr:spPr>
        <a:xfrm flipV="1">
          <a:off x="20434300" y="994456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163109</xdr:rowOff>
    </xdr:from>
    <xdr:to>
      <xdr:col>29</xdr:col>
      <xdr:colOff>517525</xdr:colOff>
      <xdr:row>58</xdr:row>
      <xdr:rowOff>1740</xdr:rowOff>
    </xdr:to>
    <xdr:cxnSp macro="">
      <xdr:nvCxnSpPr>
        <xdr:cNvPr id="778" name="直線コネクタ 777"/>
        <xdr:cNvCxnSpPr/>
      </xdr:nvCxnSpPr>
      <xdr:spPr>
        <a:xfrm>
          <a:off x="19545300" y="993575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135951</xdr:rowOff>
    </xdr:from>
    <xdr:to>
      <xdr:col>28</xdr:col>
      <xdr:colOff>314325</xdr:colOff>
      <xdr:row>57</xdr:row>
      <xdr:rowOff>163109</xdr:rowOff>
    </xdr:to>
    <xdr:cxnSp macro="">
      <xdr:nvCxnSpPr>
        <xdr:cNvPr id="781" name="直線コネクタ 780"/>
        <xdr:cNvCxnSpPr/>
      </xdr:nvCxnSpPr>
      <xdr:spPr>
        <a:xfrm>
          <a:off x="18656300" y="9908601"/>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123487</xdr:rowOff>
    </xdr:from>
    <xdr:to>
      <xdr:col>32</xdr:col>
      <xdr:colOff>238125</xdr:colOff>
      <xdr:row>58</xdr:row>
      <xdr:rowOff>53637</xdr:rowOff>
    </xdr:to>
    <xdr:sp macro="" textlink="">
      <xdr:nvSpPr>
        <xdr:cNvPr id="791" name="円/楕円 790"/>
        <xdr:cNvSpPr/>
      </xdr:nvSpPr>
      <xdr:spPr>
        <a:xfrm>
          <a:off x="22110700" y="98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101914</xdr:rowOff>
    </xdr:from>
    <xdr:ext cx="469744" cy="259045"/>
    <xdr:sp macro="" textlink="">
      <xdr:nvSpPr>
        <xdr:cNvPr id="792" name="貸付金該当値テキスト"/>
        <xdr:cNvSpPr txBox="1"/>
      </xdr:nvSpPr>
      <xdr:spPr>
        <a:xfrm>
          <a:off x="22212300" y="98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121110</xdr:rowOff>
    </xdr:from>
    <xdr:to>
      <xdr:col>31</xdr:col>
      <xdr:colOff>85725</xdr:colOff>
      <xdr:row>58</xdr:row>
      <xdr:rowOff>51260</xdr:rowOff>
    </xdr:to>
    <xdr:sp macro="" textlink="">
      <xdr:nvSpPr>
        <xdr:cNvPr id="793" name="円/楕円 792"/>
        <xdr:cNvSpPr/>
      </xdr:nvSpPr>
      <xdr:spPr>
        <a:xfrm>
          <a:off x="21272500" y="98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42387</xdr:rowOff>
    </xdr:from>
    <xdr:ext cx="469744" cy="259045"/>
    <xdr:sp macro="" textlink="">
      <xdr:nvSpPr>
        <xdr:cNvPr id="794" name="テキスト ボックス 793"/>
        <xdr:cNvSpPr txBox="1"/>
      </xdr:nvSpPr>
      <xdr:spPr>
        <a:xfrm>
          <a:off x="21088427" y="998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122390</xdr:rowOff>
    </xdr:from>
    <xdr:to>
      <xdr:col>29</xdr:col>
      <xdr:colOff>568325</xdr:colOff>
      <xdr:row>58</xdr:row>
      <xdr:rowOff>52540</xdr:rowOff>
    </xdr:to>
    <xdr:sp macro="" textlink="">
      <xdr:nvSpPr>
        <xdr:cNvPr id="795" name="円/楕円 794"/>
        <xdr:cNvSpPr/>
      </xdr:nvSpPr>
      <xdr:spPr>
        <a:xfrm>
          <a:off x="20383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43667</xdr:rowOff>
    </xdr:from>
    <xdr:ext cx="469744" cy="259045"/>
    <xdr:sp macro="" textlink="">
      <xdr:nvSpPr>
        <xdr:cNvPr id="796" name="テキスト ボックス 795"/>
        <xdr:cNvSpPr txBox="1"/>
      </xdr:nvSpPr>
      <xdr:spPr>
        <a:xfrm>
          <a:off x="20199427" y="99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112309</xdr:rowOff>
    </xdr:from>
    <xdr:to>
      <xdr:col>28</xdr:col>
      <xdr:colOff>365125</xdr:colOff>
      <xdr:row>58</xdr:row>
      <xdr:rowOff>42459</xdr:rowOff>
    </xdr:to>
    <xdr:sp macro="" textlink="">
      <xdr:nvSpPr>
        <xdr:cNvPr id="797" name="円/楕円 796"/>
        <xdr:cNvSpPr/>
      </xdr:nvSpPr>
      <xdr:spPr>
        <a:xfrm>
          <a:off x="19494500" y="98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33586</xdr:rowOff>
    </xdr:from>
    <xdr:ext cx="469744" cy="259045"/>
    <xdr:sp macro="" textlink="">
      <xdr:nvSpPr>
        <xdr:cNvPr id="798" name="テキスト ボックス 797"/>
        <xdr:cNvSpPr txBox="1"/>
      </xdr:nvSpPr>
      <xdr:spPr>
        <a:xfrm>
          <a:off x="19310427" y="997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85151</xdr:rowOff>
    </xdr:from>
    <xdr:to>
      <xdr:col>27</xdr:col>
      <xdr:colOff>161925</xdr:colOff>
      <xdr:row>58</xdr:row>
      <xdr:rowOff>15301</xdr:rowOff>
    </xdr:to>
    <xdr:sp macro="" textlink="">
      <xdr:nvSpPr>
        <xdr:cNvPr id="799" name="円/楕円 798"/>
        <xdr:cNvSpPr/>
      </xdr:nvSpPr>
      <xdr:spPr>
        <a:xfrm>
          <a:off x="18605500" y="98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6428</xdr:rowOff>
    </xdr:from>
    <xdr:ext cx="469744" cy="259045"/>
    <xdr:sp macro="" textlink="">
      <xdr:nvSpPr>
        <xdr:cNvPr id="800" name="テキスト ボックス 799"/>
        <xdr:cNvSpPr txBox="1"/>
      </xdr:nvSpPr>
      <xdr:spPr>
        <a:xfrm>
          <a:off x="18421427" y="9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17284</xdr:rowOff>
    </xdr:from>
    <xdr:to>
      <xdr:col>32</xdr:col>
      <xdr:colOff>187325</xdr:colOff>
      <xdr:row>76</xdr:row>
      <xdr:rowOff>45768</xdr:rowOff>
    </xdr:to>
    <xdr:cxnSp macro="">
      <xdr:nvCxnSpPr>
        <xdr:cNvPr id="828" name="直線コネクタ 827"/>
        <xdr:cNvCxnSpPr/>
      </xdr:nvCxnSpPr>
      <xdr:spPr>
        <a:xfrm>
          <a:off x="21323300" y="13047484"/>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17284</xdr:rowOff>
    </xdr:from>
    <xdr:to>
      <xdr:col>31</xdr:col>
      <xdr:colOff>34925</xdr:colOff>
      <xdr:row>76</xdr:row>
      <xdr:rowOff>41470</xdr:rowOff>
    </xdr:to>
    <xdr:cxnSp macro="">
      <xdr:nvCxnSpPr>
        <xdr:cNvPr id="831" name="直線コネクタ 830"/>
        <xdr:cNvCxnSpPr/>
      </xdr:nvCxnSpPr>
      <xdr:spPr>
        <a:xfrm flipV="1">
          <a:off x="20434300" y="1304748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41470</xdr:rowOff>
    </xdr:from>
    <xdr:to>
      <xdr:col>29</xdr:col>
      <xdr:colOff>517525</xdr:colOff>
      <xdr:row>76</xdr:row>
      <xdr:rowOff>78527</xdr:rowOff>
    </xdr:to>
    <xdr:cxnSp macro="">
      <xdr:nvCxnSpPr>
        <xdr:cNvPr id="834" name="直線コネクタ 833"/>
        <xdr:cNvCxnSpPr/>
      </xdr:nvCxnSpPr>
      <xdr:spPr>
        <a:xfrm flipV="1">
          <a:off x="19545300" y="13071670"/>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8643</xdr:rowOff>
    </xdr:from>
    <xdr:to>
      <xdr:col>28</xdr:col>
      <xdr:colOff>314325</xdr:colOff>
      <xdr:row>76</xdr:row>
      <xdr:rowOff>78527</xdr:rowOff>
    </xdr:to>
    <xdr:cxnSp macro="">
      <xdr:nvCxnSpPr>
        <xdr:cNvPr id="837" name="直線コネクタ 836"/>
        <xdr:cNvCxnSpPr/>
      </xdr:nvCxnSpPr>
      <xdr:spPr>
        <a:xfrm>
          <a:off x="18656300" y="13038843"/>
          <a:ext cx="889000" cy="6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166418</xdr:rowOff>
    </xdr:from>
    <xdr:to>
      <xdr:col>32</xdr:col>
      <xdr:colOff>238125</xdr:colOff>
      <xdr:row>76</xdr:row>
      <xdr:rowOff>96568</xdr:rowOff>
    </xdr:to>
    <xdr:sp macro="" textlink="">
      <xdr:nvSpPr>
        <xdr:cNvPr id="847" name="円/楕円 846"/>
        <xdr:cNvSpPr/>
      </xdr:nvSpPr>
      <xdr:spPr>
        <a:xfrm>
          <a:off x="22110700" y="130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144845</xdr:rowOff>
    </xdr:from>
    <xdr:ext cx="534377" cy="259045"/>
    <xdr:sp macro="" textlink="">
      <xdr:nvSpPr>
        <xdr:cNvPr id="848" name="繰出金該当値テキスト"/>
        <xdr:cNvSpPr txBox="1"/>
      </xdr:nvSpPr>
      <xdr:spPr>
        <a:xfrm>
          <a:off x="22212300" y="130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137935</xdr:rowOff>
    </xdr:from>
    <xdr:to>
      <xdr:col>31</xdr:col>
      <xdr:colOff>85725</xdr:colOff>
      <xdr:row>76</xdr:row>
      <xdr:rowOff>68086</xdr:rowOff>
    </xdr:to>
    <xdr:sp macro="" textlink="">
      <xdr:nvSpPr>
        <xdr:cNvPr id="849" name="円/楕円 848"/>
        <xdr:cNvSpPr/>
      </xdr:nvSpPr>
      <xdr:spPr>
        <a:xfrm>
          <a:off x="21272500" y="1299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59211</xdr:rowOff>
    </xdr:from>
    <xdr:ext cx="534377" cy="259045"/>
    <xdr:sp macro="" textlink="">
      <xdr:nvSpPr>
        <xdr:cNvPr id="850" name="テキスト ボックス 849"/>
        <xdr:cNvSpPr txBox="1"/>
      </xdr:nvSpPr>
      <xdr:spPr>
        <a:xfrm>
          <a:off x="21056111" y="130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162120</xdr:rowOff>
    </xdr:from>
    <xdr:to>
      <xdr:col>29</xdr:col>
      <xdr:colOff>568325</xdr:colOff>
      <xdr:row>76</xdr:row>
      <xdr:rowOff>92270</xdr:rowOff>
    </xdr:to>
    <xdr:sp macro="" textlink="">
      <xdr:nvSpPr>
        <xdr:cNvPr id="851" name="円/楕円 850"/>
        <xdr:cNvSpPr/>
      </xdr:nvSpPr>
      <xdr:spPr>
        <a:xfrm>
          <a:off x="20383500" y="130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83397</xdr:rowOff>
    </xdr:from>
    <xdr:ext cx="534377" cy="259045"/>
    <xdr:sp macro="" textlink="">
      <xdr:nvSpPr>
        <xdr:cNvPr id="852" name="テキスト ボックス 851"/>
        <xdr:cNvSpPr txBox="1"/>
      </xdr:nvSpPr>
      <xdr:spPr>
        <a:xfrm>
          <a:off x="20167111" y="1311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27727</xdr:rowOff>
    </xdr:from>
    <xdr:to>
      <xdr:col>28</xdr:col>
      <xdr:colOff>365125</xdr:colOff>
      <xdr:row>76</xdr:row>
      <xdr:rowOff>129327</xdr:rowOff>
    </xdr:to>
    <xdr:sp macro="" textlink="">
      <xdr:nvSpPr>
        <xdr:cNvPr id="853" name="円/楕円 852"/>
        <xdr:cNvSpPr/>
      </xdr:nvSpPr>
      <xdr:spPr>
        <a:xfrm>
          <a:off x="19494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120454</xdr:rowOff>
    </xdr:from>
    <xdr:ext cx="534377" cy="259045"/>
    <xdr:sp macro="" textlink="">
      <xdr:nvSpPr>
        <xdr:cNvPr id="854" name="テキスト ボックス 853"/>
        <xdr:cNvSpPr txBox="1"/>
      </xdr:nvSpPr>
      <xdr:spPr>
        <a:xfrm>
          <a:off x="19278111" y="131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129294</xdr:rowOff>
    </xdr:from>
    <xdr:to>
      <xdr:col>27</xdr:col>
      <xdr:colOff>161925</xdr:colOff>
      <xdr:row>76</xdr:row>
      <xdr:rowOff>59444</xdr:rowOff>
    </xdr:to>
    <xdr:sp macro="" textlink="">
      <xdr:nvSpPr>
        <xdr:cNvPr id="855" name="円/楕円 854"/>
        <xdr:cNvSpPr/>
      </xdr:nvSpPr>
      <xdr:spPr>
        <a:xfrm>
          <a:off x="186055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50570</xdr:rowOff>
    </xdr:from>
    <xdr:ext cx="534377" cy="259045"/>
    <xdr:sp macro="" textlink="">
      <xdr:nvSpPr>
        <xdr:cNvPr id="856" name="テキスト ボックス 855"/>
        <xdr:cNvSpPr txBox="1"/>
      </xdr:nvSpPr>
      <xdr:spPr>
        <a:xfrm>
          <a:off x="18389111" y="130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歳出決算総額は、住民一人当たり</a:t>
          </a:r>
          <a:r>
            <a:rPr lang="en-US" altLang="ja-JP" sz="1300" b="0" i="0" u="none" strike="noStrike" baseline="0" smtClean="0">
              <a:solidFill>
                <a:schemeClr val="dk1"/>
              </a:solidFill>
              <a:latin typeface="+mn-lt"/>
              <a:ea typeface="+mn-ea"/>
              <a:cs typeface="+mn-cs"/>
            </a:rPr>
            <a:t>327,154</a:t>
          </a:r>
          <a:r>
            <a:rPr lang="ja-JP" altLang="en-US" sz="1300" b="0" i="0" u="none" strike="noStrike" baseline="0" smtClean="0">
              <a:solidFill>
                <a:schemeClr val="dk1"/>
              </a:solidFill>
              <a:latin typeface="+mn-lt"/>
              <a:ea typeface="+mn-ea"/>
              <a:cs typeface="+mn-cs"/>
            </a:rPr>
            <a:t>円となっている。主な構成項目である扶助費は、住民一人当たり</a:t>
          </a:r>
          <a:r>
            <a:rPr lang="en-US" altLang="ja-JP" sz="1300" b="0" i="0" u="none" strike="noStrike" baseline="0" smtClean="0">
              <a:solidFill>
                <a:schemeClr val="dk1"/>
              </a:solidFill>
              <a:latin typeface="+mn-lt"/>
              <a:ea typeface="+mn-ea"/>
              <a:cs typeface="+mn-cs"/>
            </a:rPr>
            <a:t>76,772</a:t>
          </a:r>
          <a:r>
            <a:rPr lang="ja-JP" altLang="en-US" sz="1300" b="0" i="0" u="none" strike="noStrike" baseline="0" smtClean="0">
              <a:solidFill>
                <a:schemeClr val="dk1"/>
              </a:solidFill>
              <a:latin typeface="+mn-lt"/>
              <a:ea typeface="+mn-ea"/>
              <a:cs typeface="+mn-cs"/>
            </a:rPr>
            <a:t>円となっており、平成</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年度から</a:t>
          </a:r>
          <a:r>
            <a:rPr lang="en-US" altLang="ja-JP" sz="1300" b="0" i="0" u="none" strike="noStrike" baseline="0" smtClean="0">
              <a:solidFill>
                <a:schemeClr val="dk1"/>
              </a:solidFill>
              <a:latin typeface="+mn-lt"/>
              <a:ea typeface="+mn-ea"/>
              <a:cs typeface="+mn-cs"/>
            </a:rPr>
            <a:t>8,500</a:t>
          </a:r>
          <a:r>
            <a:rPr lang="ja-JP" altLang="en-US" sz="1300" b="0" i="0" u="none" strike="noStrike" baseline="0" smtClean="0">
              <a:solidFill>
                <a:schemeClr val="dk1"/>
              </a:solidFill>
              <a:latin typeface="+mn-lt"/>
              <a:ea typeface="+mn-ea"/>
              <a:cs typeface="+mn-cs"/>
            </a:rPr>
            <a:t>円程度の増となっており、増加傾向にある。また、</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年度と比較すると</a:t>
          </a:r>
          <a:r>
            <a:rPr lang="en-US" altLang="ja-JP" sz="1300" b="0" i="0" u="none" strike="noStrike" baseline="0" smtClean="0">
              <a:solidFill>
                <a:schemeClr val="dk1"/>
              </a:solidFill>
              <a:latin typeface="+mn-lt"/>
              <a:ea typeface="+mn-ea"/>
              <a:cs typeface="+mn-cs"/>
            </a:rPr>
            <a:t>13</a:t>
          </a:r>
          <a:r>
            <a:rPr lang="ja-JP" altLang="en-US" sz="1300" b="0" i="0" u="none" strike="noStrike" baseline="0" smtClean="0">
              <a:solidFill>
                <a:schemeClr val="dk1"/>
              </a:solidFill>
              <a:latin typeface="+mn-lt"/>
              <a:ea typeface="+mn-ea"/>
              <a:cs typeface="+mn-cs"/>
            </a:rPr>
            <a:t>％増加しており、類似団体平均と比べてやや高い水準にある。今後も、高齢化が進んでいくことが予想され、扶助費は増加していくことが懸念されるところである。 </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普通建設事業費は住民一人当たり</a:t>
          </a:r>
          <a:r>
            <a:rPr lang="en-US" altLang="ja-JP" sz="1300" b="0" i="0" u="none" strike="noStrike" baseline="0" smtClean="0">
              <a:solidFill>
                <a:schemeClr val="dk1"/>
              </a:solidFill>
              <a:latin typeface="+mn-lt"/>
              <a:ea typeface="+mn-ea"/>
              <a:cs typeface="+mn-cs"/>
            </a:rPr>
            <a:t>51,780</a:t>
          </a:r>
          <a:r>
            <a:rPr lang="ja-JP" altLang="en-US" sz="1300" b="0" i="0" u="none" strike="noStrike" baseline="0" smtClean="0">
              <a:solidFill>
                <a:schemeClr val="dk1"/>
              </a:solidFill>
              <a:latin typeface="+mn-lt"/>
              <a:ea typeface="+mn-ea"/>
              <a:cs typeface="+mn-cs"/>
            </a:rPr>
            <a:t>円となっており、類似団体と比較して一人当たりコストはほぼ平均並みになっている。前年度決算と比較すると</a:t>
          </a:r>
          <a:r>
            <a:rPr lang="en-US" altLang="ja-JP" sz="1300" b="0" i="0" u="none" strike="noStrike" baseline="0" smtClean="0">
              <a:solidFill>
                <a:schemeClr val="dk1"/>
              </a:solidFill>
              <a:latin typeface="+mn-lt"/>
              <a:ea typeface="+mn-ea"/>
              <a:cs typeface="+mn-cs"/>
            </a:rPr>
            <a:t>3.9</a:t>
          </a:r>
          <a:r>
            <a:rPr lang="ja-JP" altLang="en-US" sz="1300" b="0" i="0" u="none" strike="noStrike" baseline="0" smtClean="0">
              <a:solidFill>
                <a:schemeClr val="dk1"/>
              </a:solidFill>
              <a:latin typeface="+mn-lt"/>
              <a:ea typeface="+mn-ea"/>
              <a:cs typeface="+mn-cs"/>
            </a:rPr>
            <a:t>％減となっている。</a:t>
          </a:r>
          <a:r>
            <a:rPr lang="en-US" altLang="ja-JP" sz="1300" b="0" i="0" u="none" strike="noStrike" baseline="0" smtClean="0">
              <a:solidFill>
                <a:schemeClr val="dk1"/>
              </a:solidFill>
              <a:latin typeface="+mn-lt"/>
              <a:ea typeface="+mn-ea"/>
              <a:cs typeface="+mn-cs"/>
            </a:rPr>
            <a:t>29</a:t>
          </a:r>
          <a:r>
            <a:rPr lang="ja-JP" altLang="en-US" sz="1300" b="0" i="0" u="none" strike="noStrike" baseline="0" smtClean="0">
              <a:solidFill>
                <a:schemeClr val="dk1"/>
              </a:solidFill>
              <a:latin typeface="+mn-lt"/>
              <a:ea typeface="+mn-ea"/>
              <a:cs typeface="+mn-cs"/>
            </a:rPr>
            <a:t>年度中に予定している（（仮称）綾瀬スマートインターチェンジの供用開始に向けた周辺整備や、（仮称）保健福祉センター建設などの進捗により事業費の増加が予想されるが、中長期的な視点から公共施設等総合管理計画等に基づき、事業の取捨選択を徹底していくことで、事業費の減少を目指すこととしてい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神奈川県綾瀬市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85,253
82,300
22.14
28,663,153
27,890,849
684,729
15,830,306
16,966,297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29591</xdr:rowOff>
    </xdr:from>
    <xdr:to>
      <xdr:col>6</xdr:col>
      <xdr:colOff>511175</xdr:colOff>
      <xdr:row>36</xdr:row>
      <xdr:rowOff>77978</xdr:rowOff>
    </xdr:to>
    <xdr:cxnSp macro="">
      <xdr:nvCxnSpPr>
        <xdr:cNvPr id="61" name="直線コネクタ 60"/>
        <xdr:cNvCxnSpPr/>
      </xdr:nvCxnSpPr>
      <xdr:spPr>
        <a:xfrm flipV="1">
          <a:off x="3797300" y="6201791"/>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77978</xdr:rowOff>
    </xdr:from>
    <xdr:to>
      <xdr:col>5</xdr:col>
      <xdr:colOff>358775</xdr:colOff>
      <xdr:row>36</xdr:row>
      <xdr:rowOff>112649</xdr:rowOff>
    </xdr:to>
    <xdr:cxnSp macro="">
      <xdr:nvCxnSpPr>
        <xdr:cNvPr id="64" name="直線コネクタ 63"/>
        <xdr:cNvCxnSpPr/>
      </xdr:nvCxnSpPr>
      <xdr:spPr>
        <a:xfrm flipV="1">
          <a:off x="2908300" y="625017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62738</xdr:rowOff>
    </xdr:from>
    <xdr:to>
      <xdr:col>4</xdr:col>
      <xdr:colOff>155575</xdr:colOff>
      <xdr:row>36</xdr:row>
      <xdr:rowOff>112649</xdr:rowOff>
    </xdr:to>
    <xdr:cxnSp macro="">
      <xdr:nvCxnSpPr>
        <xdr:cNvPr id="67" name="直線コネクタ 66"/>
        <xdr:cNvCxnSpPr/>
      </xdr:nvCxnSpPr>
      <xdr:spPr>
        <a:xfrm>
          <a:off x="2019300" y="623493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58928</xdr:rowOff>
    </xdr:from>
    <xdr:to>
      <xdr:col>2</xdr:col>
      <xdr:colOff>638175</xdr:colOff>
      <xdr:row>36</xdr:row>
      <xdr:rowOff>62738</xdr:rowOff>
    </xdr:to>
    <xdr:cxnSp macro="">
      <xdr:nvCxnSpPr>
        <xdr:cNvPr id="70" name="直線コネクタ 69"/>
        <xdr:cNvCxnSpPr/>
      </xdr:nvCxnSpPr>
      <xdr:spPr>
        <a:xfrm>
          <a:off x="1130300" y="6059678"/>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150241</xdr:rowOff>
    </xdr:from>
    <xdr:to>
      <xdr:col>6</xdr:col>
      <xdr:colOff>561975</xdr:colOff>
      <xdr:row>36</xdr:row>
      <xdr:rowOff>80391</xdr:rowOff>
    </xdr:to>
    <xdr:sp macro="" textlink="">
      <xdr:nvSpPr>
        <xdr:cNvPr id="80" name="円/楕円 79"/>
        <xdr:cNvSpPr/>
      </xdr:nvSpPr>
      <xdr:spPr>
        <a:xfrm>
          <a:off x="45847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128668</xdr:rowOff>
    </xdr:from>
    <xdr:ext cx="469744" cy="259045"/>
    <xdr:sp macro="" textlink="">
      <xdr:nvSpPr>
        <xdr:cNvPr id="81" name="議会費該当値テキスト"/>
        <xdr:cNvSpPr txBox="1"/>
      </xdr:nvSpPr>
      <xdr:spPr>
        <a:xfrm>
          <a:off x="4686300"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27178</xdr:rowOff>
    </xdr:from>
    <xdr:to>
      <xdr:col>5</xdr:col>
      <xdr:colOff>409575</xdr:colOff>
      <xdr:row>36</xdr:row>
      <xdr:rowOff>128778</xdr:rowOff>
    </xdr:to>
    <xdr:sp macro="" textlink="">
      <xdr:nvSpPr>
        <xdr:cNvPr id="82" name="円/楕円 81"/>
        <xdr:cNvSpPr/>
      </xdr:nvSpPr>
      <xdr:spPr>
        <a:xfrm>
          <a:off x="3746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119905</xdr:rowOff>
    </xdr:from>
    <xdr:ext cx="469744" cy="259045"/>
    <xdr:sp macro="" textlink="">
      <xdr:nvSpPr>
        <xdr:cNvPr id="83" name="テキスト ボックス 82"/>
        <xdr:cNvSpPr txBox="1"/>
      </xdr:nvSpPr>
      <xdr:spPr>
        <a:xfrm>
          <a:off x="3562427"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61849</xdr:rowOff>
    </xdr:from>
    <xdr:to>
      <xdr:col>4</xdr:col>
      <xdr:colOff>206375</xdr:colOff>
      <xdr:row>36</xdr:row>
      <xdr:rowOff>163449</xdr:rowOff>
    </xdr:to>
    <xdr:sp macro="" textlink="">
      <xdr:nvSpPr>
        <xdr:cNvPr id="84" name="円/楕円 83"/>
        <xdr:cNvSpPr/>
      </xdr:nvSpPr>
      <xdr:spPr>
        <a:xfrm>
          <a:off x="2857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154576</xdr:rowOff>
    </xdr:from>
    <xdr:ext cx="469744" cy="259045"/>
    <xdr:sp macro="" textlink="">
      <xdr:nvSpPr>
        <xdr:cNvPr id="85" name="テキスト ボックス 84"/>
        <xdr:cNvSpPr txBox="1"/>
      </xdr:nvSpPr>
      <xdr:spPr>
        <a:xfrm>
          <a:off x="2673427"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11938</xdr:rowOff>
    </xdr:from>
    <xdr:to>
      <xdr:col>3</xdr:col>
      <xdr:colOff>3175</xdr:colOff>
      <xdr:row>36</xdr:row>
      <xdr:rowOff>113538</xdr:rowOff>
    </xdr:to>
    <xdr:sp macro="" textlink="">
      <xdr:nvSpPr>
        <xdr:cNvPr id="86" name="円/楕円 85"/>
        <xdr:cNvSpPr/>
      </xdr:nvSpPr>
      <xdr:spPr>
        <a:xfrm>
          <a:off x="1968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104665</xdr:rowOff>
    </xdr:from>
    <xdr:ext cx="469744" cy="259045"/>
    <xdr:sp macro="" textlink="">
      <xdr:nvSpPr>
        <xdr:cNvPr id="87" name="テキスト ボックス 86"/>
        <xdr:cNvSpPr txBox="1"/>
      </xdr:nvSpPr>
      <xdr:spPr>
        <a:xfrm>
          <a:off x="1784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8128</xdr:rowOff>
    </xdr:from>
    <xdr:to>
      <xdr:col>1</xdr:col>
      <xdr:colOff>485775</xdr:colOff>
      <xdr:row>35</xdr:row>
      <xdr:rowOff>109728</xdr:rowOff>
    </xdr:to>
    <xdr:sp macro="" textlink="">
      <xdr:nvSpPr>
        <xdr:cNvPr id="88" name="円/楕円 87"/>
        <xdr:cNvSpPr/>
      </xdr:nvSpPr>
      <xdr:spPr>
        <a:xfrm>
          <a:off x="1079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100855</xdr:rowOff>
    </xdr:from>
    <xdr:ext cx="469744" cy="259045"/>
    <xdr:sp macro="" textlink="">
      <xdr:nvSpPr>
        <xdr:cNvPr id="89" name="テキスト ボックス 88"/>
        <xdr:cNvSpPr txBox="1"/>
      </xdr:nvSpPr>
      <xdr:spPr>
        <a:xfrm>
          <a:off x="895427"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121853</xdr:rowOff>
    </xdr:from>
    <xdr:to>
      <xdr:col>6</xdr:col>
      <xdr:colOff>511175</xdr:colOff>
      <xdr:row>58</xdr:row>
      <xdr:rowOff>55983</xdr:rowOff>
    </xdr:to>
    <xdr:cxnSp macro="">
      <xdr:nvCxnSpPr>
        <xdr:cNvPr id="121" name="直線コネクタ 120"/>
        <xdr:cNvCxnSpPr/>
      </xdr:nvCxnSpPr>
      <xdr:spPr>
        <a:xfrm flipV="1">
          <a:off x="3797300" y="9894503"/>
          <a:ext cx="838200" cy="1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55983</xdr:rowOff>
    </xdr:from>
    <xdr:to>
      <xdr:col>5</xdr:col>
      <xdr:colOff>358775</xdr:colOff>
      <xdr:row>58</xdr:row>
      <xdr:rowOff>63250</xdr:rowOff>
    </xdr:to>
    <xdr:cxnSp macro="">
      <xdr:nvCxnSpPr>
        <xdr:cNvPr id="124" name="直線コネクタ 123"/>
        <xdr:cNvCxnSpPr/>
      </xdr:nvCxnSpPr>
      <xdr:spPr>
        <a:xfrm flipV="1">
          <a:off x="2908300" y="10000083"/>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63250</xdr:rowOff>
    </xdr:from>
    <xdr:to>
      <xdr:col>4</xdr:col>
      <xdr:colOff>155575</xdr:colOff>
      <xdr:row>58</xdr:row>
      <xdr:rowOff>66123</xdr:rowOff>
    </xdr:to>
    <xdr:cxnSp macro="">
      <xdr:nvCxnSpPr>
        <xdr:cNvPr id="127" name="直線コネクタ 126"/>
        <xdr:cNvCxnSpPr/>
      </xdr:nvCxnSpPr>
      <xdr:spPr>
        <a:xfrm flipV="1">
          <a:off x="2019300" y="10007350"/>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1560</xdr:rowOff>
    </xdr:from>
    <xdr:to>
      <xdr:col>2</xdr:col>
      <xdr:colOff>638175</xdr:colOff>
      <xdr:row>58</xdr:row>
      <xdr:rowOff>66123</xdr:rowOff>
    </xdr:to>
    <xdr:cxnSp macro="">
      <xdr:nvCxnSpPr>
        <xdr:cNvPr id="130" name="直線コネクタ 129"/>
        <xdr:cNvCxnSpPr/>
      </xdr:nvCxnSpPr>
      <xdr:spPr>
        <a:xfrm>
          <a:off x="1130300" y="9945660"/>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71053</xdr:rowOff>
    </xdr:from>
    <xdr:to>
      <xdr:col>6</xdr:col>
      <xdr:colOff>561975</xdr:colOff>
      <xdr:row>58</xdr:row>
      <xdr:rowOff>1203</xdr:rowOff>
    </xdr:to>
    <xdr:sp macro="" textlink="">
      <xdr:nvSpPr>
        <xdr:cNvPr id="140" name="円/楕円 139"/>
        <xdr:cNvSpPr/>
      </xdr:nvSpPr>
      <xdr:spPr>
        <a:xfrm>
          <a:off x="4584700" y="98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49480</xdr:rowOff>
    </xdr:from>
    <xdr:ext cx="534377" cy="259045"/>
    <xdr:sp macro="" textlink="">
      <xdr:nvSpPr>
        <xdr:cNvPr id="141" name="総務費該当値テキスト"/>
        <xdr:cNvSpPr txBox="1"/>
      </xdr:nvSpPr>
      <xdr:spPr>
        <a:xfrm>
          <a:off x="4686300" y="98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5183</xdr:rowOff>
    </xdr:from>
    <xdr:to>
      <xdr:col>5</xdr:col>
      <xdr:colOff>409575</xdr:colOff>
      <xdr:row>58</xdr:row>
      <xdr:rowOff>106783</xdr:rowOff>
    </xdr:to>
    <xdr:sp macro="" textlink="">
      <xdr:nvSpPr>
        <xdr:cNvPr id="142" name="円/楕円 141"/>
        <xdr:cNvSpPr/>
      </xdr:nvSpPr>
      <xdr:spPr>
        <a:xfrm>
          <a:off x="3746500" y="99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97910</xdr:rowOff>
    </xdr:from>
    <xdr:ext cx="534377" cy="259045"/>
    <xdr:sp macro="" textlink="">
      <xdr:nvSpPr>
        <xdr:cNvPr id="143" name="テキスト ボックス 142"/>
        <xdr:cNvSpPr txBox="1"/>
      </xdr:nvSpPr>
      <xdr:spPr>
        <a:xfrm>
          <a:off x="3530111" y="100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12450</xdr:rowOff>
    </xdr:from>
    <xdr:to>
      <xdr:col>4</xdr:col>
      <xdr:colOff>206375</xdr:colOff>
      <xdr:row>58</xdr:row>
      <xdr:rowOff>114050</xdr:rowOff>
    </xdr:to>
    <xdr:sp macro="" textlink="">
      <xdr:nvSpPr>
        <xdr:cNvPr id="144" name="円/楕円 143"/>
        <xdr:cNvSpPr/>
      </xdr:nvSpPr>
      <xdr:spPr>
        <a:xfrm>
          <a:off x="2857500" y="99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105177</xdr:rowOff>
    </xdr:from>
    <xdr:ext cx="534377" cy="259045"/>
    <xdr:sp macro="" textlink="">
      <xdr:nvSpPr>
        <xdr:cNvPr id="145" name="テキスト ボックス 144"/>
        <xdr:cNvSpPr txBox="1"/>
      </xdr:nvSpPr>
      <xdr:spPr>
        <a:xfrm>
          <a:off x="2641111" y="10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15323</xdr:rowOff>
    </xdr:from>
    <xdr:to>
      <xdr:col>3</xdr:col>
      <xdr:colOff>3175</xdr:colOff>
      <xdr:row>58</xdr:row>
      <xdr:rowOff>116923</xdr:rowOff>
    </xdr:to>
    <xdr:sp macro="" textlink="">
      <xdr:nvSpPr>
        <xdr:cNvPr id="146" name="円/楕円 145"/>
        <xdr:cNvSpPr/>
      </xdr:nvSpPr>
      <xdr:spPr>
        <a:xfrm>
          <a:off x="1968500" y="9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108050</xdr:rowOff>
    </xdr:from>
    <xdr:ext cx="534377" cy="259045"/>
    <xdr:sp macro="" textlink="">
      <xdr:nvSpPr>
        <xdr:cNvPr id="147" name="テキスト ボックス 146"/>
        <xdr:cNvSpPr txBox="1"/>
      </xdr:nvSpPr>
      <xdr:spPr>
        <a:xfrm>
          <a:off x="1752111" y="100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122210</xdr:rowOff>
    </xdr:from>
    <xdr:to>
      <xdr:col>1</xdr:col>
      <xdr:colOff>485775</xdr:colOff>
      <xdr:row>58</xdr:row>
      <xdr:rowOff>52360</xdr:rowOff>
    </xdr:to>
    <xdr:sp macro="" textlink="">
      <xdr:nvSpPr>
        <xdr:cNvPr id="148" name="円/楕円 147"/>
        <xdr:cNvSpPr/>
      </xdr:nvSpPr>
      <xdr:spPr>
        <a:xfrm>
          <a:off x="1079500" y="98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43487</xdr:rowOff>
    </xdr:from>
    <xdr:ext cx="534377" cy="259045"/>
    <xdr:sp macro="" textlink="">
      <xdr:nvSpPr>
        <xdr:cNvPr id="149" name="テキスト ボックス 148"/>
        <xdr:cNvSpPr txBox="1"/>
      </xdr:nvSpPr>
      <xdr:spPr>
        <a:xfrm>
          <a:off x="863111" y="99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144101</xdr:rowOff>
    </xdr:from>
    <xdr:to>
      <xdr:col>6</xdr:col>
      <xdr:colOff>511175</xdr:colOff>
      <xdr:row>77</xdr:row>
      <xdr:rowOff>93980</xdr:rowOff>
    </xdr:to>
    <xdr:cxnSp macro="">
      <xdr:nvCxnSpPr>
        <xdr:cNvPr id="179" name="直線コネクタ 178"/>
        <xdr:cNvCxnSpPr/>
      </xdr:nvCxnSpPr>
      <xdr:spPr>
        <a:xfrm flipV="1">
          <a:off x="3797300" y="13174301"/>
          <a:ext cx="8382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93980</xdr:rowOff>
    </xdr:from>
    <xdr:to>
      <xdr:col>5</xdr:col>
      <xdr:colOff>358775</xdr:colOff>
      <xdr:row>78</xdr:row>
      <xdr:rowOff>23743</xdr:rowOff>
    </xdr:to>
    <xdr:cxnSp macro="">
      <xdr:nvCxnSpPr>
        <xdr:cNvPr id="182" name="直線コネクタ 181"/>
        <xdr:cNvCxnSpPr/>
      </xdr:nvCxnSpPr>
      <xdr:spPr>
        <a:xfrm flipV="1">
          <a:off x="2908300" y="13295630"/>
          <a:ext cx="889000" cy="1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126369</xdr:rowOff>
    </xdr:from>
    <xdr:ext cx="599010" cy="259045"/>
    <xdr:sp macro="" textlink="">
      <xdr:nvSpPr>
        <xdr:cNvPr id="184" name="テキスト ボックス 183"/>
        <xdr:cNvSpPr txBox="1"/>
      </xdr:nvSpPr>
      <xdr:spPr>
        <a:xfrm>
          <a:off x="3497794"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23743</xdr:rowOff>
    </xdr:from>
    <xdr:to>
      <xdr:col>4</xdr:col>
      <xdr:colOff>155575</xdr:colOff>
      <xdr:row>78</xdr:row>
      <xdr:rowOff>136271</xdr:rowOff>
    </xdr:to>
    <xdr:cxnSp macro="">
      <xdr:nvCxnSpPr>
        <xdr:cNvPr id="185" name="直線コネクタ 184"/>
        <xdr:cNvCxnSpPr/>
      </xdr:nvCxnSpPr>
      <xdr:spPr>
        <a:xfrm flipV="1">
          <a:off x="2019300" y="13396843"/>
          <a:ext cx="889000" cy="1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164236</xdr:rowOff>
    </xdr:from>
    <xdr:to>
      <xdr:col>2</xdr:col>
      <xdr:colOff>638175</xdr:colOff>
      <xdr:row>78</xdr:row>
      <xdr:rowOff>136271</xdr:rowOff>
    </xdr:to>
    <xdr:cxnSp macro="">
      <xdr:nvCxnSpPr>
        <xdr:cNvPr id="188" name="直線コネクタ 187"/>
        <xdr:cNvCxnSpPr/>
      </xdr:nvCxnSpPr>
      <xdr:spPr>
        <a:xfrm>
          <a:off x="1130300" y="13365886"/>
          <a:ext cx="889000" cy="1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93301</xdr:rowOff>
    </xdr:from>
    <xdr:to>
      <xdr:col>6</xdr:col>
      <xdr:colOff>561975</xdr:colOff>
      <xdr:row>77</xdr:row>
      <xdr:rowOff>23451</xdr:rowOff>
    </xdr:to>
    <xdr:sp macro="" textlink="">
      <xdr:nvSpPr>
        <xdr:cNvPr id="198" name="円/楕円 197"/>
        <xdr:cNvSpPr/>
      </xdr:nvSpPr>
      <xdr:spPr>
        <a:xfrm>
          <a:off x="4584700" y="131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71728</xdr:rowOff>
    </xdr:from>
    <xdr:ext cx="599010" cy="259045"/>
    <xdr:sp macro="" textlink="">
      <xdr:nvSpPr>
        <xdr:cNvPr id="199" name="民生費該当値テキスト"/>
        <xdr:cNvSpPr txBox="1"/>
      </xdr:nvSpPr>
      <xdr:spPr>
        <a:xfrm>
          <a:off x="4686300" y="1310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43180</xdr:rowOff>
    </xdr:from>
    <xdr:to>
      <xdr:col>5</xdr:col>
      <xdr:colOff>409575</xdr:colOff>
      <xdr:row>77</xdr:row>
      <xdr:rowOff>144780</xdr:rowOff>
    </xdr:to>
    <xdr:sp macro="" textlink="">
      <xdr:nvSpPr>
        <xdr:cNvPr id="200" name="円/楕円 199"/>
        <xdr:cNvSpPr/>
      </xdr:nvSpPr>
      <xdr:spPr>
        <a:xfrm>
          <a:off x="3746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135907</xdr:rowOff>
    </xdr:from>
    <xdr:ext cx="599010" cy="259045"/>
    <xdr:sp macro="" textlink="">
      <xdr:nvSpPr>
        <xdr:cNvPr id="201" name="テキスト ボックス 200"/>
        <xdr:cNvSpPr txBox="1"/>
      </xdr:nvSpPr>
      <xdr:spPr>
        <a:xfrm>
          <a:off x="3497794" y="133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144393</xdr:rowOff>
    </xdr:from>
    <xdr:to>
      <xdr:col>4</xdr:col>
      <xdr:colOff>206375</xdr:colOff>
      <xdr:row>78</xdr:row>
      <xdr:rowOff>74543</xdr:rowOff>
    </xdr:to>
    <xdr:sp macro="" textlink="">
      <xdr:nvSpPr>
        <xdr:cNvPr id="202" name="円/楕円 201"/>
        <xdr:cNvSpPr/>
      </xdr:nvSpPr>
      <xdr:spPr>
        <a:xfrm>
          <a:off x="2857500" y="133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65670</xdr:rowOff>
    </xdr:from>
    <xdr:ext cx="599010" cy="259045"/>
    <xdr:sp macro="" textlink="">
      <xdr:nvSpPr>
        <xdr:cNvPr id="203" name="テキスト ボックス 202"/>
        <xdr:cNvSpPr txBox="1"/>
      </xdr:nvSpPr>
      <xdr:spPr>
        <a:xfrm>
          <a:off x="2608794" y="134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85471</xdr:rowOff>
    </xdr:from>
    <xdr:to>
      <xdr:col>3</xdr:col>
      <xdr:colOff>3175</xdr:colOff>
      <xdr:row>79</xdr:row>
      <xdr:rowOff>15621</xdr:rowOff>
    </xdr:to>
    <xdr:sp macro="" textlink="">
      <xdr:nvSpPr>
        <xdr:cNvPr id="204" name="円/楕円 203"/>
        <xdr:cNvSpPr/>
      </xdr:nvSpPr>
      <xdr:spPr>
        <a:xfrm>
          <a:off x="1968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6748</xdr:rowOff>
    </xdr:from>
    <xdr:ext cx="599010" cy="259045"/>
    <xdr:sp macro="" textlink="">
      <xdr:nvSpPr>
        <xdr:cNvPr id="205" name="テキスト ボックス 204"/>
        <xdr:cNvSpPr txBox="1"/>
      </xdr:nvSpPr>
      <xdr:spPr>
        <a:xfrm>
          <a:off x="1719794" y="1355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113436</xdr:rowOff>
    </xdr:from>
    <xdr:to>
      <xdr:col>1</xdr:col>
      <xdr:colOff>485775</xdr:colOff>
      <xdr:row>78</xdr:row>
      <xdr:rowOff>43586</xdr:rowOff>
    </xdr:to>
    <xdr:sp macro="" textlink="">
      <xdr:nvSpPr>
        <xdr:cNvPr id="206" name="円/楕円 205"/>
        <xdr:cNvSpPr/>
      </xdr:nvSpPr>
      <xdr:spPr>
        <a:xfrm>
          <a:off x="1079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34713</xdr:rowOff>
    </xdr:from>
    <xdr:ext cx="599010" cy="259045"/>
    <xdr:sp macro="" textlink="">
      <xdr:nvSpPr>
        <xdr:cNvPr id="207" name="テキスト ボックス 206"/>
        <xdr:cNvSpPr txBox="1"/>
      </xdr:nvSpPr>
      <xdr:spPr>
        <a:xfrm>
          <a:off x="830794" y="1340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109010</xdr:rowOff>
    </xdr:from>
    <xdr:to>
      <xdr:col>6</xdr:col>
      <xdr:colOff>511175</xdr:colOff>
      <xdr:row>98</xdr:row>
      <xdr:rowOff>120631</xdr:rowOff>
    </xdr:to>
    <xdr:cxnSp macro="">
      <xdr:nvCxnSpPr>
        <xdr:cNvPr id="237" name="直線コネクタ 236"/>
        <xdr:cNvCxnSpPr/>
      </xdr:nvCxnSpPr>
      <xdr:spPr>
        <a:xfrm flipV="1">
          <a:off x="3797300" y="16911110"/>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120631</xdr:rowOff>
    </xdr:from>
    <xdr:to>
      <xdr:col>5</xdr:col>
      <xdr:colOff>358775</xdr:colOff>
      <xdr:row>98</xdr:row>
      <xdr:rowOff>136461</xdr:rowOff>
    </xdr:to>
    <xdr:cxnSp macro="">
      <xdr:nvCxnSpPr>
        <xdr:cNvPr id="240" name="直線コネクタ 239"/>
        <xdr:cNvCxnSpPr/>
      </xdr:nvCxnSpPr>
      <xdr:spPr>
        <a:xfrm flipV="1">
          <a:off x="2908300" y="16922731"/>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2" name="テキスト ボックス 241"/>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113849</xdr:rowOff>
    </xdr:from>
    <xdr:to>
      <xdr:col>4</xdr:col>
      <xdr:colOff>155575</xdr:colOff>
      <xdr:row>98</xdr:row>
      <xdr:rowOff>136461</xdr:rowOff>
    </xdr:to>
    <xdr:cxnSp macro="">
      <xdr:nvCxnSpPr>
        <xdr:cNvPr id="243" name="直線コネクタ 242"/>
        <xdr:cNvCxnSpPr/>
      </xdr:nvCxnSpPr>
      <xdr:spPr>
        <a:xfrm>
          <a:off x="2019300" y="16915949"/>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5" name="テキスト ボックス 244"/>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86740</xdr:rowOff>
    </xdr:from>
    <xdr:to>
      <xdr:col>2</xdr:col>
      <xdr:colOff>638175</xdr:colOff>
      <xdr:row>98</xdr:row>
      <xdr:rowOff>113849</xdr:rowOff>
    </xdr:to>
    <xdr:cxnSp macro="">
      <xdr:nvCxnSpPr>
        <xdr:cNvPr id="246" name="直線コネクタ 245"/>
        <xdr:cNvCxnSpPr/>
      </xdr:nvCxnSpPr>
      <xdr:spPr>
        <a:xfrm>
          <a:off x="1130300" y="16888840"/>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48" name="テキスト ボックス 247"/>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0" name="テキスト ボックス 249"/>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58210</xdr:rowOff>
    </xdr:from>
    <xdr:to>
      <xdr:col>6</xdr:col>
      <xdr:colOff>561975</xdr:colOff>
      <xdr:row>98</xdr:row>
      <xdr:rowOff>159810</xdr:rowOff>
    </xdr:to>
    <xdr:sp macro="" textlink="">
      <xdr:nvSpPr>
        <xdr:cNvPr id="256" name="円/楕円 255"/>
        <xdr:cNvSpPr/>
      </xdr:nvSpPr>
      <xdr:spPr>
        <a:xfrm>
          <a:off x="4584700" y="168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144587</xdr:rowOff>
    </xdr:from>
    <xdr:ext cx="534377" cy="259045"/>
    <xdr:sp macro="" textlink="">
      <xdr:nvSpPr>
        <xdr:cNvPr id="257" name="衛生費該当値テキスト"/>
        <xdr:cNvSpPr txBox="1"/>
      </xdr:nvSpPr>
      <xdr:spPr>
        <a:xfrm>
          <a:off x="4686300" y="167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69831</xdr:rowOff>
    </xdr:from>
    <xdr:to>
      <xdr:col>5</xdr:col>
      <xdr:colOff>409575</xdr:colOff>
      <xdr:row>98</xdr:row>
      <xdr:rowOff>171431</xdr:rowOff>
    </xdr:to>
    <xdr:sp macro="" textlink="">
      <xdr:nvSpPr>
        <xdr:cNvPr id="258" name="円/楕円 257"/>
        <xdr:cNvSpPr/>
      </xdr:nvSpPr>
      <xdr:spPr>
        <a:xfrm>
          <a:off x="3746500" y="168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162558</xdr:rowOff>
    </xdr:from>
    <xdr:ext cx="534377" cy="259045"/>
    <xdr:sp macro="" textlink="">
      <xdr:nvSpPr>
        <xdr:cNvPr id="259" name="テキスト ボックス 258"/>
        <xdr:cNvSpPr txBox="1"/>
      </xdr:nvSpPr>
      <xdr:spPr>
        <a:xfrm>
          <a:off x="3530111" y="169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85661</xdr:rowOff>
    </xdr:from>
    <xdr:to>
      <xdr:col>4</xdr:col>
      <xdr:colOff>206375</xdr:colOff>
      <xdr:row>99</xdr:row>
      <xdr:rowOff>15811</xdr:rowOff>
    </xdr:to>
    <xdr:sp macro="" textlink="">
      <xdr:nvSpPr>
        <xdr:cNvPr id="260" name="円/楕円 259"/>
        <xdr:cNvSpPr/>
      </xdr:nvSpPr>
      <xdr:spPr>
        <a:xfrm>
          <a:off x="2857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6938</xdr:rowOff>
    </xdr:from>
    <xdr:ext cx="534377" cy="259045"/>
    <xdr:sp macro="" textlink="">
      <xdr:nvSpPr>
        <xdr:cNvPr id="261" name="テキスト ボックス 260"/>
        <xdr:cNvSpPr txBox="1"/>
      </xdr:nvSpPr>
      <xdr:spPr>
        <a:xfrm>
          <a:off x="2641111" y="169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63049</xdr:rowOff>
    </xdr:from>
    <xdr:to>
      <xdr:col>3</xdr:col>
      <xdr:colOff>3175</xdr:colOff>
      <xdr:row>98</xdr:row>
      <xdr:rowOff>164649</xdr:rowOff>
    </xdr:to>
    <xdr:sp macro="" textlink="">
      <xdr:nvSpPr>
        <xdr:cNvPr id="262" name="円/楕円 261"/>
        <xdr:cNvSpPr/>
      </xdr:nvSpPr>
      <xdr:spPr>
        <a:xfrm>
          <a:off x="19685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155776</xdr:rowOff>
    </xdr:from>
    <xdr:ext cx="534377" cy="259045"/>
    <xdr:sp macro="" textlink="">
      <xdr:nvSpPr>
        <xdr:cNvPr id="263" name="テキスト ボックス 262"/>
        <xdr:cNvSpPr txBox="1"/>
      </xdr:nvSpPr>
      <xdr:spPr>
        <a:xfrm>
          <a:off x="1752111" y="16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35940</xdr:rowOff>
    </xdr:from>
    <xdr:to>
      <xdr:col>1</xdr:col>
      <xdr:colOff>485775</xdr:colOff>
      <xdr:row>98</xdr:row>
      <xdr:rowOff>137540</xdr:rowOff>
    </xdr:to>
    <xdr:sp macro="" textlink="">
      <xdr:nvSpPr>
        <xdr:cNvPr id="264" name="円/楕円 263"/>
        <xdr:cNvSpPr/>
      </xdr:nvSpPr>
      <xdr:spPr>
        <a:xfrm>
          <a:off x="1079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128667</xdr:rowOff>
    </xdr:from>
    <xdr:ext cx="534377" cy="259045"/>
    <xdr:sp macro="" textlink="">
      <xdr:nvSpPr>
        <xdr:cNvPr id="265" name="テキスト ボックス 264"/>
        <xdr:cNvSpPr txBox="1"/>
      </xdr:nvSpPr>
      <xdr:spPr>
        <a:xfrm>
          <a:off x="863111" y="169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80630</xdr:rowOff>
    </xdr:from>
    <xdr:to>
      <xdr:col>15</xdr:col>
      <xdr:colOff>180975</xdr:colOff>
      <xdr:row>38</xdr:row>
      <xdr:rowOff>80904</xdr:rowOff>
    </xdr:to>
    <xdr:cxnSp macro="">
      <xdr:nvCxnSpPr>
        <xdr:cNvPr id="292" name="直線コネクタ 291"/>
        <xdr:cNvCxnSpPr/>
      </xdr:nvCxnSpPr>
      <xdr:spPr>
        <a:xfrm flipV="1">
          <a:off x="9639300" y="659573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80904</xdr:rowOff>
    </xdr:from>
    <xdr:to>
      <xdr:col>14</xdr:col>
      <xdr:colOff>28575</xdr:colOff>
      <xdr:row>38</xdr:row>
      <xdr:rowOff>82276</xdr:rowOff>
    </xdr:to>
    <xdr:cxnSp macro="">
      <xdr:nvCxnSpPr>
        <xdr:cNvPr id="295" name="直線コネクタ 294"/>
        <xdr:cNvCxnSpPr/>
      </xdr:nvCxnSpPr>
      <xdr:spPr>
        <a:xfrm flipV="1">
          <a:off x="8750300" y="65960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67005</xdr:rowOff>
    </xdr:from>
    <xdr:to>
      <xdr:col>12</xdr:col>
      <xdr:colOff>511175</xdr:colOff>
      <xdr:row>38</xdr:row>
      <xdr:rowOff>82276</xdr:rowOff>
    </xdr:to>
    <xdr:cxnSp macro="">
      <xdr:nvCxnSpPr>
        <xdr:cNvPr id="298" name="直線コネクタ 297"/>
        <xdr:cNvCxnSpPr/>
      </xdr:nvCxnSpPr>
      <xdr:spPr>
        <a:xfrm>
          <a:off x="7861300" y="6582105"/>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17765</xdr:rowOff>
    </xdr:from>
    <xdr:to>
      <xdr:col>11</xdr:col>
      <xdr:colOff>307975</xdr:colOff>
      <xdr:row>38</xdr:row>
      <xdr:rowOff>67005</xdr:rowOff>
    </xdr:to>
    <xdr:cxnSp macro="">
      <xdr:nvCxnSpPr>
        <xdr:cNvPr id="301" name="直線コネクタ 300"/>
        <xdr:cNvCxnSpPr/>
      </xdr:nvCxnSpPr>
      <xdr:spPr>
        <a:xfrm>
          <a:off x="6972300" y="6532865"/>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29830</xdr:rowOff>
    </xdr:from>
    <xdr:to>
      <xdr:col>15</xdr:col>
      <xdr:colOff>231775</xdr:colOff>
      <xdr:row>38</xdr:row>
      <xdr:rowOff>131430</xdr:rowOff>
    </xdr:to>
    <xdr:sp macro="" textlink="">
      <xdr:nvSpPr>
        <xdr:cNvPr id="311" name="円/楕円 310"/>
        <xdr:cNvSpPr/>
      </xdr:nvSpPr>
      <xdr:spPr>
        <a:xfrm>
          <a:off x="104267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2"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30104</xdr:rowOff>
    </xdr:from>
    <xdr:to>
      <xdr:col>14</xdr:col>
      <xdr:colOff>79375</xdr:colOff>
      <xdr:row>38</xdr:row>
      <xdr:rowOff>131704</xdr:rowOff>
    </xdr:to>
    <xdr:sp macro="" textlink="">
      <xdr:nvSpPr>
        <xdr:cNvPr id="313" name="円/楕円 312"/>
        <xdr:cNvSpPr/>
      </xdr:nvSpPr>
      <xdr:spPr>
        <a:xfrm>
          <a:off x="9588500" y="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122831</xdr:rowOff>
    </xdr:from>
    <xdr:ext cx="469744" cy="259045"/>
    <xdr:sp macro="" textlink="">
      <xdr:nvSpPr>
        <xdr:cNvPr id="314" name="テキスト ボックス 313"/>
        <xdr:cNvSpPr txBox="1"/>
      </xdr:nvSpPr>
      <xdr:spPr>
        <a:xfrm>
          <a:off x="9404427" y="66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31476</xdr:rowOff>
    </xdr:from>
    <xdr:to>
      <xdr:col>12</xdr:col>
      <xdr:colOff>561975</xdr:colOff>
      <xdr:row>38</xdr:row>
      <xdr:rowOff>133076</xdr:rowOff>
    </xdr:to>
    <xdr:sp macro="" textlink="">
      <xdr:nvSpPr>
        <xdr:cNvPr id="315" name="円/楕円 314"/>
        <xdr:cNvSpPr/>
      </xdr:nvSpPr>
      <xdr:spPr>
        <a:xfrm>
          <a:off x="8699500" y="65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124203</xdr:rowOff>
    </xdr:from>
    <xdr:ext cx="469744" cy="259045"/>
    <xdr:sp macro="" textlink="">
      <xdr:nvSpPr>
        <xdr:cNvPr id="316" name="テキスト ボックス 315"/>
        <xdr:cNvSpPr txBox="1"/>
      </xdr:nvSpPr>
      <xdr:spPr>
        <a:xfrm>
          <a:off x="8515427" y="66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16205</xdr:rowOff>
    </xdr:from>
    <xdr:to>
      <xdr:col>11</xdr:col>
      <xdr:colOff>358775</xdr:colOff>
      <xdr:row>38</xdr:row>
      <xdr:rowOff>117805</xdr:rowOff>
    </xdr:to>
    <xdr:sp macro="" textlink="">
      <xdr:nvSpPr>
        <xdr:cNvPr id="317" name="円/楕円 316"/>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108932</xdr:rowOff>
    </xdr:from>
    <xdr:ext cx="469744" cy="259045"/>
    <xdr:sp macro="" textlink="">
      <xdr:nvSpPr>
        <xdr:cNvPr id="318" name="テキスト ボックス 317"/>
        <xdr:cNvSpPr txBox="1"/>
      </xdr:nvSpPr>
      <xdr:spPr>
        <a:xfrm>
          <a:off x="7626427"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138415</xdr:rowOff>
    </xdr:from>
    <xdr:to>
      <xdr:col>10</xdr:col>
      <xdr:colOff>155575</xdr:colOff>
      <xdr:row>38</xdr:row>
      <xdr:rowOff>68565</xdr:rowOff>
    </xdr:to>
    <xdr:sp macro="" textlink="">
      <xdr:nvSpPr>
        <xdr:cNvPr id="319" name="円/楕円 318"/>
        <xdr:cNvSpPr/>
      </xdr:nvSpPr>
      <xdr:spPr>
        <a:xfrm>
          <a:off x="6921500" y="64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59692</xdr:rowOff>
    </xdr:from>
    <xdr:ext cx="469744" cy="259045"/>
    <xdr:sp macro="" textlink="">
      <xdr:nvSpPr>
        <xdr:cNvPr id="320" name="テキスト ボックス 319"/>
        <xdr:cNvSpPr txBox="1"/>
      </xdr:nvSpPr>
      <xdr:spPr>
        <a:xfrm>
          <a:off x="6737427" y="65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146139</xdr:rowOff>
    </xdr:from>
    <xdr:to>
      <xdr:col>15</xdr:col>
      <xdr:colOff>180975</xdr:colOff>
      <xdr:row>58</xdr:row>
      <xdr:rowOff>154521</xdr:rowOff>
    </xdr:to>
    <xdr:cxnSp macro="">
      <xdr:nvCxnSpPr>
        <xdr:cNvPr id="349" name="直線コネクタ 348"/>
        <xdr:cNvCxnSpPr/>
      </xdr:nvCxnSpPr>
      <xdr:spPr>
        <a:xfrm>
          <a:off x="9639300" y="1009023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146139</xdr:rowOff>
    </xdr:from>
    <xdr:to>
      <xdr:col>14</xdr:col>
      <xdr:colOff>28575</xdr:colOff>
      <xdr:row>58</xdr:row>
      <xdr:rowOff>155511</xdr:rowOff>
    </xdr:to>
    <xdr:cxnSp macro="">
      <xdr:nvCxnSpPr>
        <xdr:cNvPr id="352" name="直線コネクタ 351"/>
        <xdr:cNvCxnSpPr/>
      </xdr:nvCxnSpPr>
      <xdr:spPr>
        <a:xfrm flipV="1">
          <a:off x="8750300" y="1009023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154483</xdr:rowOff>
    </xdr:from>
    <xdr:to>
      <xdr:col>12</xdr:col>
      <xdr:colOff>511175</xdr:colOff>
      <xdr:row>58</xdr:row>
      <xdr:rowOff>155511</xdr:rowOff>
    </xdr:to>
    <xdr:cxnSp macro="">
      <xdr:nvCxnSpPr>
        <xdr:cNvPr id="355" name="直線コネクタ 354"/>
        <xdr:cNvCxnSpPr/>
      </xdr:nvCxnSpPr>
      <xdr:spPr>
        <a:xfrm>
          <a:off x="7861300" y="1009858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154254</xdr:rowOff>
    </xdr:from>
    <xdr:to>
      <xdr:col>11</xdr:col>
      <xdr:colOff>307975</xdr:colOff>
      <xdr:row>58</xdr:row>
      <xdr:rowOff>154483</xdr:rowOff>
    </xdr:to>
    <xdr:cxnSp macro="">
      <xdr:nvCxnSpPr>
        <xdr:cNvPr id="358" name="直線コネクタ 357"/>
        <xdr:cNvCxnSpPr/>
      </xdr:nvCxnSpPr>
      <xdr:spPr>
        <a:xfrm>
          <a:off x="6972300" y="100983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103721</xdr:rowOff>
    </xdr:from>
    <xdr:to>
      <xdr:col>15</xdr:col>
      <xdr:colOff>231775</xdr:colOff>
      <xdr:row>59</xdr:row>
      <xdr:rowOff>33871</xdr:rowOff>
    </xdr:to>
    <xdr:sp macro="" textlink="">
      <xdr:nvSpPr>
        <xdr:cNvPr id="368" name="円/楕円 367"/>
        <xdr:cNvSpPr/>
      </xdr:nvSpPr>
      <xdr:spPr>
        <a:xfrm>
          <a:off x="10426700" y="100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18648</xdr:rowOff>
    </xdr:from>
    <xdr:ext cx="469744" cy="259045"/>
    <xdr:sp macro="" textlink="">
      <xdr:nvSpPr>
        <xdr:cNvPr id="369" name="農林水産業費該当値テキスト"/>
        <xdr:cNvSpPr txBox="1"/>
      </xdr:nvSpPr>
      <xdr:spPr>
        <a:xfrm>
          <a:off x="10528300" y="99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95339</xdr:rowOff>
    </xdr:from>
    <xdr:to>
      <xdr:col>14</xdr:col>
      <xdr:colOff>79375</xdr:colOff>
      <xdr:row>59</xdr:row>
      <xdr:rowOff>25489</xdr:rowOff>
    </xdr:to>
    <xdr:sp macro="" textlink="">
      <xdr:nvSpPr>
        <xdr:cNvPr id="370" name="円/楕円 369"/>
        <xdr:cNvSpPr/>
      </xdr:nvSpPr>
      <xdr:spPr>
        <a:xfrm>
          <a:off x="9588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16616</xdr:rowOff>
    </xdr:from>
    <xdr:ext cx="469744" cy="259045"/>
    <xdr:sp macro="" textlink="">
      <xdr:nvSpPr>
        <xdr:cNvPr id="371" name="テキスト ボックス 370"/>
        <xdr:cNvSpPr txBox="1"/>
      </xdr:nvSpPr>
      <xdr:spPr>
        <a:xfrm>
          <a:off x="9404427"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104711</xdr:rowOff>
    </xdr:from>
    <xdr:to>
      <xdr:col>12</xdr:col>
      <xdr:colOff>561975</xdr:colOff>
      <xdr:row>59</xdr:row>
      <xdr:rowOff>34861</xdr:rowOff>
    </xdr:to>
    <xdr:sp macro="" textlink="">
      <xdr:nvSpPr>
        <xdr:cNvPr id="372" name="円/楕円 371"/>
        <xdr:cNvSpPr/>
      </xdr:nvSpPr>
      <xdr:spPr>
        <a:xfrm>
          <a:off x="8699500" y="100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25988</xdr:rowOff>
    </xdr:from>
    <xdr:ext cx="469744" cy="259045"/>
    <xdr:sp macro="" textlink="">
      <xdr:nvSpPr>
        <xdr:cNvPr id="373" name="テキスト ボックス 372"/>
        <xdr:cNvSpPr txBox="1"/>
      </xdr:nvSpPr>
      <xdr:spPr>
        <a:xfrm>
          <a:off x="8515427" y="101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103683</xdr:rowOff>
    </xdr:from>
    <xdr:to>
      <xdr:col>11</xdr:col>
      <xdr:colOff>358775</xdr:colOff>
      <xdr:row>59</xdr:row>
      <xdr:rowOff>33833</xdr:rowOff>
    </xdr:to>
    <xdr:sp macro="" textlink="">
      <xdr:nvSpPr>
        <xdr:cNvPr id="374" name="円/楕円 373"/>
        <xdr:cNvSpPr/>
      </xdr:nvSpPr>
      <xdr:spPr>
        <a:xfrm>
          <a:off x="7810500" y="100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24960</xdr:rowOff>
    </xdr:from>
    <xdr:ext cx="469744" cy="259045"/>
    <xdr:sp macro="" textlink="">
      <xdr:nvSpPr>
        <xdr:cNvPr id="375" name="テキスト ボックス 374"/>
        <xdr:cNvSpPr txBox="1"/>
      </xdr:nvSpPr>
      <xdr:spPr>
        <a:xfrm>
          <a:off x="7626427" y="1014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103454</xdr:rowOff>
    </xdr:from>
    <xdr:to>
      <xdr:col>10</xdr:col>
      <xdr:colOff>155575</xdr:colOff>
      <xdr:row>59</xdr:row>
      <xdr:rowOff>33604</xdr:rowOff>
    </xdr:to>
    <xdr:sp macro="" textlink="">
      <xdr:nvSpPr>
        <xdr:cNvPr id="376" name="円/楕円 375"/>
        <xdr:cNvSpPr/>
      </xdr:nvSpPr>
      <xdr:spPr>
        <a:xfrm>
          <a:off x="6921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24731</xdr:rowOff>
    </xdr:from>
    <xdr:ext cx="469744" cy="259045"/>
    <xdr:sp macro="" textlink="">
      <xdr:nvSpPr>
        <xdr:cNvPr id="377" name="テキスト ボックス 376"/>
        <xdr:cNvSpPr txBox="1"/>
      </xdr:nvSpPr>
      <xdr:spPr>
        <a:xfrm>
          <a:off x="6737427" y="1014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145712</xdr:rowOff>
    </xdr:from>
    <xdr:to>
      <xdr:col>15</xdr:col>
      <xdr:colOff>180975</xdr:colOff>
      <xdr:row>77</xdr:row>
      <xdr:rowOff>155177</xdr:rowOff>
    </xdr:to>
    <xdr:cxnSp macro="">
      <xdr:nvCxnSpPr>
        <xdr:cNvPr id="404" name="直線コネクタ 403"/>
        <xdr:cNvCxnSpPr/>
      </xdr:nvCxnSpPr>
      <xdr:spPr>
        <a:xfrm flipV="1">
          <a:off x="9639300" y="13347362"/>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155177</xdr:rowOff>
    </xdr:from>
    <xdr:to>
      <xdr:col>14</xdr:col>
      <xdr:colOff>28575</xdr:colOff>
      <xdr:row>78</xdr:row>
      <xdr:rowOff>1512</xdr:rowOff>
    </xdr:to>
    <xdr:cxnSp macro="">
      <xdr:nvCxnSpPr>
        <xdr:cNvPr id="407" name="直線コネクタ 406"/>
        <xdr:cNvCxnSpPr/>
      </xdr:nvCxnSpPr>
      <xdr:spPr>
        <a:xfrm flipV="1">
          <a:off x="8750300" y="13356827"/>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165167</xdr:rowOff>
    </xdr:from>
    <xdr:to>
      <xdr:col>12</xdr:col>
      <xdr:colOff>511175</xdr:colOff>
      <xdr:row>78</xdr:row>
      <xdr:rowOff>1512</xdr:rowOff>
    </xdr:to>
    <xdr:cxnSp macro="">
      <xdr:nvCxnSpPr>
        <xdr:cNvPr id="410" name="直線コネクタ 409"/>
        <xdr:cNvCxnSpPr/>
      </xdr:nvCxnSpPr>
      <xdr:spPr>
        <a:xfrm>
          <a:off x="7861300" y="13366817"/>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159474</xdr:rowOff>
    </xdr:from>
    <xdr:to>
      <xdr:col>11</xdr:col>
      <xdr:colOff>307975</xdr:colOff>
      <xdr:row>77</xdr:row>
      <xdr:rowOff>165167</xdr:rowOff>
    </xdr:to>
    <xdr:cxnSp macro="">
      <xdr:nvCxnSpPr>
        <xdr:cNvPr id="413" name="直線コネクタ 412"/>
        <xdr:cNvCxnSpPr/>
      </xdr:nvCxnSpPr>
      <xdr:spPr>
        <a:xfrm>
          <a:off x="6972300" y="13361124"/>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94912</xdr:rowOff>
    </xdr:from>
    <xdr:to>
      <xdr:col>15</xdr:col>
      <xdr:colOff>231775</xdr:colOff>
      <xdr:row>78</xdr:row>
      <xdr:rowOff>25062</xdr:rowOff>
    </xdr:to>
    <xdr:sp macro="" textlink="">
      <xdr:nvSpPr>
        <xdr:cNvPr id="423" name="円/楕円 422"/>
        <xdr:cNvSpPr/>
      </xdr:nvSpPr>
      <xdr:spPr>
        <a:xfrm>
          <a:off x="104267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9839</xdr:rowOff>
    </xdr:from>
    <xdr:ext cx="469744" cy="259045"/>
    <xdr:sp macro="" textlink="">
      <xdr:nvSpPr>
        <xdr:cNvPr id="424" name="商工費該当値テキスト"/>
        <xdr:cNvSpPr txBox="1"/>
      </xdr:nvSpPr>
      <xdr:spPr>
        <a:xfrm>
          <a:off x="10528300" y="1321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104377</xdr:rowOff>
    </xdr:from>
    <xdr:to>
      <xdr:col>14</xdr:col>
      <xdr:colOff>79375</xdr:colOff>
      <xdr:row>78</xdr:row>
      <xdr:rowOff>34527</xdr:rowOff>
    </xdr:to>
    <xdr:sp macro="" textlink="">
      <xdr:nvSpPr>
        <xdr:cNvPr id="425" name="円/楕円 424"/>
        <xdr:cNvSpPr/>
      </xdr:nvSpPr>
      <xdr:spPr>
        <a:xfrm>
          <a:off x="9588500" y="133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25654</xdr:rowOff>
    </xdr:from>
    <xdr:ext cx="469744" cy="259045"/>
    <xdr:sp macro="" textlink="">
      <xdr:nvSpPr>
        <xdr:cNvPr id="426" name="テキスト ボックス 425"/>
        <xdr:cNvSpPr txBox="1"/>
      </xdr:nvSpPr>
      <xdr:spPr>
        <a:xfrm>
          <a:off x="9404427" y="133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122162</xdr:rowOff>
    </xdr:from>
    <xdr:to>
      <xdr:col>12</xdr:col>
      <xdr:colOff>561975</xdr:colOff>
      <xdr:row>78</xdr:row>
      <xdr:rowOff>52312</xdr:rowOff>
    </xdr:to>
    <xdr:sp macro="" textlink="">
      <xdr:nvSpPr>
        <xdr:cNvPr id="427" name="円/楕円 426"/>
        <xdr:cNvSpPr/>
      </xdr:nvSpPr>
      <xdr:spPr>
        <a:xfrm>
          <a:off x="8699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43439</xdr:rowOff>
    </xdr:from>
    <xdr:ext cx="469744" cy="259045"/>
    <xdr:sp macro="" textlink="">
      <xdr:nvSpPr>
        <xdr:cNvPr id="428" name="テキスト ボックス 427"/>
        <xdr:cNvSpPr txBox="1"/>
      </xdr:nvSpPr>
      <xdr:spPr>
        <a:xfrm>
          <a:off x="8515427" y="13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114367</xdr:rowOff>
    </xdr:from>
    <xdr:to>
      <xdr:col>11</xdr:col>
      <xdr:colOff>358775</xdr:colOff>
      <xdr:row>78</xdr:row>
      <xdr:rowOff>44517</xdr:rowOff>
    </xdr:to>
    <xdr:sp macro="" textlink="">
      <xdr:nvSpPr>
        <xdr:cNvPr id="429" name="円/楕円 428"/>
        <xdr:cNvSpPr/>
      </xdr:nvSpPr>
      <xdr:spPr>
        <a:xfrm>
          <a:off x="78105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35644</xdr:rowOff>
    </xdr:from>
    <xdr:ext cx="469744" cy="259045"/>
    <xdr:sp macro="" textlink="">
      <xdr:nvSpPr>
        <xdr:cNvPr id="430" name="テキスト ボックス 429"/>
        <xdr:cNvSpPr txBox="1"/>
      </xdr:nvSpPr>
      <xdr:spPr>
        <a:xfrm>
          <a:off x="7626427" y="134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108674</xdr:rowOff>
    </xdr:from>
    <xdr:to>
      <xdr:col>10</xdr:col>
      <xdr:colOff>155575</xdr:colOff>
      <xdr:row>78</xdr:row>
      <xdr:rowOff>38824</xdr:rowOff>
    </xdr:to>
    <xdr:sp macro="" textlink="">
      <xdr:nvSpPr>
        <xdr:cNvPr id="431" name="円/楕円 430"/>
        <xdr:cNvSpPr/>
      </xdr:nvSpPr>
      <xdr:spPr>
        <a:xfrm>
          <a:off x="69215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29951</xdr:rowOff>
    </xdr:from>
    <xdr:ext cx="469744" cy="259045"/>
    <xdr:sp macro="" textlink="">
      <xdr:nvSpPr>
        <xdr:cNvPr id="432" name="テキスト ボックス 431"/>
        <xdr:cNvSpPr txBox="1"/>
      </xdr:nvSpPr>
      <xdr:spPr>
        <a:xfrm>
          <a:off x="6737427" y="1340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23933</xdr:rowOff>
    </xdr:from>
    <xdr:to>
      <xdr:col>15</xdr:col>
      <xdr:colOff>180975</xdr:colOff>
      <xdr:row>95</xdr:row>
      <xdr:rowOff>165322</xdr:rowOff>
    </xdr:to>
    <xdr:cxnSp macro="">
      <xdr:nvCxnSpPr>
        <xdr:cNvPr id="462" name="直線コネクタ 461"/>
        <xdr:cNvCxnSpPr/>
      </xdr:nvCxnSpPr>
      <xdr:spPr>
        <a:xfrm>
          <a:off x="9639300" y="16311683"/>
          <a:ext cx="8382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23933</xdr:rowOff>
    </xdr:from>
    <xdr:to>
      <xdr:col>14</xdr:col>
      <xdr:colOff>28575</xdr:colOff>
      <xdr:row>95</xdr:row>
      <xdr:rowOff>144214</xdr:rowOff>
    </xdr:to>
    <xdr:cxnSp macro="">
      <xdr:nvCxnSpPr>
        <xdr:cNvPr id="465" name="直線コネクタ 464"/>
        <xdr:cNvCxnSpPr/>
      </xdr:nvCxnSpPr>
      <xdr:spPr>
        <a:xfrm flipV="1">
          <a:off x="8750300" y="16311683"/>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115637</xdr:rowOff>
    </xdr:from>
    <xdr:ext cx="534377" cy="259045"/>
    <xdr:sp macro="" textlink="">
      <xdr:nvSpPr>
        <xdr:cNvPr id="467" name="テキスト ボックス 466"/>
        <xdr:cNvSpPr txBox="1"/>
      </xdr:nvSpPr>
      <xdr:spPr>
        <a:xfrm>
          <a:off x="937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94399</xdr:rowOff>
    </xdr:from>
    <xdr:to>
      <xdr:col>12</xdr:col>
      <xdr:colOff>511175</xdr:colOff>
      <xdr:row>95</xdr:row>
      <xdr:rowOff>144214</xdr:rowOff>
    </xdr:to>
    <xdr:cxnSp macro="">
      <xdr:nvCxnSpPr>
        <xdr:cNvPr id="468" name="直線コネクタ 467"/>
        <xdr:cNvCxnSpPr/>
      </xdr:nvCxnSpPr>
      <xdr:spPr>
        <a:xfrm>
          <a:off x="7861300" y="16210699"/>
          <a:ext cx="889000" cy="2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50277</xdr:rowOff>
    </xdr:from>
    <xdr:ext cx="534377" cy="259045"/>
    <xdr:sp macro="" textlink="">
      <xdr:nvSpPr>
        <xdr:cNvPr id="470" name="テキスト ボックス 469"/>
        <xdr:cNvSpPr txBox="1"/>
      </xdr:nvSpPr>
      <xdr:spPr>
        <a:xfrm>
          <a:off x="8483111" y="165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162313</xdr:rowOff>
    </xdr:from>
    <xdr:to>
      <xdr:col>11</xdr:col>
      <xdr:colOff>307975</xdr:colOff>
      <xdr:row>94</xdr:row>
      <xdr:rowOff>94399</xdr:rowOff>
    </xdr:to>
    <xdr:cxnSp macro="">
      <xdr:nvCxnSpPr>
        <xdr:cNvPr id="471" name="直線コネクタ 470"/>
        <xdr:cNvCxnSpPr/>
      </xdr:nvCxnSpPr>
      <xdr:spPr>
        <a:xfrm>
          <a:off x="6972300" y="16107163"/>
          <a:ext cx="8890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141088</xdr:rowOff>
    </xdr:from>
    <xdr:ext cx="534377" cy="259045"/>
    <xdr:sp macro="" textlink="">
      <xdr:nvSpPr>
        <xdr:cNvPr id="473" name="テキスト ボックス 472"/>
        <xdr:cNvSpPr txBox="1"/>
      </xdr:nvSpPr>
      <xdr:spPr>
        <a:xfrm>
          <a:off x="7594111" y="166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70471</xdr:rowOff>
    </xdr:from>
    <xdr:ext cx="534377" cy="259045"/>
    <xdr:sp macro="" textlink="">
      <xdr:nvSpPr>
        <xdr:cNvPr id="475" name="テキスト ボックス 474"/>
        <xdr:cNvSpPr txBox="1"/>
      </xdr:nvSpPr>
      <xdr:spPr>
        <a:xfrm>
          <a:off x="6705111" y="165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114522</xdr:rowOff>
    </xdr:from>
    <xdr:to>
      <xdr:col>15</xdr:col>
      <xdr:colOff>231775</xdr:colOff>
      <xdr:row>96</xdr:row>
      <xdr:rowOff>44672</xdr:rowOff>
    </xdr:to>
    <xdr:sp macro="" textlink="">
      <xdr:nvSpPr>
        <xdr:cNvPr id="481" name="円/楕円 480"/>
        <xdr:cNvSpPr/>
      </xdr:nvSpPr>
      <xdr:spPr>
        <a:xfrm>
          <a:off x="10426700" y="164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137399</xdr:rowOff>
    </xdr:from>
    <xdr:ext cx="534377" cy="259045"/>
    <xdr:sp macro="" textlink="">
      <xdr:nvSpPr>
        <xdr:cNvPr id="482" name="土木費該当値テキスト"/>
        <xdr:cNvSpPr txBox="1"/>
      </xdr:nvSpPr>
      <xdr:spPr>
        <a:xfrm>
          <a:off x="10528300" y="162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144583</xdr:rowOff>
    </xdr:from>
    <xdr:to>
      <xdr:col>14</xdr:col>
      <xdr:colOff>79375</xdr:colOff>
      <xdr:row>95</xdr:row>
      <xdr:rowOff>74733</xdr:rowOff>
    </xdr:to>
    <xdr:sp macro="" textlink="">
      <xdr:nvSpPr>
        <xdr:cNvPr id="483" name="円/楕円 482"/>
        <xdr:cNvSpPr/>
      </xdr:nvSpPr>
      <xdr:spPr>
        <a:xfrm>
          <a:off x="9588500" y="162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91260</xdr:rowOff>
    </xdr:from>
    <xdr:ext cx="534377" cy="259045"/>
    <xdr:sp macro="" textlink="">
      <xdr:nvSpPr>
        <xdr:cNvPr id="484" name="テキスト ボックス 483"/>
        <xdr:cNvSpPr txBox="1"/>
      </xdr:nvSpPr>
      <xdr:spPr>
        <a:xfrm>
          <a:off x="9372111" y="1603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93414</xdr:rowOff>
    </xdr:from>
    <xdr:to>
      <xdr:col>12</xdr:col>
      <xdr:colOff>561975</xdr:colOff>
      <xdr:row>96</xdr:row>
      <xdr:rowOff>23564</xdr:rowOff>
    </xdr:to>
    <xdr:sp macro="" textlink="">
      <xdr:nvSpPr>
        <xdr:cNvPr id="485" name="円/楕円 484"/>
        <xdr:cNvSpPr/>
      </xdr:nvSpPr>
      <xdr:spPr>
        <a:xfrm>
          <a:off x="8699500" y="163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40091</xdr:rowOff>
    </xdr:from>
    <xdr:ext cx="534377" cy="259045"/>
    <xdr:sp macro="" textlink="">
      <xdr:nvSpPr>
        <xdr:cNvPr id="486" name="テキスト ボックス 485"/>
        <xdr:cNvSpPr txBox="1"/>
      </xdr:nvSpPr>
      <xdr:spPr>
        <a:xfrm>
          <a:off x="8483111" y="1615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43599</xdr:rowOff>
    </xdr:from>
    <xdr:to>
      <xdr:col>11</xdr:col>
      <xdr:colOff>358775</xdr:colOff>
      <xdr:row>94</xdr:row>
      <xdr:rowOff>145199</xdr:rowOff>
    </xdr:to>
    <xdr:sp macro="" textlink="">
      <xdr:nvSpPr>
        <xdr:cNvPr id="487" name="円/楕円 486"/>
        <xdr:cNvSpPr/>
      </xdr:nvSpPr>
      <xdr:spPr>
        <a:xfrm>
          <a:off x="7810500" y="161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161726</xdr:rowOff>
    </xdr:from>
    <xdr:ext cx="534377" cy="259045"/>
    <xdr:sp macro="" textlink="">
      <xdr:nvSpPr>
        <xdr:cNvPr id="488" name="テキスト ボックス 487"/>
        <xdr:cNvSpPr txBox="1"/>
      </xdr:nvSpPr>
      <xdr:spPr>
        <a:xfrm>
          <a:off x="7594111" y="159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62,378</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111513</xdr:rowOff>
    </xdr:from>
    <xdr:to>
      <xdr:col>10</xdr:col>
      <xdr:colOff>155575</xdr:colOff>
      <xdr:row>94</xdr:row>
      <xdr:rowOff>41663</xdr:rowOff>
    </xdr:to>
    <xdr:sp macro="" textlink="">
      <xdr:nvSpPr>
        <xdr:cNvPr id="489" name="円/楕円 488"/>
        <xdr:cNvSpPr/>
      </xdr:nvSpPr>
      <xdr:spPr>
        <a:xfrm>
          <a:off x="6921500" y="16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58190</xdr:rowOff>
    </xdr:from>
    <xdr:ext cx="534377" cy="259045"/>
    <xdr:sp macro="" textlink="">
      <xdr:nvSpPr>
        <xdr:cNvPr id="490" name="テキスト ボックス 489"/>
        <xdr:cNvSpPr txBox="1"/>
      </xdr:nvSpPr>
      <xdr:spPr>
        <a:xfrm>
          <a:off x="6705111" y="158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56490</xdr:rowOff>
    </xdr:from>
    <xdr:to>
      <xdr:col>23</xdr:col>
      <xdr:colOff>517525</xdr:colOff>
      <xdr:row>37</xdr:row>
      <xdr:rowOff>84341</xdr:rowOff>
    </xdr:to>
    <xdr:cxnSp macro="">
      <xdr:nvCxnSpPr>
        <xdr:cNvPr id="520" name="直線コネクタ 519"/>
        <xdr:cNvCxnSpPr/>
      </xdr:nvCxnSpPr>
      <xdr:spPr>
        <a:xfrm flipV="1">
          <a:off x="15481300" y="6400140"/>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84341</xdr:rowOff>
    </xdr:from>
    <xdr:to>
      <xdr:col>22</xdr:col>
      <xdr:colOff>365125</xdr:colOff>
      <xdr:row>38</xdr:row>
      <xdr:rowOff>88112</xdr:rowOff>
    </xdr:to>
    <xdr:cxnSp macro="">
      <xdr:nvCxnSpPr>
        <xdr:cNvPr id="523" name="直線コネクタ 522"/>
        <xdr:cNvCxnSpPr/>
      </xdr:nvCxnSpPr>
      <xdr:spPr>
        <a:xfrm flipV="1">
          <a:off x="14592300" y="6427991"/>
          <a:ext cx="889000" cy="1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54204</xdr:rowOff>
    </xdr:from>
    <xdr:to>
      <xdr:col>21</xdr:col>
      <xdr:colOff>161925</xdr:colOff>
      <xdr:row>38</xdr:row>
      <xdr:rowOff>88112</xdr:rowOff>
    </xdr:to>
    <xdr:cxnSp macro="">
      <xdr:nvCxnSpPr>
        <xdr:cNvPr id="526" name="直線コネクタ 525"/>
        <xdr:cNvCxnSpPr/>
      </xdr:nvCxnSpPr>
      <xdr:spPr>
        <a:xfrm>
          <a:off x="13703300" y="6569304"/>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54204</xdr:rowOff>
    </xdr:from>
    <xdr:to>
      <xdr:col>19</xdr:col>
      <xdr:colOff>644525</xdr:colOff>
      <xdr:row>38</xdr:row>
      <xdr:rowOff>58204</xdr:rowOff>
    </xdr:to>
    <xdr:cxnSp macro="">
      <xdr:nvCxnSpPr>
        <xdr:cNvPr id="529" name="直線コネクタ 528"/>
        <xdr:cNvCxnSpPr/>
      </xdr:nvCxnSpPr>
      <xdr:spPr>
        <a:xfrm flipV="1">
          <a:off x="12814300" y="65693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5690</xdr:rowOff>
    </xdr:from>
    <xdr:to>
      <xdr:col>23</xdr:col>
      <xdr:colOff>568325</xdr:colOff>
      <xdr:row>37</xdr:row>
      <xdr:rowOff>107290</xdr:rowOff>
    </xdr:to>
    <xdr:sp macro="" textlink="">
      <xdr:nvSpPr>
        <xdr:cNvPr id="539" name="円/楕円 538"/>
        <xdr:cNvSpPr/>
      </xdr:nvSpPr>
      <xdr:spPr>
        <a:xfrm>
          <a:off x="162687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28567</xdr:rowOff>
    </xdr:from>
    <xdr:ext cx="534377" cy="259045"/>
    <xdr:sp macro="" textlink="">
      <xdr:nvSpPr>
        <xdr:cNvPr id="540" name="消防費該当値テキスト"/>
        <xdr:cNvSpPr txBox="1"/>
      </xdr:nvSpPr>
      <xdr:spPr>
        <a:xfrm>
          <a:off x="16370300" y="62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33541</xdr:rowOff>
    </xdr:from>
    <xdr:to>
      <xdr:col>22</xdr:col>
      <xdr:colOff>415925</xdr:colOff>
      <xdr:row>37</xdr:row>
      <xdr:rowOff>135141</xdr:rowOff>
    </xdr:to>
    <xdr:sp macro="" textlink="">
      <xdr:nvSpPr>
        <xdr:cNvPr id="541" name="円/楕円 540"/>
        <xdr:cNvSpPr/>
      </xdr:nvSpPr>
      <xdr:spPr>
        <a:xfrm>
          <a:off x="15430500" y="63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151668</xdr:rowOff>
    </xdr:from>
    <xdr:ext cx="534377" cy="259045"/>
    <xdr:sp macro="" textlink="">
      <xdr:nvSpPr>
        <xdr:cNvPr id="542" name="テキスト ボックス 541"/>
        <xdr:cNvSpPr txBox="1"/>
      </xdr:nvSpPr>
      <xdr:spPr>
        <a:xfrm>
          <a:off x="15214111" y="61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37312</xdr:rowOff>
    </xdr:from>
    <xdr:to>
      <xdr:col>21</xdr:col>
      <xdr:colOff>212725</xdr:colOff>
      <xdr:row>38</xdr:row>
      <xdr:rowOff>138912</xdr:rowOff>
    </xdr:to>
    <xdr:sp macro="" textlink="">
      <xdr:nvSpPr>
        <xdr:cNvPr id="543" name="円/楕円 542"/>
        <xdr:cNvSpPr/>
      </xdr:nvSpPr>
      <xdr:spPr>
        <a:xfrm>
          <a:off x="14541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130039</xdr:rowOff>
    </xdr:from>
    <xdr:ext cx="534377" cy="259045"/>
    <xdr:sp macro="" textlink="">
      <xdr:nvSpPr>
        <xdr:cNvPr id="544" name="テキスト ボックス 543"/>
        <xdr:cNvSpPr txBox="1"/>
      </xdr:nvSpPr>
      <xdr:spPr>
        <a:xfrm>
          <a:off x="14325111" y="66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3404</xdr:rowOff>
    </xdr:from>
    <xdr:to>
      <xdr:col>20</xdr:col>
      <xdr:colOff>9525</xdr:colOff>
      <xdr:row>38</xdr:row>
      <xdr:rowOff>105004</xdr:rowOff>
    </xdr:to>
    <xdr:sp macro="" textlink="">
      <xdr:nvSpPr>
        <xdr:cNvPr id="545" name="円/楕円 544"/>
        <xdr:cNvSpPr/>
      </xdr:nvSpPr>
      <xdr:spPr>
        <a:xfrm>
          <a:off x="13652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96131</xdr:rowOff>
    </xdr:from>
    <xdr:ext cx="534377" cy="259045"/>
    <xdr:sp macro="" textlink="">
      <xdr:nvSpPr>
        <xdr:cNvPr id="546" name="テキスト ボックス 545"/>
        <xdr:cNvSpPr txBox="1"/>
      </xdr:nvSpPr>
      <xdr:spPr>
        <a:xfrm>
          <a:off x="13436111" y="66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7404</xdr:rowOff>
    </xdr:from>
    <xdr:to>
      <xdr:col>18</xdr:col>
      <xdr:colOff>492125</xdr:colOff>
      <xdr:row>38</xdr:row>
      <xdr:rowOff>109004</xdr:rowOff>
    </xdr:to>
    <xdr:sp macro="" textlink="">
      <xdr:nvSpPr>
        <xdr:cNvPr id="547" name="円/楕円 546"/>
        <xdr:cNvSpPr/>
      </xdr:nvSpPr>
      <xdr:spPr>
        <a:xfrm>
          <a:off x="12763500" y="65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100131</xdr:rowOff>
    </xdr:from>
    <xdr:ext cx="534377" cy="259045"/>
    <xdr:sp macro="" textlink="">
      <xdr:nvSpPr>
        <xdr:cNvPr id="548" name="テキスト ボックス 547"/>
        <xdr:cNvSpPr txBox="1"/>
      </xdr:nvSpPr>
      <xdr:spPr>
        <a:xfrm>
          <a:off x="12547111" y="66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137052</xdr:rowOff>
    </xdr:from>
    <xdr:to>
      <xdr:col>23</xdr:col>
      <xdr:colOff>517525</xdr:colOff>
      <xdr:row>57</xdr:row>
      <xdr:rowOff>61747</xdr:rowOff>
    </xdr:to>
    <xdr:cxnSp macro="">
      <xdr:nvCxnSpPr>
        <xdr:cNvPr id="578" name="直線コネクタ 577"/>
        <xdr:cNvCxnSpPr/>
      </xdr:nvCxnSpPr>
      <xdr:spPr>
        <a:xfrm>
          <a:off x="15481300" y="9738252"/>
          <a:ext cx="838200" cy="9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137052</xdr:rowOff>
    </xdr:from>
    <xdr:to>
      <xdr:col>22</xdr:col>
      <xdr:colOff>365125</xdr:colOff>
      <xdr:row>58</xdr:row>
      <xdr:rowOff>1073</xdr:rowOff>
    </xdr:to>
    <xdr:cxnSp macro="">
      <xdr:nvCxnSpPr>
        <xdr:cNvPr id="581" name="直線コネクタ 580"/>
        <xdr:cNvCxnSpPr/>
      </xdr:nvCxnSpPr>
      <xdr:spPr>
        <a:xfrm flipV="1">
          <a:off x="14592300" y="9738252"/>
          <a:ext cx="889000" cy="2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3" name="テキスト ボックス 582"/>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136652</xdr:rowOff>
    </xdr:from>
    <xdr:to>
      <xdr:col>21</xdr:col>
      <xdr:colOff>161925</xdr:colOff>
      <xdr:row>58</xdr:row>
      <xdr:rowOff>1073</xdr:rowOff>
    </xdr:to>
    <xdr:cxnSp macro="">
      <xdr:nvCxnSpPr>
        <xdr:cNvPr id="584" name="直線コネクタ 583"/>
        <xdr:cNvCxnSpPr/>
      </xdr:nvCxnSpPr>
      <xdr:spPr>
        <a:xfrm>
          <a:off x="13703300" y="9909302"/>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6" name="テキスト ボックス 585"/>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100247</xdr:rowOff>
    </xdr:from>
    <xdr:to>
      <xdr:col>19</xdr:col>
      <xdr:colOff>644525</xdr:colOff>
      <xdr:row>57</xdr:row>
      <xdr:rowOff>136652</xdr:rowOff>
    </xdr:to>
    <xdr:cxnSp macro="">
      <xdr:nvCxnSpPr>
        <xdr:cNvPr id="587" name="直線コネクタ 586"/>
        <xdr:cNvCxnSpPr/>
      </xdr:nvCxnSpPr>
      <xdr:spPr>
        <a:xfrm>
          <a:off x="12814300" y="9872897"/>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89" name="テキスト ボックス 588"/>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10947</xdr:rowOff>
    </xdr:from>
    <xdr:to>
      <xdr:col>23</xdr:col>
      <xdr:colOff>568325</xdr:colOff>
      <xdr:row>57</xdr:row>
      <xdr:rowOff>112547</xdr:rowOff>
    </xdr:to>
    <xdr:sp macro="" textlink="">
      <xdr:nvSpPr>
        <xdr:cNvPr id="597" name="円/楕円 596"/>
        <xdr:cNvSpPr/>
      </xdr:nvSpPr>
      <xdr:spPr>
        <a:xfrm>
          <a:off x="162687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160824</xdr:rowOff>
    </xdr:from>
    <xdr:ext cx="534377" cy="259045"/>
    <xdr:sp macro="" textlink="">
      <xdr:nvSpPr>
        <xdr:cNvPr id="598" name="教育費該当値テキスト"/>
        <xdr:cNvSpPr txBox="1"/>
      </xdr:nvSpPr>
      <xdr:spPr>
        <a:xfrm>
          <a:off x="16370300" y="97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86252</xdr:rowOff>
    </xdr:from>
    <xdr:to>
      <xdr:col>22</xdr:col>
      <xdr:colOff>415925</xdr:colOff>
      <xdr:row>57</xdr:row>
      <xdr:rowOff>16402</xdr:rowOff>
    </xdr:to>
    <xdr:sp macro="" textlink="">
      <xdr:nvSpPr>
        <xdr:cNvPr id="599" name="円/楕円 598"/>
        <xdr:cNvSpPr/>
      </xdr:nvSpPr>
      <xdr:spPr>
        <a:xfrm>
          <a:off x="15430500" y="96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7529</xdr:rowOff>
    </xdr:from>
    <xdr:ext cx="534377" cy="259045"/>
    <xdr:sp macro="" textlink="">
      <xdr:nvSpPr>
        <xdr:cNvPr id="600" name="テキスト ボックス 599"/>
        <xdr:cNvSpPr txBox="1"/>
      </xdr:nvSpPr>
      <xdr:spPr>
        <a:xfrm>
          <a:off x="15214111" y="97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121723</xdr:rowOff>
    </xdr:from>
    <xdr:to>
      <xdr:col>21</xdr:col>
      <xdr:colOff>212725</xdr:colOff>
      <xdr:row>58</xdr:row>
      <xdr:rowOff>51873</xdr:rowOff>
    </xdr:to>
    <xdr:sp macro="" textlink="">
      <xdr:nvSpPr>
        <xdr:cNvPr id="601" name="円/楕円 600"/>
        <xdr:cNvSpPr/>
      </xdr:nvSpPr>
      <xdr:spPr>
        <a:xfrm>
          <a:off x="14541500" y="9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43000</xdr:rowOff>
    </xdr:from>
    <xdr:ext cx="534377" cy="259045"/>
    <xdr:sp macro="" textlink="">
      <xdr:nvSpPr>
        <xdr:cNvPr id="602" name="テキスト ボックス 601"/>
        <xdr:cNvSpPr txBox="1"/>
      </xdr:nvSpPr>
      <xdr:spPr>
        <a:xfrm>
          <a:off x="14325111" y="99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85852</xdr:rowOff>
    </xdr:from>
    <xdr:to>
      <xdr:col>20</xdr:col>
      <xdr:colOff>9525</xdr:colOff>
      <xdr:row>58</xdr:row>
      <xdr:rowOff>16002</xdr:rowOff>
    </xdr:to>
    <xdr:sp macro="" textlink="">
      <xdr:nvSpPr>
        <xdr:cNvPr id="603" name="円/楕円 602"/>
        <xdr:cNvSpPr/>
      </xdr:nvSpPr>
      <xdr:spPr>
        <a:xfrm>
          <a:off x="13652500" y="98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7129</xdr:rowOff>
    </xdr:from>
    <xdr:ext cx="534377" cy="259045"/>
    <xdr:sp macro="" textlink="">
      <xdr:nvSpPr>
        <xdr:cNvPr id="604" name="テキスト ボックス 603"/>
        <xdr:cNvSpPr txBox="1"/>
      </xdr:nvSpPr>
      <xdr:spPr>
        <a:xfrm>
          <a:off x="13436111" y="99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49447</xdr:rowOff>
    </xdr:from>
    <xdr:to>
      <xdr:col>18</xdr:col>
      <xdr:colOff>492125</xdr:colOff>
      <xdr:row>57</xdr:row>
      <xdr:rowOff>151047</xdr:rowOff>
    </xdr:to>
    <xdr:sp macro="" textlink="">
      <xdr:nvSpPr>
        <xdr:cNvPr id="605" name="円/楕円 604"/>
        <xdr:cNvSpPr/>
      </xdr:nvSpPr>
      <xdr:spPr>
        <a:xfrm>
          <a:off x="12763500" y="9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142174</xdr:rowOff>
    </xdr:from>
    <xdr:ext cx="534377" cy="259045"/>
    <xdr:sp macro="" textlink="">
      <xdr:nvSpPr>
        <xdr:cNvPr id="606" name="テキスト ボックス 605"/>
        <xdr:cNvSpPr txBox="1"/>
      </xdr:nvSpPr>
      <xdr:spPr>
        <a:xfrm>
          <a:off x="12547111" y="99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34620</xdr:rowOff>
    </xdr:from>
    <xdr:to>
      <xdr:col>22</xdr:col>
      <xdr:colOff>365125</xdr:colOff>
      <xdr:row>79</xdr:row>
      <xdr:rowOff>44450</xdr:rowOff>
    </xdr:to>
    <xdr:cxnSp macro="">
      <xdr:nvCxnSpPr>
        <xdr:cNvPr id="638" name="直線コネクタ 637"/>
        <xdr:cNvCxnSpPr/>
      </xdr:nvCxnSpPr>
      <xdr:spPr>
        <a:xfrm>
          <a:off x="14592300" y="13579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34620</xdr:rowOff>
    </xdr:from>
    <xdr:to>
      <xdr:col>21</xdr:col>
      <xdr:colOff>161925</xdr:colOff>
      <xdr:row>79</xdr:row>
      <xdr:rowOff>44450</xdr:rowOff>
    </xdr:to>
    <xdr:cxnSp macro="">
      <xdr:nvCxnSpPr>
        <xdr:cNvPr id="641" name="直線コネクタ 640"/>
        <xdr:cNvCxnSpPr/>
      </xdr:nvCxnSpPr>
      <xdr:spPr>
        <a:xfrm flipV="1">
          <a:off x="13703300" y="1357917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30735</xdr:rowOff>
    </xdr:from>
    <xdr:to>
      <xdr:col>19</xdr:col>
      <xdr:colOff>644525</xdr:colOff>
      <xdr:row>79</xdr:row>
      <xdr:rowOff>44450</xdr:rowOff>
    </xdr:to>
    <xdr:cxnSp macro="">
      <xdr:nvCxnSpPr>
        <xdr:cNvPr id="644" name="直線コネクタ 643"/>
        <xdr:cNvCxnSpPr/>
      </xdr:nvCxnSpPr>
      <xdr:spPr>
        <a:xfrm>
          <a:off x="12814300" y="135752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82287</xdr:rowOff>
    </xdr:from>
    <xdr:ext cx="378565" cy="259045"/>
    <xdr:sp macro="" textlink="">
      <xdr:nvSpPr>
        <xdr:cNvPr id="646" name="テキスト ボックス 645"/>
        <xdr:cNvSpPr txBox="1"/>
      </xdr:nvSpPr>
      <xdr:spPr>
        <a:xfrm>
          <a:off x="13514017" y="1328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74134</xdr:rowOff>
    </xdr:from>
    <xdr:ext cx="378565" cy="259045"/>
    <xdr:sp macro="" textlink="">
      <xdr:nvSpPr>
        <xdr:cNvPr id="648" name="テキスト ボックス 647"/>
        <xdr:cNvSpPr txBox="1"/>
      </xdr:nvSpPr>
      <xdr:spPr>
        <a:xfrm>
          <a:off x="12625017" y="1327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155270</xdr:rowOff>
    </xdr:from>
    <xdr:to>
      <xdr:col>21</xdr:col>
      <xdr:colOff>212725</xdr:colOff>
      <xdr:row>79</xdr:row>
      <xdr:rowOff>85420</xdr:rowOff>
    </xdr:to>
    <xdr:sp macro="" textlink="">
      <xdr:nvSpPr>
        <xdr:cNvPr id="658" name="円/楕円 657"/>
        <xdr:cNvSpPr/>
      </xdr:nvSpPr>
      <xdr:spPr>
        <a:xfrm>
          <a:off x="14541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76547</xdr:rowOff>
    </xdr:from>
    <xdr:ext cx="378565" cy="259045"/>
    <xdr:sp macro="" textlink="">
      <xdr:nvSpPr>
        <xdr:cNvPr id="659" name="テキスト ボックス 658"/>
        <xdr:cNvSpPr txBox="1"/>
      </xdr:nvSpPr>
      <xdr:spPr>
        <a:xfrm>
          <a:off x="14403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151385</xdr:rowOff>
    </xdr:from>
    <xdr:to>
      <xdr:col>18</xdr:col>
      <xdr:colOff>492125</xdr:colOff>
      <xdr:row>79</xdr:row>
      <xdr:rowOff>81535</xdr:rowOff>
    </xdr:to>
    <xdr:sp macro="" textlink="">
      <xdr:nvSpPr>
        <xdr:cNvPr id="662" name="円/楕円 661"/>
        <xdr:cNvSpPr/>
      </xdr:nvSpPr>
      <xdr:spPr>
        <a:xfrm>
          <a:off x="12763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72662</xdr:rowOff>
    </xdr:from>
    <xdr:ext cx="378565" cy="259045"/>
    <xdr:sp macro="" textlink="">
      <xdr:nvSpPr>
        <xdr:cNvPr id="663" name="テキスト ボックス 662"/>
        <xdr:cNvSpPr txBox="1"/>
      </xdr:nvSpPr>
      <xdr:spPr>
        <a:xfrm>
          <a:off x="12625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76704</xdr:rowOff>
    </xdr:from>
    <xdr:to>
      <xdr:col>23</xdr:col>
      <xdr:colOff>517525</xdr:colOff>
      <xdr:row>97</xdr:row>
      <xdr:rowOff>95286</xdr:rowOff>
    </xdr:to>
    <xdr:cxnSp macro="">
      <xdr:nvCxnSpPr>
        <xdr:cNvPr id="694" name="直線コネクタ 693"/>
        <xdr:cNvCxnSpPr/>
      </xdr:nvCxnSpPr>
      <xdr:spPr>
        <a:xfrm>
          <a:off x="15481300" y="16707354"/>
          <a:ext cx="8382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58677</xdr:rowOff>
    </xdr:from>
    <xdr:to>
      <xdr:col>22</xdr:col>
      <xdr:colOff>365125</xdr:colOff>
      <xdr:row>97</xdr:row>
      <xdr:rowOff>76704</xdr:rowOff>
    </xdr:to>
    <xdr:cxnSp macro="">
      <xdr:nvCxnSpPr>
        <xdr:cNvPr id="697" name="直線コネクタ 696"/>
        <xdr:cNvCxnSpPr/>
      </xdr:nvCxnSpPr>
      <xdr:spPr>
        <a:xfrm>
          <a:off x="14592300" y="16689327"/>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58677</xdr:rowOff>
    </xdr:from>
    <xdr:to>
      <xdr:col>21</xdr:col>
      <xdr:colOff>161925</xdr:colOff>
      <xdr:row>97</xdr:row>
      <xdr:rowOff>63773</xdr:rowOff>
    </xdr:to>
    <xdr:cxnSp macro="">
      <xdr:nvCxnSpPr>
        <xdr:cNvPr id="700" name="直線コネクタ 699"/>
        <xdr:cNvCxnSpPr/>
      </xdr:nvCxnSpPr>
      <xdr:spPr>
        <a:xfrm flipV="1">
          <a:off x="13703300" y="16689327"/>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25955</xdr:rowOff>
    </xdr:from>
    <xdr:to>
      <xdr:col>19</xdr:col>
      <xdr:colOff>644525</xdr:colOff>
      <xdr:row>97</xdr:row>
      <xdr:rowOff>63773</xdr:rowOff>
    </xdr:to>
    <xdr:cxnSp macro="">
      <xdr:nvCxnSpPr>
        <xdr:cNvPr id="703" name="直線コネクタ 702"/>
        <xdr:cNvCxnSpPr/>
      </xdr:nvCxnSpPr>
      <xdr:spPr>
        <a:xfrm>
          <a:off x="12814300" y="16656605"/>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44486</xdr:rowOff>
    </xdr:from>
    <xdr:to>
      <xdr:col>23</xdr:col>
      <xdr:colOff>568325</xdr:colOff>
      <xdr:row>97</xdr:row>
      <xdr:rowOff>146086</xdr:rowOff>
    </xdr:to>
    <xdr:sp macro="" textlink="">
      <xdr:nvSpPr>
        <xdr:cNvPr id="713" name="円/楕円 712"/>
        <xdr:cNvSpPr/>
      </xdr:nvSpPr>
      <xdr:spPr>
        <a:xfrm>
          <a:off x="162687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22913</xdr:rowOff>
    </xdr:from>
    <xdr:ext cx="534377" cy="259045"/>
    <xdr:sp macro="" textlink="">
      <xdr:nvSpPr>
        <xdr:cNvPr id="714" name="公債費該当値テキスト"/>
        <xdr:cNvSpPr txBox="1"/>
      </xdr:nvSpPr>
      <xdr:spPr>
        <a:xfrm>
          <a:off x="16370300" y="166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25904</xdr:rowOff>
    </xdr:from>
    <xdr:to>
      <xdr:col>22</xdr:col>
      <xdr:colOff>415925</xdr:colOff>
      <xdr:row>97</xdr:row>
      <xdr:rowOff>127504</xdr:rowOff>
    </xdr:to>
    <xdr:sp macro="" textlink="">
      <xdr:nvSpPr>
        <xdr:cNvPr id="715" name="円/楕円 714"/>
        <xdr:cNvSpPr/>
      </xdr:nvSpPr>
      <xdr:spPr>
        <a:xfrm>
          <a:off x="15430500" y="166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118631</xdr:rowOff>
    </xdr:from>
    <xdr:ext cx="534377" cy="259045"/>
    <xdr:sp macro="" textlink="">
      <xdr:nvSpPr>
        <xdr:cNvPr id="716" name="テキスト ボックス 715"/>
        <xdr:cNvSpPr txBox="1"/>
      </xdr:nvSpPr>
      <xdr:spPr>
        <a:xfrm>
          <a:off x="15214111"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7877</xdr:rowOff>
    </xdr:from>
    <xdr:to>
      <xdr:col>21</xdr:col>
      <xdr:colOff>212725</xdr:colOff>
      <xdr:row>97</xdr:row>
      <xdr:rowOff>109477</xdr:rowOff>
    </xdr:to>
    <xdr:sp macro="" textlink="">
      <xdr:nvSpPr>
        <xdr:cNvPr id="717" name="円/楕円 716"/>
        <xdr:cNvSpPr/>
      </xdr:nvSpPr>
      <xdr:spPr>
        <a:xfrm>
          <a:off x="14541500" y="166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100604</xdr:rowOff>
    </xdr:from>
    <xdr:ext cx="534377" cy="259045"/>
    <xdr:sp macro="" textlink="">
      <xdr:nvSpPr>
        <xdr:cNvPr id="718" name="テキスト ボックス 717"/>
        <xdr:cNvSpPr txBox="1"/>
      </xdr:nvSpPr>
      <xdr:spPr>
        <a:xfrm>
          <a:off x="14325111" y="167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12973</xdr:rowOff>
    </xdr:from>
    <xdr:to>
      <xdr:col>20</xdr:col>
      <xdr:colOff>9525</xdr:colOff>
      <xdr:row>97</xdr:row>
      <xdr:rowOff>114573</xdr:rowOff>
    </xdr:to>
    <xdr:sp macro="" textlink="">
      <xdr:nvSpPr>
        <xdr:cNvPr id="719" name="円/楕円 718"/>
        <xdr:cNvSpPr/>
      </xdr:nvSpPr>
      <xdr:spPr>
        <a:xfrm>
          <a:off x="13652500" y="166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105700</xdr:rowOff>
    </xdr:from>
    <xdr:ext cx="534377" cy="259045"/>
    <xdr:sp macro="" textlink="">
      <xdr:nvSpPr>
        <xdr:cNvPr id="720" name="テキスト ボックス 719"/>
        <xdr:cNvSpPr txBox="1"/>
      </xdr:nvSpPr>
      <xdr:spPr>
        <a:xfrm>
          <a:off x="13436111" y="167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146605</xdr:rowOff>
    </xdr:from>
    <xdr:to>
      <xdr:col>18</xdr:col>
      <xdr:colOff>492125</xdr:colOff>
      <xdr:row>97</xdr:row>
      <xdr:rowOff>76755</xdr:rowOff>
    </xdr:to>
    <xdr:sp macro="" textlink="">
      <xdr:nvSpPr>
        <xdr:cNvPr id="721" name="円/楕円 720"/>
        <xdr:cNvSpPr/>
      </xdr:nvSpPr>
      <xdr:spPr>
        <a:xfrm>
          <a:off x="12763500" y="166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67882</xdr:rowOff>
    </xdr:from>
    <xdr:ext cx="534377" cy="259045"/>
    <xdr:sp macro="" textlink="">
      <xdr:nvSpPr>
        <xdr:cNvPr id="722" name="テキスト ボックス 721"/>
        <xdr:cNvSpPr txBox="1"/>
      </xdr:nvSpPr>
      <xdr:spPr>
        <a:xfrm>
          <a:off x="12547111" y="166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59" name="テキスト ボックス 758"/>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2" name="テキスト ボックス 761"/>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民生費は、住民一人当たりで</a:t>
          </a:r>
          <a:r>
            <a:rPr kumimoji="1" lang="en-US" altLang="ja-JP" sz="1300">
              <a:solidFill>
                <a:schemeClr val="dk1"/>
              </a:solidFill>
              <a:effectLst/>
              <a:latin typeface="+mn-lt"/>
              <a:ea typeface="+mn-ea"/>
              <a:cs typeface="+mn-cs"/>
            </a:rPr>
            <a:t>121,769</a:t>
          </a:r>
          <a:r>
            <a:rPr kumimoji="1" lang="ja-JP" altLang="ja-JP" sz="1300">
              <a:solidFill>
                <a:schemeClr val="dk1"/>
              </a:solidFill>
              <a:effectLst/>
              <a:latin typeface="+mn-lt"/>
              <a:ea typeface="+mn-ea"/>
              <a:cs typeface="+mn-cs"/>
            </a:rPr>
            <a:t>円となっている。類似団体平均よりは下回っているものの、平成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年度から継続して増加傾向にある。増加の主な理由は、障害者介護給付費等に係る給付事業について、サービスの利用者数が年々増加していることが挙げられる。</a:t>
          </a:r>
          <a:endParaRPr lang="ja-JP" altLang="ja-JP" sz="1300">
            <a:effectLst/>
          </a:endParaRPr>
        </a:p>
        <a:p>
          <a:r>
            <a:rPr kumimoji="1" lang="ja-JP" altLang="ja-JP" sz="1300">
              <a:solidFill>
                <a:schemeClr val="dk1"/>
              </a:solidFill>
              <a:effectLst/>
              <a:latin typeface="+mn-lt"/>
              <a:ea typeface="+mn-ea"/>
              <a:cs typeface="+mn-cs"/>
            </a:rPr>
            <a:t>土木費は、住民一人当たりで</a:t>
          </a:r>
          <a:r>
            <a:rPr kumimoji="1" lang="en-US" altLang="ja-JP" sz="1300">
              <a:solidFill>
                <a:schemeClr val="dk1"/>
              </a:solidFill>
              <a:effectLst/>
              <a:latin typeface="+mn-lt"/>
              <a:ea typeface="+mn-ea"/>
              <a:cs typeface="+mn-cs"/>
            </a:rPr>
            <a:t>49,655</a:t>
          </a:r>
          <a:r>
            <a:rPr kumimoji="1" lang="ja-JP" altLang="ja-JP" sz="1300">
              <a:solidFill>
                <a:schemeClr val="dk1"/>
              </a:solidFill>
              <a:effectLst/>
              <a:latin typeface="+mn-lt"/>
              <a:ea typeface="+mn-ea"/>
              <a:cs typeface="+mn-cs"/>
            </a:rPr>
            <a:t>円となっている。決算額全体でみると、土木費のうち道路橋りょう費と都市計画費に要する経費が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していることが要因となっている。これは、綾瀬市が平成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年度から計画的に整備を進めている</a:t>
          </a:r>
          <a:r>
            <a:rPr kumimoji="1" lang="ja-JP" altLang="en-US" sz="1300">
              <a:solidFill>
                <a:schemeClr val="dk1"/>
              </a:solidFill>
              <a:effectLst/>
              <a:latin typeface="+mn-lt"/>
              <a:ea typeface="+mn-ea"/>
              <a:cs typeface="+mn-cs"/>
            </a:rPr>
            <a:t>（仮称）綾瀬スマートインターチェンジ</a:t>
          </a:r>
          <a:r>
            <a:rPr kumimoji="1" lang="ja-JP" altLang="ja-JP" sz="1300">
              <a:solidFill>
                <a:schemeClr val="dk1"/>
              </a:solidFill>
              <a:effectLst/>
              <a:latin typeface="+mn-lt"/>
              <a:ea typeface="+mn-ea"/>
              <a:cs typeface="+mn-cs"/>
            </a:rPr>
            <a:t>の開通と周辺整備に要する経費を計上していることによる。また、類似団体平均に比べ</a:t>
          </a:r>
          <a:r>
            <a:rPr kumimoji="1" lang="ja-JP" altLang="en-US" sz="1300">
              <a:solidFill>
                <a:schemeClr val="dk1"/>
              </a:solidFill>
              <a:effectLst/>
              <a:latin typeface="+mn-lt"/>
              <a:ea typeface="+mn-ea"/>
              <a:cs typeface="+mn-cs"/>
            </a:rPr>
            <a:t>上回っている</a:t>
          </a:r>
          <a:r>
            <a:rPr kumimoji="1" lang="ja-JP" altLang="ja-JP" sz="1300">
              <a:solidFill>
                <a:schemeClr val="dk1"/>
              </a:solidFill>
              <a:effectLst/>
              <a:latin typeface="+mn-lt"/>
              <a:ea typeface="+mn-ea"/>
              <a:cs typeface="+mn-cs"/>
            </a:rPr>
            <a:t>原因も、</a:t>
          </a:r>
          <a:r>
            <a:rPr kumimoji="1" lang="ja-JP" altLang="en-US" sz="1300">
              <a:solidFill>
                <a:schemeClr val="dk1"/>
              </a:solidFill>
              <a:effectLst/>
              <a:latin typeface="+mn-lt"/>
              <a:ea typeface="+mn-ea"/>
              <a:cs typeface="+mn-cs"/>
            </a:rPr>
            <a:t>（仮称）綾瀬スマートインターチェンジ</a:t>
          </a:r>
          <a:r>
            <a:rPr kumimoji="1" lang="ja-JP" altLang="ja-JP" sz="1300">
              <a:solidFill>
                <a:schemeClr val="dk1"/>
              </a:solidFill>
              <a:effectLst/>
              <a:latin typeface="+mn-lt"/>
              <a:ea typeface="+mn-ea"/>
              <a:cs typeface="+mn-cs"/>
            </a:rPr>
            <a:t>と周辺整備に要する経費を計上していることによる。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消防費は、住民一人当たりで</a:t>
          </a:r>
          <a:r>
            <a:rPr kumimoji="1" lang="en-US" altLang="ja-JP" sz="1300">
              <a:solidFill>
                <a:schemeClr val="dk1"/>
              </a:solidFill>
              <a:effectLst/>
              <a:latin typeface="+mn-lt"/>
              <a:ea typeface="+mn-ea"/>
              <a:cs typeface="+mn-cs"/>
            </a:rPr>
            <a:t>18,684</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ヶ年が類似団体平均より上回っているが、これは平成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年度より整備開始した消防無線広域化事業に要する経費が増嵩していることが要因となっている。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実質収支比率については、標準財政規模が増加したものの、実質収支も増加したことにより、前年度と比べ</a:t>
          </a:r>
          <a:r>
            <a:rPr lang="en-US" altLang="ja-JP" sz="1300" b="0" i="0" baseline="0">
              <a:solidFill>
                <a:schemeClr val="dk1"/>
              </a:solidFill>
              <a:effectLst/>
              <a:latin typeface="+mn-lt"/>
              <a:ea typeface="+mn-ea"/>
              <a:cs typeface="+mn-cs"/>
            </a:rPr>
            <a:t>0.33</a:t>
          </a:r>
          <a:r>
            <a:rPr lang="ja-JP" altLang="ja-JP" sz="1300" b="0" i="0" baseline="0">
              <a:solidFill>
                <a:schemeClr val="dk1"/>
              </a:solidFill>
              <a:effectLst/>
              <a:latin typeface="+mn-lt"/>
              <a:ea typeface="+mn-ea"/>
              <a:cs typeface="+mn-cs"/>
            </a:rPr>
            <a:t>ポイント増加した。</a:t>
          </a:r>
          <a:endParaRPr lang="ja-JP" altLang="ja-JP" sz="1300">
            <a:effectLst/>
          </a:endParaRPr>
        </a:p>
        <a:p>
          <a:pPr rtl="0"/>
          <a:r>
            <a:rPr lang="ja-JP" altLang="ja-JP" sz="1300" b="0" i="0" baseline="0">
              <a:solidFill>
                <a:schemeClr val="dk1"/>
              </a:solidFill>
              <a:effectLst/>
              <a:latin typeface="+mn-lt"/>
              <a:ea typeface="+mn-ea"/>
              <a:cs typeface="+mn-cs"/>
            </a:rPr>
            <a:t>　今後も引き続き、歳出の抑制に努めるとともに、歳入については、必要最低限の起債発行を図り、規律ある財政運営を行っていく。財政調整基金の標準財政規模に対する割合は、</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％前後で推移している。今後も、将来の財政リスクに備えるため、標準財政規模の</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％を確保していくよう努める。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全ての特別会計を含んだ連結では黒字となっている。一般会計同様各特別会計についても、今後も厳しい財政状況が見込まれることから、引き続き経営健全化に向けて歳出抑制と歳入の確保を図っていく。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28663153</v>
      </c>
      <c r="BO4" s="409"/>
      <c r="BP4" s="409"/>
      <c r="BQ4" s="409"/>
      <c r="BR4" s="409"/>
      <c r="BS4" s="409"/>
      <c r="BT4" s="409"/>
      <c r="BU4" s="410"/>
      <c r="BV4" s="408">
        <v>28725261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27890849</v>
      </c>
      <c r="BO5" s="414"/>
      <c r="BP5" s="414"/>
      <c r="BQ5" s="414"/>
      <c r="BR5" s="414"/>
      <c r="BS5" s="414"/>
      <c r="BT5" s="414"/>
      <c r="BU5" s="415"/>
      <c r="BV5" s="413">
        <v>27866844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97.7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772304</v>
      </c>
      <c r="BO6" s="414"/>
      <c r="BP6" s="414"/>
      <c r="BQ6" s="414"/>
      <c r="BR6" s="414"/>
      <c r="BS6" s="414"/>
      <c r="BT6" s="414"/>
      <c r="BU6" s="415"/>
      <c r="BV6" s="413">
        <v>858417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94.7</v>
      </c>
      <c r="CU6" s="560"/>
      <c r="CV6" s="560"/>
      <c r="CW6" s="560"/>
      <c r="CX6" s="560"/>
      <c r="CY6" s="560"/>
      <c r="CZ6" s="560"/>
      <c r="DA6" s="561"/>
      <c r="DB6" s="559">
        <v>99.6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87575</v>
      </c>
      <c r="BO7" s="414"/>
      <c r="BP7" s="414"/>
      <c r="BQ7" s="414"/>
      <c r="BR7" s="414"/>
      <c r="BS7" s="414"/>
      <c r="BT7" s="414"/>
      <c r="BU7" s="415"/>
      <c r="BV7" s="413">
        <v>228905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15830306</v>
      </c>
      <c r="CU7" s="414"/>
      <c r="CV7" s="414"/>
      <c r="CW7" s="414"/>
      <c r="CX7" s="414"/>
      <c r="CY7" s="414"/>
      <c r="CZ7" s="414"/>
      <c r="DA7" s="415"/>
      <c r="DB7" s="413">
        <v>15731634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684729</v>
      </c>
      <c r="BO8" s="414"/>
      <c r="BP8" s="414"/>
      <c r="BQ8" s="414"/>
      <c r="BR8" s="414"/>
      <c r="BS8" s="414"/>
      <c r="BT8" s="414"/>
      <c r="BU8" s="415"/>
      <c r="BV8" s="413">
        <v>629512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0.92</v>
      </c>
      <c r="CU8" s="523"/>
      <c r="CV8" s="523"/>
      <c r="CW8" s="523"/>
      <c r="CX8" s="523"/>
      <c r="CY8" s="523"/>
      <c r="CZ8" s="523"/>
      <c r="DA8" s="524"/>
      <c r="DB8" s="522">
        <v>0.92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84460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55217</v>
      </c>
      <c r="BO9" s="414"/>
      <c r="BP9" s="414"/>
      <c r="BQ9" s="414"/>
      <c r="BR9" s="414"/>
      <c r="BS9" s="414"/>
      <c r="BT9" s="414"/>
      <c r="BU9" s="415"/>
      <c r="BV9" s="413">
        <v>-159558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9.5</v>
      </c>
      <c r="CU9" s="384"/>
      <c r="CV9" s="384"/>
      <c r="CW9" s="384"/>
      <c r="CX9" s="384"/>
      <c r="CY9" s="384"/>
      <c r="CZ9" s="384"/>
      <c r="DA9" s="385"/>
      <c r="DB9" s="383">
        <v>10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83167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54088</v>
      </c>
      <c r="BO10" s="414"/>
      <c r="BP10" s="414"/>
      <c r="BQ10" s="414"/>
      <c r="BR10" s="414"/>
      <c r="BS10" s="414"/>
      <c r="BT10" s="414"/>
      <c r="BU10" s="415"/>
      <c r="BV10" s="413">
        <v>362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85253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55969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82300</v>
      </c>
      <c r="S13" s="515"/>
      <c r="T13" s="515"/>
      <c r="U13" s="515"/>
      <c r="V13" s="516"/>
      <c r="W13" s="502" t="s">
        <v>120</v>
      </c>
      <c r="X13" s="426"/>
      <c r="Y13" s="426"/>
      <c r="Z13" s="426"/>
      <c r="AA13" s="426"/>
      <c r="AB13" s="427"/>
      <c r="AC13" s="389">
        <v>452</v>
      </c>
      <c r="AD13" s="390"/>
      <c r="AE13" s="390"/>
      <c r="AF13" s="390"/>
      <c r="AG13" s="391"/>
      <c r="AH13" s="389">
        <v>505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109305</v>
      </c>
      <c r="BO13" s="414"/>
      <c r="BP13" s="414"/>
      <c r="BQ13" s="414"/>
      <c r="BR13" s="414"/>
      <c r="BS13" s="414"/>
      <c r="BT13" s="414"/>
      <c r="BU13" s="415"/>
      <c r="BV13" s="413">
        <v>-215165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7.6</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85414</v>
      </c>
      <c r="S14" s="515"/>
      <c r="T14" s="515"/>
      <c r="U14" s="515"/>
      <c r="V14" s="516"/>
      <c r="W14" s="517"/>
      <c r="X14" s="429"/>
      <c r="Y14" s="429"/>
      <c r="Z14" s="429"/>
      <c r="AA14" s="429"/>
      <c r="AB14" s="430"/>
      <c r="AC14" s="507">
        <v>1.2</v>
      </c>
      <c r="AD14" s="508"/>
      <c r="AE14" s="508"/>
      <c r="AF14" s="508"/>
      <c r="AG14" s="509"/>
      <c r="AH14" s="507">
        <v>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49.5</v>
      </c>
      <c r="CU14" s="486"/>
      <c r="CV14" s="486"/>
      <c r="CW14" s="486"/>
      <c r="CX14" s="486"/>
      <c r="CY14" s="486"/>
      <c r="CZ14" s="486"/>
      <c r="DA14" s="487"/>
      <c r="DB14" s="518">
        <v>55.8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82593</v>
      </c>
      <c r="S15" s="515"/>
      <c r="T15" s="515"/>
      <c r="U15" s="515"/>
      <c r="V15" s="516"/>
      <c r="W15" s="502" t="s">
        <v>127</v>
      </c>
      <c r="X15" s="426"/>
      <c r="Y15" s="426"/>
      <c r="Z15" s="426"/>
      <c r="AA15" s="426"/>
      <c r="AB15" s="427"/>
      <c r="AC15" s="389">
        <v>12140</v>
      </c>
      <c r="AD15" s="390"/>
      <c r="AE15" s="390"/>
      <c r="AF15" s="390"/>
      <c r="AG15" s="391"/>
      <c r="AH15" s="389">
        <v>14034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10746839</v>
      </c>
      <c r="BO15" s="409"/>
      <c r="BP15" s="409"/>
      <c r="BQ15" s="409"/>
      <c r="BR15" s="409"/>
      <c r="BS15" s="409"/>
      <c r="BT15" s="409"/>
      <c r="BU15" s="410"/>
      <c r="BV15" s="408">
        <v>10560927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32.200000000000003</v>
      </c>
      <c r="AD16" s="508"/>
      <c r="AE16" s="508"/>
      <c r="AF16" s="508"/>
      <c r="AG16" s="509"/>
      <c r="AH16" s="507">
        <v>34.299999999999997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11702315</v>
      </c>
      <c r="BO16" s="414"/>
      <c r="BP16" s="414"/>
      <c r="BQ16" s="414"/>
      <c r="BR16" s="414"/>
      <c r="BS16" s="414"/>
      <c r="BT16" s="414"/>
      <c r="BU16" s="415"/>
      <c r="BV16" s="413">
        <v>11398380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25165</v>
      </c>
      <c r="AD17" s="390"/>
      <c r="AE17" s="390"/>
      <c r="AF17" s="390"/>
      <c r="AG17" s="391"/>
      <c r="AH17" s="389">
        <v>25280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13765324</v>
      </c>
      <c r="BO17" s="414"/>
      <c r="BP17" s="414"/>
      <c r="BQ17" s="414"/>
      <c r="BR17" s="414"/>
      <c r="BS17" s="414"/>
      <c r="BT17" s="414"/>
      <c r="BU17" s="415"/>
      <c r="BV17" s="413">
        <v>13672906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22.14</v>
      </c>
      <c r="M18" s="478"/>
      <c r="N18" s="478"/>
      <c r="O18" s="478"/>
      <c r="P18" s="478"/>
      <c r="Q18" s="478"/>
      <c r="R18" s="479"/>
      <c r="S18" s="479"/>
      <c r="T18" s="479"/>
      <c r="U18" s="479"/>
      <c r="V18" s="480"/>
      <c r="W18" s="494"/>
      <c r="X18" s="495"/>
      <c r="Y18" s="495"/>
      <c r="Z18" s="495"/>
      <c r="AA18" s="495"/>
      <c r="AB18" s="503"/>
      <c r="AC18" s="377">
        <v>66.599999999999994</v>
      </c>
      <c r="AD18" s="378"/>
      <c r="AE18" s="378"/>
      <c r="AF18" s="378"/>
      <c r="AG18" s="481"/>
      <c r="AH18" s="377">
        <v>61.8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15642732</v>
      </c>
      <c r="BO18" s="414"/>
      <c r="BP18" s="414"/>
      <c r="BQ18" s="414"/>
      <c r="BR18" s="414"/>
      <c r="BS18" s="414"/>
      <c r="BT18" s="414"/>
      <c r="BU18" s="415"/>
      <c r="BV18" s="413">
        <v>15918256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3815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18938379</v>
      </c>
      <c r="BO19" s="414"/>
      <c r="BP19" s="414"/>
      <c r="BQ19" s="414"/>
      <c r="BR19" s="414"/>
      <c r="BS19" s="414"/>
      <c r="BT19" s="414"/>
      <c r="BU19" s="415"/>
      <c r="BV19" s="413">
        <v>19112870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33356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16966297</v>
      </c>
      <c r="BO23" s="414"/>
      <c r="BP23" s="414"/>
      <c r="BQ23" s="414"/>
      <c r="BR23" s="414"/>
      <c r="BS23" s="414"/>
      <c r="BT23" s="414"/>
      <c r="BU23" s="415"/>
      <c r="BV23" s="413">
        <v>17746722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7143</v>
      </c>
      <c r="R24" s="390"/>
      <c r="S24" s="390"/>
      <c r="T24" s="390"/>
      <c r="U24" s="390"/>
      <c r="V24" s="391"/>
      <c r="W24" s="455"/>
      <c r="X24" s="446"/>
      <c r="Y24" s="447"/>
      <c r="Z24" s="386" t="s">
        <v>151</v>
      </c>
      <c r="AA24" s="387"/>
      <c r="AB24" s="387"/>
      <c r="AC24" s="387"/>
      <c r="AD24" s="387"/>
      <c r="AE24" s="387"/>
      <c r="AF24" s="387"/>
      <c r="AG24" s="388"/>
      <c r="AH24" s="389">
        <v>564</v>
      </c>
      <c r="AI24" s="390"/>
      <c r="AJ24" s="390"/>
      <c r="AK24" s="390"/>
      <c r="AL24" s="391"/>
      <c r="AM24" s="389">
        <v>1824540</v>
      </c>
      <c r="AN24" s="390"/>
      <c r="AO24" s="390"/>
      <c r="AP24" s="390"/>
      <c r="AQ24" s="390"/>
      <c r="AR24" s="391"/>
      <c r="AS24" s="389">
        <v>3235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13936687</v>
      </c>
      <c r="BO24" s="414"/>
      <c r="BP24" s="414"/>
      <c r="BQ24" s="414"/>
      <c r="BR24" s="414"/>
      <c r="BS24" s="414"/>
      <c r="BT24" s="414"/>
      <c r="BU24" s="415"/>
      <c r="BV24" s="413">
        <v>14785533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6890</v>
      </c>
      <c r="R25" s="390"/>
      <c r="S25" s="390"/>
      <c r="T25" s="390"/>
      <c r="U25" s="390"/>
      <c r="V25" s="391"/>
      <c r="W25" s="455"/>
      <c r="X25" s="446"/>
      <c r="Y25" s="447"/>
      <c r="Z25" s="386" t="s">
        <v>154</v>
      </c>
      <c r="AA25" s="387"/>
      <c r="AB25" s="387"/>
      <c r="AC25" s="387"/>
      <c r="AD25" s="387"/>
      <c r="AE25" s="387"/>
      <c r="AF25" s="387"/>
      <c r="AG25" s="388"/>
      <c r="AH25" s="389">
        <v>113</v>
      </c>
      <c r="AI25" s="390"/>
      <c r="AJ25" s="390"/>
      <c r="AK25" s="390"/>
      <c r="AL25" s="391"/>
      <c r="AM25" s="389">
        <v>364651</v>
      </c>
      <c r="AN25" s="390"/>
      <c r="AO25" s="390"/>
      <c r="AP25" s="390"/>
      <c r="AQ25" s="390"/>
      <c r="AR25" s="391"/>
      <c r="AS25" s="389">
        <v>3227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8636611</v>
      </c>
      <c r="BO25" s="409"/>
      <c r="BP25" s="409"/>
      <c r="BQ25" s="409"/>
      <c r="BR25" s="409"/>
      <c r="BS25" s="409"/>
      <c r="BT25" s="409"/>
      <c r="BU25" s="410"/>
      <c r="BV25" s="408">
        <v>7585416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6369</v>
      </c>
      <c r="R26" s="390"/>
      <c r="S26" s="390"/>
      <c r="T26" s="390"/>
      <c r="U26" s="390"/>
      <c r="V26" s="391"/>
      <c r="W26" s="455"/>
      <c r="X26" s="446"/>
      <c r="Y26" s="447"/>
      <c r="Z26" s="386" t="s">
        <v>157</v>
      </c>
      <c r="AA26" s="468"/>
      <c r="AB26" s="468"/>
      <c r="AC26" s="468"/>
      <c r="AD26" s="468"/>
      <c r="AE26" s="468"/>
      <c r="AF26" s="468"/>
      <c r="AG26" s="469"/>
      <c r="AH26" s="389">
        <v>43</v>
      </c>
      <c r="AI26" s="390"/>
      <c r="AJ26" s="390"/>
      <c r="AK26" s="390"/>
      <c r="AL26" s="391"/>
      <c r="AM26" s="389">
        <v>149769</v>
      </c>
      <c r="AN26" s="390"/>
      <c r="AO26" s="390"/>
      <c r="AP26" s="390"/>
      <c r="AQ26" s="390"/>
      <c r="AR26" s="391"/>
      <c r="AS26" s="389">
        <v>3483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5300</v>
      </c>
      <c r="R27" s="390"/>
      <c r="S27" s="390"/>
      <c r="T27" s="390"/>
      <c r="U27" s="390"/>
      <c r="V27" s="391"/>
      <c r="W27" s="455"/>
      <c r="X27" s="446"/>
      <c r="Y27" s="447"/>
      <c r="Z27" s="386" t="s">
        <v>160</v>
      </c>
      <c r="AA27" s="387"/>
      <c r="AB27" s="387"/>
      <c r="AC27" s="387"/>
      <c r="AD27" s="387"/>
      <c r="AE27" s="387"/>
      <c r="AF27" s="387"/>
      <c r="AG27" s="388"/>
      <c r="AH27" s="389">
        <v>12</v>
      </c>
      <c r="AI27" s="390"/>
      <c r="AJ27" s="390"/>
      <c r="AK27" s="390"/>
      <c r="AL27" s="391"/>
      <c r="AM27" s="389">
        <v>51216</v>
      </c>
      <c r="AN27" s="390"/>
      <c r="AO27" s="390"/>
      <c r="AP27" s="390"/>
      <c r="AQ27" s="390"/>
      <c r="AR27" s="391"/>
      <c r="AS27" s="389">
        <v>4268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4290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1572138</v>
      </c>
      <c r="BO28" s="409"/>
      <c r="BP28" s="409"/>
      <c r="BQ28" s="409"/>
      <c r="BR28" s="409"/>
      <c r="BS28" s="409"/>
      <c r="BT28" s="409"/>
      <c r="BU28" s="410"/>
      <c r="BV28" s="408">
        <v>1518050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3980</v>
      </c>
      <c r="R29" s="390"/>
      <c r="S29" s="390"/>
      <c r="T29" s="390"/>
      <c r="U29" s="390"/>
      <c r="V29" s="391"/>
      <c r="W29" s="456"/>
      <c r="X29" s="457"/>
      <c r="Y29" s="458"/>
      <c r="Z29" s="386" t="s">
        <v>167</v>
      </c>
      <c r="AA29" s="387"/>
      <c r="AB29" s="387"/>
      <c r="AC29" s="387"/>
      <c r="AD29" s="387"/>
      <c r="AE29" s="387"/>
      <c r="AF29" s="387"/>
      <c r="AG29" s="388"/>
      <c r="AH29" s="389">
        <v>576</v>
      </c>
      <c r="AI29" s="390"/>
      <c r="AJ29" s="390"/>
      <c r="AK29" s="390"/>
      <c r="AL29" s="391"/>
      <c r="AM29" s="389">
        <v>1875756</v>
      </c>
      <c r="AN29" s="390"/>
      <c r="AO29" s="390"/>
      <c r="AP29" s="390"/>
      <c r="AQ29" s="390"/>
      <c r="AR29" s="391"/>
      <c r="AS29" s="389">
        <v>3257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117</v>
      </c>
      <c r="BO29" s="414"/>
      <c r="BP29" s="414"/>
      <c r="BQ29" s="414"/>
      <c r="BR29" s="414"/>
      <c r="BS29" s="414"/>
      <c r="BT29" s="414"/>
      <c r="BU29" s="415"/>
      <c r="BV29" s="413" t="s">
        <v>117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1077280</v>
      </c>
      <c r="BO30" s="417"/>
      <c r="BP30" s="417"/>
      <c r="BQ30" s="417"/>
      <c r="BR30" s="417"/>
      <c r="BS30" s="417"/>
      <c r="BT30" s="417"/>
      <c r="BU30" s="418"/>
      <c r="BV30" s="416">
        <v>1220755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広域大和斎場組合（広域大和斎場組合予算）</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綾瀬市土地開発公社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深谷中央特定土地区画整理事業特別会計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高座清掃施設組合（一般会計）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神奈川県後期高齢者医療広域連合（一般会計）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神奈川県後期高齢者医療広域連合（後期高齢者医療特別会計）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532</v>
      </c>
      <c r="D34" s="1181"/>
      <c r="E34" s="1182"/>
      <c r="F34" s="32">
        <v>5.5</v>
      </c>
      <c r="G34" s="33">
        <v>4.4800000000000004</v>
      </c>
      <c r="H34" s="33">
        <v>4.87</v>
      </c>
      <c r="I34" s="33">
        <v>3.98</v>
      </c>
      <c r="J34" s="34">
        <v>4.29</v>
      </c>
      <c r="K34" s="22"/>
      <c r="L34" s="22"/>
      <c r="M34" s="22"/>
      <c r="N34" s="22"/>
      <c r="O34" s="22"/>
      <c r="P34" s="22"/>
    </row>
    <row r="35" spans="1:16" ht="39" customHeight="1" x14ac:dyDescent="0.15">
      <c r="A35" s="22"/>
      <c r="B35" s="35"/>
      <c r="C35" s="1175" t="s">
        <v>533</v>
      </c>
      <c r="D35" s="1176"/>
      <c r="E35" s="1177"/>
      <c r="F35" s="36">
        <v>0.04</v>
      </c>
      <c r="G35" s="37">
        <v>0.6</v>
      </c>
      <c r="H35" s="37">
        <v>0.52</v>
      </c>
      <c r="I35" s="37">
        <v>0.18</v>
      </c>
      <c r="J35" s="38">
        <v>0.41</v>
      </c>
      <c r="K35" s="22"/>
      <c r="L35" s="22"/>
      <c r="M35" s="22"/>
      <c r="N35" s="22"/>
      <c r="O35" s="22"/>
      <c r="P35" s="22"/>
    </row>
    <row r="36" spans="1:16" ht="39" customHeight="1" x14ac:dyDescent="0.15">
      <c r="A36" s="22"/>
      <c r="B36" s="35"/>
      <c r="C36" s="1175" t="s">
        <v>534</v>
      </c>
      <c r="D36" s="1176"/>
      <c r="E36" s="1177"/>
      <c r="F36" s="36">
        <v>1.03</v>
      </c>
      <c r="G36" s="37">
        <v>0.51</v>
      </c>
      <c r="H36" s="37">
        <v>0.43</v>
      </c>
      <c r="I36" s="37">
        <v>0.44</v>
      </c>
      <c r="J36" s="38">
        <v>0.37</v>
      </c>
      <c r="K36" s="22"/>
      <c r="L36" s="22"/>
      <c r="M36" s="22"/>
      <c r="N36" s="22"/>
      <c r="O36" s="22"/>
      <c r="P36" s="22"/>
    </row>
    <row r="37" spans="1:16" ht="39" customHeight="1" x14ac:dyDescent="0.15">
      <c r="A37" s="22"/>
      <c r="B37" s="35"/>
      <c r="C37" s="1175" t="s">
        <v>535</v>
      </c>
      <c r="D37" s="1176"/>
      <c r="E37" s="1177"/>
      <c r="F37" s="36">
        <v>0.06</v>
      </c>
      <c r="G37" s="37">
        <v>0.06</v>
      </c>
      <c r="H37" s="37">
        <v>0.06</v>
      </c>
      <c r="I37" s="37">
        <v>0.06</v>
      </c>
      <c r="J37" s="38">
        <v>0.06</v>
      </c>
      <c r="K37" s="22"/>
      <c r="L37" s="22"/>
      <c r="M37" s="22"/>
      <c r="N37" s="22"/>
      <c r="O37" s="22"/>
      <c r="P37" s="22"/>
    </row>
    <row r="38" spans="1:16" ht="39" customHeight="1" x14ac:dyDescent="0.15">
      <c r="A38" s="22"/>
      <c r="B38" s="35"/>
      <c r="C38" s="1175" t="s">
        <v>536</v>
      </c>
      <c r="D38" s="1176"/>
      <c r="E38" s="1177"/>
      <c r="F38" s="36">
        <v>0.06</v>
      </c>
      <c r="G38" s="37">
        <v>0.06</v>
      </c>
      <c r="H38" s="37">
        <v>0.06</v>
      </c>
      <c r="I38" s="37">
        <v>0.01</v>
      </c>
      <c r="J38" s="38">
        <v>0.03</v>
      </c>
      <c r="K38" s="22"/>
      <c r="L38" s="22"/>
      <c r="M38" s="22"/>
      <c r="N38" s="22"/>
      <c r="O38" s="22"/>
      <c r="P38" s="22"/>
    </row>
    <row r="39" spans="1:16" ht="39" customHeight="1" x14ac:dyDescent="0.15">
      <c r="A39" s="22"/>
      <c r="B39" s="35"/>
      <c r="C39" s="1175" t="s">
        <v>537</v>
      </c>
      <c r="D39" s="1176"/>
      <c r="E39" s="1177"/>
      <c r="F39" s="36">
        <v>0.03</v>
      </c>
      <c r="G39" s="37">
        <v>0.01</v>
      </c>
      <c r="H39" s="37">
        <v>0.02</v>
      </c>
      <c r="I39" s="37">
        <v>7.0000000000000007E-2</v>
      </c>
      <c r="J39" s="38">
        <v>0.02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539</v>
      </c>
      <c r="D43" s="1179"/>
      <c r="E43" s="1180"/>
      <c r="F43" s="41" t="s">
        <v>484</v>
      </c>
      <c r="G43" s="42" t="s">
        <v>484</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2094</v>
      </c>
      <c r="L45" s="60">
        <v>1976</v>
      </c>
      <c r="M45" s="60">
        <v>2008</v>
      </c>
      <c r="N45" s="60">
        <v>1915</v>
      </c>
      <c r="O45" s="61">
        <v>1814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1371</v>
      </c>
      <c r="L48" s="64">
        <v>1308</v>
      </c>
      <c r="M48" s="64">
        <v>1284</v>
      </c>
      <c r="N48" s="64">
        <v>1211</v>
      </c>
      <c r="O48" s="65">
        <v>1228</v>
      </c>
      <c r="P48" s="48"/>
      <c r="Q48" s="48"/>
      <c r="R48" s="48"/>
      <c r="S48" s="48"/>
      <c r="T48" s="48"/>
      <c r="U48" s="48"/>
    </row>
    <row r="49" spans="1:21" ht="30.75" customHeight="1" x14ac:dyDescent="0.15">
      <c r="A49" s="48"/>
      <c r="B49" s="1193"/>
      <c r="C49" s="1194"/>
      <c r="D49" s="62"/>
      <c r="E49" s="1185" t="s">
        <v>15</v>
      </c>
      <c r="F49" s="1185"/>
      <c r="G49" s="1185"/>
      <c r="H49" s="1185"/>
      <c r="I49" s="1185"/>
      <c r="J49" s="1186"/>
      <c r="K49" s="63">
        <v>68</v>
      </c>
      <c r="L49" s="64">
        <v>64</v>
      </c>
      <c r="M49" s="64">
        <v>38</v>
      </c>
      <c r="N49" s="64">
        <v>38</v>
      </c>
      <c r="O49" s="65">
        <v>24</v>
      </c>
      <c r="P49" s="48"/>
      <c r="Q49" s="48"/>
      <c r="R49" s="48"/>
      <c r="S49" s="48"/>
      <c r="T49" s="48"/>
      <c r="U49" s="48"/>
    </row>
    <row r="50" spans="1:21" ht="30.75" customHeight="1" x14ac:dyDescent="0.15">
      <c r="A50" s="48"/>
      <c r="B50" s="1193"/>
      <c r="C50" s="1194"/>
      <c r="D50" s="62"/>
      <c r="E50" s="1185" t="s">
        <v>16</v>
      </c>
      <c r="F50" s="1185"/>
      <c r="G50" s="1185"/>
      <c r="H50" s="1185"/>
      <c r="I50" s="1185"/>
      <c r="J50" s="1186"/>
      <c r="K50" s="63">
        <v>920</v>
      </c>
      <c r="L50" s="64">
        <v>679</v>
      </c>
      <c r="M50" s="64">
        <v>313</v>
      </c>
      <c r="N50" s="64">
        <v>359</v>
      </c>
      <c r="O50" s="65">
        <v>195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2394</v>
      </c>
      <c r="L52" s="64">
        <v>2416</v>
      </c>
      <c r="M52" s="64">
        <v>2477</v>
      </c>
      <c r="N52" s="64">
        <v>2494</v>
      </c>
      <c r="O52" s="65">
        <v>2294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2059</v>
      </c>
      <c r="L53" s="69">
        <v>1611</v>
      </c>
      <c r="M53" s="69">
        <v>1166</v>
      </c>
      <c r="N53" s="69">
        <v>1029</v>
      </c>
      <c r="O53" s="70">
        <v>967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1" t="s">
        <v>23</v>
      </c>
      <c r="C41" s="1212"/>
      <c r="D41" s="81"/>
      <c r="E41" s="1213" t="s">
        <v>24</v>
      </c>
      <c r="F41" s="1213"/>
      <c r="G41" s="1213"/>
      <c r="H41" s="1214"/>
      <c r="I41" s="82">
        <v>18788</v>
      </c>
      <c r="J41" s="83">
        <v>18237</v>
      </c>
      <c r="K41" s="83">
        <v>17528</v>
      </c>
      <c r="L41" s="83">
        <v>17778</v>
      </c>
      <c r="M41" s="84">
        <v>16992</v>
      </c>
    </row>
    <row r="42" spans="2:13" ht="27.75" customHeight="1" x14ac:dyDescent="0.15">
      <c r="B42" s="1201"/>
      <c r="C42" s="1202"/>
      <c r="D42" s="85"/>
      <c r="E42" s="1205" t="s">
        <v>25</v>
      </c>
      <c r="F42" s="1205"/>
      <c r="G42" s="1205"/>
      <c r="H42" s="1206"/>
      <c r="I42" s="86">
        <v>1385</v>
      </c>
      <c r="J42" s="87">
        <v>1011</v>
      </c>
      <c r="K42" s="87">
        <v>711</v>
      </c>
      <c r="L42" s="87">
        <v>975</v>
      </c>
      <c r="M42" s="88">
        <v>1095</v>
      </c>
    </row>
    <row r="43" spans="2:13" ht="27.75" customHeight="1" x14ac:dyDescent="0.15">
      <c r="B43" s="1201"/>
      <c r="C43" s="1202"/>
      <c r="D43" s="85"/>
      <c r="E43" s="1205" t="s">
        <v>26</v>
      </c>
      <c r="F43" s="1205"/>
      <c r="G43" s="1205"/>
      <c r="H43" s="1206"/>
      <c r="I43" s="86">
        <v>13665</v>
      </c>
      <c r="J43" s="87">
        <v>12879</v>
      </c>
      <c r="K43" s="87">
        <v>12185</v>
      </c>
      <c r="L43" s="87">
        <v>11325</v>
      </c>
      <c r="M43" s="88">
        <v>10853</v>
      </c>
    </row>
    <row r="44" spans="2:13" ht="27.75" customHeight="1" x14ac:dyDescent="0.15">
      <c r="B44" s="1201"/>
      <c r="C44" s="1202"/>
      <c r="D44" s="85"/>
      <c r="E44" s="1205" t="s">
        <v>27</v>
      </c>
      <c r="F44" s="1205"/>
      <c r="G44" s="1205"/>
      <c r="H44" s="1206"/>
      <c r="I44" s="86">
        <v>180</v>
      </c>
      <c r="J44" s="87">
        <v>138</v>
      </c>
      <c r="K44" s="87">
        <v>177</v>
      </c>
      <c r="L44" s="87">
        <v>160</v>
      </c>
      <c r="M44" s="88">
        <v>184</v>
      </c>
    </row>
    <row r="45" spans="2:13" ht="27.75" customHeight="1" x14ac:dyDescent="0.15">
      <c r="B45" s="1201"/>
      <c r="C45" s="1202"/>
      <c r="D45" s="85"/>
      <c r="E45" s="1205" t="s">
        <v>28</v>
      </c>
      <c r="F45" s="1205"/>
      <c r="G45" s="1205"/>
      <c r="H45" s="1206"/>
      <c r="I45" s="86">
        <v>6250</v>
      </c>
      <c r="J45" s="87">
        <v>6072</v>
      </c>
      <c r="K45" s="87">
        <v>5896</v>
      </c>
      <c r="L45" s="87">
        <v>5537</v>
      </c>
      <c r="M45" s="88">
        <v>5609</v>
      </c>
    </row>
    <row r="46" spans="2:13" ht="27.75" customHeight="1" x14ac:dyDescent="0.15">
      <c r="B46" s="1201"/>
      <c r="C46" s="1202"/>
      <c r="D46" s="85"/>
      <c r="E46" s="1205" t="s">
        <v>29</v>
      </c>
      <c r="F46" s="1205"/>
      <c r="G46" s="1205"/>
      <c r="H46" s="1206"/>
      <c r="I46" s="86" t="s">
        <v>484</v>
      </c>
      <c r="J46" s="87" t="s">
        <v>484</v>
      </c>
      <c r="K46" s="87" t="s">
        <v>484</v>
      </c>
      <c r="L46" s="87" t="s">
        <v>484</v>
      </c>
      <c r="M46" s="88" t="s">
        <v>484</v>
      </c>
    </row>
    <row r="47" spans="2:13" ht="27.75" customHeight="1" x14ac:dyDescent="0.15">
      <c r="B47" s="1201"/>
      <c r="C47" s="1202"/>
      <c r="D47" s="85"/>
      <c r="E47" s="1205" t="s">
        <v>30</v>
      </c>
      <c r="F47" s="1205"/>
      <c r="G47" s="1205"/>
      <c r="H47" s="1206"/>
      <c r="I47" s="86" t="s">
        <v>484</v>
      </c>
      <c r="J47" s="87" t="s">
        <v>484</v>
      </c>
      <c r="K47" s="87" t="s">
        <v>484</v>
      </c>
      <c r="L47" s="87" t="s">
        <v>484</v>
      </c>
      <c r="M47" s="88" t="s">
        <v>484</v>
      </c>
    </row>
    <row r="48" spans="2:13" ht="27.75" customHeight="1" x14ac:dyDescent="0.15">
      <c r="B48" s="1203"/>
      <c r="C48" s="1204"/>
      <c r="D48" s="85"/>
      <c r="E48" s="1205" t="s">
        <v>31</v>
      </c>
      <c r="F48" s="1205"/>
      <c r="G48" s="1205"/>
      <c r="H48" s="1206"/>
      <c r="I48" s="86" t="s">
        <v>484</v>
      </c>
      <c r="J48" s="87" t="s">
        <v>484</v>
      </c>
      <c r="K48" s="87" t="s">
        <v>484</v>
      </c>
      <c r="L48" s="87" t="s">
        <v>484</v>
      </c>
      <c r="M48" s="88" t="s">
        <v>484</v>
      </c>
    </row>
    <row r="49" spans="2:13" ht="27.75" customHeight="1" x14ac:dyDescent="0.15">
      <c r="B49" s="1199" t="s">
        <v>32</v>
      </c>
      <c r="C49" s="1200"/>
      <c r="D49" s="89"/>
      <c r="E49" s="1205" t="s">
        <v>33</v>
      </c>
      <c r="F49" s="1205"/>
      <c r="G49" s="1205"/>
      <c r="H49" s="1206"/>
      <c r="I49" s="86">
        <v>3209</v>
      </c>
      <c r="J49" s="87">
        <v>3265</v>
      </c>
      <c r="K49" s="87">
        <v>3393</v>
      </c>
      <c r="L49" s="87">
        <v>3244</v>
      </c>
      <c r="M49" s="88">
        <v>3147</v>
      </c>
    </row>
    <row r="50" spans="2:13" ht="27.75" customHeight="1" x14ac:dyDescent="0.15">
      <c r="B50" s="1201"/>
      <c r="C50" s="1202"/>
      <c r="D50" s="85"/>
      <c r="E50" s="1205" t="s">
        <v>34</v>
      </c>
      <c r="F50" s="1205"/>
      <c r="G50" s="1205"/>
      <c r="H50" s="1206"/>
      <c r="I50" s="86">
        <v>3579</v>
      </c>
      <c r="J50" s="87">
        <v>3165</v>
      </c>
      <c r="K50" s="87">
        <v>3053</v>
      </c>
      <c r="L50" s="87">
        <v>2927</v>
      </c>
      <c r="M50" s="88">
        <v>2841</v>
      </c>
    </row>
    <row r="51" spans="2:13" ht="27.75" customHeight="1" x14ac:dyDescent="0.15">
      <c r="B51" s="1203"/>
      <c r="C51" s="1204"/>
      <c r="D51" s="85"/>
      <c r="E51" s="1205" t="s">
        <v>35</v>
      </c>
      <c r="F51" s="1205"/>
      <c r="G51" s="1205"/>
      <c r="H51" s="1206"/>
      <c r="I51" s="86">
        <v>21957</v>
      </c>
      <c r="J51" s="87">
        <v>21970</v>
      </c>
      <c r="K51" s="87">
        <v>22282</v>
      </c>
      <c r="L51" s="87">
        <v>22014</v>
      </c>
      <c r="M51" s="88">
        <v>21860</v>
      </c>
    </row>
    <row r="52" spans="2:13" ht="27.75" customHeight="1" thickBot="1" x14ac:dyDescent="0.2">
      <c r="B52" s="1207" t="s">
        <v>36</v>
      </c>
      <c r="C52" s="1208"/>
      <c r="D52" s="90"/>
      <c r="E52" s="1209" t="s">
        <v>37</v>
      </c>
      <c r="F52" s="1209"/>
      <c r="G52" s="1209"/>
      <c r="H52" s="1210"/>
      <c r="I52" s="91">
        <v>11524</v>
      </c>
      <c r="J52" s="92">
        <v>9938</v>
      </c>
      <c r="K52" s="92">
        <v>7770</v>
      </c>
      <c r="L52" s="92">
        <v>7591</v>
      </c>
      <c r="M52" s="93">
        <v>6886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558</v>
      </c>
      <c r="H51" s="1240"/>
      <c r="I51" s="1245" t="s">
        <v>559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561</v>
      </c>
      <c r="H55" s="1220"/>
      <c r="I55" s="1225" t="s">
        <v>559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7" t="s">
        <v>565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558</v>
      </c>
      <c r="H73" s="1240"/>
      <c r="I73" s="1245" t="s">
        <v>559</v>
      </c>
      <c r="J73" s="1245"/>
      <c r="K73" s="1226">
        <v>85.9</v>
      </c>
      <c r="L73" s="1226">
        <v>73.2</v>
      </c>
      <c r="M73" s="1215">
        <v>55.9</v>
      </c>
      <c r="N73" s="1215">
        <v>55.8</v>
      </c>
      <c r="O73" s="1215">
        <v>49.5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564</v>
      </c>
      <c r="J75" s="1225"/>
      <c r="K75" s="1247">
        <v>14.1</v>
      </c>
      <c r="L75" s="1247">
        <v>13.2</v>
      </c>
      <c r="M75" s="1247">
        <v>11.8</v>
      </c>
      <c r="N75" s="1247">
        <v>9.1999999999999993</v>
      </c>
      <c r="O75" s="1247">
        <v>7.6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561</v>
      </c>
      <c r="H77" s="1220"/>
      <c r="I77" s="1225" t="s">
        <v>559</v>
      </c>
      <c r="J77" s="1225"/>
      <c r="K77" s="1226">
        <v>69.599999999999994</v>
      </c>
      <c r="L77" s="1226">
        <v>57.6</v>
      </c>
      <c r="M77" s="1215">
        <v>48.3</v>
      </c>
      <c r="N77" s="1215">
        <v>44.4</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564</v>
      </c>
      <c r="J79" s="1217"/>
      <c r="K79" s="1218">
        <v>12.2</v>
      </c>
      <c r="L79" s="1218">
        <v>11.3</v>
      </c>
      <c r="M79" s="1218">
        <v>10.4</v>
      </c>
      <c r="N79" s="1218">
        <v>9.4</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53034</v>
      </c>
      <c r="E3" s="116"/>
      <c r="F3" s="117">
        <v>48103</v>
      </c>
      <c r="G3" s="118"/>
      <c r="H3" s="119"/>
    </row>
    <row r="4" spans="1:8" x14ac:dyDescent="0.15">
      <c r="A4" s="120"/>
      <c r="B4" s="121"/>
      <c r="C4" s="122"/>
      <c r="D4" s="123">
        <v>30705</v>
      </c>
      <c r="E4" s="124"/>
      <c r="F4" s="125">
        <v>22640</v>
      </c>
      <c r="G4" s="126"/>
      <c r="H4" s="127"/>
    </row>
    <row r="5" spans="1:8" x14ac:dyDescent="0.15">
      <c r="A5" s="108" t="s">
        <v>518</v>
      </c>
      <c r="B5" s="113"/>
      <c r="C5" s="114"/>
      <c r="D5" s="115">
        <v>45824</v>
      </c>
      <c r="E5" s="116"/>
      <c r="F5" s="117">
        <v>45761</v>
      </c>
      <c r="G5" s="118"/>
      <c r="H5" s="119"/>
    </row>
    <row r="6" spans="1:8" x14ac:dyDescent="0.15">
      <c r="A6" s="120"/>
      <c r="B6" s="121"/>
      <c r="C6" s="122"/>
      <c r="D6" s="123">
        <v>19891</v>
      </c>
      <c r="E6" s="124"/>
      <c r="F6" s="125">
        <v>24777</v>
      </c>
      <c r="G6" s="126"/>
      <c r="H6" s="127"/>
    </row>
    <row r="7" spans="1:8" x14ac:dyDescent="0.15">
      <c r="A7" s="108" t="s">
        <v>519</v>
      </c>
      <c r="B7" s="113"/>
      <c r="C7" s="114"/>
      <c r="D7" s="115">
        <v>32953</v>
      </c>
      <c r="E7" s="116"/>
      <c r="F7" s="117">
        <v>56255</v>
      </c>
      <c r="G7" s="118"/>
      <c r="H7" s="119"/>
    </row>
    <row r="8" spans="1:8" x14ac:dyDescent="0.15">
      <c r="A8" s="120"/>
      <c r="B8" s="121"/>
      <c r="C8" s="122"/>
      <c r="D8" s="123">
        <v>17356</v>
      </c>
      <c r="E8" s="124"/>
      <c r="F8" s="125">
        <v>26957</v>
      </c>
      <c r="G8" s="126"/>
      <c r="H8" s="127"/>
    </row>
    <row r="9" spans="1:8" x14ac:dyDescent="0.15">
      <c r="A9" s="108" t="s">
        <v>520</v>
      </c>
      <c r="B9" s="113"/>
      <c r="C9" s="114"/>
      <c r="D9" s="115">
        <v>53774</v>
      </c>
      <c r="E9" s="116"/>
      <c r="F9" s="117">
        <v>57944</v>
      </c>
      <c r="G9" s="118"/>
      <c r="H9" s="119"/>
    </row>
    <row r="10" spans="1:8" x14ac:dyDescent="0.15">
      <c r="A10" s="120"/>
      <c r="B10" s="121"/>
      <c r="C10" s="122"/>
      <c r="D10" s="123">
        <v>20008</v>
      </c>
      <c r="E10" s="124"/>
      <c r="F10" s="125">
        <v>29326</v>
      </c>
      <c r="G10" s="126"/>
      <c r="H10" s="127"/>
    </row>
    <row r="11" spans="1:8" x14ac:dyDescent="0.15">
      <c r="A11" s="108" t="s">
        <v>521</v>
      </c>
      <c r="B11" s="113"/>
      <c r="C11" s="114"/>
      <c r="D11" s="115">
        <v>51780</v>
      </c>
      <c r="E11" s="116"/>
      <c r="F11" s="117">
        <v>54227</v>
      </c>
      <c r="G11" s="118"/>
      <c r="H11" s="119"/>
    </row>
    <row r="12" spans="1:8" x14ac:dyDescent="0.15">
      <c r="A12" s="120"/>
      <c r="B12" s="121"/>
      <c r="C12" s="128"/>
      <c r="D12" s="123">
        <v>19507</v>
      </c>
      <c r="E12" s="124"/>
      <c r="F12" s="125">
        <v>29694</v>
      </c>
      <c r="G12" s="126"/>
      <c r="H12" s="127"/>
    </row>
    <row r="13" spans="1:8" x14ac:dyDescent="0.15">
      <c r="A13" s="108"/>
      <c r="B13" s="113"/>
      <c r="C13" s="129"/>
      <c r="D13" s="130">
        <v>47473</v>
      </c>
      <c r="E13" s="131"/>
      <c r="F13" s="132">
        <v>52458</v>
      </c>
      <c r="G13" s="133"/>
      <c r="H13" s="119"/>
    </row>
    <row r="14" spans="1:8" x14ac:dyDescent="0.15">
      <c r="A14" s="120"/>
      <c r="B14" s="121"/>
      <c r="C14" s="122"/>
      <c r="D14" s="123">
        <v>21493</v>
      </c>
      <c r="E14" s="124"/>
      <c r="F14" s="125">
        <v>26679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5.57</v>
      </c>
      <c r="C19" s="134">
        <f>ROUND(VALUE(SUBSTITUTE(実質収支比率等に係る経年分析!G$48,"▲","-")),2)</f>
        <v>4.55</v>
      </c>
      <c r="D19" s="134">
        <f>ROUND(VALUE(SUBSTITUTE(実質収支比率等に係る経年分析!H$48,"▲","-")),2)</f>
        <v>4.9400000000000004</v>
      </c>
      <c r="E19" s="134">
        <f>ROUND(VALUE(SUBSTITUTE(実質収支比率等に係る経年分析!I$48,"▲","-")),2)</f>
        <v>4</v>
      </c>
      <c r="F19" s="134">
        <f>ROUND(VALUE(SUBSTITUTE(実質収支比率等に係る経年分析!J$48,"▲","-")),2)</f>
        <v>4.33</v>
      </c>
    </row>
    <row r="20" spans="1:11" x14ac:dyDescent="0.15">
      <c r="A20" s="134" t="s">
        <v>42</v>
      </c>
      <c r="B20" s="134">
        <f>ROUND(VALUE(SUBSTITUTE(実質収支比率等に係る経年分析!F$47,"▲","-")),2)</f>
        <v>9.86</v>
      </c>
      <c r="C20" s="134">
        <f>ROUND(VALUE(SUBSTITUTE(実質収支比率等に係る経年分析!G$47,"▲","-")),2)</f>
        <v>9.6300000000000008</v>
      </c>
      <c r="D20" s="134">
        <f>ROUND(VALUE(SUBSTITUTE(実質収支比率等に係る経年分析!H$47,"▲","-")),2)</f>
        <v>9.85</v>
      </c>
      <c r="E20" s="134">
        <f>ROUND(VALUE(SUBSTITUTE(実質収支比率等に係る経年分析!I$47,"▲","-")),2)</f>
        <v>9.65</v>
      </c>
      <c r="F20" s="134">
        <f>ROUND(VALUE(SUBSTITUTE(実質収支比率等に係る経年分析!J$47,"▲","-")),2)</f>
        <v>9.93</v>
      </c>
    </row>
    <row r="21" spans="1:11" x14ac:dyDescent="0.15">
      <c r="A21" s="134" t="s">
        <v>43</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0.92</v>
      </c>
      <c r="E21" s="134">
        <f>IF(ISNUMBER(VALUE(SUBSTITUTE(実質収支比率等に係る経年分析!I$49,"▲","-"))),ROUND(VALUE(SUBSTITUTE(実質収支比率等に係る経年分析!I$49,"▲","-")),2),NA())</f>
        <v>-1.37</v>
      </c>
      <c r="F21" s="134">
        <f>IF(ISNUMBER(VALUE(SUBSTITUTE(実質収支比率等に係る経年分析!J$49,"▲","-"))),ROUND(VALUE(SUBSTITUTE(実質収支比率等に係る経年分析!J$49,"▲","-")),2),NA())</f>
        <v>0.69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深谷中央特定土地区画整理事業特別会計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4.4800000000000004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2394</v>
      </c>
      <c r="E42" s="136"/>
      <c r="F42" s="136"/>
      <c r="G42" s="136">
        <f>'実質公債費比率（分子）の構造'!L$52</f>
        <v>2416</v>
      </c>
      <c r="H42" s="136"/>
      <c r="I42" s="136"/>
      <c r="J42" s="136">
        <f>'実質公債費比率（分子）の構造'!M$52</f>
        <v>2477</v>
      </c>
      <c r="K42" s="136"/>
      <c r="L42" s="136"/>
      <c r="M42" s="136">
        <f>'実質公債費比率（分子）の構造'!N$52</f>
        <v>2494</v>
      </c>
      <c r="N42" s="136"/>
      <c r="O42" s="136"/>
      <c r="P42" s="136">
        <f>'実質公債費比率（分子）の構造'!O$52</f>
        <v>2294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920</v>
      </c>
      <c r="C44" s="136"/>
      <c r="D44" s="136"/>
      <c r="E44" s="136">
        <f>'実質公債費比率（分子）の構造'!L$50</f>
        <v>679</v>
      </c>
      <c r="F44" s="136"/>
      <c r="G44" s="136"/>
      <c r="H44" s="136">
        <f>'実質公債費比率（分子）の構造'!M$50</f>
        <v>313</v>
      </c>
      <c r="I44" s="136"/>
      <c r="J44" s="136"/>
      <c r="K44" s="136">
        <f>'実質公債費比率（分子）の構造'!N$50</f>
        <v>359</v>
      </c>
      <c r="L44" s="136"/>
      <c r="M44" s="136"/>
      <c r="N44" s="136">
        <f>'実質公債費比率（分子）の構造'!O$50</f>
        <v>195</v>
      </c>
      <c r="O44" s="136"/>
      <c r="P44" s="136"/>
    </row>
    <row r="45" spans="1:16" x14ac:dyDescent="0.15">
      <c r="A45" s="136" t="s">
        <v>53</v>
      </c>
      <c r="B45" s="136">
        <f>'実質公債費比率（分子）の構造'!K$49</f>
        <v>68</v>
      </c>
      <c r="C45" s="136"/>
      <c r="D45" s="136"/>
      <c r="E45" s="136">
        <f>'実質公債費比率（分子）の構造'!L$49</f>
        <v>64</v>
      </c>
      <c r="F45" s="136"/>
      <c r="G45" s="136"/>
      <c r="H45" s="136">
        <f>'実質公債費比率（分子）の構造'!M$49</f>
        <v>38</v>
      </c>
      <c r="I45" s="136"/>
      <c r="J45" s="136"/>
      <c r="K45" s="136">
        <f>'実質公債費比率（分子）の構造'!N$49</f>
        <v>38</v>
      </c>
      <c r="L45" s="136"/>
      <c r="M45" s="136"/>
      <c r="N45" s="136">
        <f>'実質公債費比率（分子）の構造'!O$49</f>
        <v>24</v>
      </c>
      <c r="O45" s="136"/>
      <c r="P45" s="136"/>
    </row>
    <row r="46" spans="1:16" x14ac:dyDescent="0.15">
      <c r="A46" s="136" t="s">
        <v>54</v>
      </c>
      <c r="B46" s="136">
        <f>'実質公債費比率（分子）の構造'!K$48</f>
        <v>1371</v>
      </c>
      <c r="C46" s="136"/>
      <c r="D46" s="136"/>
      <c r="E46" s="136">
        <f>'実質公債費比率（分子）の構造'!L$48</f>
        <v>1308</v>
      </c>
      <c r="F46" s="136"/>
      <c r="G46" s="136"/>
      <c r="H46" s="136">
        <f>'実質公債費比率（分子）の構造'!M$48</f>
        <v>1284</v>
      </c>
      <c r="I46" s="136"/>
      <c r="J46" s="136"/>
      <c r="K46" s="136">
        <f>'実質公債費比率（分子）の構造'!N$48</f>
        <v>1211</v>
      </c>
      <c r="L46" s="136"/>
      <c r="M46" s="136"/>
      <c r="N46" s="136">
        <f>'実質公債費比率（分子）の構造'!O$48</f>
        <v>1228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2094</v>
      </c>
      <c r="C49" s="136"/>
      <c r="D49" s="136"/>
      <c r="E49" s="136">
        <f>'実質公債費比率（分子）の構造'!L$45</f>
        <v>1976</v>
      </c>
      <c r="F49" s="136"/>
      <c r="G49" s="136"/>
      <c r="H49" s="136">
        <f>'実質公債費比率（分子）の構造'!M$45</f>
        <v>2008</v>
      </c>
      <c r="I49" s="136"/>
      <c r="J49" s="136"/>
      <c r="K49" s="136">
        <f>'実質公債費比率（分子）の構造'!N$45</f>
        <v>1915</v>
      </c>
      <c r="L49" s="136"/>
      <c r="M49" s="136"/>
      <c r="N49" s="136">
        <f>'実質公債費比率（分子）の構造'!O$45</f>
        <v>1814</v>
      </c>
      <c r="O49" s="136"/>
      <c r="P49" s="136"/>
    </row>
    <row r="50" spans="1:16" x14ac:dyDescent="0.15">
      <c r="A50" s="136" t="s">
        <v>58</v>
      </c>
      <c r="B50" s="136" t="e">
        <f>NA()</f>
        <v>#N/A</v>
      </c>
      <c r="C50" s="136">
        <f>IF(ISNUMBER('実質公債費比率（分子）の構造'!K$53),'実質公債費比率（分子）の構造'!K$53,NA())</f>
        <v>2059</v>
      </c>
      <c r="D50" s="136" t="e">
        <f>NA()</f>
        <v>#N/A</v>
      </c>
      <c r="E50" s="136" t="e">
        <f>NA()</f>
        <v>#N/A</v>
      </c>
      <c r="F50" s="136">
        <f>IF(ISNUMBER('実質公債費比率（分子）の構造'!L$53),'実質公債費比率（分子）の構造'!L$53,NA())</f>
        <v>1611</v>
      </c>
      <c r="G50" s="136" t="e">
        <f>NA()</f>
        <v>#N/A</v>
      </c>
      <c r="H50" s="136" t="e">
        <f>NA()</f>
        <v>#N/A</v>
      </c>
      <c r="I50" s="136">
        <f>IF(ISNUMBER('実質公債費比率（分子）の構造'!M$53),'実質公債費比率（分子）の構造'!M$53,NA())</f>
        <v>1166</v>
      </c>
      <c r="J50" s="136" t="e">
        <f>NA()</f>
        <v>#N/A</v>
      </c>
      <c r="K50" s="136" t="e">
        <f>NA()</f>
        <v>#N/A</v>
      </c>
      <c r="L50" s="136">
        <f>IF(ISNUMBER('実質公債費比率（分子）の構造'!N$53),'実質公債費比率（分子）の構造'!N$53,NA())</f>
        <v>1029</v>
      </c>
      <c r="M50" s="136" t="e">
        <f>NA()</f>
        <v>#N/A</v>
      </c>
      <c r="N50" s="136" t="e">
        <f>NA()</f>
        <v>#N/A</v>
      </c>
      <c r="O50" s="136">
        <f>IF(ISNUMBER('実質公債費比率（分子）の構造'!O$53),'実質公債費比率（分子）の構造'!O$53,NA())</f>
        <v>967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21957</v>
      </c>
      <c r="E56" s="135"/>
      <c r="F56" s="135"/>
      <c r="G56" s="135">
        <f>'将来負担比率（分子）の構造'!J$51</f>
        <v>21970</v>
      </c>
      <c r="H56" s="135"/>
      <c r="I56" s="135"/>
      <c r="J56" s="135">
        <f>'将来負担比率（分子）の構造'!K$51</f>
        <v>22282</v>
      </c>
      <c r="K56" s="135"/>
      <c r="L56" s="135"/>
      <c r="M56" s="135">
        <f>'将来負担比率（分子）の構造'!L$51</f>
        <v>22014</v>
      </c>
      <c r="N56" s="135"/>
      <c r="O56" s="135"/>
      <c r="P56" s="135">
        <f>'将来負担比率（分子）の構造'!M$51</f>
        <v>21860</v>
      </c>
    </row>
    <row r="57" spans="1:16" x14ac:dyDescent="0.15">
      <c r="A57" s="135" t="s">
        <v>34</v>
      </c>
      <c r="B57" s="135"/>
      <c r="C57" s="135"/>
      <c r="D57" s="135">
        <f>'将来負担比率（分子）の構造'!I$50</f>
        <v>3579</v>
      </c>
      <c r="E57" s="135"/>
      <c r="F57" s="135"/>
      <c r="G57" s="135">
        <f>'将来負担比率（分子）の構造'!J$50</f>
        <v>3165</v>
      </c>
      <c r="H57" s="135"/>
      <c r="I57" s="135"/>
      <c r="J57" s="135">
        <f>'将来負担比率（分子）の構造'!K$50</f>
        <v>3053</v>
      </c>
      <c r="K57" s="135"/>
      <c r="L57" s="135"/>
      <c r="M57" s="135">
        <f>'将来負担比率（分子）の構造'!L$50</f>
        <v>2927</v>
      </c>
      <c r="N57" s="135"/>
      <c r="O57" s="135"/>
      <c r="P57" s="135">
        <f>'将来負担比率（分子）の構造'!M$50</f>
        <v>2841</v>
      </c>
    </row>
    <row r="58" spans="1:16" x14ac:dyDescent="0.15">
      <c r="A58" s="135" t="s">
        <v>33</v>
      </c>
      <c r="B58" s="135"/>
      <c r="C58" s="135"/>
      <c r="D58" s="135">
        <f>'将来負担比率（分子）の構造'!I$49</f>
        <v>3209</v>
      </c>
      <c r="E58" s="135"/>
      <c r="F58" s="135"/>
      <c r="G58" s="135">
        <f>'将来負担比率（分子）の構造'!J$49</f>
        <v>3265</v>
      </c>
      <c r="H58" s="135"/>
      <c r="I58" s="135"/>
      <c r="J58" s="135">
        <f>'将来負担比率（分子）の構造'!K$49</f>
        <v>3393</v>
      </c>
      <c r="K58" s="135"/>
      <c r="L58" s="135"/>
      <c r="M58" s="135">
        <f>'将来負担比率（分子）の構造'!L$49</f>
        <v>3244</v>
      </c>
      <c r="N58" s="135"/>
      <c r="O58" s="135"/>
      <c r="P58" s="135">
        <f>'将来負担比率（分子）の構造'!M$49</f>
        <v>3147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6250</v>
      </c>
      <c r="C62" s="135"/>
      <c r="D62" s="135"/>
      <c r="E62" s="135">
        <f>'将来負担比率（分子）の構造'!J$45</f>
        <v>6072</v>
      </c>
      <c r="F62" s="135"/>
      <c r="G62" s="135"/>
      <c r="H62" s="135">
        <f>'将来負担比率（分子）の構造'!K$45</f>
        <v>5896</v>
      </c>
      <c r="I62" s="135"/>
      <c r="J62" s="135"/>
      <c r="K62" s="135">
        <f>'将来負担比率（分子）の構造'!L$45</f>
        <v>5537</v>
      </c>
      <c r="L62" s="135"/>
      <c r="M62" s="135"/>
      <c r="N62" s="135">
        <f>'将来負担比率（分子）の構造'!M$45</f>
        <v>5609</v>
      </c>
      <c r="O62" s="135"/>
      <c r="P62" s="135"/>
    </row>
    <row r="63" spans="1:16" x14ac:dyDescent="0.15">
      <c r="A63" s="135" t="s">
        <v>27</v>
      </c>
      <c r="B63" s="135">
        <f>'将来負担比率（分子）の構造'!I$44</f>
        <v>180</v>
      </c>
      <c r="C63" s="135"/>
      <c r="D63" s="135"/>
      <c r="E63" s="135">
        <f>'将来負担比率（分子）の構造'!J$44</f>
        <v>138</v>
      </c>
      <c r="F63" s="135"/>
      <c r="G63" s="135"/>
      <c r="H63" s="135">
        <f>'将来負担比率（分子）の構造'!K$44</f>
        <v>177</v>
      </c>
      <c r="I63" s="135"/>
      <c r="J63" s="135"/>
      <c r="K63" s="135">
        <f>'将来負担比率（分子）の構造'!L$44</f>
        <v>160</v>
      </c>
      <c r="L63" s="135"/>
      <c r="M63" s="135"/>
      <c r="N63" s="135">
        <f>'将来負担比率（分子）の構造'!M$44</f>
        <v>184</v>
      </c>
      <c r="O63" s="135"/>
      <c r="P63" s="135"/>
    </row>
    <row r="64" spans="1:16" x14ac:dyDescent="0.15">
      <c r="A64" s="135" t="s">
        <v>26</v>
      </c>
      <c r="B64" s="135">
        <f>'将来負担比率（分子）の構造'!I$43</f>
        <v>13665</v>
      </c>
      <c r="C64" s="135"/>
      <c r="D64" s="135"/>
      <c r="E64" s="135">
        <f>'将来負担比率（分子）の構造'!J$43</f>
        <v>12879</v>
      </c>
      <c r="F64" s="135"/>
      <c r="G64" s="135"/>
      <c r="H64" s="135">
        <f>'将来負担比率（分子）の構造'!K$43</f>
        <v>12185</v>
      </c>
      <c r="I64" s="135"/>
      <c r="J64" s="135"/>
      <c r="K64" s="135">
        <f>'将来負担比率（分子）の構造'!L$43</f>
        <v>11325</v>
      </c>
      <c r="L64" s="135"/>
      <c r="M64" s="135"/>
      <c r="N64" s="135">
        <f>'将来負担比率（分子）の構造'!M$43</f>
        <v>10853</v>
      </c>
      <c r="O64" s="135"/>
      <c r="P64" s="135"/>
    </row>
    <row r="65" spans="1:16" x14ac:dyDescent="0.15">
      <c r="A65" s="135" t="s">
        <v>25</v>
      </c>
      <c r="B65" s="135">
        <f>'将来負担比率（分子）の構造'!I$42</f>
        <v>1385</v>
      </c>
      <c r="C65" s="135"/>
      <c r="D65" s="135"/>
      <c r="E65" s="135">
        <f>'将来負担比率（分子）の構造'!J$42</f>
        <v>1011</v>
      </c>
      <c r="F65" s="135"/>
      <c r="G65" s="135"/>
      <c r="H65" s="135">
        <f>'将来負担比率（分子）の構造'!K$42</f>
        <v>711</v>
      </c>
      <c r="I65" s="135"/>
      <c r="J65" s="135"/>
      <c r="K65" s="135">
        <f>'将来負担比率（分子）の構造'!L$42</f>
        <v>975</v>
      </c>
      <c r="L65" s="135"/>
      <c r="M65" s="135"/>
      <c r="N65" s="135">
        <f>'将来負担比率（分子）の構造'!M$42</f>
        <v>1095</v>
      </c>
      <c r="O65" s="135"/>
      <c r="P65" s="135"/>
    </row>
    <row r="66" spans="1:16" x14ac:dyDescent="0.15">
      <c r="A66" s="135" t="s">
        <v>24</v>
      </c>
      <c r="B66" s="135">
        <f>'将来負担比率（分子）の構造'!I$41</f>
        <v>18788</v>
      </c>
      <c r="C66" s="135"/>
      <c r="D66" s="135"/>
      <c r="E66" s="135">
        <f>'将来負担比率（分子）の構造'!J$41</f>
        <v>18237</v>
      </c>
      <c r="F66" s="135"/>
      <c r="G66" s="135"/>
      <c r="H66" s="135">
        <f>'将来負担比率（分子）の構造'!K$41</f>
        <v>17528</v>
      </c>
      <c r="I66" s="135"/>
      <c r="J66" s="135"/>
      <c r="K66" s="135">
        <f>'将来負担比率（分子）の構造'!L$41</f>
        <v>17778</v>
      </c>
      <c r="L66" s="135"/>
      <c r="M66" s="135"/>
      <c r="N66" s="135">
        <f>'将来負担比率（分子）の構造'!M$41</f>
        <v>16992</v>
      </c>
      <c r="O66" s="135"/>
      <c r="P66" s="135"/>
    </row>
    <row r="67" spans="1:16" x14ac:dyDescent="0.15">
      <c r="A67" s="135" t="s">
        <v>62</v>
      </c>
      <c r="B67" s="135" t="e">
        <f>NA()</f>
        <v>#N/A</v>
      </c>
      <c r="C67" s="135">
        <f>IF(ISNUMBER('将来負担比率（分子）の構造'!I$52), IF('将来負担比率（分子）の構造'!I$52 &lt; 0, 0, '将来負担比率（分子）の構造'!I$52), NA())</f>
        <v>11524</v>
      </c>
      <c r="D67" s="135" t="e">
        <f>NA()</f>
        <v>#N/A</v>
      </c>
      <c r="E67" s="135" t="e">
        <f>NA()</f>
        <v>#N/A</v>
      </c>
      <c r="F67" s="135">
        <f>IF(ISNUMBER('将来負担比率（分子）の構造'!J$52), IF('将来負担比率（分子）の構造'!J$52 &lt; 0, 0, '将来負担比率（分子）の構造'!J$52), NA())</f>
        <v>9938</v>
      </c>
      <c r="G67" s="135" t="e">
        <f>NA()</f>
        <v>#N/A</v>
      </c>
      <c r="H67" s="135" t="e">
        <f>NA()</f>
        <v>#N/A</v>
      </c>
      <c r="I67" s="135">
        <f>IF(ISNUMBER('将来負担比率（分子）の構造'!K$52), IF('将来負担比率（分子）の構造'!K$52 &lt; 0, 0, '将来負担比率（分子）の構造'!K$52), NA())</f>
        <v>7770</v>
      </c>
      <c r="J67" s="135" t="e">
        <f>NA()</f>
        <v>#N/A</v>
      </c>
      <c r="K67" s="135" t="e">
        <f>NA()</f>
        <v>#N/A</v>
      </c>
      <c r="L67" s="135">
        <f>IF(ISNUMBER('将来負担比率（分子）の構造'!L$52), IF('将来負担比率（分子）の構造'!L$52 &lt; 0, 0, '将来負担比率（分子）の構造'!L$52), NA())</f>
        <v>7591</v>
      </c>
      <c r="M67" s="135" t="e">
        <f>NA()</f>
        <v>#N/A</v>
      </c>
      <c r="N67" s="135" t="e">
        <f>NA()</f>
        <v>#N/A</v>
      </c>
      <c r="O67" s="135">
        <f>IF(ISNUMBER('将来負担比率（分子）の構造'!M$52), IF('将来負担比率（分子）の構造'!M$52 &lt; 0, 0, '将来負担比率（分子）の構造'!M$52), NA())</f>
        <v>6886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12924419</v>
      </c>
      <c r="S5" s="669"/>
      <c r="T5" s="669"/>
      <c r="U5" s="669"/>
      <c r="V5" s="669"/>
      <c r="W5" s="669"/>
      <c r="X5" s="669"/>
      <c r="Y5" s="716"/>
      <c r="Z5" s="729">
        <v>45.1</v>
      </c>
      <c r="AA5" s="729"/>
      <c r="AB5" s="729"/>
      <c r="AC5" s="729"/>
      <c r="AD5" s="730">
        <v>12175734</v>
      </c>
      <c r="AE5" s="730"/>
      <c r="AF5" s="730"/>
      <c r="AG5" s="730"/>
      <c r="AH5" s="730"/>
      <c r="AI5" s="730"/>
      <c r="AJ5" s="730"/>
      <c r="AK5" s="730"/>
      <c r="AL5" s="717">
        <v>73.7</v>
      </c>
      <c r="AM5" s="686"/>
      <c r="AN5" s="686"/>
      <c r="AO5" s="718"/>
      <c r="AP5" s="705" t="s">
        <v>206</v>
      </c>
      <c r="AQ5" s="706"/>
      <c r="AR5" s="706"/>
      <c r="AS5" s="706"/>
      <c r="AT5" s="706"/>
      <c r="AU5" s="706"/>
      <c r="AV5" s="706"/>
      <c r="AW5" s="706"/>
      <c r="AX5" s="706"/>
      <c r="AY5" s="706"/>
      <c r="AZ5" s="706"/>
      <c r="BA5" s="706"/>
      <c r="BB5" s="706"/>
      <c r="BC5" s="706"/>
      <c r="BD5" s="706"/>
      <c r="BE5" s="706"/>
      <c r="BF5" s="707"/>
      <c r="BG5" s="618">
        <v>12175734</v>
      </c>
      <c r="BH5" s="619"/>
      <c r="BI5" s="619"/>
      <c r="BJ5" s="619"/>
      <c r="BK5" s="619"/>
      <c r="BL5" s="619"/>
      <c r="BM5" s="619"/>
      <c r="BN5" s="620"/>
      <c r="BO5" s="671">
        <v>94.2</v>
      </c>
      <c r="BP5" s="671"/>
      <c r="BQ5" s="671"/>
      <c r="BR5" s="671"/>
      <c r="BS5" s="672">
        <v>82103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171085</v>
      </c>
      <c r="S6" s="619"/>
      <c r="T6" s="619"/>
      <c r="U6" s="619"/>
      <c r="V6" s="619"/>
      <c r="W6" s="619"/>
      <c r="X6" s="619"/>
      <c r="Y6" s="620"/>
      <c r="Z6" s="671">
        <v>0.6</v>
      </c>
      <c r="AA6" s="671"/>
      <c r="AB6" s="671"/>
      <c r="AC6" s="671"/>
      <c r="AD6" s="672">
        <v>171085</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12175734</v>
      </c>
      <c r="BH6" s="619"/>
      <c r="BI6" s="619"/>
      <c r="BJ6" s="619"/>
      <c r="BK6" s="619"/>
      <c r="BL6" s="619"/>
      <c r="BM6" s="619"/>
      <c r="BN6" s="620"/>
      <c r="BO6" s="671">
        <v>94.2</v>
      </c>
      <c r="BP6" s="671"/>
      <c r="BQ6" s="671"/>
      <c r="BR6" s="671"/>
      <c r="BS6" s="672">
        <v>82103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288954</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288954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18124</v>
      </c>
      <c r="S7" s="619"/>
      <c r="T7" s="619"/>
      <c r="U7" s="619"/>
      <c r="V7" s="619"/>
      <c r="W7" s="619"/>
      <c r="X7" s="619"/>
      <c r="Y7" s="620"/>
      <c r="Z7" s="671">
        <v>0.1</v>
      </c>
      <c r="AA7" s="671"/>
      <c r="AB7" s="671"/>
      <c r="AC7" s="671"/>
      <c r="AD7" s="672">
        <v>18124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5547104</v>
      </c>
      <c r="BH7" s="619"/>
      <c r="BI7" s="619"/>
      <c r="BJ7" s="619"/>
      <c r="BK7" s="619"/>
      <c r="BL7" s="619"/>
      <c r="BM7" s="619"/>
      <c r="BN7" s="620"/>
      <c r="BO7" s="671">
        <v>42.9</v>
      </c>
      <c r="BP7" s="671"/>
      <c r="BQ7" s="671"/>
      <c r="BR7" s="671"/>
      <c r="BS7" s="672">
        <v>82103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3375450</v>
      </c>
      <c r="CS7" s="619"/>
      <c r="CT7" s="619"/>
      <c r="CU7" s="619"/>
      <c r="CV7" s="619"/>
      <c r="CW7" s="619"/>
      <c r="CX7" s="619"/>
      <c r="CY7" s="620"/>
      <c r="CZ7" s="671">
        <v>12.1</v>
      </c>
      <c r="DA7" s="671"/>
      <c r="DB7" s="671"/>
      <c r="DC7" s="671"/>
      <c r="DD7" s="624">
        <v>753154</v>
      </c>
      <c r="DE7" s="619"/>
      <c r="DF7" s="619"/>
      <c r="DG7" s="619"/>
      <c r="DH7" s="619"/>
      <c r="DI7" s="619"/>
      <c r="DJ7" s="619"/>
      <c r="DK7" s="619"/>
      <c r="DL7" s="619"/>
      <c r="DM7" s="619"/>
      <c r="DN7" s="619"/>
      <c r="DO7" s="619"/>
      <c r="DP7" s="620"/>
      <c r="DQ7" s="624">
        <v>2652360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70292</v>
      </c>
      <c r="S8" s="619"/>
      <c r="T8" s="619"/>
      <c r="U8" s="619"/>
      <c r="V8" s="619"/>
      <c r="W8" s="619"/>
      <c r="X8" s="619"/>
      <c r="Y8" s="620"/>
      <c r="Z8" s="671">
        <v>0.2</v>
      </c>
      <c r="AA8" s="671"/>
      <c r="AB8" s="671"/>
      <c r="AC8" s="671"/>
      <c r="AD8" s="672">
        <v>70292</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142552</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10381179</v>
      </c>
      <c r="CS8" s="619"/>
      <c r="CT8" s="619"/>
      <c r="CU8" s="619"/>
      <c r="CV8" s="619"/>
      <c r="CW8" s="619"/>
      <c r="CX8" s="619"/>
      <c r="CY8" s="620"/>
      <c r="CZ8" s="671">
        <v>37.200000000000003</v>
      </c>
      <c r="DA8" s="671"/>
      <c r="DB8" s="671"/>
      <c r="DC8" s="671"/>
      <c r="DD8" s="624">
        <v>613265</v>
      </c>
      <c r="DE8" s="619"/>
      <c r="DF8" s="619"/>
      <c r="DG8" s="619"/>
      <c r="DH8" s="619"/>
      <c r="DI8" s="619"/>
      <c r="DJ8" s="619"/>
      <c r="DK8" s="619"/>
      <c r="DL8" s="619"/>
      <c r="DM8" s="619"/>
      <c r="DN8" s="619"/>
      <c r="DO8" s="619"/>
      <c r="DP8" s="620"/>
      <c r="DQ8" s="624">
        <v>4764446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75692</v>
      </c>
      <c r="S9" s="619"/>
      <c r="T9" s="619"/>
      <c r="U9" s="619"/>
      <c r="V9" s="619"/>
      <c r="W9" s="619"/>
      <c r="X9" s="619"/>
      <c r="Y9" s="620"/>
      <c r="Z9" s="671">
        <v>0.3</v>
      </c>
      <c r="AA9" s="671"/>
      <c r="AB9" s="671"/>
      <c r="AC9" s="671"/>
      <c r="AD9" s="672">
        <v>75692</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4487439</v>
      </c>
      <c r="BH9" s="619"/>
      <c r="BI9" s="619"/>
      <c r="BJ9" s="619"/>
      <c r="BK9" s="619"/>
      <c r="BL9" s="619"/>
      <c r="BM9" s="619"/>
      <c r="BN9" s="620"/>
      <c r="BO9" s="671">
        <v>34.700000000000003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2183382</v>
      </c>
      <c r="CS9" s="619"/>
      <c r="CT9" s="619"/>
      <c r="CU9" s="619"/>
      <c r="CV9" s="619"/>
      <c r="CW9" s="619"/>
      <c r="CX9" s="619"/>
      <c r="CY9" s="620"/>
      <c r="CZ9" s="671">
        <v>7.8</v>
      </c>
      <c r="DA9" s="671"/>
      <c r="DB9" s="671"/>
      <c r="DC9" s="671"/>
      <c r="DD9" s="624">
        <v>218861</v>
      </c>
      <c r="DE9" s="619"/>
      <c r="DF9" s="619"/>
      <c r="DG9" s="619"/>
      <c r="DH9" s="619"/>
      <c r="DI9" s="619"/>
      <c r="DJ9" s="619"/>
      <c r="DK9" s="619"/>
      <c r="DL9" s="619"/>
      <c r="DM9" s="619"/>
      <c r="DN9" s="619"/>
      <c r="DO9" s="619"/>
      <c r="DP9" s="620"/>
      <c r="DQ9" s="624">
        <v>2092109</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1558742</v>
      </c>
      <c r="S10" s="619"/>
      <c r="T10" s="619"/>
      <c r="U10" s="619"/>
      <c r="V10" s="619"/>
      <c r="W10" s="619"/>
      <c r="X10" s="619"/>
      <c r="Y10" s="620"/>
      <c r="Z10" s="671">
        <v>5.4</v>
      </c>
      <c r="AA10" s="671"/>
      <c r="AB10" s="671"/>
      <c r="AC10" s="671"/>
      <c r="AD10" s="672">
        <v>1558742</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242640</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110182</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10182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15540</v>
      </c>
      <c r="S11" s="619"/>
      <c r="T11" s="619"/>
      <c r="U11" s="619"/>
      <c r="V11" s="619"/>
      <c r="W11" s="619"/>
      <c r="X11" s="619"/>
      <c r="Y11" s="620"/>
      <c r="Z11" s="671">
        <v>0.1</v>
      </c>
      <c r="AA11" s="671"/>
      <c r="AB11" s="671"/>
      <c r="AC11" s="671"/>
      <c r="AD11" s="672">
        <v>15540</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674473</v>
      </c>
      <c r="BH11" s="619"/>
      <c r="BI11" s="619"/>
      <c r="BJ11" s="619"/>
      <c r="BK11" s="619"/>
      <c r="BL11" s="619"/>
      <c r="BM11" s="619"/>
      <c r="BN11" s="620"/>
      <c r="BO11" s="671">
        <v>5.2</v>
      </c>
      <c r="BP11" s="671"/>
      <c r="BQ11" s="671"/>
      <c r="BR11" s="671"/>
      <c r="BS11" s="624">
        <v>82103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137378</v>
      </c>
      <c r="CS11" s="619"/>
      <c r="CT11" s="619"/>
      <c r="CU11" s="619"/>
      <c r="CV11" s="619"/>
      <c r="CW11" s="619"/>
      <c r="CX11" s="619"/>
      <c r="CY11" s="620"/>
      <c r="CZ11" s="671">
        <v>0.5</v>
      </c>
      <c r="DA11" s="671"/>
      <c r="DB11" s="671"/>
      <c r="DC11" s="671"/>
      <c r="DD11" s="624">
        <v>17678</v>
      </c>
      <c r="DE11" s="619"/>
      <c r="DF11" s="619"/>
      <c r="DG11" s="619"/>
      <c r="DH11" s="619"/>
      <c r="DI11" s="619"/>
      <c r="DJ11" s="619"/>
      <c r="DK11" s="619"/>
      <c r="DL11" s="619"/>
      <c r="DM11" s="619"/>
      <c r="DN11" s="619"/>
      <c r="DO11" s="619"/>
      <c r="DP11" s="620"/>
      <c r="DQ11" s="624">
        <v>125218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5906881</v>
      </c>
      <c r="BH12" s="619"/>
      <c r="BI12" s="619"/>
      <c r="BJ12" s="619"/>
      <c r="BK12" s="619"/>
      <c r="BL12" s="619"/>
      <c r="BM12" s="619"/>
      <c r="BN12" s="620"/>
      <c r="BO12" s="671">
        <v>45.7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617010</v>
      </c>
      <c r="CS12" s="619"/>
      <c r="CT12" s="619"/>
      <c r="CU12" s="619"/>
      <c r="CV12" s="619"/>
      <c r="CW12" s="619"/>
      <c r="CX12" s="619"/>
      <c r="CY12" s="620"/>
      <c r="CZ12" s="671">
        <v>2.2000000000000002</v>
      </c>
      <c r="DA12" s="671"/>
      <c r="DB12" s="671"/>
      <c r="DC12" s="671"/>
      <c r="DD12" s="624" t="s">
        <v>108</v>
      </c>
      <c r="DE12" s="619"/>
      <c r="DF12" s="619"/>
      <c r="DG12" s="619"/>
      <c r="DH12" s="619"/>
      <c r="DI12" s="619"/>
      <c r="DJ12" s="619"/>
      <c r="DK12" s="619"/>
      <c r="DL12" s="619"/>
      <c r="DM12" s="619"/>
      <c r="DN12" s="619"/>
      <c r="DO12" s="619"/>
      <c r="DP12" s="620"/>
      <c r="DQ12" s="624">
        <v>182792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63285</v>
      </c>
      <c r="S13" s="619"/>
      <c r="T13" s="619"/>
      <c r="U13" s="619"/>
      <c r="V13" s="619"/>
      <c r="W13" s="619"/>
      <c r="X13" s="619"/>
      <c r="Y13" s="620"/>
      <c r="Z13" s="671">
        <v>0.2</v>
      </c>
      <c r="AA13" s="671"/>
      <c r="AB13" s="671"/>
      <c r="AC13" s="671"/>
      <c r="AD13" s="672">
        <v>63285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5863335</v>
      </c>
      <c r="BH13" s="619"/>
      <c r="BI13" s="619"/>
      <c r="BJ13" s="619"/>
      <c r="BK13" s="619"/>
      <c r="BL13" s="619"/>
      <c r="BM13" s="619"/>
      <c r="BN13" s="620"/>
      <c r="BO13" s="671">
        <v>45.4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4233233</v>
      </c>
      <c r="CS13" s="619"/>
      <c r="CT13" s="619"/>
      <c r="CU13" s="619"/>
      <c r="CV13" s="619"/>
      <c r="CW13" s="619"/>
      <c r="CX13" s="619"/>
      <c r="CY13" s="620"/>
      <c r="CZ13" s="671">
        <v>15.2</v>
      </c>
      <c r="DA13" s="671"/>
      <c r="DB13" s="671"/>
      <c r="DC13" s="671"/>
      <c r="DD13" s="624">
        <v>1699584</v>
      </c>
      <c r="DE13" s="619"/>
      <c r="DF13" s="619"/>
      <c r="DG13" s="619"/>
      <c r="DH13" s="619"/>
      <c r="DI13" s="619"/>
      <c r="DJ13" s="619"/>
      <c r="DK13" s="619"/>
      <c r="DL13" s="619"/>
      <c r="DM13" s="619"/>
      <c r="DN13" s="619"/>
      <c r="DO13" s="619"/>
      <c r="DP13" s="620"/>
      <c r="DQ13" s="624">
        <v>2882397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116270</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1592841</v>
      </c>
      <c r="CS14" s="619"/>
      <c r="CT14" s="619"/>
      <c r="CU14" s="619"/>
      <c r="CV14" s="619"/>
      <c r="CW14" s="619"/>
      <c r="CX14" s="619"/>
      <c r="CY14" s="620"/>
      <c r="CZ14" s="671">
        <v>5.7</v>
      </c>
      <c r="DA14" s="671"/>
      <c r="DB14" s="671"/>
      <c r="DC14" s="671"/>
      <c r="DD14" s="624">
        <v>21596</v>
      </c>
      <c r="DE14" s="619"/>
      <c r="DF14" s="619"/>
      <c r="DG14" s="619"/>
      <c r="DH14" s="619"/>
      <c r="DI14" s="619"/>
      <c r="DJ14" s="619"/>
      <c r="DK14" s="619"/>
      <c r="DL14" s="619"/>
      <c r="DM14" s="619"/>
      <c r="DN14" s="619"/>
      <c r="DO14" s="619"/>
      <c r="DP14" s="620"/>
      <c r="DQ14" s="624">
        <v>1169057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82414</v>
      </c>
      <c r="S15" s="619"/>
      <c r="T15" s="619"/>
      <c r="U15" s="619"/>
      <c r="V15" s="619"/>
      <c r="W15" s="619"/>
      <c r="X15" s="619"/>
      <c r="Y15" s="620"/>
      <c r="Z15" s="671">
        <v>0.3</v>
      </c>
      <c r="AA15" s="671"/>
      <c r="AB15" s="671"/>
      <c r="AC15" s="671"/>
      <c r="AD15" s="672">
        <v>82414</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605479</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3162166</v>
      </c>
      <c r="CS15" s="619"/>
      <c r="CT15" s="619"/>
      <c r="CU15" s="619"/>
      <c r="CV15" s="619"/>
      <c r="CW15" s="619"/>
      <c r="CX15" s="619"/>
      <c r="CY15" s="620"/>
      <c r="CZ15" s="671">
        <v>11.3</v>
      </c>
      <c r="DA15" s="671"/>
      <c r="DB15" s="671"/>
      <c r="DC15" s="671"/>
      <c r="DD15" s="624">
        <v>1090258</v>
      </c>
      <c r="DE15" s="619"/>
      <c r="DF15" s="619"/>
      <c r="DG15" s="619"/>
      <c r="DH15" s="619"/>
      <c r="DI15" s="619"/>
      <c r="DJ15" s="619"/>
      <c r="DK15" s="619"/>
      <c r="DL15" s="619"/>
      <c r="DM15" s="619"/>
      <c r="DN15" s="619"/>
      <c r="DO15" s="619"/>
      <c r="DP15" s="620"/>
      <c r="DQ15" s="624">
        <v>2206607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1125343</v>
      </c>
      <c r="S16" s="619"/>
      <c r="T16" s="619"/>
      <c r="U16" s="619"/>
      <c r="V16" s="619"/>
      <c r="W16" s="619"/>
      <c r="X16" s="619"/>
      <c r="Y16" s="620"/>
      <c r="Z16" s="671">
        <v>3.9</v>
      </c>
      <c r="AA16" s="671"/>
      <c r="AB16" s="671"/>
      <c r="AC16" s="671"/>
      <c r="AD16" s="672">
        <v>955476</v>
      </c>
      <c r="AE16" s="672"/>
      <c r="AF16" s="672"/>
      <c r="AG16" s="672"/>
      <c r="AH16" s="672"/>
      <c r="AI16" s="672"/>
      <c r="AJ16" s="672"/>
      <c r="AK16" s="672"/>
      <c r="AL16" s="641">
        <v>5.8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955476</v>
      </c>
      <c r="S17" s="619"/>
      <c r="T17" s="619"/>
      <c r="U17" s="619"/>
      <c r="V17" s="619"/>
      <c r="W17" s="619"/>
      <c r="X17" s="619"/>
      <c r="Y17" s="620"/>
      <c r="Z17" s="671">
        <v>3.3</v>
      </c>
      <c r="AA17" s="671"/>
      <c r="AB17" s="671"/>
      <c r="AC17" s="671"/>
      <c r="AD17" s="672">
        <v>955476</v>
      </c>
      <c r="AE17" s="672"/>
      <c r="AF17" s="672"/>
      <c r="AG17" s="672"/>
      <c r="AH17" s="672"/>
      <c r="AI17" s="672"/>
      <c r="AJ17" s="672"/>
      <c r="AK17" s="672"/>
      <c r="AL17" s="641">
        <v>5.8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1809074</v>
      </c>
      <c r="CS17" s="619"/>
      <c r="CT17" s="619"/>
      <c r="CU17" s="619"/>
      <c r="CV17" s="619"/>
      <c r="CW17" s="619"/>
      <c r="CX17" s="619"/>
      <c r="CY17" s="620"/>
      <c r="CZ17" s="671">
        <v>6.5</v>
      </c>
      <c r="DA17" s="671"/>
      <c r="DB17" s="671"/>
      <c r="DC17" s="671"/>
      <c r="DD17" s="624" t="s">
        <v>108</v>
      </c>
      <c r="DE17" s="619"/>
      <c r="DF17" s="619"/>
      <c r="DG17" s="619"/>
      <c r="DH17" s="619"/>
      <c r="DI17" s="619"/>
      <c r="DJ17" s="619"/>
      <c r="DK17" s="619"/>
      <c r="DL17" s="619"/>
      <c r="DM17" s="619"/>
      <c r="DN17" s="619"/>
      <c r="DO17" s="619"/>
      <c r="DP17" s="620"/>
      <c r="DQ17" s="624">
        <v>1791953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169790</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77</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748685</v>
      </c>
      <c r="BH19" s="619"/>
      <c r="BI19" s="619"/>
      <c r="BJ19" s="619"/>
      <c r="BK19" s="619"/>
      <c r="BL19" s="619"/>
      <c r="BM19" s="619"/>
      <c r="BN19" s="620"/>
      <c r="BO19" s="671">
        <v>5.8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16104936</v>
      </c>
      <c r="S20" s="619"/>
      <c r="T20" s="619"/>
      <c r="U20" s="619"/>
      <c r="V20" s="619"/>
      <c r="W20" s="619"/>
      <c r="X20" s="619"/>
      <c r="Y20" s="620"/>
      <c r="Z20" s="671">
        <v>56.2</v>
      </c>
      <c r="AA20" s="671"/>
      <c r="AB20" s="671"/>
      <c r="AC20" s="671"/>
      <c r="AD20" s="672">
        <v>15186384</v>
      </c>
      <c r="AE20" s="672"/>
      <c r="AF20" s="672"/>
      <c r="AG20" s="672"/>
      <c r="AH20" s="672"/>
      <c r="AI20" s="672"/>
      <c r="AJ20" s="672"/>
      <c r="AK20" s="672"/>
      <c r="AL20" s="641">
        <v>91.9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748685</v>
      </c>
      <c r="BH20" s="619"/>
      <c r="BI20" s="619"/>
      <c r="BJ20" s="619"/>
      <c r="BK20" s="619"/>
      <c r="BL20" s="619"/>
      <c r="BM20" s="619"/>
      <c r="BN20" s="620"/>
      <c r="BO20" s="671">
        <v>5.8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27890849</v>
      </c>
      <c r="CS20" s="619"/>
      <c r="CT20" s="619"/>
      <c r="CU20" s="619"/>
      <c r="CV20" s="619"/>
      <c r="CW20" s="619"/>
      <c r="CX20" s="619"/>
      <c r="CY20" s="620"/>
      <c r="CZ20" s="671">
        <v>100</v>
      </c>
      <c r="DA20" s="671"/>
      <c r="DB20" s="671"/>
      <c r="DC20" s="671"/>
      <c r="DD20" s="624">
        <v>4414396</v>
      </c>
      <c r="DE20" s="619"/>
      <c r="DF20" s="619"/>
      <c r="DG20" s="619"/>
      <c r="DH20" s="619"/>
      <c r="DI20" s="619"/>
      <c r="DJ20" s="619"/>
      <c r="DK20" s="619"/>
      <c r="DL20" s="619"/>
      <c r="DM20" s="619"/>
      <c r="DN20" s="619"/>
      <c r="DO20" s="619"/>
      <c r="DP20" s="620"/>
      <c r="DQ20" s="624">
        <v>18166075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14139</v>
      </c>
      <c r="S21" s="619"/>
      <c r="T21" s="619"/>
      <c r="U21" s="619"/>
      <c r="V21" s="619"/>
      <c r="W21" s="619"/>
      <c r="X21" s="619"/>
      <c r="Y21" s="620"/>
      <c r="Z21" s="671">
        <v>0</v>
      </c>
      <c r="AA21" s="671"/>
      <c r="AB21" s="671"/>
      <c r="AC21" s="671"/>
      <c r="AD21" s="672">
        <v>14139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179188</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149820</v>
      </c>
      <c r="S23" s="619"/>
      <c r="T23" s="619"/>
      <c r="U23" s="619"/>
      <c r="V23" s="619"/>
      <c r="W23" s="619"/>
      <c r="X23" s="619"/>
      <c r="Y23" s="620"/>
      <c r="Z23" s="671">
        <v>0.5</v>
      </c>
      <c r="AA23" s="671"/>
      <c r="AB23" s="671"/>
      <c r="AC23" s="671"/>
      <c r="AD23" s="672">
        <v>51604</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748685</v>
      </c>
      <c r="BH23" s="619"/>
      <c r="BI23" s="619"/>
      <c r="BJ23" s="619"/>
      <c r="BK23" s="619"/>
      <c r="BL23" s="619"/>
      <c r="BM23" s="619"/>
      <c r="BN23" s="620"/>
      <c r="BO23" s="671">
        <v>5.8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67964</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13766435</v>
      </c>
      <c r="CS24" s="669"/>
      <c r="CT24" s="669"/>
      <c r="CU24" s="669"/>
      <c r="CV24" s="669"/>
      <c r="CW24" s="669"/>
      <c r="CX24" s="669"/>
      <c r="CY24" s="716"/>
      <c r="CZ24" s="720">
        <v>49.4</v>
      </c>
      <c r="DA24" s="721"/>
      <c r="DB24" s="721"/>
      <c r="DC24" s="722"/>
      <c r="DD24" s="715">
        <v>8930591</v>
      </c>
      <c r="DE24" s="669"/>
      <c r="DF24" s="669"/>
      <c r="DG24" s="669"/>
      <c r="DH24" s="669"/>
      <c r="DI24" s="669"/>
      <c r="DJ24" s="669"/>
      <c r="DK24" s="716"/>
      <c r="DL24" s="715">
        <v>8894310</v>
      </c>
      <c r="DM24" s="669"/>
      <c r="DN24" s="669"/>
      <c r="DO24" s="669"/>
      <c r="DP24" s="669"/>
      <c r="DQ24" s="669"/>
      <c r="DR24" s="669"/>
      <c r="DS24" s="669"/>
      <c r="DT24" s="669"/>
      <c r="DU24" s="669"/>
      <c r="DV24" s="716"/>
      <c r="DW24" s="717">
        <v>53.8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5950931</v>
      </c>
      <c r="S25" s="619"/>
      <c r="T25" s="619"/>
      <c r="U25" s="619"/>
      <c r="V25" s="619"/>
      <c r="W25" s="619"/>
      <c r="X25" s="619"/>
      <c r="Y25" s="620"/>
      <c r="Z25" s="671">
        <v>20.8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5412289</v>
      </c>
      <c r="CS25" s="637"/>
      <c r="CT25" s="637"/>
      <c r="CU25" s="637"/>
      <c r="CV25" s="637"/>
      <c r="CW25" s="637"/>
      <c r="CX25" s="637"/>
      <c r="CY25" s="638"/>
      <c r="CZ25" s="621">
        <v>19.399999999999999</v>
      </c>
      <c r="DA25" s="639"/>
      <c r="DB25" s="639"/>
      <c r="DC25" s="640"/>
      <c r="DD25" s="624">
        <v>5024865</v>
      </c>
      <c r="DE25" s="637"/>
      <c r="DF25" s="637"/>
      <c r="DG25" s="637"/>
      <c r="DH25" s="637"/>
      <c r="DI25" s="637"/>
      <c r="DJ25" s="637"/>
      <c r="DK25" s="638"/>
      <c r="DL25" s="624">
        <v>4991126</v>
      </c>
      <c r="DM25" s="637"/>
      <c r="DN25" s="637"/>
      <c r="DO25" s="637"/>
      <c r="DP25" s="637"/>
      <c r="DQ25" s="637"/>
      <c r="DR25" s="637"/>
      <c r="DS25" s="637"/>
      <c r="DT25" s="637"/>
      <c r="DU25" s="637"/>
      <c r="DV25" s="638"/>
      <c r="DW25" s="641">
        <v>30.2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1205866</v>
      </c>
      <c r="S26" s="619"/>
      <c r="T26" s="619"/>
      <c r="U26" s="619"/>
      <c r="V26" s="619"/>
      <c r="W26" s="619"/>
      <c r="X26" s="619"/>
      <c r="Y26" s="620"/>
      <c r="Z26" s="671">
        <v>4.2</v>
      </c>
      <c r="AA26" s="671"/>
      <c r="AB26" s="671"/>
      <c r="AC26" s="671"/>
      <c r="AD26" s="672">
        <v>1205866</v>
      </c>
      <c r="AE26" s="672"/>
      <c r="AF26" s="672"/>
      <c r="AG26" s="672"/>
      <c r="AH26" s="672"/>
      <c r="AI26" s="672"/>
      <c r="AJ26" s="672"/>
      <c r="AK26" s="672"/>
      <c r="AL26" s="641">
        <v>7.3</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3856707</v>
      </c>
      <c r="CS26" s="619"/>
      <c r="CT26" s="619"/>
      <c r="CU26" s="619"/>
      <c r="CV26" s="619"/>
      <c r="CW26" s="619"/>
      <c r="CX26" s="619"/>
      <c r="CY26" s="620"/>
      <c r="CZ26" s="621">
        <v>13.8</v>
      </c>
      <c r="DA26" s="639"/>
      <c r="DB26" s="639"/>
      <c r="DC26" s="640"/>
      <c r="DD26" s="624">
        <v>3511847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2059591</v>
      </c>
      <c r="S27" s="619"/>
      <c r="T27" s="619"/>
      <c r="U27" s="619"/>
      <c r="V27" s="619"/>
      <c r="W27" s="619"/>
      <c r="X27" s="619"/>
      <c r="Y27" s="620"/>
      <c r="Z27" s="671">
        <v>7.2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12924419</v>
      </c>
      <c r="BH27" s="619"/>
      <c r="BI27" s="619"/>
      <c r="BJ27" s="619"/>
      <c r="BK27" s="619"/>
      <c r="BL27" s="619"/>
      <c r="BM27" s="619"/>
      <c r="BN27" s="620"/>
      <c r="BO27" s="671">
        <v>100</v>
      </c>
      <c r="BP27" s="671"/>
      <c r="BQ27" s="671"/>
      <c r="BR27" s="671"/>
      <c r="BS27" s="624">
        <v>82103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6545072</v>
      </c>
      <c r="CS27" s="637"/>
      <c r="CT27" s="637"/>
      <c r="CU27" s="637"/>
      <c r="CV27" s="637"/>
      <c r="CW27" s="637"/>
      <c r="CX27" s="637"/>
      <c r="CY27" s="638"/>
      <c r="CZ27" s="621">
        <v>23.5</v>
      </c>
      <c r="DA27" s="639"/>
      <c r="DB27" s="639"/>
      <c r="DC27" s="640"/>
      <c r="DD27" s="624">
        <v>2113773</v>
      </c>
      <c r="DE27" s="637"/>
      <c r="DF27" s="637"/>
      <c r="DG27" s="637"/>
      <c r="DH27" s="637"/>
      <c r="DI27" s="637"/>
      <c r="DJ27" s="637"/>
      <c r="DK27" s="638"/>
      <c r="DL27" s="624">
        <v>2111231</v>
      </c>
      <c r="DM27" s="637"/>
      <c r="DN27" s="637"/>
      <c r="DO27" s="637"/>
      <c r="DP27" s="637"/>
      <c r="DQ27" s="637"/>
      <c r="DR27" s="637"/>
      <c r="DS27" s="637"/>
      <c r="DT27" s="637"/>
      <c r="DU27" s="637"/>
      <c r="DV27" s="638"/>
      <c r="DW27" s="641">
        <v>12.8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182796</v>
      </c>
      <c r="S28" s="619"/>
      <c r="T28" s="619"/>
      <c r="U28" s="619"/>
      <c r="V28" s="619"/>
      <c r="W28" s="619"/>
      <c r="X28" s="619"/>
      <c r="Y28" s="620"/>
      <c r="Z28" s="671">
        <v>0.6</v>
      </c>
      <c r="AA28" s="671"/>
      <c r="AB28" s="671"/>
      <c r="AC28" s="671"/>
      <c r="AD28" s="672">
        <v>60766</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1809074</v>
      </c>
      <c r="CS28" s="619"/>
      <c r="CT28" s="619"/>
      <c r="CU28" s="619"/>
      <c r="CV28" s="619"/>
      <c r="CW28" s="619"/>
      <c r="CX28" s="619"/>
      <c r="CY28" s="620"/>
      <c r="CZ28" s="621">
        <v>6.5</v>
      </c>
      <c r="DA28" s="639"/>
      <c r="DB28" s="639"/>
      <c r="DC28" s="640"/>
      <c r="DD28" s="624">
        <v>1791953</v>
      </c>
      <c r="DE28" s="619"/>
      <c r="DF28" s="619"/>
      <c r="DG28" s="619"/>
      <c r="DH28" s="619"/>
      <c r="DI28" s="619"/>
      <c r="DJ28" s="619"/>
      <c r="DK28" s="620"/>
      <c r="DL28" s="624">
        <v>1791953</v>
      </c>
      <c r="DM28" s="619"/>
      <c r="DN28" s="619"/>
      <c r="DO28" s="619"/>
      <c r="DP28" s="619"/>
      <c r="DQ28" s="619"/>
      <c r="DR28" s="619"/>
      <c r="DS28" s="619"/>
      <c r="DT28" s="619"/>
      <c r="DU28" s="619"/>
      <c r="DV28" s="620"/>
      <c r="DW28" s="641">
        <v>10.8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12142</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1809074</v>
      </c>
      <c r="CS29" s="637"/>
      <c r="CT29" s="637"/>
      <c r="CU29" s="637"/>
      <c r="CV29" s="637"/>
      <c r="CW29" s="637"/>
      <c r="CX29" s="637"/>
      <c r="CY29" s="638"/>
      <c r="CZ29" s="621">
        <v>6.5</v>
      </c>
      <c r="DA29" s="639"/>
      <c r="DB29" s="639"/>
      <c r="DC29" s="640"/>
      <c r="DD29" s="624">
        <v>1791953</v>
      </c>
      <c r="DE29" s="637"/>
      <c r="DF29" s="637"/>
      <c r="DG29" s="637"/>
      <c r="DH29" s="637"/>
      <c r="DI29" s="637"/>
      <c r="DJ29" s="637"/>
      <c r="DK29" s="638"/>
      <c r="DL29" s="624">
        <v>1791953</v>
      </c>
      <c r="DM29" s="637"/>
      <c r="DN29" s="637"/>
      <c r="DO29" s="637"/>
      <c r="DP29" s="637"/>
      <c r="DQ29" s="637"/>
      <c r="DR29" s="637"/>
      <c r="DS29" s="637"/>
      <c r="DT29" s="637"/>
      <c r="DU29" s="637"/>
      <c r="DV29" s="638"/>
      <c r="DW29" s="641">
        <v>10.8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168776</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94.1</v>
      </c>
      <c r="BN30" s="685"/>
      <c r="BO30" s="685"/>
      <c r="BP30" s="685"/>
      <c r="BQ30" s="687"/>
      <c r="BR30" s="684">
        <v>98.8</v>
      </c>
      <c r="BS30" s="685"/>
      <c r="BT30" s="685"/>
      <c r="BU30" s="685"/>
      <c r="BV30" s="685"/>
      <c r="BW30" s="685"/>
      <c r="BX30" s="686">
        <v>93.8</v>
      </c>
      <c r="BY30" s="685"/>
      <c r="BZ30" s="685"/>
      <c r="CA30" s="685"/>
      <c r="CB30" s="687"/>
      <c r="CD30" s="690"/>
      <c r="CE30" s="691"/>
      <c r="CF30" s="655" t="s">
        <v>290</v>
      </c>
      <c r="CG30" s="652"/>
      <c r="CH30" s="652"/>
      <c r="CI30" s="652"/>
      <c r="CJ30" s="652"/>
      <c r="CK30" s="652"/>
      <c r="CL30" s="652"/>
      <c r="CM30" s="652"/>
      <c r="CN30" s="652"/>
      <c r="CO30" s="652"/>
      <c r="CP30" s="652"/>
      <c r="CQ30" s="653"/>
      <c r="CR30" s="618">
        <v>1602325</v>
      </c>
      <c r="CS30" s="619"/>
      <c r="CT30" s="619"/>
      <c r="CU30" s="619"/>
      <c r="CV30" s="619"/>
      <c r="CW30" s="619"/>
      <c r="CX30" s="619"/>
      <c r="CY30" s="620"/>
      <c r="CZ30" s="621">
        <v>5.7</v>
      </c>
      <c r="DA30" s="639"/>
      <c r="DB30" s="639"/>
      <c r="DC30" s="640"/>
      <c r="DD30" s="624">
        <v>1585204</v>
      </c>
      <c r="DE30" s="619"/>
      <c r="DF30" s="619"/>
      <c r="DG30" s="619"/>
      <c r="DH30" s="619"/>
      <c r="DI30" s="619"/>
      <c r="DJ30" s="619"/>
      <c r="DK30" s="620"/>
      <c r="DL30" s="624">
        <v>1585204</v>
      </c>
      <c r="DM30" s="619"/>
      <c r="DN30" s="619"/>
      <c r="DO30" s="619"/>
      <c r="DP30" s="619"/>
      <c r="DQ30" s="619"/>
      <c r="DR30" s="619"/>
      <c r="DS30" s="619"/>
      <c r="DT30" s="619"/>
      <c r="DU30" s="619"/>
      <c r="DV30" s="620"/>
      <c r="DW30" s="641">
        <v>9.6</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858417</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91.7</v>
      </c>
      <c r="BN31" s="683"/>
      <c r="BO31" s="683"/>
      <c r="BP31" s="683"/>
      <c r="BQ31" s="647"/>
      <c r="BR31" s="682">
        <v>98.3</v>
      </c>
      <c r="BS31" s="637"/>
      <c r="BT31" s="637"/>
      <c r="BU31" s="637"/>
      <c r="BV31" s="637"/>
      <c r="BW31" s="637"/>
      <c r="BX31" s="673">
        <v>91.4</v>
      </c>
      <c r="BY31" s="683"/>
      <c r="BZ31" s="683"/>
      <c r="CA31" s="683"/>
      <c r="CB31" s="647"/>
      <c r="CD31" s="690"/>
      <c r="CE31" s="691"/>
      <c r="CF31" s="655" t="s">
        <v>294</v>
      </c>
      <c r="CG31" s="652"/>
      <c r="CH31" s="652"/>
      <c r="CI31" s="652"/>
      <c r="CJ31" s="652"/>
      <c r="CK31" s="652"/>
      <c r="CL31" s="652"/>
      <c r="CM31" s="652"/>
      <c r="CN31" s="652"/>
      <c r="CO31" s="652"/>
      <c r="CP31" s="652"/>
      <c r="CQ31" s="653"/>
      <c r="CR31" s="618">
        <v>206749</v>
      </c>
      <c r="CS31" s="637"/>
      <c r="CT31" s="637"/>
      <c r="CU31" s="637"/>
      <c r="CV31" s="637"/>
      <c r="CW31" s="637"/>
      <c r="CX31" s="637"/>
      <c r="CY31" s="638"/>
      <c r="CZ31" s="621">
        <v>0.7</v>
      </c>
      <c r="DA31" s="639"/>
      <c r="DB31" s="639"/>
      <c r="DC31" s="640"/>
      <c r="DD31" s="624">
        <v>206749</v>
      </c>
      <c r="DE31" s="637"/>
      <c r="DF31" s="637"/>
      <c r="DG31" s="637"/>
      <c r="DH31" s="637"/>
      <c r="DI31" s="637"/>
      <c r="DJ31" s="637"/>
      <c r="DK31" s="638"/>
      <c r="DL31" s="624">
        <v>206749</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886687</v>
      </c>
      <c r="S32" s="619"/>
      <c r="T32" s="619"/>
      <c r="U32" s="619"/>
      <c r="V32" s="619"/>
      <c r="W32" s="619"/>
      <c r="X32" s="619"/>
      <c r="Y32" s="620"/>
      <c r="Z32" s="671">
        <v>3.1</v>
      </c>
      <c r="AA32" s="671"/>
      <c r="AB32" s="671"/>
      <c r="AC32" s="671"/>
      <c r="AD32" s="672">
        <v>1134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95.6</v>
      </c>
      <c r="BN32" s="603"/>
      <c r="BO32" s="603"/>
      <c r="BP32" s="603"/>
      <c r="BQ32" s="660"/>
      <c r="BR32" s="681">
        <v>99.2</v>
      </c>
      <c r="BS32" s="603"/>
      <c r="BT32" s="603"/>
      <c r="BU32" s="603"/>
      <c r="BV32" s="603"/>
      <c r="BW32" s="603"/>
      <c r="BX32" s="666">
        <v>95.3</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821900</v>
      </c>
      <c r="S33" s="619"/>
      <c r="T33" s="619"/>
      <c r="U33" s="619"/>
      <c r="V33" s="619"/>
      <c r="W33" s="619"/>
      <c r="X33" s="619"/>
      <c r="Y33" s="620"/>
      <c r="Z33" s="671">
        <v>2.9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9710018</v>
      </c>
      <c r="CS33" s="637"/>
      <c r="CT33" s="637"/>
      <c r="CU33" s="637"/>
      <c r="CV33" s="637"/>
      <c r="CW33" s="637"/>
      <c r="CX33" s="637"/>
      <c r="CY33" s="638"/>
      <c r="CZ33" s="621">
        <v>34.799999999999997</v>
      </c>
      <c r="DA33" s="639"/>
      <c r="DB33" s="639"/>
      <c r="DC33" s="640"/>
      <c r="DD33" s="624">
        <v>7767294</v>
      </c>
      <c r="DE33" s="637"/>
      <c r="DF33" s="637"/>
      <c r="DG33" s="637"/>
      <c r="DH33" s="637"/>
      <c r="DI33" s="637"/>
      <c r="DJ33" s="637"/>
      <c r="DK33" s="638"/>
      <c r="DL33" s="624">
        <v>6748422</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3677577</v>
      </c>
      <c r="CS34" s="619"/>
      <c r="CT34" s="619"/>
      <c r="CU34" s="619"/>
      <c r="CV34" s="619"/>
      <c r="CW34" s="619"/>
      <c r="CX34" s="619"/>
      <c r="CY34" s="620"/>
      <c r="CZ34" s="621">
        <v>13.2</v>
      </c>
      <c r="DA34" s="639"/>
      <c r="DB34" s="639"/>
      <c r="DC34" s="640"/>
      <c r="DD34" s="624">
        <v>2921876</v>
      </c>
      <c r="DE34" s="619"/>
      <c r="DF34" s="619"/>
      <c r="DG34" s="619"/>
      <c r="DH34" s="619"/>
      <c r="DI34" s="619"/>
      <c r="DJ34" s="619"/>
      <c r="DK34" s="620"/>
      <c r="DL34" s="624">
        <v>2671455</v>
      </c>
      <c r="DM34" s="619"/>
      <c r="DN34" s="619"/>
      <c r="DO34" s="619"/>
      <c r="DP34" s="619"/>
      <c r="DQ34" s="619"/>
      <c r="DR34" s="619"/>
      <c r="DS34" s="619"/>
      <c r="DT34" s="619"/>
      <c r="DU34" s="619"/>
      <c r="DV34" s="620"/>
      <c r="DW34" s="641">
        <v>16.2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3334195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60000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248000</v>
      </c>
      <c r="CS35" s="637"/>
      <c r="CT35" s="637"/>
      <c r="CU35" s="637"/>
      <c r="CV35" s="637"/>
      <c r="CW35" s="637"/>
      <c r="CX35" s="637"/>
      <c r="CY35" s="638"/>
      <c r="CZ35" s="621">
        <v>0.9</v>
      </c>
      <c r="DA35" s="639"/>
      <c r="DB35" s="639"/>
      <c r="DC35" s="640"/>
      <c r="DD35" s="624">
        <v>223036</v>
      </c>
      <c r="DE35" s="637"/>
      <c r="DF35" s="637"/>
      <c r="DG35" s="637"/>
      <c r="DH35" s="637"/>
      <c r="DI35" s="637"/>
      <c r="DJ35" s="637"/>
      <c r="DK35" s="638"/>
      <c r="DL35" s="624">
        <v>223036</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28663153</v>
      </c>
      <c r="S36" s="659"/>
      <c r="T36" s="659"/>
      <c r="U36" s="659"/>
      <c r="V36" s="659"/>
      <c r="W36" s="659"/>
      <c r="X36" s="659"/>
      <c r="Y36" s="662"/>
      <c r="Z36" s="663">
        <v>100</v>
      </c>
      <c r="AA36" s="663"/>
      <c r="AB36" s="663"/>
      <c r="AC36" s="663"/>
      <c r="AD36" s="664">
        <v>16519893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1364100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-236026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1860593</v>
      </c>
      <c r="CS36" s="619"/>
      <c r="CT36" s="619"/>
      <c r="CU36" s="619"/>
      <c r="CV36" s="619"/>
      <c r="CW36" s="619"/>
      <c r="CX36" s="619"/>
      <c r="CY36" s="620"/>
      <c r="CZ36" s="621">
        <v>6.7</v>
      </c>
      <c r="DA36" s="639"/>
      <c r="DB36" s="639"/>
      <c r="DC36" s="640"/>
      <c r="DD36" s="624">
        <v>1560555</v>
      </c>
      <c r="DE36" s="619"/>
      <c r="DF36" s="619"/>
      <c r="DG36" s="619"/>
      <c r="DH36" s="619"/>
      <c r="DI36" s="619"/>
      <c r="DJ36" s="619"/>
      <c r="DK36" s="620"/>
      <c r="DL36" s="624">
        <v>1392781</v>
      </c>
      <c r="DM36" s="619"/>
      <c r="DN36" s="619"/>
      <c r="DO36" s="619"/>
      <c r="DP36" s="619"/>
      <c r="DQ36" s="619"/>
      <c r="DR36" s="619"/>
      <c r="DS36" s="619"/>
      <c r="DT36" s="619"/>
      <c r="DU36" s="619"/>
      <c r="DV36" s="620"/>
      <c r="DW36" s="641">
        <v>8.4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5411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14310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673836</v>
      </c>
      <c r="CS37" s="637"/>
      <c r="CT37" s="637"/>
      <c r="CU37" s="637"/>
      <c r="CV37" s="637"/>
      <c r="CW37" s="637"/>
      <c r="CX37" s="637"/>
      <c r="CY37" s="638"/>
      <c r="CZ37" s="621">
        <v>2.4</v>
      </c>
      <c r="DA37" s="639"/>
      <c r="DB37" s="639"/>
      <c r="DC37" s="640"/>
      <c r="DD37" s="624">
        <v>671096</v>
      </c>
      <c r="DE37" s="637"/>
      <c r="DF37" s="637"/>
      <c r="DG37" s="637"/>
      <c r="DH37" s="637"/>
      <c r="DI37" s="637"/>
      <c r="DJ37" s="637"/>
      <c r="DK37" s="638"/>
      <c r="DL37" s="624">
        <v>648679</v>
      </c>
      <c r="DM37" s="637"/>
      <c r="DN37" s="637"/>
      <c r="DO37" s="637"/>
      <c r="DP37" s="637"/>
      <c r="DQ37" s="637"/>
      <c r="DR37" s="637"/>
      <c r="DS37" s="637"/>
      <c r="DT37" s="637"/>
      <c r="DU37" s="637"/>
      <c r="DV37" s="638"/>
      <c r="DW37" s="641">
        <v>3.9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24820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3334195</v>
      </c>
      <c r="CS38" s="619"/>
      <c r="CT38" s="619"/>
      <c r="CU38" s="619"/>
      <c r="CV38" s="619"/>
      <c r="CW38" s="619"/>
      <c r="CX38" s="619"/>
      <c r="CY38" s="620"/>
      <c r="CZ38" s="621">
        <v>12</v>
      </c>
      <c r="DA38" s="639"/>
      <c r="DB38" s="639"/>
      <c r="DC38" s="640"/>
      <c r="DD38" s="624">
        <v>2996598</v>
      </c>
      <c r="DE38" s="619"/>
      <c r="DF38" s="619"/>
      <c r="DG38" s="619"/>
      <c r="DH38" s="619"/>
      <c r="DI38" s="619"/>
      <c r="DJ38" s="619"/>
      <c r="DK38" s="620"/>
      <c r="DL38" s="624">
        <v>2461150</v>
      </c>
      <c r="DM38" s="619"/>
      <c r="DN38" s="619"/>
      <c r="DO38" s="619"/>
      <c r="DP38" s="619"/>
      <c r="DQ38" s="619"/>
      <c r="DR38" s="619"/>
      <c r="DS38" s="619"/>
      <c r="DT38" s="619"/>
      <c r="DU38" s="619"/>
      <c r="DV38" s="620"/>
      <c r="DW38" s="641">
        <v>14.9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79253</v>
      </c>
      <c r="CS39" s="637"/>
      <c r="CT39" s="637"/>
      <c r="CU39" s="637"/>
      <c r="CV39" s="637"/>
      <c r="CW39" s="637"/>
      <c r="CX39" s="637"/>
      <c r="CY39" s="638"/>
      <c r="CZ39" s="621">
        <v>0.3</v>
      </c>
      <c r="DA39" s="639"/>
      <c r="DB39" s="639"/>
      <c r="DC39" s="640"/>
      <c r="DD39" s="624">
        <v>65229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779923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510400</v>
      </c>
      <c r="CS40" s="619"/>
      <c r="CT40" s="619"/>
      <c r="CU40" s="619"/>
      <c r="CV40" s="619"/>
      <c r="CW40" s="619"/>
      <c r="CX40" s="619"/>
      <c r="CY40" s="620"/>
      <c r="CZ40" s="621">
        <v>1.8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1184761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4414396</v>
      </c>
      <c r="CS42" s="619"/>
      <c r="CT42" s="619"/>
      <c r="CU42" s="619"/>
      <c r="CV42" s="619"/>
      <c r="CW42" s="619"/>
      <c r="CX42" s="619"/>
      <c r="CY42" s="620"/>
      <c r="CZ42" s="621">
        <v>15.8</v>
      </c>
      <c r="DA42" s="622"/>
      <c r="DB42" s="622"/>
      <c r="DC42" s="623"/>
      <c r="DD42" s="624">
        <v>1468190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99770</v>
      </c>
      <c r="CS43" s="637"/>
      <c r="CT43" s="637"/>
      <c r="CU43" s="637"/>
      <c r="CV43" s="637"/>
      <c r="CW43" s="637"/>
      <c r="CX43" s="637"/>
      <c r="CY43" s="638"/>
      <c r="CZ43" s="621">
        <v>0.4</v>
      </c>
      <c r="DA43" s="639"/>
      <c r="DB43" s="639"/>
      <c r="DC43" s="640"/>
      <c r="DD43" s="624">
        <v>99770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4414396</v>
      </c>
      <c r="CS44" s="619"/>
      <c r="CT44" s="619"/>
      <c r="CU44" s="619"/>
      <c r="CV44" s="619"/>
      <c r="CW44" s="619"/>
      <c r="CX44" s="619"/>
      <c r="CY44" s="620"/>
      <c r="CZ44" s="621">
        <v>15.8</v>
      </c>
      <c r="DA44" s="622"/>
      <c r="DB44" s="622"/>
      <c r="DC44" s="623"/>
      <c r="DD44" s="624">
        <v>1468190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2751366</v>
      </c>
      <c r="CS45" s="637"/>
      <c r="CT45" s="637"/>
      <c r="CU45" s="637"/>
      <c r="CV45" s="637"/>
      <c r="CW45" s="637"/>
      <c r="CX45" s="637"/>
      <c r="CY45" s="638"/>
      <c r="CZ45" s="621">
        <v>9.9</v>
      </c>
      <c r="DA45" s="639"/>
      <c r="DB45" s="639"/>
      <c r="DC45" s="640"/>
      <c r="DD45" s="624">
        <v>514064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1663030</v>
      </c>
      <c r="CS46" s="619"/>
      <c r="CT46" s="619"/>
      <c r="CU46" s="619"/>
      <c r="CV46" s="619"/>
      <c r="CW46" s="619"/>
      <c r="CX46" s="619"/>
      <c r="CY46" s="620"/>
      <c r="CZ46" s="621">
        <v>6</v>
      </c>
      <c r="DA46" s="622"/>
      <c r="DB46" s="622"/>
      <c r="DC46" s="623"/>
      <c r="DD46" s="624">
        <v>954126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27890849</v>
      </c>
      <c r="CS49" s="603"/>
      <c r="CT49" s="603"/>
      <c r="CU49" s="603"/>
      <c r="CV49" s="603"/>
      <c r="CW49" s="603"/>
      <c r="CX49" s="603"/>
      <c r="CY49" s="604"/>
      <c r="CZ49" s="605">
        <v>100</v>
      </c>
      <c r="DA49" s="606"/>
      <c r="DB49" s="606"/>
      <c r="DC49" s="607"/>
      <c r="DD49" s="608">
        <v>18166075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28575</v>
      </c>
      <c r="R7" s="1131"/>
      <c r="S7" s="1131"/>
      <c r="T7" s="1131"/>
      <c r="U7" s="1131"/>
      <c r="V7" s="1131">
        <v>27808</v>
      </c>
      <c r="W7" s="1131"/>
      <c r="X7" s="1131"/>
      <c r="Y7" s="1131"/>
      <c r="Z7" s="1131"/>
      <c r="AA7" s="1131">
        <v>767</v>
      </c>
      <c r="AB7" s="1131"/>
      <c r="AC7" s="1131"/>
      <c r="AD7" s="1131"/>
      <c r="AE7" s="1132"/>
      <c r="AF7" s="1133">
        <v>680</v>
      </c>
      <c r="AG7" s="1134"/>
      <c r="AH7" s="1134"/>
      <c r="AI7" s="1134"/>
      <c r="AJ7" s="1135"/>
      <c r="AK7" s="1117">
        <v>0</v>
      </c>
      <c r="AL7" s="1118"/>
      <c r="AM7" s="1118"/>
      <c r="AN7" s="1118"/>
      <c r="AO7" s="1118"/>
      <c r="AP7" s="1118">
        <v>15067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549</v>
      </c>
      <c r="BS7" s="1121" t="s">
        <v>548</v>
      </c>
      <c r="BT7" s="1122"/>
      <c r="BU7" s="1122"/>
      <c r="BV7" s="1122"/>
      <c r="BW7" s="1122"/>
      <c r="BX7" s="1122"/>
      <c r="BY7" s="1122"/>
      <c r="BZ7" s="1122"/>
      <c r="CA7" s="1122"/>
      <c r="CB7" s="1122"/>
      <c r="CC7" s="1122"/>
      <c r="CD7" s="1122"/>
      <c r="CE7" s="1122"/>
      <c r="CF7" s="1122"/>
      <c r="CG7" s="1123"/>
      <c r="CH7" s="1114">
        <v>0</v>
      </c>
      <c r="CI7" s="1115"/>
      <c r="CJ7" s="1115"/>
      <c r="CK7" s="1115"/>
      <c r="CL7" s="1116"/>
      <c r="CM7" s="1114">
        <v>20</v>
      </c>
      <c r="CN7" s="1115"/>
      <c r="CO7" s="1115"/>
      <c r="CP7" s="1115"/>
      <c r="CQ7" s="1116"/>
      <c r="CR7" s="1114">
        <v>2</v>
      </c>
      <c r="CS7" s="1115"/>
      <c r="CT7" s="1115"/>
      <c r="CU7" s="1115"/>
      <c r="CV7" s="1116"/>
      <c r="CW7" s="1114">
        <v>3</v>
      </c>
      <c r="CX7" s="1115"/>
      <c r="CY7" s="1115"/>
      <c r="CZ7" s="1115"/>
      <c r="DA7" s="1116"/>
      <c r="DB7" s="1114">
        <v>12</v>
      </c>
      <c r="DC7" s="1115"/>
      <c r="DD7" s="1115"/>
      <c r="DE7" s="1115"/>
      <c r="DF7" s="1116"/>
      <c r="DG7" s="1114">
        <v>1100</v>
      </c>
      <c r="DH7" s="1115"/>
      <c r="DI7" s="1115"/>
      <c r="DJ7" s="1115"/>
      <c r="DK7" s="1116"/>
      <c r="DL7" s="1114" t="s">
        <v>553</v>
      </c>
      <c r="DM7" s="1115"/>
      <c r="DN7" s="1115"/>
      <c r="DO7" s="1115"/>
      <c r="DP7" s="1116"/>
      <c r="DQ7" s="1114" t="s">
        <v>552</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423</v>
      </c>
      <c r="R8" s="1070"/>
      <c r="S8" s="1070"/>
      <c r="T8" s="1070"/>
      <c r="U8" s="1070"/>
      <c r="V8" s="1070">
        <v>418</v>
      </c>
      <c r="W8" s="1070"/>
      <c r="X8" s="1070"/>
      <c r="Y8" s="1070"/>
      <c r="Z8" s="1070"/>
      <c r="AA8" s="1070">
        <v>5</v>
      </c>
      <c r="AB8" s="1070"/>
      <c r="AC8" s="1070"/>
      <c r="AD8" s="1070"/>
      <c r="AE8" s="1071"/>
      <c r="AF8" s="1045">
        <v>5</v>
      </c>
      <c r="AG8" s="1046"/>
      <c r="AH8" s="1046"/>
      <c r="AI8" s="1046"/>
      <c r="AJ8" s="1047"/>
      <c r="AK8" s="1112">
        <v>288</v>
      </c>
      <c r="AL8" s="1113"/>
      <c r="AM8" s="1113"/>
      <c r="AN8" s="1113"/>
      <c r="AO8" s="1113"/>
      <c r="AP8" s="1113">
        <v>1925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28710</v>
      </c>
      <c r="R23" s="1095"/>
      <c r="S23" s="1095"/>
      <c r="T23" s="1095"/>
      <c r="U23" s="1095"/>
      <c r="V23" s="1095">
        <v>27938</v>
      </c>
      <c r="W23" s="1095"/>
      <c r="X23" s="1095"/>
      <c r="Y23" s="1095"/>
      <c r="Z23" s="1095"/>
      <c r="AA23" s="1095">
        <v>772</v>
      </c>
      <c r="AB23" s="1095"/>
      <c r="AC23" s="1095"/>
      <c r="AD23" s="1095"/>
      <c r="AE23" s="1096"/>
      <c r="AF23" s="1097">
        <v>685</v>
      </c>
      <c r="AG23" s="1095"/>
      <c r="AH23" s="1095"/>
      <c r="AI23" s="1095"/>
      <c r="AJ23" s="1098"/>
      <c r="AK23" s="1099"/>
      <c r="AL23" s="1100"/>
      <c r="AM23" s="1100"/>
      <c r="AN23" s="1100"/>
      <c r="AO23" s="1100"/>
      <c r="AP23" s="1095">
        <v>16992</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11118</v>
      </c>
      <c r="R28" s="1080"/>
      <c r="S28" s="1080"/>
      <c r="T28" s="1080"/>
      <c r="U28" s="1080"/>
      <c r="V28" s="1080">
        <v>11058</v>
      </c>
      <c r="W28" s="1080"/>
      <c r="X28" s="1080"/>
      <c r="Y28" s="1080"/>
      <c r="Z28" s="1080"/>
      <c r="AA28" s="1080">
        <v>60</v>
      </c>
      <c r="AB28" s="1080"/>
      <c r="AC28" s="1080"/>
      <c r="AD28" s="1080"/>
      <c r="AE28" s="1081"/>
      <c r="AF28" s="1082">
        <v>60</v>
      </c>
      <c r="AG28" s="1080"/>
      <c r="AH28" s="1080"/>
      <c r="AI28" s="1080"/>
      <c r="AJ28" s="1083"/>
      <c r="AK28" s="1084">
        <v>780</v>
      </c>
      <c r="AL28" s="1072"/>
      <c r="AM28" s="1072"/>
      <c r="AN28" s="1072"/>
      <c r="AO28" s="1072"/>
      <c r="AP28" s="1072" t="s">
        <v>540</v>
      </c>
      <c r="AQ28" s="1072"/>
      <c r="AR28" s="1072"/>
      <c r="AS28" s="1072"/>
      <c r="AT28" s="1072"/>
      <c r="AU28" s="1072" t="s">
        <v>551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4241</v>
      </c>
      <c r="R29" s="1070"/>
      <c r="S29" s="1070"/>
      <c r="T29" s="1070"/>
      <c r="U29" s="1070"/>
      <c r="V29" s="1070">
        <v>4175</v>
      </c>
      <c r="W29" s="1070"/>
      <c r="X29" s="1070"/>
      <c r="Y29" s="1070"/>
      <c r="Z29" s="1070"/>
      <c r="AA29" s="1070">
        <v>65</v>
      </c>
      <c r="AB29" s="1070"/>
      <c r="AC29" s="1070"/>
      <c r="AD29" s="1070"/>
      <c r="AE29" s="1071"/>
      <c r="AF29" s="1045">
        <v>65</v>
      </c>
      <c r="AG29" s="1046"/>
      <c r="AH29" s="1046"/>
      <c r="AI29" s="1046"/>
      <c r="AJ29" s="1047"/>
      <c r="AK29" s="1006">
        <v>620</v>
      </c>
      <c r="AL29" s="997"/>
      <c r="AM29" s="997"/>
      <c r="AN29" s="997"/>
      <c r="AO29" s="997"/>
      <c r="AP29" s="1007" t="s">
        <v>541</v>
      </c>
      <c r="AQ29" s="1005"/>
      <c r="AR29" s="1005"/>
      <c r="AS29" s="1005"/>
      <c r="AT29" s="1006"/>
      <c r="AU29" s="997" t="s">
        <v>542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830</v>
      </c>
      <c r="R30" s="1070"/>
      <c r="S30" s="1070"/>
      <c r="T30" s="1070"/>
      <c r="U30" s="1070"/>
      <c r="V30" s="1070">
        <v>826</v>
      </c>
      <c r="W30" s="1070"/>
      <c r="X30" s="1070"/>
      <c r="Y30" s="1070"/>
      <c r="Z30" s="1070"/>
      <c r="AA30" s="1070">
        <v>4</v>
      </c>
      <c r="AB30" s="1070"/>
      <c r="AC30" s="1070"/>
      <c r="AD30" s="1070"/>
      <c r="AE30" s="1071"/>
      <c r="AF30" s="1045">
        <v>4</v>
      </c>
      <c r="AG30" s="1046"/>
      <c r="AH30" s="1046"/>
      <c r="AI30" s="1046"/>
      <c r="AJ30" s="1047"/>
      <c r="AK30" s="1006">
        <v>105</v>
      </c>
      <c r="AL30" s="997"/>
      <c r="AM30" s="997"/>
      <c r="AN30" s="997"/>
      <c r="AO30" s="997"/>
      <c r="AP30" s="1007" t="s">
        <v>541</v>
      </c>
      <c r="AQ30" s="1005"/>
      <c r="AR30" s="1005"/>
      <c r="AS30" s="1005"/>
      <c r="AT30" s="1006"/>
      <c r="AU30" s="997" t="s">
        <v>541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3750</v>
      </c>
      <c r="R31" s="1070"/>
      <c r="S31" s="1070"/>
      <c r="T31" s="1070"/>
      <c r="U31" s="1070"/>
      <c r="V31" s="1070">
        <v>3740</v>
      </c>
      <c r="W31" s="1070"/>
      <c r="X31" s="1070"/>
      <c r="Y31" s="1070"/>
      <c r="Z31" s="1070"/>
      <c r="AA31" s="1070">
        <v>10</v>
      </c>
      <c r="AB31" s="1070"/>
      <c r="AC31" s="1070"/>
      <c r="AD31" s="1070"/>
      <c r="AE31" s="1071"/>
      <c r="AF31" s="1045">
        <v>10</v>
      </c>
      <c r="AG31" s="1046"/>
      <c r="AH31" s="1046"/>
      <c r="AI31" s="1046"/>
      <c r="AJ31" s="1047"/>
      <c r="AK31" s="1006">
        <v>1364</v>
      </c>
      <c r="AL31" s="997"/>
      <c r="AM31" s="997"/>
      <c r="AN31" s="997"/>
      <c r="AO31" s="997"/>
      <c r="AP31" s="997">
        <v>15330</v>
      </c>
      <c r="AQ31" s="997"/>
      <c r="AR31" s="997"/>
      <c r="AS31" s="997"/>
      <c r="AT31" s="997"/>
      <c r="AU31" s="997">
        <v>10853</v>
      </c>
      <c r="AV31" s="997"/>
      <c r="AW31" s="997"/>
      <c r="AX31" s="997"/>
      <c r="AY31" s="997"/>
      <c r="AZ31" s="1068" t="s">
        <v>550</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139</v>
      </c>
      <c r="AG63" s="985"/>
      <c r="AH63" s="985"/>
      <c r="AI63" s="985"/>
      <c r="AJ63" s="1056"/>
      <c r="AK63" s="1057"/>
      <c r="AL63" s="989"/>
      <c r="AM63" s="989"/>
      <c r="AN63" s="989"/>
      <c r="AO63" s="989"/>
      <c r="AP63" s="985">
        <v>15330</v>
      </c>
      <c r="AQ63" s="985"/>
      <c r="AR63" s="985"/>
      <c r="AS63" s="985"/>
      <c r="AT63" s="985"/>
      <c r="AU63" s="985">
        <v>10853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409</v>
      </c>
      <c r="R68" s="1008"/>
      <c r="S68" s="1008"/>
      <c r="T68" s="1008"/>
      <c r="U68" s="1008"/>
      <c r="V68" s="1008">
        <v>368</v>
      </c>
      <c r="W68" s="1008"/>
      <c r="X68" s="1008"/>
      <c r="Y68" s="1008"/>
      <c r="Z68" s="1008"/>
      <c r="AA68" s="1008">
        <v>41</v>
      </c>
      <c r="AB68" s="1008"/>
      <c r="AC68" s="1008"/>
      <c r="AD68" s="1008"/>
      <c r="AE68" s="1008"/>
      <c r="AF68" s="1008">
        <v>41</v>
      </c>
      <c r="AG68" s="1008"/>
      <c r="AH68" s="1008"/>
      <c r="AI68" s="1008"/>
      <c r="AJ68" s="1008"/>
      <c r="AK68" s="1008" t="s">
        <v>540</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3459</v>
      </c>
      <c r="R69" s="997"/>
      <c r="S69" s="997"/>
      <c r="T69" s="997"/>
      <c r="U69" s="997"/>
      <c r="V69" s="997">
        <v>3156</v>
      </c>
      <c r="W69" s="997"/>
      <c r="X69" s="997"/>
      <c r="Y69" s="997"/>
      <c r="Z69" s="997"/>
      <c r="AA69" s="997">
        <v>303</v>
      </c>
      <c r="AB69" s="997"/>
      <c r="AC69" s="997"/>
      <c r="AD69" s="997"/>
      <c r="AE69" s="997"/>
      <c r="AF69" s="997">
        <v>293</v>
      </c>
      <c r="AG69" s="997"/>
      <c r="AH69" s="997"/>
      <c r="AI69" s="997"/>
      <c r="AJ69" s="997"/>
      <c r="AK69" s="1007" t="s">
        <v>545</v>
      </c>
      <c r="AL69" s="1005"/>
      <c r="AM69" s="1005"/>
      <c r="AN69" s="1005"/>
      <c r="AO69" s="1006"/>
      <c r="AP69" s="997">
        <v>552</v>
      </c>
      <c r="AQ69" s="997"/>
      <c r="AR69" s="997"/>
      <c r="AS69" s="997"/>
      <c r="AT69" s="997"/>
      <c r="AU69" s="997">
        <v>184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2223</v>
      </c>
      <c r="R70" s="997"/>
      <c r="S70" s="997"/>
      <c r="T70" s="997"/>
      <c r="U70" s="997"/>
      <c r="V70" s="997">
        <v>2156</v>
      </c>
      <c r="W70" s="997"/>
      <c r="X70" s="997"/>
      <c r="Y70" s="997"/>
      <c r="Z70" s="997"/>
      <c r="AA70" s="997">
        <v>67</v>
      </c>
      <c r="AB70" s="997"/>
      <c r="AC70" s="997"/>
      <c r="AD70" s="997"/>
      <c r="AE70" s="997"/>
      <c r="AF70" s="997">
        <v>67</v>
      </c>
      <c r="AG70" s="997"/>
      <c r="AH70" s="997"/>
      <c r="AI70" s="997"/>
      <c r="AJ70" s="997"/>
      <c r="AK70" s="997">
        <v>5</v>
      </c>
      <c r="AL70" s="997"/>
      <c r="AM70" s="997"/>
      <c r="AN70" s="997"/>
      <c r="AO70" s="997"/>
      <c r="AP70" s="997" t="s">
        <v>541</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804096</v>
      </c>
      <c r="R71" s="997"/>
      <c r="S71" s="997"/>
      <c r="T71" s="997"/>
      <c r="U71" s="997"/>
      <c r="V71" s="997">
        <v>792077</v>
      </c>
      <c r="W71" s="997"/>
      <c r="X71" s="997"/>
      <c r="Y71" s="997"/>
      <c r="Z71" s="997"/>
      <c r="AA71" s="997">
        <v>12019</v>
      </c>
      <c r="AB71" s="997"/>
      <c r="AC71" s="997"/>
      <c r="AD71" s="997"/>
      <c r="AE71" s="997"/>
      <c r="AF71" s="997">
        <v>12019</v>
      </c>
      <c r="AG71" s="997"/>
      <c r="AH71" s="997"/>
      <c r="AI71" s="997"/>
      <c r="AJ71" s="997"/>
      <c r="AK71" s="997">
        <v>3394</v>
      </c>
      <c r="AL71" s="997"/>
      <c r="AM71" s="997"/>
      <c r="AN71" s="997"/>
      <c r="AO71" s="997"/>
      <c r="AP71" s="997" t="s">
        <v>542</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12420</v>
      </c>
      <c r="AG88" s="985"/>
      <c r="AH88" s="985"/>
      <c r="AI88" s="985"/>
      <c r="AJ88" s="985"/>
      <c r="AK88" s="989"/>
      <c r="AL88" s="989"/>
      <c r="AM88" s="989"/>
      <c r="AN88" s="989"/>
      <c r="AO88" s="989"/>
      <c r="AP88" s="985">
        <v>552</v>
      </c>
      <c r="AQ88" s="985"/>
      <c r="AR88" s="985"/>
      <c r="AS88" s="985"/>
      <c r="AT88" s="985"/>
      <c r="AU88" s="985">
        <v>184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v>3</v>
      </c>
      <c r="CX102" s="977"/>
      <c r="CY102" s="977"/>
      <c r="CZ102" s="977"/>
      <c r="DA102" s="978"/>
      <c r="DB102" s="976">
        <v>12</v>
      </c>
      <c r="DC102" s="977"/>
      <c r="DD102" s="977"/>
      <c r="DE102" s="977"/>
      <c r="DF102" s="978"/>
      <c r="DG102" s="976">
        <v>1100</v>
      </c>
      <c r="DH102" s="977"/>
      <c r="DI102" s="977"/>
      <c r="DJ102" s="977"/>
      <c r="DK102" s="978"/>
      <c r="DL102" s="976" t="s">
        <v>552</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2007595</v>
      </c>
      <c r="AB110" s="903"/>
      <c r="AC110" s="903"/>
      <c r="AD110" s="903"/>
      <c r="AE110" s="904"/>
      <c r="AF110" s="905">
        <v>1915080</v>
      </c>
      <c r="AG110" s="903"/>
      <c r="AH110" s="903"/>
      <c r="AI110" s="903"/>
      <c r="AJ110" s="904"/>
      <c r="AK110" s="905">
        <v>1814485</v>
      </c>
      <c r="AL110" s="903"/>
      <c r="AM110" s="903"/>
      <c r="AN110" s="903"/>
      <c r="AO110" s="904"/>
      <c r="AP110" s="906">
        <v>13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17528144</v>
      </c>
      <c r="BR110" s="830"/>
      <c r="BS110" s="830"/>
      <c r="BT110" s="830"/>
      <c r="BU110" s="830"/>
      <c r="BV110" s="830">
        <v>17777861</v>
      </c>
      <c r="BW110" s="830"/>
      <c r="BX110" s="830"/>
      <c r="BY110" s="830"/>
      <c r="BZ110" s="830"/>
      <c r="CA110" s="830">
        <v>16992412</v>
      </c>
      <c r="CB110" s="830"/>
      <c r="CC110" s="830"/>
      <c r="CD110" s="830"/>
      <c r="CE110" s="830"/>
      <c r="CF110" s="891">
        <v>122.2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711489</v>
      </c>
      <c r="BR111" s="801"/>
      <c r="BS111" s="801"/>
      <c r="BT111" s="801"/>
      <c r="BU111" s="801"/>
      <c r="BV111" s="801">
        <v>975158</v>
      </c>
      <c r="BW111" s="801"/>
      <c r="BX111" s="801"/>
      <c r="BY111" s="801"/>
      <c r="BZ111" s="801"/>
      <c r="CA111" s="801">
        <v>1095317</v>
      </c>
      <c r="CB111" s="801"/>
      <c r="CC111" s="801"/>
      <c r="CD111" s="801"/>
      <c r="CE111" s="801"/>
      <c r="CF111" s="878">
        <v>7.9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12185468</v>
      </c>
      <c r="BR112" s="801"/>
      <c r="BS112" s="801"/>
      <c r="BT112" s="801"/>
      <c r="BU112" s="801"/>
      <c r="BV112" s="801">
        <v>11325069</v>
      </c>
      <c r="BW112" s="801"/>
      <c r="BX112" s="801"/>
      <c r="BY112" s="801"/>
      <c r="BZ112" s="801"/>
      <c r="CA112" s="801">
        <v>10853445</v>
      </c>
      <c r="CB112" s="801"/>
      <c r="CC112" s="801"/>
      <c r="CD112" s="801"/>
      <c r="CE112" s="801"/>
      <c r="CF112" s="878">
        <v>78</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1284018</v>
      </c>
      <c r="AB113" s="939"/>
      <c r="AC113" s="939"/>
      <c r="AD113" s="939"/>
      <c r="AE113" s="940"/>
      <c r="AF113" s="941">
        <v>1210950</v>
      </c>
      <c r="AG113" s="939"/>
      <c r="AH113" s="939"/>
      <c r="AI113" s="939"/>
      <c r="AJ113" s="940"/>
      <c r="AK113" s="941">
        <v>1228454</v>
      </c>
      <c r="AL113" s="939"/>
      <c r="AM113" s="939"/>
      <c r="AN113" s="939"/>
      <c r="AO113" s="940"/>
      <c r="AP113" s="942">
        <v>8.8000000000000007</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176533</v>
      </c>
      <c r="BR113" s="801"/>
      <c r="BS113" s="801"/>
      <c r="BT113" s="801"/>
      <c r="BU113" s="801"/>
      <c r="BV113" s="801">
        <v>160034</v>
      </c>
      <c r="BW113" s="801"/>
      <c r="BX113" s="801"/>
      <c r="BY113" s="801"/>
      <c r="BZ113" s="801"/>
      <c r="CA113" s="801">
        <v>183528</v>
      </c>
      <c r="CB113" s="801"/>
      <c r="CC113" s="801"/>
      <c r="CD113" s="801"/>
      <c r="CE113" s="801"/>
      <c r="CF113" s="878">
        <v>1.3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37726</v>
      </c>
      <c r="AB114" s="814"/>
      <c r="AC114" s="814"/>
      <c r="AD114" s="814"/>
      <c r="AE114" s="815"/>
      <c r="AF114" s="816">
        <v>37571</v>
      </c>
      <c r="AG114" s="814"/>
      <c r="AH114" s="814"/>
      <c r="AI114" s="814"/>
      <c r="AJ114" s="815"/>
      <c r="AK114" s="816">
        <v>23620</v>
      </c>
      <c r="AL114" s="814"/>
      <c r="AM114" s="814"/>
      <c r="AN114" s="814"/>
      <c r="AO114" s="815"/>
      <c r="AP114" s="784">
        <v>0.2</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5895805</v>
      </c>
      <c r="BR114" s="801"/>
      <c r="BS114" s="801"/>
      <c r="BT114" s="801"/>
      <c r="BU114" s="801"/>
      <c r="BV114" s="801">
        <v>5537442</v>
      </c>
      <c r="BW114" s="801"/>
      <c r="BX114" s="801"/>
      <c r="BY114" s="801"/>
      <c r="BZ114" s="801"/>
      <c r="CA114" s="801">
        <v>5609303</v>
      </c>
      <c r="CB114" s="801"/>
      <c r="CC114" s="801"/>
      <c r="CD114" s="801"/>
      <c r="CE114" s="801"/>
      <c r="CF114" s="878">
        <v>40.299999999999997</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313019</v>
      </c>
      <c r="AB115" s="939"/>
      <c r="AC115" s="939"/>
      <c r="AD115" s="939"/>
      <c r="AE115" s="940"/>
      <c r="AF115" s="941">
        <v>359005</v>
      </c>
      <c r="AG115" s="939"/>
      <c r="AH115" s="939"/>
      <c r="AI115" s="939"/>
      <c r="AJ115" s="940"/>
      <c r="AK115" s="941">
        <v>194738</v>
      </c>
      <c r="AL115" s="939"/>
      <c r="AM115" s="939"/>
      <c r="AN115" s="939"/>
      <c r="AO115" s="940"/>
      <c r="AP115" s="942">
        <v>1.4</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711489</v>
      </c>
      <c r="DH115" s="814"/>
      <c r="DI115" s="814"/>
      <c r="DJ115" s="814"/>
      <c r="DK115" s="815"/>
      <c r="DL115" s="816">
        <v>975158</v>
      </c>
      <c r="DM115" s="814"/>
      <c r="DN115" s="814"/>
      <c r="DO115" s="814"/>
      <c r="DP115" s="815"/>
      <c r="DQ115" s="816">
        <v>1095317</v>
      </c>
      <c r="DR115" s="814"/>
      <c r="DS115" s="814"/>
      <c r="DT115" s="814"/>
      <c r="DU115" s="815"/>
      <c r="DV115" s="784">
        <v>7.9</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3642358</v>
      </c>
      <c r="AB117" s="925"/>
      <c r="AC117" s="925"/>
      <c r="AD117" s="925"/>
      <c r="AE117" s="926"/>
      <c r="AF117" s="928">
        <v>3522606</v>
      </c>
      <c r="AG117" s="925"/>
      <c r="AH117" s="925"/>
      <c r="AI117" s="925"/>
      <c r="AJ117" s="926"/>
      <c r="AK117" s="928">
        <v>3261297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36497439</v>
      </c>
      <c r="BR118" s="888"/>
      <c r="BS118" s="888"/>
      <c r="BT118" s="888"/>
      <c r="BU118" s="888"/>
      <c r="BV118" s="888">
        <v>35775564</v>
      </c>
      <c r="BW118" s="888"/>
      <c r="BX118" s="888"/>
      <c r="BY118" s="888"/>
      <c r="BZ118" s="888"/>
      <c r="CA118" s="888">
        <v>34734005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3393209</v>
      </c>
      <c r="BR119" s="830"/>
      <c r="BS119" s="830"/>
      <c r="BT119" s="830"/>
      <c r="BU119" s="830"/>
      <c r="BV119" s="830">
        <v>3243638</v>
      </c>
      <c r="BW119" s="830"/>
      <c r="BX119" s="830"/>
      <c r="BY119" s="830"/>
      <c r="BZ119" s="830"/>
      <c r="CA119" s="830">
        <v>3147413</v>
      </c>
      <c r="CB119" s="830"/>
      <c r="CC119" s="830"/>
      <c r="CD119" s="830"/>
      <c r="CE119" s="830"/>
      <c r="CF119" s="891">
        <v>22.6</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3052755</v>
      </c>
      <c r="BR120" s="801"/>
      <c r="BS120" s="801"/>
      <c r="BT120" s="801"/>
      <c r="BU120" s="801"/>
      <c r="BV120" s="801">
        <v>2926712</v>
      </c>
      <c r="BW120" s="801"/>
      <c r="BX120" s="801"/>
      <c r="BY120" s="801"/>
      <c r="BZ120" s="801"/>
      <c r="CA120" s="801">
        <v>2840809</v>
      </c>
      <c r="CB120" s="801"/>
      <c r="CC120" s="801"/>
      <c r="CD120" s="801"/>
      <c r="CE120" s="801"/>
      <c r="CF120" s="878">
        <v>20.399999999999999</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12185468</v>
      </c>
      <c r="DH120" s="830"/>
      <c r="DI120" s="830"/>
      <c r="DJ120" s="830"/>
      <c r="DK120" s="830"/>
      <c r="DL120" s="830">
        <v>11325069</v>
      </c>
      <c r="DM120" s="830"/>
      <c r="DN120" s="830"/>
      <c r="DO120" s="830"/>
      <c r="DP120" s="830"/>
      <c r="DQ120" s="830">
        <v>10853445</v>
      </c>
      <c r="DR120" s="830"/>
      <c r="DS120" s="830"/>
      <c r="DT120" s="830"/>
      <c r="DU120" s="830"/>
      <c r="DV120" s="831">
        <v>78</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22281678</v>
      </c>
      <c r="BR121" s="888"/>
      <c r="BS121" s="888"/>
      <c r="BT121" s="888"/>
      <c r="BU121" s="888"/>
      <c r="BV121" s="888">
        <v>22013740</v>
      </c>
      <c r="BW121" s="888"/>
      <c r="BX121" s="888"/>
      <c r="BY121" s="888"/>
      <c r="BZ121" s="888"/>
      <c r="CA121" s="888">
        <v>21859810</v>
      </c>
      <c r="CB121" s="888"/>
      <c r="CC121" s="888"/>
      <c r="CD121" s="888"/>
      <c r="CE121" s="888"/>
      <c r="CF121" s="889">
        <v>157.19999999999999</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28727642</v>
      </c>
      <c r="BR122" s="870"/>
      <c r="BS122" s="870"/>
      <c r="BT122" s="870"/>
      <c r="BU122" s="870"/>
      <c r="BV122" s="870">
        <v>28184090</v>
      </c>
      <c r="BW122" s="870"/>
      <c r="BX122" s="870"/>
      <c r="BY122" s="870"/>
      <c r="BZ122" s="870"/>
      <c r="CA122" s="870">
        <v>27848032</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55.9</v>
      </c>
      <c r="BR123" s="862"/>
      <c r="BS123" s="862"/>
      <c r="BT123" s="862"/>
      <c r="BU123" s="862"/>
      <c r="BV123" s="862">
        <v>55.8</v>
      </c>
      <c r="BW123" s="862"/>
      <c r="BX123" s="862"/>
      <c r="BY123" s="862"/>
      <c r="BZ123" s="862"/>
      <c r="CA123" s="862">
        <v>49.5</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313019</v>
      </c>
      <c r="AB126" s="814"/>
      <c r="AC126" s="814"/>
      <c r="AD126" s="814"/>
      <c r="AE126" s="815"/>
      <c r="AF126" s="816">
        <v>359005</v>
      </c>
      <c r="AG126" s="814"/>
      <c r="AH126" s="814"/>
      <c r="AI126" s="814"/>
      <c r="AJ126" s="815"/>
      <c r="AK126" s="816">
        <v>194738</v>
      </c>
      <c r="AL126" s="814"/>
      <c r="AM126" s="814"/>
      <c r="AN126" s="814"/>
      <c r="AO126" s="815"/>
      <c r="AP126" s="784">
        <v>1.4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12.72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394618</v>
      </c>
      <c r="AB128" s="754"/>
      <c r="AC128" s="754"/>
      <c r="AD128" s="754"/>
      <c r="AE128" s="755"/>
      <c r="AF128" s="756">
        <v>354980</v>
      </c>
      <c r="AG128" s="754"/>
      <c r="AH128" s="754"/>
      <c r="AI128" s="754"/>
      <c r="AJ128" s="755"/>
      <c r="AK128" s="756">
        <v>370067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17.72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15968802</v>
      </c>
      <c r="AB129" s="814"/>
      <c r="AC129" s="814"/>
      <c r="AD129" s="814"/>
      <c r="AE129" s="815"/>
      <c r="AF129" s="816">
        <v>15731634</v>
      </c>
      <c r="AG129" s="814"/>
      <c r="AH129" s="814"/>
      <c r="AI129" s="814"/>
      <c r="AJ129" s="815"/>
      <c r="AK129" s="816">
        <v>15830306</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7.6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2082130</v>
      </c>
      <c r="AB130" s="814"/>
      <c r="AC130" s="814"/>
      <c r="AD130" s="814"/>
      <c r="AE130" s="815"/>
      <c r="AF130" s="816">
        <v>2138256</v>
      </c>
      <c r="AG130" s="814"/>
      <c r="AH130" s="814"/>
      <c r="AI130" s="814"/>
      <c r="AJ130" s="815"/>
      <c r="AK130" s="816">
        <v>1923223</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49.5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13886672</v>
      </c>
      <c r="AB131" s="747"/>
      <c r="AC131" s="747"/>
      <c r="AD131" s="747"/>
      <c r="AE131" s="748"/>
      <c r="AF131" s="749">
        <v>13593378</v>
      </c>
      <c r="AG131" s="747"/>
      <c r="AH131" s="747"/>
      <c r="AI131" s="747"/>
      <c r="AJ131" s="748"/>
      <c r="AK131" s="749">
        <v>13907083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8.3937317740000008</v>
      </c>
      <c r="AB132" s="770"/>
      <c r="AC132" s="770"/>
      <c r="AD132" s="770"/>
      <c r="AE132" s="771"/>
      <c r="AF132" s="772">
        <v>7.5725842390000002</v>
      </c>
      <c r="AG132" s="770"/>
      <c r="AH132" s="770"/>
      <c r="AI132" s="770"/>
      <c r="AJ132" s="771"/>
      <c r="AK132" s="772">
        <v>6.9605322699999999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11.8</v>
      </c>
      <c r="AB133" s="779"/>
      <c r="AC133" s="779"/>
      <c r="AD133" s="779"/>
      <c r="AE133" s="780"/>
      <c r="AF133" s="778">
        <v>9.1999999999999993</v>
      </c>
      <c r="AG133" s="779"/>
      <c r="AH133" s="779"/>
      <c r="AI133" s="779"/>
      <c r="AJ133" s="780"/>
      <c r="AK133" s="778">
        <v>7.6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5412289</v>
      </c>
      <c r="L9" s="264">
        <v>63485</v>
      </c>
      <c r="M9" s="265">
        <v>62416</v>
      </c>
      <c r="N9" s="266">
        <v>1.7</v>
      </c>
    </row>
    <row r="10" spans="1:16" x14ac:dyDescent="0.15">
      <c r="A10" s="248"/>
      <c r="B10" s="244"/>
      <c r="C10" s="244"/>
      <c r="D10" s="244"/>
      <c r="E10" s="244"/>
      <c r="F10" s="244"/>
      <c r="G10" s="1163" t="s">
        <v>481</v>
      </c>
      <c r="H10" s="1164"/>
      <c r="I10" s="1164"/>
      <c r="J10" s="1165"/>
      <c r="K10" s="267">
        <v>354155</v>
      </c>
      <c r="L10" s="268">
        <v>4154</v>
      </c>
      <c r="M10" s="269">
        <v>5506</v>
      </c>
      <c r="N10" s="270">
        <v>-24.6</v>
      </c>
    </row>
    <row r="11" spans="1:16" ht="13.5" customHeight="1" x14ac:dyDescent="0.15">
      <c r="A11" s="248"/>
      <c r="B11" s="244"/>
      <c r="C11" s="244"/>
      <c r="D11" s="244"/>
      <c r="E11" s="244"/>
      <c r="F11" s="244"/>
      <c r="G11" s="1163" t="s">
        <v>482</v>
      </c>
      <c r="H11" s="1164"/>
      <c r="I11" s="1164"/>
      <c r="J11" s="1165"/>
      <c r="K11" s="267">
        <v>166622</v>
      </c>
      <c r="L11" s="268">
        <v>1954</v>
      </c>
      <c r="M11" s="269">
        <v>5414</v>
      </c>
      <c r="N11" s="270">
        <v>-63.9</v>
      </c>
    </row>
    <row r="12" spans="1:16" ht="13.5" customHeight="1" x14ac:dyDescent="0.15">
      <c r="A12" s="248"/>
      <c r="B12" s="244"/>
      <c r="C12" s="244"/>
      <c r="D12" s="244"/>
      <c r="E12" s="244"/>
      <c r="F12" s="244"/>
      <c r="G12" s="1163" t="s">
        <v>483</v>
      </c>
      <c r="H12" s="1164"/>
      <c r="I12" s="1164"/>
      <c r="J12" s="1165"/>
      <c r="K12" s="267" t="s">
        <v>484</v>
      </c>
      <c r="L12" s="268" t="s">
        <v>484</v>
      </c>
      <c r="M12" s="269">
        <v>1117</v>
      </c>
      <c r="N12" s="270" t="s">
        <v>484</v>
      </c>
    </row>
    <row r="13" spans="1:16" ht="13.5" customHeight="1" x14ac:dyDescent="0.15">
      <c r="A13" s="248"/>
      <c r="B13" s="244"/>
      <c r="C13" s="244"/>
      <c r="D13" s="244"/>
      <c r="E13" s="244"/>
      <c r="F13" s="244"/>
      <c r="G13" s="1163" t="s">
        <v>485</v>
      </c>
      <c r="H13" s="1164"/>
      <c r="I13" s="1164"/>
      <c r="J13" s="1165"/>
      <c r="K13" s="267" t="s">
        <v>484</v>
      </c>
      <c r="L13" s="268" t="s">
        <v>484</v>
      </c>
      <c r="M13" s="269">
        <v>0</v>
      </c>
      <c r="N13" s="270" t="s">
        <v>484</v>
      </c>
    </row>
    <row r="14" spans="1:16" ht="13.5" customHeight="1" x14ac:dyDescent="0.15">
      <c r="A14" s="248"/>
      <c r="B14" s="244"/>
      <c r="C14" s="244"/>
      <c r="D14" s="244"/>
      <c r="E14" s="244"/>
      <c r="F14" s="244"/>
      <c r="G14" s="1163" t="s">
        <v>486</v>
      </c>
      <c r="H14" s="1164"/>
      <c r="I14" s="1164"/>
      <c r="J14" s="1165"/>
      <c r="K14" s="267">
        <v>267898</v>
      </c>
      <c r="L14" s="268">
        <v>3142</v>
      </c>
      <c r="M14" s="269">
        <v>2298</v>
      </c>
      <c r="N14" s="270">
        <v>36.700000000000003</v>
      </c>
    </row>
    <row r="15" spans="1:16" ht="13.5" customHeight="1" x14ac:dyDescent="0.15">
      <c r="A15" s="248"/>
      <c r="B15" s="244"/>
      <c r="C15" s="244"/>
      <c r="D15" s="244"/>
      <c r="E15" s="244"/>
      <c r="F15" s="244"/>
      <c r="G15" s="1163" t="s">
        <v>487</v>
      </c>
      <c r="H15" s="1164"/>
      <c r="I15" s="1164"/>
      <c r="J15" s="1165"/>
      <c r="K15" s="267">
        <v>99770</v>
      </c>
      <c r="L15" s="268">
        <v>1170</v>
      </c>
      <c r="M15" s="269">
        <v>1592</v>
      </c>
      <c r="N15" s="270">
        <v>-26.5</v>
      </c>
    </row>
    <row r="16" spans="1:16" x14ac:dyDescent="0.15">
      <c r="A16" s="248"/>
      <c r="B16" s="244"/>
      <c r="C16" s="244"/>
      <c r="D16" s="244"/>
      <c r="E16" s="244"/>
      <c r="F16" s="244"/>
      <c r="G16" s="1166" t="s">
        <v>488</v>
      </c>
      <c r="H16" s="1167"/>
      <c r="I16" s="1167"/>
      <c r="J16" s="1168"/>
      <c r="K16" s="268">
        <v>-440384</v>
      </c>
      <c r="L16" s="268">
        <v>-5166</v>
      </c>
      <c r="M16" s="269">
        <v>-6284</v>
      </c>
      <c r="N16" s="270">
        <v>-17.8</v>
      </c>
    </row>
    <row r="17" spans="1:16" x14ac:dyDescent="0.15">
      <c r="A17" s="248"/>
      <c r="B17" s="244"/>
      <c r="C17" s="244"/>
      <c r="D17" s="244"/>
      <c r="E17" s="244"/>
      <c r="F17" s="244"/>
      <c r="G17" s="1166" t="s">
        <v>167</v>
      </c>
      <c r="H17" s="1167"/>
      <c r="I17" s="1167"/>
      <c r="J17" s="1168"/>
      <c r="K17" s="268">
        <v>5860350</v>
      </c>
      <c r="L17" s="268">
        <v>68741</v>
      </c>
      <c r="M17" s="269">
        <v>72059</v>
      </c>
      <c r="N17" s="270">
        <v>-4.5999999999999996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6.76</v>
      </c>
      <c r="L21" s="281">
        <v>7.1</v>
      </c>
      <c r="M21" s="282">
        <v>-0.34</v>
      </c>
      <c r="N21" s="249"/>
      <c r="O21" s="283"/>
      <c r="P21" s="279"/>
    </row>
    <row r="22" spans="1:16" s="284" customFormat="1" x14ac:dyDescent="0.15">
      <c r="A22" s="279"/>
      <c r="B22" s="249"/>
      <c r="C22" s="249"/>
      <c r="D22" s="249"/>
      <c r="E22" s="249"/>
      <c r="F22" s="249"/>
      <c r="G22" s="1160" t="s">
        <v>494</v>
      </c>
      <c r="H22" s="1161"/>
      <c r="I22" s="1161"/>
      <c r="J22" s="1162"/>
      <c r="K22" s="285">
        <v>102.6</v>
      </c>
      <c r="L22" s="286">
        <v>98.4</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1814485</v>
      </c>
      <c r="L32" s="294">
        <v>21284</v>
      </c>
      <c r="M32" s="295">
        <v>39864</v>
      </c>
      <c r="N32" s="296">
        <v>-46.6</v>
      </c>
    </row>
    <row r="33" spans="1:16" ht="13.5" customHeight="1" x14ac:dyDescent="0.15">
      <c r="A33" s="248"/>
      <c r="B33" s="244"/>
      <c r="C33" s="244"/>
      <c r="D33" s="244"/>
      <c r="E33" s="244"/>
      <c r="F33" s="244"/>
      <c r="G33" s="1151" t="s">
        <v>499</v>
      </c>
      <c r="H33" s="1152"/>
      <c r="I33" s="1152"/>
      <c r="J33" s="1153"/>
      <c r="K33" s="294" t="s">
        <v>484</v>
      </c>
      <c r="L33" s="294" t="s">
        <v>484</v>
      </c>
      <c r="M33" s="295">
        <v>3</v>
      </c>
      <c r="N33" s="296" t="s">
        <v>484</v>
      </c>
    </row>
    <row r="34" spans="1:16" ht="27" customHeight="1" x14ac:dyDescent="0.15">
      <c r="A34" s="248"/>
      <c r="B34" s="244"/>
      <c r="C34" s="244"/>
      <c r="D34" s="244"/>
      <c r="E34" s="244"/>
      <c r="F34" s="244"/>
      <c r="G34" s="1151" t="s">
        <v>500</v>
      </c>
      <c r="H34" s="1152"/>
      <c r="I34" s="1152"/>
      <c r="J34" s="1153"/>
      <c r="K34" s="294" t="s">
        <v>484</v>
      </c>
      <c r="L34" s="294" t="s">
        <v>484</v>
      </c>
      <c r="M34" s="295">
        <v>79</v>
      </c>
      <c r="N34" s="296" t="s">
        <v>484</v>
      </c>
    </row>
    <row r="35" spans="1:16" ht="27" customHeight="1" x14ac:dyDescent="0.15">
      <c r="A35" s="248"/>
      <c r="B35" s="244"/>
      <c r="C35" s="244"/>
      <c r="D35" s="244"/>
      <c r="E35" s="244"/>
      <c r="F35" s="244"/>
      <c r="G35" s="1151" t="s">
        <v>501</v>
      </c>
      <c r="H35" s="1152"/>
      <c r="I35" s="1152"/>
      <c r="J35" s="1153"/>
      <c r="K35" s="294">
        <v>1228454</v>
      </c>
      <c r="L35" s="294">
        <v>14410</v>
      </c>
      <c r="M35" s="295">
        <v>14090</v>
      </c>
      <c r="N35" s="296">
        <v>2.2999999999999998</v>
      </c>
    </row>
    <row r="36" spans="1:16" ht="27" customHeight="1" x14ac:dyDescent="0.15">
      <c r="A36" s="248"/>
      <c r="B36" s="244"/>
      <c r="C36" s="244"/>
      <c r="D36" s="244"/>
      <c r="E36" s="244"/>
      <c r="F36" s="244"/>
      <c r="G36" s="1151" t="s">
        <v>502</v>
      </c>
      <c r="H36" s="1152"/>
      <c r="I36" s="1152"/>
      <c r="J36" s="1153"/>
      <c r="K36" s="294">
        <v>23620</v>
      </c>
      <c r="L36" s="294">
        <v>277</v>
      </c>
      <c r="M36" s="295">
        <v>1791</v>
      </c>
      <c r="N36" s="296">
        <v>-84.5</v>
      </c>
    </row>
    <row r="37" spans="1:16" ht="13.5" customHeight="1" x14ac:dyDescent="0.15">
      <c r="A37" s="248"/>
      <c r="B37" s="244"/>
      <c r="C37" s="244"/>
      <c r="D37" s="244"/>
      <c r="E37" s="244"/>
      <c r="F37" s="244"/>
      <c r="G37" s="1151" t="s">
        <v>503</v>
      </c>
      <c r="H37" s="1152"/>
      <c r="I37" s="1152"/>
      <c r="J37" s="1153"/>
      <c r="K37" s="294">
        <v>194738</v>
      </c>
      <c r="L37" s="294">
        <v>2284</v>
      </c>
      <c r="M37" s="295">
        <v>866</v>
      </c>
      <c r="N37" s="296">
        <v>163.69999999999999</v>
      </c>
    </row>
    <row r="38" spans="1:16" ht="27" customHeight="1" x14ac:dyDescent="0.15">
      <c r="A38" s="248"/>
      <c r="B38" s="244"/>
      <c r="C38" s="244"/>
      <c r="D38" s="244"/>
      <c r="E38" s="244"/>
      <c r="F38" s="244"/>
      <c r="G38" s="1154" t="s">
        <v>504</v>
      </c>
      <c r="H38" s="1155"/>
      <c r="I38" s="1155"/>
      <c r="J38" s="1156"/>
      <c r="K38" s="297" t="s">
        <v>484</v>
      </c>
      <c r="L38" s="297" t="s">
        <v>484</v>
      </c>
      <c r="M38" s="298">
        <v>3</v>
      </c>
      <c r="N38" s="299" t="s">
        <v>484</v>
      </c>
      <c r="O38" s="293"/>
    </row>
    <row r="39" spans="1:16" x14ac:dyDescent="0.15">
      <c r="A39" s="248"/>
      <c r="B39" s="244"/>
      <c r="C39" s="244"/>
      <c r="D39" s="244"/>
      <c r="E39" s="244"/>
      <c r="F39" s="244"/>
      <c r="G39" s="1154" t="s">
        <v>505</v>
      </c>
      <c r="H39" s="1155"/>
      <c r="I39" s="1155"/>
      <c r="J39" s="1156"/>
      <c r="K39" s="300">
        <v>-370067</v>
      </c>
      <c r="L39" s="300">
        <v>-4341</v>
      </c>
      <c r="M39" s="301">
        <v>-5541</v>
      </c>
      <c r="N39" s="302">
        <v>-21.7</v>
      </c>
      <c r="O39" s="293"/>
    </row>
    <row r="40" spans="1:16" ht="27" customHeight="1" x14ac:dyDescent="0.15">
      <c r="A40" s="248"/>
      <c r="B40" s="244"/>
      <c r="C40" s="244"/>
      <c r="D40" s="244"/>
      <c r="E40" s="244"/>
      <c r="F40" s="244"/>
      <c r="G40" s="1151" t="s">
        <v>506</v>
      </c>
      <c r="H40" s="1152"/>
      <c r="I40" s="1152"/>
      <c r="J40" s="1153"/>
      <c r="K40" s="300">
        <v>-1923223</v>
      </c>
      <c r="L40" s="300">
        <v>-22559</v>
      </c>
      <c r="M40" s="301">
        <v>-36202</v>
      </c>
      <c r="N40" s="302">
        <v>-37.700000000000003</v>
      </c>
      <c r="O40" s="293"/>
    </row>
    <row r="41" spans="1:16" x14ac:dyDescent="0.15">
      <c r="A41" s="248"/>
      <c r="B41" s="244"/>
      <c r="C41" s="244"/>
      <c r="D41" s="244"/>
      <c r="E41" s="244"/>
      <c r="F41" s="244"/>
      <c r="G41" s="1157" t="s">
        <v>278</v>
      </c>
      <c r="H41" s="1158"/>
      <c r="I41" s="1158"/>
      <c r="J41" s="1159"/>
      <c r="K41" s="294">
        <v>968007</v>
      </c>
      <c r="L41" s="300">
        <v>11355</v>
      </c>
      <c r="M41" s="301">
        <v>14952</v>
      </c>
      <c r="N41" s="302">
        <v>-24.1</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4349196</v>
      </c>
      <c r="J51" s="320">
        <v>53034</v>
      </c>
      <c r="K51" s="321">
        <v>1.4</v>
      </c>
      <c r="L51" s="322">
        <v>48103</v>
      </c>
      <c r="M51" s="323">
        <v>8.9</v>
      </c>
      <c r="N51" s="324">
        <v>-7.5</v>
      </c>
    </row>
    <row r="52" spans="1:14" x14ac:dyDescent="0.15">
      <c r="A52" s="248"/>
      <c r="B52" s="244"/>
      <c r="C52" s="244"/>
      <c r="D52" s="244"/>
      <c r="E52" s="244"/>
      <c r="F52" s="244"/>
      <c r="G52" s="325"/>
      <c r="H52" s="326" t="s">
        <v>517</v>
      </c>
      <c r="I52" s="327">
        <v>2518030</v>
      </c>
      <c r="J52" s="328">
        <v>30705</v>
      </c>
      <c r="K52" s="329">
        <v>15.4</v>
      </c>
      <c r="L52" s="330">
        <v>22640</v>
      </c>
      <c r="M52" s="331">
        <v>-9.1999999999999993</v>
      </c>
      <c r="N52" s="332">
        <v>24.6</v>
      </c>
    </row>
    <row r="53" spans="1:14" x14ac:dyDescent="0.15">
      <c r="A53" s="248"/>
      <c r="B53" s="244"/>
      <c r="C53" s="244"/>
      <c r="D53" s="244"/>
      <c r="E53" s="244"/>
      <c r="F53" s="244"/>
      <c r="G53" s="310" t="s">
        <v>518</v>
      </c>
      <c r="H53" s="311"/>
      <c r="I53" s="319">
        <v>3900284</v>
      </c>
      <c r="J53" s="320">
        <v>45824</v>
      </c>
      <c r="K53" s="321">
        <v>-13.6</v>
      </c>
      <c r="L53" s="322">
        <v>45761</v>
      </c>
      <c r="M53" s="323">
        <v>-4.9000000000000004</v>
      </c>
      <c r="N53" s="324">
        <v>-8.6999999999999993</v>
      </c>
    </row>
    <row r="54" spans="1:14" x14ac:dyDescent="0.15">
      <c r="A54" s="248"/>
      <c r="B54" s="244"/>
      <c r="C54" s="244"/>
      <c r="D54" s="244"/>
      <c r="E54" s="244"/>
      <c r="F54" s="244"/>
      <c r="G54" s="325"/>
      <c r="H54" s="326" t="s">
        <v>517</v>
      </c>
      <c r="I54" s="327">
        <v>1693007</v>
      </c>
      <c r="J54" s="328">
        <v>19891</v>
      </c>
      <c r="K54" s="329">
        <v>-35.200000000000003</v>
      </c>
      <c r="L54" s="330">
        <v>24777</v>
      </c>
      <c r="M54" s="331">
        <v>9.4</v>
      </c>
      <c r="N54" s="332">
        <v>-44.6</v>
      </c>
    </row>
    <row r="55" spans="1:14" x14ac:dyDescent="0.15">
      <c r="A55" s="248"/>
      <c r="B55" s="244"/>
      <c r="C55" s="244"/>
      <c r="D55" s="244"/>
      <c r="E55" s="244"/>
      <c r="F55" s="244"/>
      <c r="G55" s="310" t="s">
        <v>519</v>
      </c>
      <c r="H55" s="311"/>
      <c r="I55" s="319">
        <v>2812117</v>
      </c>
      <c r="J55" s="320">
        <v>32953</v>
      </c>
      <c r="K55" s="321">
        <v>-28.1</v>
      </c>
      <c r="L55" s="322">
        <v>56255</v>
      </c>
      <c r="M55" s="323">
        <v>22.9</v>
      </c>
      <c r="N55" s="324">
        <v>-51</v>
      </c>
    </row>
    <row r="56" spans="1:14" x14ac:dyDescent="0.15">
      <c r="A56" s="248"/>
      <c r="B56" s="244"/>
      <c r="C56" s="244"/>
      <c r="D56" s="244"/>
      <c r="E56" s="244"/>
      <c r="F56" s="244"/>
      <c r="G56" s="325"/>
      <c r="H56" s="326" t="s">
        <v>517</v>
      </c>
      <c r="I56" s="327">
        <v>1481066</v>
      </c>
      <c r="J56" s="328">
        <v>17356</v>
      </c>
      <c r="K56" s="329">
        <v>-12.7</v>
      </c>
      <c r="L56" s="330">
        <v>26957</v>
      </c>
      <c r="M56" s="331">
        <v>8.8000000000000007</v>
      </c>
      <c r="N56" s="332">
        <v>-21.5</v>
      </c>
    </row>
    <row r="57" spans="1:14" x14ac:dyDescent="0.15">
      <c r="A57" s="248"/>
      <c r="B57" s="244"/>
      <c r="C57" s="244"/>
      <c r="D57" s="244"/>
      <c r="E57" s="244"/>
      <c r="F57" s="244"/>
      <c r="G57" s="310" t="s">
        <v>520</v>
      </c>
      <c r="H57" s="311"/>
      <c r="I57" s="319">
        <v>4593076</v>
      </c>
      <c r="J57" s="320">
        <v>53774</v>
      </c>
      <c r="K57" s="321">
        <v>63.2</v>
      </c>
      <c r="L57" s="322">
        <v>57944</v>
      </c>
      <c r="M57" s="323">
        <v>3</v>
      </c>
      <c r="N57" s="324">
        <v>60.2</v>
      </c>
    </row>
    <row r="58" spans="1:14" x14ac:dyDescent="0.15">
      <c r="A58" s="248"/>
      <c r="B58" s="244"/>
      <c r="C58" s="244"/>
      <c r="D58" s="244"/>
      <c r="E58" s="244"/>
      <c r="F58" s="244"/>
      <c r="G58" s="325"/>
      <c r="H58" s="326" t="s">
        <v>517</v>
      </c>
      <c r="I58" s="327">
        <v>1708928</v>
      </c>
      <c r="J58" s="328">
        <v>20008</v>
      </c>
      <c r="K58" s="329">
        <v>15.3</v>
      </c>
      <c r="L58" s="330">
        <v>29326</v>
      </c>
      <c r="M58" s="331">
        <v>8.8000000000000007</v>
      </c>
      <c r="N58" s="332">
        <v>6.5</v>
      </c>
    </row>
    <row r="59" spans="1:14" x14ac:dyDescent="0.15">
      <c r="A59" s="248"/>
      <c r="B59" s="244"/>
      <c r="C59" s="244"/>
      <c r="D59" s="244"/>
      <c r="E59" s="244"/>
      <c r="F59" s="244"/>
      <c r="G59" s="310" t="s">
        <v>521</v>
      </c>
      <c r="H59" s="311"/>
      <c r="I59" s="319">
        <v>4414396</v>
      </c>
      <c r="J59" s="320">
        <v>51780</v>
      </c>
      <c r="K59" s="321">
        <v>-3.7</v>
      </c>
      <c r="L59" s="322">
        <v>54227</v>
      </c>
      <c r="M59" s="323">
        <v>-6.4</v>
      </c>
      <c r="N59" s="324">
        <v>2.7</v>
      </c>
    </row>
    <row r="60" spans="1:14" x14ac:dyDescent="0.15">
      <c r="A60" s="248"/>
      <c r="B60" s="244"/>
      <c r="C60" s="244"/>
      <c r="D60" s="244"/>
      <c r="E60" s="244"/>
      <c r="F60" s="244"/>
      <c r="G60" s="325"/>
      <c r="H60" s="326" t="s">
        <v>517</v>
      </c>
      <c r="I60" s="333">
        <v>1663030</v>
      </c>
      <c r="J60" s="328">
        <v>19507</v>
      </c>
      <c r="K60" s="329">
        <v>-2.5</v>
      </c>
      <c r="L60" s="330">
        <v>29694</v>
      </c>
      <c r="M60" s="331">
        <v>1.3</v>
      </c>
      <c r="N60" s="332">
        <v>-3.8</v>
      </c>
    </row>
    <row r="61" spans="1:14" x14ac:dyDescent="0.15">
      <c r="A61" s="248"/>
      <c r="B61" s="244"/>
      <c r="C61" s="244"/>
      <c r="D61" s="244"/>
      <c r="E61" s="244"/>
      <c r="F61" s="244"/>
      <c r="G61" s="310" t="s">
        <v>522</v>
      </c>
      <c r="H61" s="334"/>
      <c r="I61" s="335">
        <v>4013814</v>
      </c>
      <c r="J61" s="336">
        <v>47473</v>
      </c>
      <c r="K61" s="337">
        <v>3.8</v>
      </c>
      <c r="L61" s="338">
        <v>52458</v>
      </c>
      <c r="M61" s="339">
        <v>4.7</v>
      </c>
      <c r="N61" s="324">
        <v>-0.9</v>
      </c>
    </row>
    <row r="62" spans="1:14" x14ac:dyDescent="0.15">
      <c r="A62" s="248"/>
      <c r="B62" s="244"/>
      <c r="C62" s="244"/>
      <c r="D62" s="244"/>
      <c r="E62" s="244"/>
      <c r="F62" s="244"/>
      <c r="G62" s="325"/>
      <c r="H62" s="326" t="s">
        <v>517</v>
      </c>
      <c r="I62" s="327">
        <v>1812812</v>
      </c>
      <c r="J62" s="328">
        <v>21493</v>
      </c>
      <c r="K62" s="329">
        <v>-3.9</v>
      </c>
      <c r="L62" s="330">
        <v>26679</v>
      </c>
      <c r="M62" s="331">
        <v>3.8</v>
      </c>
      <c r="N62" s="332">
        <v>-7.7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9.86</v>
      </c>
      <c r="G47" s="12">
        <v>9.6300000000000008</v>
      </c>
      <c r="H47" s="12">
        <v>9.85</v>
      </c>
      <c r="I47" s="12">
        <v>9.65</v>
      </c>
      <c r="J47" s="13">
        <v>9.93</v>
      </c>
    </row>
    <row r="48" spans="2:10" ht="57.75" customHeight="1" x14ac:dyDescent="0.15">
      <c r="B48" s="14"/>
      <c r="C48" s="1171" t="s">
        <v>4</v>
      </c>
      <c r="D48" s="1171"/>
      <c r="E48" s="1172"/>
      <c r="F48" s="15">
        <v>5.57</v>
      </c>
      <c r="G48" s="16">
        <v>4.55</v>
      </c>
      <c r="H48" s="16">
        <v>4.9400000000000004</v>
      </c>
      <c r="I48" s="16">
        <v>4</v>
      </c>
      <c r="J48" s="17">
        <v>4.33</v>
      </c>
    </row>
    <row r="49" spans="2:10" ht="57.75" customHeight="1" thickBot="1" x14ac:dyDescent="0.2">
      <c r="B49" s="18"/>
      <c r="C49" s="1173" t="s">
        <v>5</v>
      </c>
      <c r="D49" s="1173"/>
      <c r="E49" s="1174"/>
      <c r="F49" s="19" t="s">
        <v>529</v>
      </c>
      <c r="G49" s="20" t="s">
        <v>530</v>
      </c>
      <c r="H49" s="20">
        <v>0.92</v>
      </c>
      <c r="I49" s="20" t="s">
        <v>531</v>
      </c>
      <c r="J49" s="21">
        <v>0.69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2017-05-01T12:24:19Z</cp:lastPrinted>
  <dcterms:created xsi:type="dcterms:W3CDTF">2017-02-15T18:05:08Z</dcterms:created>
  <dcterms:modified xsi:type="dcterms:W3CDTF">2017-05-16T07:13:26Z</dcterms:modified>
</cp:coreProperties>
</file>