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6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BE36" i="9"/>
  <c r="AM36" i="9"/>
  <c r="C36" i="9"/>
  <c r="BE35" i="9"/>
  <c r="AM35" i="9"/>
  <c r="C35" i="9"/>
  <c r="CO34" i="9"/>
  <c r="CO35" i="9" s="1"/>
  <c r="CO36" i="9" s="1"/>
  <c r="BW34" i="9"/>
  <c r="BW35" i="9" s="1"/>
  <c r="BW36" i="9" s="1"/>
  <c r="BW37" i="9" s="1"/>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<sst xmlns="http://schemas.openxmlformats.org/spreadsheetml/2006/main" count="1006" uniqueCount="564">
  <si>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</si>
  <si>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</si>
  <si>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</si>
  <si>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</si>
  <si>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</si>
  <si>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</si>
  <si>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</si>
  <si>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</si>
  <si>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</si>
  <si>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</si>
  <si>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</si>
  <si>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</si>
  <si>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</si>
  <si>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</si>
  <si>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</si>
  <si>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</si>
  <si>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</si>
  <si>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</si>
  <si>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</si>
  <si>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</si>
  <si>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</si>
  <si>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</si>
  <si>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</si>
  <si>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</si>
  <si>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</si>
  <si>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</si>
  <si>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</si>
  <si>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</si>
  <si>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</si>
  <si>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</si>
  <si>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</si>
  <si>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</si>
  <si>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</si>
  <si>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</si>
  <si>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</si>
  <si>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</si>
  <si>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</si>
  <si>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</si>
  <si>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</si>
  <si>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</si>
  <si>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</si>
  <si>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</si>
  <si>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</si>
  <si>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</si>
  <si>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</si>
  <si>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</si>
  <si>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</si>
  <si>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</si>
  <si>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</si>
  <si>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</si>
  <si>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</si>
  <si>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</si>
  <si>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</si>
  <si>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</si>
  <si>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</si>
  <si>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</si>
  <si>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</si>
  <si>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</si>
  <si>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</si>
  <si>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</si>
  <si>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</si>
  <si>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</si>
  <si>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</si>
  <si>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</si>
  <si>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</si>
  <si>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</si>
  <si>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</si>
  <si>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</si>
  <si>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</si>
  <si>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</si>
  <si>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</si>
  <si>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</si>
  <si>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</si>
  <si>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</si>
  <si>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</si>
  <si>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</si>
  <si>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</si>
  <si>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</si>
  <si>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</si>
  <si>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</si>
  <si>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</si>
  <si>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秦野市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</si>
  <si>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</si>
  <si>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</si>
  <si>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</si>
  <si>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</si>
  <si>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</si>
  <si>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</si>
  <si>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</si>
  <si>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</si>
  <si>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</si>
  <si>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</si>
  <si>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</si>
  <si>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</si>
  <si>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</si>
  <si>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</si>
  <si>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</si>
  <si>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</si>
  <si>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</si>
  <si>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</si>
  <si>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</si>
  <si>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</si>
  <si>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</si>
  <si>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</si>
  <si>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</si>
  <si>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</si>
  <si>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</si>
  <si>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</si>
  <si>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</si>
  <si>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</si>
  <si>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</si>
  <si>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</si>
  <si>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</si>
  <si>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</si>
  <si>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</si>
  <si>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</si>
  <si>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</si>
  <si>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</si>
  <si>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</si>
  <si>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</si>
  <si>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</si>
  <si>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</si>
  <si>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</si>
  <si>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</si>
  <si>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</si>
  <si>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</si>
  <si>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</si>
  <si>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</si>
  <si>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</si>
  <si>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</si>
  <si>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</si>
  <si>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</si>
  <si>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</si>
  <si>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</si>
  <si>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</si>
  <si>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</si>
  <si>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</si>
  <si>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</si>
  <si>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</si>
  <si>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</si>
  <si>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</si>
  <si>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</si>
  <si>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</si>
  <si>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</si>
  <si>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</si>
  <si>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</si>
  <si>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</si>
  <si>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</si>
  <si>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</si>
  <si>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</si>
  <si>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</si>
  <si>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</si>
  <si>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</si>
  <si>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</si>
  <si>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</si>
  <si>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</si>
  <si>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</si>
  <si>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</si>
  <si>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</si>
  <si>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</si>
  <si>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</si>
  <si>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</si>
  <si>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</si>
  <si>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</si>
  <si>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</si>
  <si>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</si>
  <si>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</si>
  <si>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</si>
  <si>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</si>
  <si>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</si>
  <si>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</si>
  <si>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</si>
  <si>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</si>
  <si>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</si>
  <si>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</si>
  <si>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</si>
  <si>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</si>
  <si>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</si>
  <si>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</si>
  <si>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</si>
  <si>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</si>
  <si>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</si>
  <si>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</si>
  <si>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</si>
  <si>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</si>
  <si>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</si>
  <si>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</si>
  <si>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</si>
  <si>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</si>
  <si>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</si>
  <si>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</si>
  <si>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</si>
  <si>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神奈川県秦野市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</si>
  <si>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</si>
  <si>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</si>
  <si>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</si>
  <si>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</si>
  <si>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</si>
  <si>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</si>
  <si>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</si>
  <si>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</si>
  <si>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</si>
  <si>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</si>
  <si>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</si>
  <si>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</si>
  <si>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</si>
  <si>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</si>
  <si>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</si>
  <si>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</si>
  <si>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</si>
  <si>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</si>
  <si>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</si>
  <si>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</si>
  <si>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</si>
  <si>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</si>
  <si>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</si>
  <si>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</si>
  <si>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</si>
  <si>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</si>
  <si>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</si>
  <si>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</si>
  <si>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</si>
  <si>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</si>
  <si>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</si>
  <si>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</si>
  <si>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</si>
  <si>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</si>
  <si>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</si>
  <si>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</si>
  <si>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</si>
  <si>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</si>
  <si>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</si>
  <si>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</si>
  <si>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</si>
  <si>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</si>
  <si>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</si>
  <si>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</si>
  <si>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</si>
  <si>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</si>
  <si>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</si>
  <si>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</si>
  <si>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</si>
  <si>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</si>
  <si>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</si>
  <si>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</si>
  <si>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</si>
  <si>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</si>
  <si>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</si>
  <si>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</si>
  <si>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</si>
  <si>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</si>
  <si>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</si>
  <si>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</si>
  <si>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</si>
  <si>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</si>
  <si>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</si>
  <si>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</si>
  <si>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</si>
  <si>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</si>
  <si>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</si>
  <si>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</si>
  <si>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</si>
  <si>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</si>
  <si>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</si>
  <si>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</si>
  <si>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</si>
  <si>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</si>
  <si>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</si>
  <si>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</si>
  <si>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</si>
  <si>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</si>
  <si>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</si>
  <si>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</si>
  <si>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</si>
  <si>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</si>
  <si>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</si>
  <si>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</si>
  <si>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</si>
  <si>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</si>
  <si>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</si>
  <si>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</si>
  <si>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</si>
  <si>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</si>
  <si>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</si>
  <si>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</si>
  <si>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</si>
  <si>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</si>
  <si>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</si>
  <si>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</si>
  <si>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</si>
  <si>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</si>
  <si>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</si>
  <si>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</si>
  <si>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</si>
  <si>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</si>
  <si>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</si>
  <si>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</si>
  <si>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</si>
  <si>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</si>
  <si>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</si>
  <si>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</si>
  <si>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</si>
  <si>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</si>
  <si>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</si>
  <si>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</si>
  <si>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</si>
  <si>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</si>
  <si>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</si>
  <si>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</si>
  <si>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</si>
  <si>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</si>
  <si>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</si>
  <si>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</si>
  <si>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</si>
  <si>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</si>
  <si>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</si>
  <si>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</si>
  <si>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</si>
  <si>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</si>
  <si>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</si>
  <si>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</si>
  <si>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</si>
  <si>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</si>
  <si>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</si>
  <si>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</si>
  <si>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</si>
  <si>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</si>
  <si>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</si>
  <si>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</si>
  <si>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</si>
  <si>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</si>
  <si>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</si>
  <si>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</si>
  <si>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</si>
  <si>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</si>
  <si>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</si>
  <si>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</si>
  <si>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</si>
  <si>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</si>
  <si>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</si>
  <si>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神奈川県秦野市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</si>
  <si>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</si>
  <si>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</si>
  <si>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</si>
  <si>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</si>
  <si>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</si>
  <si>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</si>
  <si>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</si>
  <si>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</si>
  <si>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</si>
  <si>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</si>
  <si>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</si>
  <si>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</si>
  <si>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</si>
  <si>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</si>
  <si>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</si>
  <si>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</si>
  <si>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</si>
  <si>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</si>
  <si>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</si>
  <si>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</si>
  <si>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</si>
  <si>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</si>
  <si>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</si>
  <si>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</si>
  <si>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</si>
  <si>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</si>
  <si>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</si>
  <si>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</si>
  <si>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</si>
  <si>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</si>
  <si>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</si>
  <si>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</si>
  <si>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</si>
  <si>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</si>
  <si>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</si>
  <si>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</si>
  <si>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</si>
  <si>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</si>
  <si>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</si>
  <si>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</si>
  <si>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</si>
  <si>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</si>
  <si>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</si>
  <si>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</si>
  <si>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</si>
  <si>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</si>
  <si>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</si>
  <si>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</si>
  <si>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</si>
  <si>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</si>
  <si>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</si>
  <si>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</si>
  <si>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</si>
  <si>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</si>
  <si>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</si>
  <si>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</si>
  <si>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</si>
  <si>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</si>
  <si>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</si>
  <si>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</si>
  <si>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</si>
  <si>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</si>
  <si>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</si>
  <si>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</si>
  <si>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</si>
  <si>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</si>
  <si>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</si>
  <si>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</si>
  <si>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</si>
  <si>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</si>
  <si>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</si>
  <si>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</si>
  <si>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</si>
  <si>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</si>
  <si>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</si>
  <si>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</si>
  <si>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</si>
  <si>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</si>
  <si>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</si>
  <si>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</si>
  <si>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</si>
  <si>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</si>
  <si>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</si>
  <si>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</si>
  <si>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</si>
  <si>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</si>
  <si>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</si>
  <si>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</si>
  <si>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</si>
  <si>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</si>
  <si>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</si>
  <si>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</si>
  <si>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</si>
  <si>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</si>
  <si>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</si>
  <si>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</si>
  <si>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</si>
  <si>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</si>
  <si>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</si>
  <si>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</si>
  <si>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</si>
  <si>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</si>
  <si>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</si>
  <si>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</si>
  <si>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</si>
  <si>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</si>
  <si>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</si>
  <si>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</si>
  <si>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</si>
  <si>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</si>
  <si>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</si>
  <si>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</si>
  <si>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</si>
  <si>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</si>
  <si>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</si>
  <si>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</si>
  <si>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</si>
  <si>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</si>
  <si>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</si>
  <si>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</si>
  <si>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</si>
  <si>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</si>
  <si>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</si>
  <si>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</si>
  <si>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</si>
  <si>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</si>
  <si>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</si>
  <si>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</si>
  <si>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</si>
  <si>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</si>
  <si>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</si>
  <si>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</si>
  <si>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</si>
  <si>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</si>
  <si>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</si>
  <si>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</si>
  <si>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</si>
  <si>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</si>
  <si>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</si>
  <si>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</si>
  <si>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</si>
  <si>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</si>
  <si>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</si>
  <si>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</si>
  <si>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</si>
  <si>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</si>
  <si>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</si>
  <si>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</si>
  <si>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</si>
  <si>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</si>
  <si>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</si>
  <si>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</si>
  <si>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</si>
  <si>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</si>
  <si>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</si>
  <si>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</si>
  <si>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</si>
  <si>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</si>
  <si>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</si>
  <si>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</si>
  <si>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</si>
  <si>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</si>
  <si>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</si>
  <si>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</si>
  <si>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</si>
  <si>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</si>
  <si>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</si>
  <si>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</si>
  <si>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</si>
  <si>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</si>
  <si>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</si>
  <si>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</si>
  <si>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</si>
  <si>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</si>
  <si>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</si>
  <si>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</si>
  <si>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</si>
  <si>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</si>
  <si>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</si>
  <si>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</si>
  <si>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</si>
  <si>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</si>
  <si>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</si>
  <si>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</si>
  <si>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</si>
  <si>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</si>
  <si>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6.93</t>
  </si>
  <si>
    <t>▲ 3.93</t>
  </si>
  <si>
    <t>▲ 2.80</t>
  </si>
  <si>
    <t>一般会計</t>
  </si>
  <si>
    <t>水道事業会計</t>
  </si>
  <si>
    <t>下水道事業特別会計</t>
  </si>
  <si>
    <t>国民健康保険事業特別会計</t>
  </si>
  <si>
    <t>介護保険事業特別会計</t>
  </si>
  <si>
    <t>後期高齢者医療事業特別会計</t>
  </si>
  <si>
    <t>その他会計（赤字）</t>
  </si>
  <si>
    <t>その他会計（黒字）</t>
  </si>
  <si>
    <t>-</t>
    <phoneticPr fontId="2"/>
  </si>
  <si>
    <t>秦野市伊勢原市環境衛生組合</t>
    <rPh sb="0" eb="3">
      <t>ハダノシ</t>
    </rPh>
    <rPh sb="3" eb="7">
      <t>イセハラシ</t>
    </rPh>
    <rPh sb="7" eb="9">
      <t>カンキョウ</t>
    </rPh>
    <rPh sb="9" eb="11">
      <t>エイセイ</t>
    </rPh>
    <rPh sb="11" eb="13">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</si>
  <si>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</si>
  <si>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16" eb="18">
      <t>コウキ</t>
    </rPh>
    <rPh sb="18" eb="21">
      <t>コウレイシャ</t>
    </rPh>
    <rPh sb="21" eb="23">
      <t>イリョウ</t>
    </rPh>
    <rPh sb="23" eb="25">
      <t>トクベツ</t>
    </rPh>
    <rPh sb="25" eb="27">
      <t>カイケイ</t>
    </rPh>
    <phoneticPr fontId="2"/>
  </si>
  <si>
    <t>金目川水害予防組合</t>
    <rPh sb="0" eb="2">
      <t>カネメ</t>
    </rPh>
    <rPh sb="2" eb="3">
      <t>ガワ</t>
    </rPh>
    <rPh sb="3" eb="5">
      <t>スイガイ</t>
    </rPh>
    <rPh sb="5" eb="7">
      <t>ヨボウ</t>
    </rPh>
    <rPh sb="7" eb="9">
      <t>クミアイ</t>
    </rPh>
    <phoneticPr fontId="2"/>
  </si>
  <si>
    <t>秦野市土地開発公社</t>
    <rPh sb="0" eb="3">
      <t>ハダノシ</t>
    </rPh>
    <rPh sb="3" eb="5">
      <t>トチ</t>
    </rPh>
    <rPh sb="5" eb="7">
      <t>カイハツ</t>
    </rPh>
    <rPh sb="7" eb="9">
      <t>コウシャ</t>
    </rPh>
    <phoneticPr fontId="2"/>
  </si>
  <si>
    <t>一般社団法人秦野市学校保全公社</t>
    <rPh sb="0" eb="2">
      <t>イッパン</t>
    </rPh>
    <rPh sb="2" eb="4">
      <t>シャダン</t>
    </rPh>
    <rPh sb="4" eb="6">
      <t>ホウジン</t>
    </rPh>
    <rPh sb="6" eb="9">
      <t>ハダノシ</t>
    </rPh>
    <rPh sb="9" eb="11">
      <t>ガッコウ</t>
    </rPh>
    <rPh sb="11" eb="13">
      <t>ホゼン</t>
    </rPh>
    <rPh sb="13" eb="15">
      <t>コウシャ</t>
    </rPh>
    <phoneticPr fontId="2"/>
  </si>
  <si>
    <t>公益財団法人秦野市スポーツ協会</t>
    <rPh sb="0" eb="2">
      <t>コウエキ</t>
    </rPh>
    <rPh sb="2" eb="4">
      <t>ザイダン</t>
    </rPh>
    <rPh sb="4" eb="6">
      <t>ホウジン</t>
    </rPh>
    <rPh sb="6" eb="9">
      <t>ハダノシ</t>
    </rPh>
    <rPh sb="13" eb="15">
      <t>キョウカイ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</si>
  <si>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</si>
  <si>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</si>
  <si>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</si>
  <si>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</si>
  <si>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</si>
  <si>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</si>
  <si>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</si>
  <si>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</si>
  <si>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</si>
  <si>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</si>
  <si>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</si>
  <si>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</si>
  <si>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</si>
  <si>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</si>
  <si>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</si>
  <si>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</si>
  <si>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将来負担比率は、類似団体と比べて高い水準にあるものの、職員の新陳代謝に伴う総勤続年数の減などによる退職手当額の減少や、学校保全公社など設立法人の負債額が減少したことなど
により、毎年減少傾向にある。有形固定資産減価償却率においても、類似団体よりも高い水準にあるが、その主な要因としては、昭和40年代に取得した施設を始め、耐用年数を経過した
施設が多くあり、減価償却率が高い学校施設の資産額が大きいことが挙げられる。また、同様に減価償却率の高い道路も資産額に対する割合が高く、要因の一つとなっているが、固定資産台帳
作成時において、改良等による資産形成の基準等の検討が遅れ、資産額に反映できなかったため、財務諸表公表時までに精査していく。
　今後は、長期的な見通しを立て、計画的な老朽化対策をすすめ、将来負担の平準化を図るとともに、最適な施設のあり方を検討し、維持管理経費の削減に努めていく。</t>
    <rPh sb="90" eb="92">
      <t>マイトシ</t>
    </rPh>
    <rPh sb="92" eb="94">
      <t>ゲンショウ</t>
    </rPh>
    <rPh sb="94" eb="96">
      <t>ケイコウ</t>
    </rPh>
    <phoneticPr fontId="5"/>
  </si>
  <si>
    <t>　将来負担比率及び実質公債費比率は、対前年度比でそれぞれ6.0ポイント、0.1ポイント低くなっており、過去5年間ではそれぞれ減少傾向にある。
　類似団体との比較では、実質公債費比率が1.4ポイント低くなっている。これは、プライマリーバランスの黒字維持を平成16年度以降継続してきたことや、繰上償還の実施など、市債残高の縮減に取り組んできた効果によるものである。一方で、将来負担比率は類似団体よりも8.8ポイント上回っているが、本市での対前年度比では、6.0ポイント下がっている。その要因としては、退職手当見込額や、学校保全公社など設立法人の負債が減少し、将来負担額が減少したことに加えて、地方消費税交付金の増加などに伴い、標準財政規模が増となったことなどによるものである。
　今後も、市債残高の縮減に取り組むことにより、将来負担比率及び実質公債費比率の改善に努めていく。</t>
    <rPh sb="273" eb="275">
      <t>ゲンショウ</t>
    </rPh>
    <rPh sb="283" eb="285">
      <t>ゲンショウ</t>
    </rPh>
    <rPh sb="304" eb="305">
      <t>カ</t>
    </rPh>
    <rPh sb="338" eb="340">
      <t>コンゴ</t>
    </rPh>
    <rPh sb="342" eb="344">
      <t>シサイ</t>
    </rPh>
    <rPh sb="344" eb="346">
      <t>ザンダカ</t>
    </rPh>
    <rPh sb="347" eb="349">
      <t>シュクゲン</t>
    </rPh>
    <rPh sb="350" eb="351">
      <t>ト</t>
    </rPh>
    <rPh sb="352" eb="353">
      <t>ク</t>
    </rPh>
    <rPh sb="360" eb="362">
      <t>ショウライ</t>
    </rPh>
    <rPh sb="362" eb="364">
      <t>フタン</t>
    </rPh>
    <rPh sb="364" eb="366">
      <t>ヒリツ</t>
    </rPh>
    <rPh sb="366" eb="367">
      <t>オヨ</t>
    </rPh>
    <rPh sb="368" eb="370">
      <t>ジッシツ</t>
    </rPh>
    <rPh sb="370" eb="373">
      <t>コウサイヒ</t>
    </rPh>
    <rPh sb="373" eb="375">
      <t>ヒリツ</t>
    </rPh>
    <rPh sb="376" eb="378">
      <t>カイゼン</t>
    </rPh>
    <rPh sb="379" eb="38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</si>
</sst>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20786</c:v>
                </c:pt>
                <c:pt idx="1">
                  <c:v>19525</c:v>
                </c:pt>
                <c:pt idx="2">
                  <c:v>26128</c:v>
                </c:pt>
                <c:pt idx="3">
                  <c:v>32108</c:v>
                </c:pt>
                <c:pt idx="4">
                  <c:v>30663</c:v>
                </c:pt>
              </c:numCache>
            </c:numRef>
          </c:val>
          <c:smooth val="0"/>
        </c:ser>
        <c:dLbls>
          <c:showLegendKey val="0"/>
          <c:showVal val="0"/>
          <c:showCatName val="0"/>
          <c:showSerName val="0"/>
          <c:showPercent val="0"/>
          <c:showBubbleSize val="0"/>
        </c:dLbls>
        <c:marker val="1"/>
        <c:smooth val="0"/>
        <c:axId val="494790776"/>
        <c:axId val="494791168"/>
      </c:lineChart>
      <c:catAx>
        <c:axId val="494790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791168"/>
        <c:crosses val="autoZero"/>
        <c:auto val="1"/>
        <c:lblAlgn val="ctr"/>
        <c:lblOffset val="100"/>
        <c:tickLblSkip val="1"/>
        <c:tickMarkSkip val="1"/>
        <c:noMultiLvlLbl val="0"/>
      </c:catAx>
      <c:valAx>
        <c:axId val="49479116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790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10.050000000000001</c:v>
                </c:pt>
                <c:pt idx="1">
                  <c:v>11.2</c:v>
                </c:pt>
                <c:pt idx="2">
                  <c:v>8.25</c:v>
                </c:pt>
                <c:pt idx="3">
                  <c:v>8.14</c:v>
                </c:pt>
                <c:pt idx="4">
                  <c:v>9.76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8.09</c:v>
                </c:pt>
                <c:pt idx="1">
                  <c:v>12.18</c:v>
                </c:pt>
                <c:pt idx="2">
                  <c:v>12.05</c:v>
                </c:pt>
                <c:pt idx="3">
                  <c:v>11.54</c:v>
                </c:pt>
                <c:pt idx="4">
                  <c:v>10.37</c:v>
                </c:pt>
              </c:numCache>
            </c:numRef>
          </c:val>
        </c:ser>
        <c:dLbls>
          <c:showLegendKey val="0"/>
          <c:showVal val="0"/>
          <c:showCatName val="0"/>
          <c:showSerName val="0"/>
          <c:showPercent val="0"/>
          <c:showBubbleSize val="0"/>
        </c:dLbls>
        <c:gapWidth val="250"/>
        <c:overlap val="100"/>
        <c:axId val="494792736"/>
        <c:axId val="494793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3.63</c:v>
                </c:pt>
                <c:pt idx="1">
                  <c:v>1.31</c:v>
                </c:pt>
                <c:pt idx="2">
                  <c:v>-6.93</c:v>
                </c:pt>
                <c:pt idx="3">
                  <c:v>-3.93</c:v>
                </c:pt>
                <c:pt idx="4">
                  <c:v>-2.8</c:v>
                </c:pt>
              </c:numCache>
            </c:numRef>
          </c:val>
          <c:smooth val="0"/>
        </c:ser>
        <c:dLbls>
          <c:showLegendKey val="0"/>
          <c:showVal val="0"/>
          <c:showCatName val="0"/>
          <c:showSerName val="0"/>
          <c:showPercent val="0"/>
          <c:showBubbleSize val="0"/>
        </c:dLbls>
        <c:marker val="1"/>
        <c:smooth val="0"/>
        <c:axId val="494792736"/>
        <c:axId val="494793128"/>
      </c:lineChart>
      <c:catAx>
        <c:axId val="4947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793128"/>
        <c:crosses val="autoZero"/>
        <c:auto val="1"/>
        <c:lblAlgn val="ctr"/>
        <c:lblOffset val="100"/>
        <c:tickLblSkip val="1"/>
        <c:tickMarkSkip val="1"/>
        <c:noMultiLvlLbl val="0"/>
      </c:catAx>
      <c:valAx>
        <c:axId val="49479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7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0.15</c:v>
                </c:pt>
                <c:pt idx="4">
                  <c:v>#N/A</c:v>
                </c:pt>
                <c:pt idx="5">
                  <c:v>0.21</c:v>
                </c:pt>
                <c:pt idx="6">
                  <c:v>#N/A</c:v>
                </c:pt>
                <c:pt idx="7">
                  <c:v>0.28999999999999998</c:v>
                </c:pt>
                <c:pt idx="8">
                  <c:v>#N/A</c:v>
                </c:pt>
                <c:pt idx="9">
                  <c:v>0.35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0.39</c:v>
                </c:pt>
                <c:pt idx="2">
                  <c:v>#N/A</c:v>
                </c:pt>
                <c:pt idx="3">
                  <c:v>0.38</c:v>
                </c:pt>
                <c:pt idx="4">
                  <c:v>#N/A</c:v>
                </c:pt>
                <c:pt idx="5">
                  <c:v>0.88</c:v>
                </c:pt>
                <c:pt idx="6">
                  <c:v>#N/A</c:v>
                </c:pt>
                <c:pt idx="7">
                  <c:v>0.91</c:v>
                </c:pt>
                <c:pt idx="8">
                  <c:v>#N/A</c:v>
                </c:pt>
                <c:pt idx="9">
                  <c:v>0.56000000000000005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0.72</c:v>
                </c:pt>
                <c:pt idx="2">
                  <c:v>#N/A</c:v>
                </c:pt>
                <c:pt idx="3">
                  <c:v>0.71</c:v>
                </c:pt>
                <c:pt idx="4">
                  <c:v>#N/A</c:v>
                </c:pt>
                <c:pt idx="5">
                  <c:v>0.33</c:v>
                </c:pt>
                <c:pt idx="6">
                  <c:v>#N/A</c:v>
                </c:pt>
                <c:pt idx="7">
                  <c:v>0.97</c:v>
                </c:pt>
                <c:pt idx="8">
                  <c:v>#N/A</c:v>
                </c:pt>
                <c:pt idx="9">
                  <c:v>0.97</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0.31</c:v>
                </c:pt>
                <c:pt idx="2">
                  <c:v>#N/A</c:v>
                </c:pt>
                <c:pt idx="3">
                  <c:v>0.25</c:v>
                </c:pt>
                <c:pt idx="4">
                  <c:v>#N/A</c:v>
                </c:pt>
                <c:pt idx="5">
                  <c:v>0.18</c:v>
                </c:pt>
                <c:pt idx="6">
                  <c:v>#N/A</c:v>
                </c:pt>
                <c:pt idx="7">
                  <c:v>0.17</c:v>
                </c:pt>
                <c:pt idx="8">
                  <c:v>#N/A</c:v>
                </c:pt>
                <c:pt idx="9">
                  <c:v>3.01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4.78</c:v>
                </c:pt>
                <c:pt idx="2">
                  <c:v>#N/A</c:v>
                </c:pt>
                <c:pt idx="3">
                  <c:v>4.82</c:v>
                </c:pt>
                <c:pt idx="4">
                  <c:v>#N/A</c:v>
                </c:pt>
                <c:pt idx="5">
                  <c:v>4.92</c:v>
                </c:pt>
                <c:pt idx="6">
                  <c:v>#N/A</c:v>
                </c:pt>
                <c:pt idx="7">
                  <c:v>4.74</c:v>
                </c:pt>
                <c:pt idx="8">
                  <c:v>#N/A</c:v>
                </c:pt>
                <c:pt idx="9">
                  <c:v>4.55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10.039999999999999</c:v>
                </c:pt>
                <c:pt idx="2">
                  <c:v>#N/A</c:v>
                </c:pt>
                <c:pt idx="3">
                  <c:v>11.19</c:v>
                </c:pt>
                <c:pt idx="4">
                  <c:v>#N/A</c:v>
                </c:pt>
                <c:pt idx="5">
                  <c:v>8.24</c:v>
                </c:pt>
                <c:pt idx="6">
                  <c:v>#N/A</c:v>
                </c:pt>
                <c:pt idx="7">
                  <c:v>8.14</c:v>
                </c:pt>
                <c:pt idx="8">
                  <c:v>#N/A</c:v>
                </c:pt>
                <c:pt idx="9">
                  <c:v>9.76</c:v>
                </c:pt>
              </c:numCache>
            </c:numRef>
          </c:val>
        </c:ser>
        <c:dLbls>
          <c:showLegendKey val="0"/>
          <c:showVal val="0"/>
          <c:showCatName val="0"/>
          <c:showSerName val="0"/>
          <c:showPercent val="0"/>
          <c:showBubbleSize val="0"/>
        </c:dLbls>
        <c:gapWidth val="150"/>
        <c:overlap val="100"/>
        <c:axId val="494793912"/>
        <c:axId val="494794304"/>
      </c:barChart>
      <c:catAx>
        <c:axId val="49479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794304"/>
        <c:crosses val="autoZero"/>
        <c:auto val="1"/>
        <c:lblAlgn val="ctr"/>
        <c:lblOffset val="100"/>
        <c:tickLblSkip val="1"/>
        <c:tickMarkSkip val="1"/>
        <c:noMultiLvlLbl val="0"/>
      </c:catAx>
      <c:valAx>
        <c:axId val="49479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793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5160</c:v>
                </c:pt>
                <c:pt idx="5">
                  <c:v>5229</c:v>
                </c:pt>
                <c:pt idx="8">
                  <c:v>5018</c:v>
                </c:pt>
                <c:pt idx="11">
                  <c:v>5261</c:v>
                </c:pt>
                <c:pt idx="14">
                  <c:v>4814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179</c:v>
                </c:pt>
                <c:pt idx="3">
                  <c:v>167</c:v>
                </c:pt>
                <c:pt idx="6">
                  <c:v>145</c:v>
                </c:pt>
                <c:pt idx="9">
                  <c:v>146</c:v>
                </c:pt>
                <c:pt idx="12">
                  <c:v>141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74</c:v>
                </c:pt>
                <c:pt idx="6">
                  <c:v>28</c:v>
                </c:pt>
                <c:pt idx="9">
                  <c:v>35</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1704</c:v>
                </c:pt>
                <c:pt idx="3">
                  <c:v>1779</c:v>
                </c:pt>
                <c:pt idx="6">
                  <c:v>1714</c:v>
                </c:pt>
                <c:pt idx="9">
                  <c:v>1866</c:v>
                </c:pt>
                <c:pt idx="12">
                  <c:v>1915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4260</c:v>
                </c:pt>
                <c:pt idx="3">
                  <c:v>4206</c:v>
                </c:pt>
                <c:pt idx="6">
                  <c:v>4106</c:v>
                </c:pt>
                <c:pt idx="9">
                  <c:v>3937</c:v>
                </c:pt>
                <c:pt idx="12">
                  <c:v>3681</c:v>
                </c:pt>
              </c:numCache>
            </c:numRef>
          </c:val>
        </c:ser>
        <c:dLbls>
          <c:showLegendKey val="0"/>
          <c:showVal val="0"/>
          <c:showCatName val="0"/>
          <c:showSerName val="0"/>
          <c:showPercent val="0"/>
          <c:showBubbleSize val="0"/>
        </c:dLbls>
        <c:gapWidth val="100"/>
        <c:overlap val="100"/>
        <c:axId val="494749176"/>
        <c:axId val="494749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1043</c:v>
                </c:pt>
                <c:pt idx="2">
                  <c:v>#N/A</c:v>
                </c:pt>
                <c:pt idx="3">
                  <c:v>#N/A</c:v>
                </c:pt>
                <c:pt idx="4">
                  <c:v>997</c:v>
                </c:pt>
                <c:pt idx="5">
                  <c:v>#N/A</c:v>
                </c:pt>
                <c:pt idx="6">
                  <c:v>#N/A</c:v>
                </c:pt>
                <c:pt idx="7">
                  <c:v>975</c:v>
                </c:pt>
                <c:pt idx="8">
                  <c:v>#N/A</c:v>
                </c:pt>
                <c:pt idx="9">
                  <c:v>#N/A</c:v>
                </c:pt>
                <c:pt idx="10">
                  <c:v>723</c:v>
                </c:pt>
                <c:pt idx="11">
                  <c:v>#N/A</c:v>
                </c:pt>
                <c:pt idx="12">
                  <c:v>#N/A</c:v>
                </c:pt>
                <c:pt idx="13">
                  <c:v>979</c:v>
                </c:pt>
                <c:pt idx="14">
                  <c:v>#N/A</c:v>
                </c:pt>
              </c:numCache>
            </c:numRef>
          </c:val>
          <c:smooth val="0"/>
        </c:ser>
        <c:dLbls>
          <c:showLegendKey val="0"/>
          <c:showVal val="0"/>
          <c:showCatName val="0"/>
          <c:showSerName val="0"/>
          <c:showPercent val="0"/>
          <c:showBubbleSize val="0"/>
        </c:dLbls>
        <c:marker val="1"/>
        <c:smooth val="0"/>
        <c:axId val="494749176"/>
        <c:axId val="494749568"/>
      </c:lineChart>
      <c:catAx>
        <c:axId val="49474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749568"/>
        <c:crosses val="autoZero"/>
        <c:auto val="1"/>
        <c:lblAlgn val="ctr"/>
        <c:lblOffset val="100"/>
        <c:tickLblSkip val="1"/>
        <c:tickMarkSkip val="1"/>
        <c:noMultiLvlLbl val="0"/>
      </c:catAx>
      <c:valAx>
        <c:axId val="49474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74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41180</c:v>
                </c:pt>
                <c:pt idx="5">
                  <c:v>42366</c:v>
                </c:pt>
                <c:pt idx="8">
                  <c:v>43153</c:v>
                </c:pt>
                <c:pt idx="11">
                  <c:v>43474</c:v>
                </c:pt>
                <c:pt idx="14">
                  <c:v>43696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16042</c:v>
                </c:pt>
                <c:pt idx="5">
                  <c:v>15755</c:v>
                </c:pt>
                <c:pt idx="8">
                  <c:v>14583</c:v>
                </c:pt>
                <c:pt idx="11">
                  <c:v>14933</c:v>
                </c:pt>
                <c:pt idx="14">
                  <c:v>14355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3445</c:v>
                </c:pt>
                <c:pt idx="5">
                  <c:v>4956</c:v>
                </c:pt>
                <c:pt idx="8">
                  <c:v>4952</c:v>
                </c:pt>
                <c:pt idx="11">
                  <c:v>4974</c:v>
                </c:pt>
                <c:pt idx="14">
                  <c:v>5167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2927</c:v>
                </c:pt>
                <c:pt idx="3">
                  <c:v>3066</c:v>
                </c:pt>
                <c:pt idx="6">
                  <c:v>2742</c:v>
                </c:pt>
                <c:pt idx="9">
                  <c:v>2538</c:v>
                </c:pt>
                <c:pt idx="12">
                  <c:v>2352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8757</c:v>
                </c:pt>
                <c:pt idx="3">
                  <c:v>8820</c:v>
                </c:pt>
                <c:pt idx="6">
                  <c:v>8322</c:v>
                </c:pt>
                <c:pt idx="9">
                  <c:v>7741</c:v>
                </c:pt>
                <c:pt idx="12">
                  <c:v>7213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1666</c:v>
                </c:pt>
                <c:pt idx="3">
                  <c:v>3469</c:v>
                </c:pt>
                <c:pt idx="6">
                  <c:v>3474</c:v>
                </c:pt>
                <c:pt idx="9">
                  <c:v>3485</c:v>
                </c:pt>
                <c:pt idx="12">
                  <c:v>3463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24521</c:v>
                </c:pt>
                <c:pt idx="3">
                  <c:v>24657</c:v>
                </c:pt>
                <c:pt idx="6">
                  <c:v>23604</c:v>
                </c:pt>
                <c:pt idx="9">
                  <c:v>24485</c:v>
                </c:pt>
                <c:pt idx="12">
                  <c:v>23872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3092</c:v>
                </c:pt>
                <c:pt idx="3">
                  <c:v>2521</c:v>
                </c:pt>
                <c:pt idx="6">
                  <c:v>2407</c:v>
                </c:pt>
                <c:pt idx="9">
                  <c:v>2288</c:v>
                </c:pt>
                <c:pt idx="12">
                  <c:v>2174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34996</c:v>
                </c:pt>
                <c:pt idx="3">
                  <c:v>34343</c:v>
                </c:pt>
                <c:pt idx="6">
                  <c:v>33016</c:v>
                </c:pt>
                <c:pt idx="9">
                  <c:v>33016</c:v>
                </c:pt>
                <c:pt idx="12">
                  <c:v>32985</c:v>
                </c:pt>
              </c:numCache>
            </c:numRef>
          </c:val>
        </c:ser>
        <c:dLbls>
          <c:showLegendKey val="0"/>
          <c:showVal val="0"/>
          <c:showCatName val="0"/>
          <c:showSerName val="0"/>
          <c:showPercent val="0"/>
          <c:showBubbleSize val="0"/>
        </c:dLbls>
        <c:gapWidth val="100"/>
        <c:overlap val="100"/>
        <c:axId val="494751920"/>
        <c:axId val="494752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15291</c:v>
                </c:pt>
                <c:pt idx="2">
                  <c:v>#N/A</c:v>
                </c:pt>
                <c:pt idx="3">
                  <c:v>#N/A</c:v>
                </c:pt>
                <c:pt idx="4">
                  <c:v>13800</c:v>
                </c:pt>
                <c:pt idx="5">
                  <c:v>#N/A</c:v>
                </c:pt>
                <c:pt idx="6">
                  <c:v>#N/A</c:v>
                </c:pt>
                <c:pt idx="7">
                  <c:v>10876</c:v>
                </c:pt>
                <c:pt idx="8">
                  <c:v>#N/A</c:v>
                </c:pt>
                <c:pt idx="9">
                  <c:v>#N/A</c:v>
                </c:pt>
                <c:pt idx="10">
                  <c:v>10172</c:v>
                </c:pt>
                <c:pt idx="11">
                  <c:v>#N/A</c:v>
                </c:pt>
                <c:pt idx="12">
                  <c:v>#N/A</c:v>
                </c:pt>
                <c:pt idx="13">
                  <c:v>8841</c:v>
                </c:pt>
                <c:pt idx="14">
                  <c:v>#N/A</c:v>
                </c:pt>
              </c:numCache>
            </c:numRef>
          </c:val>
          <c:smooth val="0"/>
        </c:ser>
        <c:dLbls>
          <c:showLegendKey val="0"/>
          <c:showVal val="0"/>
          <c:showCatName val="0"/>
          <c:showSerName val="0"/>
          <c:showPercent val="0"/>
          <c:showBubbleSize val="0"/>
        </c:dLbls>
        <c:marker val="1"/>
        <c:smooth val="0"/>
        <c:axId val="494751920"/>
        <c:axId val="494752312"/>
      </c:lineChart>
      <c:catAx>
        <c:axId val="49475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752312"/>
        <c:crosses val="autoZero"/>
        <c:auto val="1"/>
        <c:lblAlgn val="ctr"/>
        <c:lblOffset val="100"/>
        <c:tickLblSkip val="1"/>
        <c:tickMarkSkip val="1"/>
        <c:noMultiLvlLbl val="0"/>
      </c:catAx>
      <c:valAx>
        <c:axId val="494752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75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{843137BD-6A61-44CE-866E-78D37B11CC38}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{6DB72ACE-D661-4FB8-B33E-6E6B34F2AD94}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{25EBAB0B-0B01-441B-A83E-8E15A1337B48}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{A3216611-2CE1-410F-BC3D-AF9122979870}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{B74D2955-2F7A-4511-813A-1B2B8E0292F2}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63.1</c:v>
                </c:pt>
              </c:numCache>
            </c:numRef>
          </c:xVal>
          <c:yVal>
            <c:numRef>
              <c:f>公会計指標分析・財政指標組合せ分析表!$K$51:$O$51</c:f>
              <c:numCache>
                <c:formatCode>#,##0.0;"▲ "#,##0.0</c:formatCode>
                <c:ptCount val="5"/>
                <c:pt idx="4">
                  <c:v>34.200000000000003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{C031C91C-7096-45A3-B9F1-F57087EF6783}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{251E54A9-E933-48DC-B618-C79762732C84}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{3E2AB234-30F2-48DD-80B1-1B9A7A30CB04}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{C4E3472C-E1A1-4F0C-83BF-9A1E762AB081}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{F8EBB8A0-1977-4CAC-A4CE-405DE674BAAD}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48.8</c:v>
                </c:pt>
              </c:numCache>
            </c:numRef>
          </c:xVal>
          <c:yVal>
            <c:numRef>
              <c:f>公会計指標分析・財政指標組合せ分析表!$K$55:$O$55</c:f>
              <c:numCache>
                <c:formatCode>#,##0.0;"▲ "#,##0.0</c:formatCode>
                <c:ptCount val="5"/>
                <c:pt idx="4">
                  <c:v>25.4</c:v>
                </c:pt>
              </c:numCache>
            </c:numRef>
          </c:yVal>
          <c:smooth val="0"/>
        </c:ser>
        <c:dLbls>
          <c:showLegendKey val="0"/>
          <c:showVal val="0"/>
          <c:showCatName val="0"/>
          <c:showSerName val="0"/>
          <c:showPercent val="0"/>
          <c:showBubbleSize val="0"/>
        </c:dLbls>
        <c:axId val="494751528"/>
        <c:axId val="494751136"/>
      </c:scatterChart>
      <c:valAx>
        <c:axId val="494751528"/>
        <c:scaling>
          <c:orientation val="minMax"/>
          <c:max val="65"/>
          <c:min val="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751136"/>
        <c:crosses val="autoZero"/>
        <c:crossBetween val="midCat"/>
      </c:valAx>
      <c:valAx>
        <c:axId val="494751136"/>
        <c:scaling>
          <c:orientation val="minMax"/>
          <c:max val="35.700000000000003"/>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751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{A6C91B19-6721-4B51-97B7-71C35E7B2FD5}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{D878BCEC-BB5D-49E0-94E7-79972ECA3530}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{076BDD4F-9006-4EE0-B587-D1A949135A82}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{9C7CE49B-4614-4938-91EB-3E117E371F51}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{8907073C-60FB-4817-8549-72DE274563E9}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4.7</c:v>
                </c:pt>
                <c:pt idx="2">
                  <c:v>3.9</c:v>
                </c:pt>
                <c:pt idx="3">
                  <c:v>3.5</c:v>
                </c:pt>
                <c:pt idx="4">
                  <c:v>3.4</c:v>
                </c:pt>
              </c:numCache>
            </c:numRef>
          </c:xVal>
          <c:yVal>
            <c:numRef>
              <c:f>公会計指標分析・財政指標組合せ分析表!$K$73:$O$73</c:f>
              <c:numCache>
                <c:formatCode>#,##0.0;"▲ "#,##0.0</c:formatCode>
                <c:ptCount val="5"/>
                <c:pt idx="0">
                  <c:v>61.2</c:v>
                </c:pt>
                <c:pt idx="1">
                  <c:v>54.8</c:v>
                </c:pt>
                <c:pt idx="2">
                  <c:v>42.7</c:v>
                </c:pt>
                <c:pt idx="3">
                  <c:v>40.200000000000003</c:v>
                </c:pt>
                <c:pt idx="4">
                  <c:v>34.200000000000003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{296296AD-F6CF-499F-AA9E-47433EC204D7}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{B46B7E81-8622-4329-A948-878BCDB7414E}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{76B11084-8088-4CCD-94F0-B41C2D40BDE0}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{FCB3AC9A-CF5B-4FEB-8453-F7E3893064C9}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{CFCCF92D-1DED-4118-A896-7FF0C6DD612D}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501209944"/>
        <c:axId val="501210336"/>
      </c:scatterChart>
      <c:valAx>
        <c:axId val="501209944"/>
        <c:scaling>
          <c:orientation val="minMax"/>
          <c:max val="8"/>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210336"/>
        <c:crosses val="autoZero"/>
        <c:crossBetween val="midCat"/>
      </c:valAx>
      <c:valAx>
        <c:axId val="501210336"/>
        <c:scaling>
          <c:orientation val="minMax"/>
          <c:max val="6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209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実質公債費比率の分子の値は、前年度に比べて＋</a:t>
          </a:r>
          <a:r>
            <a:rPr kumimoji="1" lang="en-US" altLang="ja-JP" sz="1050">
              <a:solidFill>
                <a:schemeClr val="dk1"/>
              </a:solidFill>
              <a:effectLst/>
              <a:latin typeface="+mn-lt"/>
              <a:ea typeface="+mn-ea"/>
              <a:cs typeface="+mn-cs"/>
            </a:rPr>
            <a:t>256,973</a:t>
          </a:r>
          <a:r>
            <a:rPr kumimoji="1" lang="ja-JP" altLang="ja-JP" sz="1050">
              <a:solidFill>
                <a:schemeClr val="dk1"/>
              </a:solidFill>
              <a:effectLst/>
              <a:latin typeface="+mn-lt"/>
              <a:ea typeface="+mn-ea"/>
              <a:cs typeface="+mn-cs"/>
            </a:rPr>
            <a:t>千円の増となっているが、これは、元利償還金等</a:t>
          </a:r>
          <a:r>
            <a:rPr kumimoji="1" lang="en-US" altLang="ja-JP" sz="1050">
              <a:solidFill>
                <a:schemeClr val="dk1"/>
              </a:solidFill>
              <a:effectLst/>
              <a:latin typeface="+mn-lt"/>
              <a:ea typeface="+mn-ea"/>
              <a:cs typeface="+mn-cs"/>
            </a:rPr>
            <a:t>(A)</a:t>
          </a:r>
          <a:r>
            <a:rPr kumimoji="1" lang="ja-JP" altLang="ja-JP"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191,412</a:t>
          </a:r>
          <a:r>
            <a:rPr kumimoji="1" lang="ja-JP" altLang="ja-JP" sz="1050">
              <a:solidFill>
                <a:schemeClr val="dk1"/>
              </a:solidFill>
              <a:effectLst/>
              <a:latin typeface="+mn-lt"/>
              <a:ea typeface="+mn-ea"/>
              <a:cs typeface="+mn-cs"/>
            </a:rPr>
            <a:t>千円の減となったことに加えて、算入公債費等</a:t>
          </a:r>
          <a:r>
            <a:rPr kumimoji="1" lang="en-US" altLang="ja-JP" sz="1050">
              <a:solidFill>
                <a:schemeClr val="dk1"/>
              </a:solidFill>
              <a:effectLst/>
              <a:latin typeface="+mn-lt"/>
              <a:ea typeface="+mn-ea"/>
              <a:cs typeface="+mn-cs"/>
            </a:rPr>
            <a:t>(B)</a:t>
          </a:r>
          <a:r>
            <a:rPr kumimoji="1" lang="ja-JP" altLang="ja-JP"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448,385</a:t>
          </a:r>
          <a:r>
            <a:rPr kumimoji="1" lang="ja-JP" altLang="ja-JP" sz="1050">
              <a:solidFill>
                <a:schemeClr val="dk1"/>
              </a:solidFill>
              <a:effectLst/>
              <a:latin typeface="+mn-lt"/>
              <a:ea typeface="+mn-ea"/>
              <a:cs typeface="+mn-cs"/>
            </a:rPr>
            <a:t>千円の減となっていることが要因である。</a:t>
          </a:r>
          <a:endParaRPr lang="ja-JP" altLang="ja-JP" sz="1050">
            <a:effectLst/>
          </a:endParaRPr>
        </a:p>
        <a:p>
          <a:r>
            <a:rPr kumimoji="1" lang="ja-JP" altLang="ja-JP" sz="1050">
              <a:solidFill>
                <a:schemeClr val="dk1"/>
              </a:solidFill>
              <a:effectLst/>
              <a:latin typeface="+mn-lt"/>
              <a:ea typeface="+mn-ea"/>
              <a:cs typeface="+mn-cs"/>
            </a:rPr>
            <a:t>　元利償還金等</a:t>
          </a:r>
          <a:r>
            <a:rPr kumimoji="1" lang="en-US" altLang="ja-JP" sz="1050">
              <a:solidFill>
                <a:schemeClr val="dk1"/>
              </a:solidFill>
              <a:effectLst/>
              <a:latin typeface="+mn-lt"/>
              <a:ea typeface="+mn-ea"/>
              <a:cs typeface="+mn-cs"/>
            </a:rPr>
            <a:t>(A)</a:t>
          </a:r>
          <a:r>
            <a:rPr kumimoji="1" lang="ja-JP" altLang="ja-JP" sz="1050">
              <a:solidFill>
                <a:schemeClr val="dk1"/>
              </a:solidFill>
              <a:effectLst/>
              <a:latin typeface="+mn-lt"/>
              <a:ea typeface="+mn-ea"/>
              <a:cs typeface="+mn-cs"/>
            </a:rPr>
            <a:t>が</a:t>
          </a:r>
          <a:r>
            <a:rPr kumimoji="1" lang="ja-JP" altLang="ja-JP" sz="1050">
              <a:solidFill>
                <a:sysClr val="windowText" lastClr="000000"/>
              </a:solidFill>
              <a:effectLst/>
              <a:latin typeface="+mn-lt"/>
              <a:ea typeface="+mn-ea"/>
              <a:cs typeface="+mn-cs"/>
            </a:rPr>
            <a:t>減となった要因は、</a:t>
          </a:r>
          <a:r>
            <a:rPr kumimoji="1" lang="ja-JP" altLang="en-US" sz="1050">
              <a:solidFill>
                <a:sysClr val="windowText" lastClr="000000"/>
              </a:solidFill>
              <a:effectLst/>
              <a:latin typeface="+mn-lt"/>
              <a:ea typeface="+mn-ea"/>
              <a:cs typeface="+mn-cs"/>
            </a:rPr>
            <a:t>加入する組合において</a:t>
          </a:r>
          <a:r>
            <a:rPr kumimoji="1" lang="en-US" altLang="ja-JP" sz="1050">
              <a:solidFill>
                <a:sysClr val="windowText" lastClr="000000"/>
              </a:solidFill>
              <a:effectLst/>
              <a:latin typeface="+mn-lt"/>
              <a:ea typeface="+mn-ea"/>
              <a:cs typeface="+mn-cs"/>
            </a:rPr>
            <a:t>21</a:t>
          </a:r>
          <a:r>
            <a:rPr kumimoji="1" lang="ja-JP" altLang="en-US" sz="1050">
              <a:solidFill>
                <a:sysClr val="windowText" lastClr="000000"/>
              </a:solidFill>
              <a:effectLst/>
              <a:latin typeface="+mn-lt"/>
              <a:ea typeface="+mn-ea"/>
              <a:cs typeface="+mn-cs"/>
            </a:rPr>
            <a:t>年度から</a:t>
          </a:r>
          <a:r>
            <a:rPr kumimoji="1" lang="en-US" altLang="ja-JP" sz="1050">
              <a:solidFill>
                <a:sysClr val="windowText" lastClr="000000"/>
              </a:solidFill>
              <a:effectLst/>
              <a:latin typeface="+mn-lt"/>
              <a:ea typeface="+mn-ea"/>
              <a:cs typeface="+mn-cs"/>
            </a:rPr>
            <a:t>24</a:t>
          </a:r>
          <a:r>
            <a:rPr kumimoji="1" lang="ja-JP" altLang="en-US" sz="1050">
              <a:solidFill>
                <a:sysClr val="windowText" lastClr="000000"/>
              </a:solidFill>
              <a:effectLst/>
              <a:latin typeface="+mn-lt"/>
              <a:ea typeface="+mn-ea"/>
              <a:cs typeface="+mn-cs"/>
            </a:rPr>
            <a:t>年度で実施した大型事業に係る借入の元金償還開始に伴い同組合への分担金</a:t>
          </a:r>
          <a:r>
            <a:rPr kumimoji="1" lang="ja-JP" altLang="ja-JP" sz="1050">
              <a:solidFill>
                <a:schemeClr val="dk1"/>
              </a:solidFill>
              <a:effectLst/>
              <a:latin typeface="+mn-lt"/>
              <a:ea typeface="+mn-ea"/>
              <a:cs typeface="+mn-cs"/>
            </a:rPr>
            <a:t>が増となった一方で、平成</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年度借入の減税補填債</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及び</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年度借換分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や、</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及び</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年度借入の公園緑地事業債が、それぞれ</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年度に完済したことなどにより、元利償還金が△</a:t>
          </a:r>
          <a:r>
            <a:rPr kumimoji="1" lang="en-US" altLang="ja-JP" sz="1050">
              <a:solidFill>
                <a:schemeClr val="dk1"/>
              </a:solidFill>
              <a:effectLst/>
              <a:latin typeface="+mn-lt"/>
              <a:ea typeface="+mn-ea"/>
              <a:cs typeface="+mn-cs"/>
            </a:rPr>
            <a:t>255,802</a:t>
          </a:r>
          <a:r>
            <a:rPr kumimoji="1" lang="ja-JP" altLang="ja-JP" sz="1050">
              <a:solidFill>
                <a:schemeClr val="dk1"/>
              </a:solidFill>
              <a:effectLst/>
              <a:latin typeface="+mn-lt"/>
              <a:ea typeface="+mn-ea"/>
              <a:cs typeface="+mn-cs"/>
            </a:rPr>
            <a:t>千円減となったことなどによるものである。</a:t>
          </a:r>
          <a:endParaRPr lang="ja-JP" altLang="ja-JP" sz="1050">
            <a:effectLst/>
          </a:endParaRPr>
        </a:p>
        <a:p>
          <a:r>
            <a:rPr kumimoji="1" lang="ja-JP" altLang="ja-JP" sz="1050">
              <a:solidFill>
                <a:schemeClr val="dk1"/>
              </a:solidFill>
              <a:effectLst/>
              <a:latin typeface="+mn-lt"/>
              <a:ea typeface="+mn-ea"/>
              <a:cs typeface="+mn-cs"/>
            </a:rPr>
            <a:t>　算入公債費</a:t>
          </a:r>
          <a:r>
            <a:rPr kumimoji="1" lang="ja-JP" altLang="en-US" sz="1050">
              <a:solidFill>
                <a:schemeClr val="dk1"/>
              </a:solidFill>
              <a:effectLst/>
              <a:latin typeface="+mn-lt"/>
              <a:ea typeface="+mn-ea"/>
              <a:cs typeface="+mn-cs"/>
            </a:rPr>
            <a:t>等</a:t>
          </a:r>
          <a:r>
            <a:rPr kumimoji="1" lang="en-US" altLang="ja-JP" sz="1050">
              <a:solidFill>
                <a:schemeClr val="dk1"/>
              </a:solidFill>
              <a:effectLst/>
              <a:latin typeface="+mn-lt"/>
              <a:ea typeface="+mn-ea"/>
              <a:cs typeface="+mn-cs"/>
            </a:rPr>
            <a:t>(B)</a:t>
          </a:r>
          <a:r>
            <a:rPr kumimoji="1" lang="ja-JP" altLang="ja-JP" sz="1050">
              <a:solidFill>
                <a:schemeClr val="dk1"/>
              </a:solidFill>
              <a:effectLst/>
              <a:latin typeface="+mn-lt"/>
              <a:ea typeface="+mn-ea"/>
              <a:cs typeface="+mn-cs"/>
            </a:rPr>
            <a:t>が、減額した要因は、減税補填債の基準財政需要額に係る算入予定割合が低くなり算入見込額が△</a:t>
          </a:r>
          <a:r>
            <a:rPr kumimoji="1" lang="en-US" altLang="ja-JP" sz="1050">
              <a:solidFill>
                <a:schemeClr val="dk1"/>
              </a:solidFill>
              <a:effectLst/>
              <a:latin typeface="+mn-lt"/>
              <a:ea typeface="+mn-ea"/>
              <a:cs typeface="+mn-cs"/>
            </a:rPr>
            <a:t>211,895</a:t>
          </a:r>
          <a:r>
            <a:rPr kumimoji="1" lang="ja-JP" altLang="ja-JP" sz="1050">
              <a:solidFill>
                <a:schemeClr val="dk1"/>
              </a:solidFill>
              <a:effectLst/>
              <a:latin typeface="+mn-lt"/>
              <a:ea typeface="+mn-ea"/>
              <a:cs typeface="+mn-cs"/>
            </a:rPr>
            <a:t>千円の減となったことなどにより、災害復旧費等に係る基準財政需要額が△</a:t>
          </a:r>
          <a:r>
            <a:rPr kumimoji="1" lang="en-US" altLang="ja-JP" sz="1050">
              <a:solidFill>
                <a:schemeClr val="dk1"/>
              </a:solidFill>
              <a:effectLst/>
              <a:latin typeface="+mn-lt"/>
              <a:ea typeface="+mn-ea"/>
              <a:cs typeface="+mn-cs"/>
            </a:rPr>
            <a:t>297,826</a:t>
          </a:r>
          <a:r>
            <a:rPr kumimoji="1" lang="ja-JP" altLang="ja-JP" sz="1050">
              <a:solidFill>
                <a:schemeClr val="dk1"/>
              </a:solidFill>
              <a:effectLst/>
              <a:latin typeface="+mn-lt"/>
              <a:ea typeface="+mn-ea"/>
              <a:cs typeface="+mn-cs"/>
            </a:rPr>
            <a:t>千円の減となったことや、地方債償還に充当した都市計画税が△</a:t>
          </a:r>
          <a:r>
            <a:rPr kumimoji="1" lang="en-US" altLang="ja-JP" sz="1050">
              <a:solidFill>
                <a:schemeClr val="dk1"/>
              </a:solidFill>
              <a:effectLst/>
              <a:latin typeface="+mn-lt"/>
              <a:ea typeface="+mn-ea"/>
              <a:cs typeface="+mn-cs"/>
            </a:rPr>
            <a:t>173,402</a:t>
          </a:r>
          <a:r>
            <a:rPr kumimoji="1" lang="ja-JP" altLang="en-US" sz="1050">
              <a:solidFill>
                <a:schemeClr val="dk1"/>
              </a:solidFill>
              <a:effectLst/>
              <a:latin typeface="+mn-lt"/>
              <a:ea typeface="+mn-ea"/>
              <a:cs typeface="+mn-cs"/>
            </a:rPr>
            <a:t>千円</a:t>
          </a:r>
          <a:r>
            <a:rPr kumimoji="1" lang="ja-JP" altLang="ja-JP" sz="1050">
              <a:solidFill>
                <a:schemeClr val="dk1"/>
              </a:solidFill>
              <a:effectLst/>
              <a:latin typeface="+mn-lt"/>
              <a:ea typeface="+mn-ea"/>
              <a:cs typeface="+mn-cs"/>
            </a:rPr>
            <a:t>の減となったことなどによるものである。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から充当一般財源等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を控除した将来負担比率の分子は減少傾向にあり、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年前の</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6,449,847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、前年度との比較では△</a:t>
          </a:r>
          <a:r>
            <a:rPr kumimoji="1" lang="en-US" altLang="ja-JP" sz="1100">
              <a:solidFill>
                <a:schemeClr val="dk1"/>
              </a:solidFill>
              <a:effectLst/>
              <a:latin typeface="+mn-lt"/>
              <a:ea typeface="+mn-ea"/>
              <a:cs typeface="+mn-cs"/>
            </a:rPr>
            <a:t>1,331,223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と、それぞれ減少している。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この要因は、</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1,494,081</a:t>
          </a:r>
          <a:r>
            <a:rPr kumimoji="1" lang="ja-JP" altLang="ja-JP" sz="1100">
              <a:solidFill>
                <a:schemeClr val="dk1"/>
              </a:solidFill>
              <a:effectLst/>
              <a:latin typeface="+mn-lt"/>
              <a:ea typeface="+mn-ea"/>
              <a:cs typeface="+mn-cs"/>
            </a:rPr>
            <a:t>千円の減となったことに加え、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から控除する充当可能一般財源等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162,858</a:t>
          </a:r>
          <a:r>
            <a:rPr kumimoji="1" lang="ja-JP" altLang="ja-JP" sz="1100">
              <a:solidFill>
                <a:schemeClr val="dk1"/>
              </a:solidFill>
              <a:effectLst/>
              <a:latin typeface="+mn-lt"/>
              <a:ea typeface="+mn-ea"/>
              <a:cs typeface="+mn-cs"/>
            </a:rPr>
            <a:t>千円と大幅に減となったことによるものである。</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が減額した要因は、水道事業会計</a:t>
          </a:r>
          <a:r>
            <a:rPr kumimoji="1" lang="ja-JP" altLang="en-US" sz="1100">
              <a:solidFill>
                <a:schemeClr val="dk1"/>
              </a:solidFill>
              <a:effectLst/>
              <a:latin typeface="+mn-lt"/>
              <a:ea typeface="+mn-ea"/>
              <a:cs typeface="+mn-cs"/>
            </a:rPr>
            <a:t>、下水道事業会計での</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年度末における地方債現在高について、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103,252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186,235</a:t>
          </a:r>
          <a:r>
            <a:rPr kumimoji="1" lang="ja-JP" altLang="ja-JP" sz="1100">
              <a:solidFill>
                <a:schemeClr val="dk1"/>
              </a:solidFill>
              <a:effectLst/>
              <a:latin typeface="+mn-lt"/>
              <a:ea typeface="+mn-ea"/>
              <a:cs typeface="+mn-cs"/>
            </a:rPr>
            <a:t>千円と、それぞれ減額となったことなどにより、「公営企業債等繰入見込額」が△</a:t>
          </a:r>
          <a:r>
            <a:rPr kumimoji="1" lang="en-US" altLang="ja-JP" sz="1100">
              <a:solidFill>
                <a:schemeClr val="dk1"/>
              </a:solidFill>
              <a:effectLst/>
              <a:latin typeface="+mn-lt"/>
              <a:ea typeface="+mn-ea"/>
              <a:cs typeface="+mn-cs"/>
            </a:rPr>
            <a:t>613,020</a:t>
          </a:r>
          <a:r>
            <a:rPr kumimoji="1" lang="ja-JP" altLang="ja-JP" sz="1100">
              <a:solidFill>
                <a:schemeClr val="dk1"/>
              </a:solidFill>
              <a:effectLst/>
              <a:latin typeface="+mn-lt"/>
              <a:ea typeface="+mn-ea"/>
              <a:cs typeface="+mn-cs"/>
            </a:rPr>
            <a:t>千円の減額となっていることによるものである。</a:t>
          </a:r>
          <a:endParaRPr lang="ja-JP" altLang="ja-JP" sz="1400">
            <a:effectLst/>
          </a:endParaRPr>
        </a:p>
        <a:p>
          <a:r>
            <a:rPr kumimoji="1" lang="ja-JP" altLang="ja-JP" sz="1100">
              <a:solidFill>
                <a:schemeClr val="dk1"/>
              </a:solidFill>
              <a:effectLst/>
              <a:latin typeface="+mn-lt"/>
              <a:ea typeface="+mn-ea"/>
              <a:cs typeface="+mn-cs"/>
            </a:rPr>
            <a:t>　充当可能一般財源等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が減額した要因は、臨時財政対策債発行可能額の累積などにより、基準財政需要額算入見込額が＋</a:t>
          </a:r>
          <a:r>
            <a:rPr kumimoji="1" lang="en-US" altLang="ja-JP" sz="1100">
              <a:solidFill>
                <a:schemeClr val="dk1"/>
              </a:solidFill>
              <a:effectLst/>
              <a:latin typeface="+mn-lt"/>
              <a:ea typeface="+mn-ea"/>
              <a:cs typeface="+mn-cs"/>
            </a:rPr>
            <a:t>222,564</a:t>
          </a:r>
          <a:r>
            <a:rPr kumimoji="1" lang="ja-JP" altLang="ja-JP" sz="1100">
              <a:solidFill>
                <a:schemeClr val="dk1"/>
              </a:solidFill>
              <a:effectLst/>
              <a:latin typeface="+mn-lt"/>
              <a:ea typeface="+mn-ea"/>
              <a:cs typeface="+mn-cs"/>
            </a:rPr>
            <a:t>千円の増額となったものの、都市計画税収が△</a:t>
          </a:r>
          <a:r>
            <a:rPr kumimoji="1" lang="en-US" altLang="ja-JP" sz="1100">
              <a:solidFill>
                <a:schemeClr val="dk1"/>
              </a:solidFill>
              <a:effectLst/>
              <a:latin typeface="+mn-lt"/>
              <a:ea typeface="+mn-ea"/>
              <a:cs typeface="+mn-cs"/>
            </a:rPr>
            <a:t>542,562</a:t>
          </a:r>
          <a:r>
            <a:rPr kumimoji="1" lang="ja-JP" altLang="ja-JP" sz="1100">
              <a:solidFill>
                <a:schemeClr val="dk1"/>
              </a:solidFill>
              <a:effectLst/>
              <a:latin typeface="+mn-lt"/>
              <a:ea typeface="+mn-ea"/>
              <a:cs typeface="+mn-cs"/>
            </a:rPr>
            <a:t>千円の減額となったことなどにより、充当可能特定歳入が△</a:t>
          </a:r>
          <a:r>
            <a:rPr kumimoji="1" lang="en-US" altLang="ja-JP" sz="1100">
              <a:solidFill>
                <a:schemeClr val="dk1"/>
              </a:solidFill>
              <a:effectLst/>
              <a:latin typeface="+mn-lt"/>
              <a:ea typeface="+mn-ea"/>
              <a:cs typeface="+mn-cs"/>
            </a:rPr>
            <a:t>578,270</a:t>
          </a:r>
          <a:r>
            <a:rPr kumimoji="1" lang="ja-JP" altLang="ja-JP" sz="1100">
              <a:solidFill>
                <a:schemeClr val="dk1"/>
              </a:solidFill>
              <a:effectLst/>
              <a:latin typeface="+mn-lt"/>
              <a:ea typeface="+mn-ea"/>
              <a:cs typeface="+mn-cs"/>
            </a:rPr>
            <a:t>千円の減となっていることなどが要因である。</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163,582
160,604
103.76
49,468,256
46,501,469
2,848,182
29,172,129
32,985,420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有形固定資産減価償却率は、類似団体で一番高い水準となって</a:t>
          </a:r>
          <a:r>
            <a:rPr kumimoji="1" lang="ja-JP" altLang="en-US" sz="1100" baseline="0">
              <a:solidFill>
                <a:schemeClr val="dk1"/>
              </a:solidFill>
              <a:effectLst/>
              <a:latin typeface="+mn-lt"/>
              <a:ea typeface="+mn-ea"/>
              <a:cs typeface="+mn-cs"/>
            </a:rPr>
            <a:t>いる。そのため、平成２８年度に策定した</a:t>
          </a:r>
          <a:r>
            <a:rPr kumimoji="1" lang="ja-JP" altLang="ja-JP" sz="1100" baseline="0">
              <a:solidFill>
                <a:schemeClr val="dk1"/>
              </a:solidFill>
              <a:effectLst/>
              <a:latin typeface="+mn-lt"/>
              <a:ea typeface="+mn-ea"/>
              <a:cs typeface="+mn-cs"/>
            </a:rPr>
            <a:t>公共施設等総合管理計画に基づき、統廃合、長寿命化等</a:t>
          </a:r>
          <a:r>
            <a:rPr kumimoji="1" lang="ja-JP" altLang="en-US" sz="1100" baseline="0">
              <a:solidFill>
                <a:schemeClr val="dk1"/>
              </a:solidFill>
              <a:effectLst/>
              <a:latin typeface="+mn-lt"/>
              <a:ea typeface="+mn-ea"/>
              <a:cs typeface="+mn-cs"/>
            </a:rPr>
            <a:t>計画的な</a:t>
          </a:r>
          <a:r>
            <a:rPr kumimoji="1" lang="ja-JP" altLang="ja-JP" sz="1100" baseline="0">
              <a:solidFill>
                <a:schemeClr val="dk1"/>
              </a:solidFill>
              <a:effectLst/>
              <a:latin typeface="+mn-lt"/>
              <a:ea typeface="+mn-ea"/>
              <a:cs typeface="+mn-cs"/>
            </a:rPr>
            <a:t>公共施設等の更新に取り組んでい</a:t>
          </a:r>
          <a:r>
            <a:rPr kumimoji="1" lang="ja-JP" altLang="en-US" sz="1100" baseline="0">
              <a:solidFill>
                <a:schemeClr val="dk1"/>
              </a:solidFill>
              <a:effectLst/>
              <a:latin typeface="+mn-lt"/>
              <a:ea typeface="+mn-ea"/>
              <a:cs typeface="+mn-cs"/>
            </a:rPr>
            <a:t>く</a:t>
          </a:r>
          <a:r>
            <a:rPr kumimoji="1" lang="ja-JP" altLang="ja-JP"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150918</xdr:rowOff>
    </xdr:from>
    <xdr:to>
      <xdr:col>3</xdr:col>
      <xdr:colOff>1170940</xdr:colOff>
      <xdr:row>34</xdr:row>
      <xdr:rowOff>120227</xdr:rowOff>
    </xdr:to>
    <xdr:cxnSp macro="">
      <xdr:nvCxnSpPr>
        <xdr:cNvPr id="64" name="直線コネクタ 63"/>
        <xdr:cNvCxnSpPr/>
      </xdr:nvCxnSpPr>
      <xdr:spPr>
        <a:xfrm flipV="1">
          <a:off x="4760595" y="5561118"/>
          <a:ext cx="1270"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124054</xdr:rowOff>
    </xdr:from>
    <xdr:ext cx="405111" cy="259045"/>
    <xdr:sp macro="" textlink="">
      <xdr:nvSpPr>
        <xdr:cNvPr id="65" name="有形固定資産減価償却率最小値テキスト"/>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xdr:col>
      <xdr:colOff>1082675</xdr:colOff>
      <xdr:row>34</xdr:row>
      <xdr:rowOff>120227</xdr:rowOff>
    </xdr:from>
    <xdr:to>
      <xdr:col>3</xdr:col>
      <xdr:colOff>1260475</xdr:colOff>
      <xdr:row>34</xdr:row>
      <xdr:rowOff>120227</xdr:rowOff>
    </xdr:to>
    <xdr:cxnSp macro="">
      <xdr:nvCxnSpPr>
        <xdr:cNvPr id="66" name="直線コネクタ 65"/>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97595</xdr:rowOff>
    </xdr:from>
    <xdr:ext cx="405111" cy="259045"/>
    <xdr:sp macro="" textlink="">
      <xdr:nvSpPr>
        <xdr:cNvPr id="67"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3</xdr:col>
      <xdr:colOff>1082675</xdr:colOff>
      <xdr:row>27</xdr:row>
      <xdr:rowOff>150918</xdr:rowOff>
    </xdr:from>
    <xdr:to>
      <xdr:col>3</xdr:col>
      <xdr:colOff>1260475</xdr:colOff>
      <xdr:row>27</xdr:row>
      <xdr:rowOff>150918</xdr:rowOff>
    </xdr:to>
    <xdr:cxnSp macro="">
      <xdr:nvCxnSpPr>
        <xdr:cNvPr id="68" name="直線コネクタ 67"/>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78757</xdr:rowOff>
    </xdr:from>
    <xdr:ext cx="405111" cy="259045"/>
    <xdr:sp macro="" textlink="">
      <xdr:nvSpPr>
        <xdr:cNvPr id="69"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100330</xdr:rowOff>
    </xdr:from>
    <xdr:to>
      <xdr:col>3</xdr:col>
      <xdr:colOff>1222375</xdr:colOff>
      <xdr:row>31</xdr:row>
      <xdr:rowOff>30480</xdr:rowOff>
    </xdr:to>
    <xdr:sp macro="" textlink="">
      <xdr:nvSpPr>
        <xdr:cNvPr id="70" name="フローチャート :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100118</xdr:rowOff>
    </xdr:from>
    <xdr:to>
      <xdr:col>3</xdr:col>
      <xdr:colOff>1222375</xdr:colOff>
      <xdr:row>28</xdr:row>
      <xdr:rowOff>30268</xdr:rowOff>
    </xdr:to>
    <xdr:sp macro="" textlink="">
      <xdr:nvSpPr>
        <xdr:cNvPr id="76" name="円/楕円 75"/>
        <xdr:cNvSpPr/>
      </xdr:nvSpPr>
      <xdr:spPr>
        <a:xfrm>
          <a:off x="4711700" y="5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53145</xdr:rowOff>
    </xdr:from>
    <xdr:ext cx="405111" cy="259045"/>
    <xdr:sp macro="" textlink="">
      <xdr:nvSpPr>
        <xdr:cNvPr id="77" name="有形固定資産減価償却率該当値テキスト"/>
        <xdr:cNvSpPr txBox="1"/>
      </xdr:nvSpPr>
      <xdr:spPr>
        <a:xfrm>
          <a:off x="4813300" y="546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163,582
160,604
103.76
49,468,256
46,501,469
2,848,182
29,172,129
32,985,420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3048</xdr:rowOff>
    </xdr:from>
    <xdr:to>
      <xdr:col>6</xdr:col>
      <xdr:colOff>510540</xdr:colOff>
      <xdr:row>41</xdr:row>
      <xdr:rowOff>121920</xdr:rowOff>
    </xdr:to>
    <xdr:cxnSp macro="">
      <xdr:nvCxnSpPr>
        <xdr:cNvPr id="55" name="直線コネクタ 54"/>
        <xdr:cNvCxnSpPr/>
      </xdr:nvCxnSpPr>
      <xdr:spPr>
        <a:xfrm flipV="1">
          <a:off x="4634865" y="600379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125747</xdr:rowOff>
    </xdr:from>
    <xdr:ext cx="405111" cy="259045"/>
    <xdr:sp macro="" textlink="">
      <xdr:nvSpPr>
        <xdr:cNvPr id="56" name="【道路】&#10;有形固定資産減価償却率最小値テキスト"/>
        <xdr:cNvSpPr txBox="1"/>
      </xdr:nvSpPr>
      <xdr:spPr>
        <a:xfrm>
          <a:off x="47244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6</xdr:col>
      <xdr:colOff>422275</xdr:colOff>
      <xdr:row>41</xdr:row>
      <xdr:rowOff>121920</xdr:rowOff>
    </xdr:from>
    <xdr:to>
      <xdr:col>6</xdr:col>
      <xdr:colOff>600075</xdr:colOff>
      <xdr:row>41</xdr:row>
      <xdr:rowOff>121920</xdr:rowOff>
    </xdr:to>
    <xdr:cxnSp macro="">
      <xdr:nvCxnSpPr>
        <xdr:cNvPr id="57" name="直線コネクタ 56"/>
        <xdr:cNvCxnSpPr/>
      </xdr:nvCxnSpPr>
      <xdr:spPr>
        <a:xfrm>
          <a:off x="4546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121175</xdr:rowOff>
    </xdr:from>
    <xdr:ext cx="405111" cy="259045"/>
    <xdr:sp macro="" textlink="">
      <xdr:nvSpPr>
        <xdr:cNvPr id="58" name="【道路】&#10;有形固定資産減価償却率最大値テキスト"/>
        <xdr:cNvSpPr txBox="1"/>
      </xdr:nvSpPr>
      <xdr:spPr>
        <a:xfrm>
          <a:off x="4724400" y="577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35</xdr:row>
      <xdr:rowOff>3048</xdr:rowOff>
    </xdr:from>
    <xdr:to>
      <xdr:col>6</xdr:col>
      <xdr:colOff>600075</xdr:colOff>
      <xdr:row>35</xdr:row>
      <xdr:rowOff>3048</xdr:rowOff>
    </xdr:to>
    <xdr:cxnSp macro="">
      <xdr:nvCxnSpPr>
        <xdr:cNvPr id="59" name="直線コネクタ 58"/>
        <xdr:cNvCxnSpPr/>
      </xdr:nvCxnSpPr>
      <xdr:spPr>
        <a:xfrm>
          <a:off x="4546600" y="600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6113</xdr:rowOff>
    </xdr:from>
    <xdr:ext cx="405111" cy="259045"/>
    <xdr:sp macro="" textlink="">
      <xdr:nvSpPr>
        <xdr:cNvPr id="60" name="【道路】&#10;有形固定資産減価償却率平均値テキスト"/>
        <xdr:cNvSpPr txBox="1"/>
      </xdr:nvSpPr>
      <xdr:spPr>
        <a:xfrm>
          <a:off x="47244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27686</xdr:rowOff>
    </xdr:from>
    <xdr:to>
      <xdr:col>6</xdr:col>
      <xdr:colOff>561975</xdr:colOff>
      <xdr:row>40</xdr:row>
      <xdr:rowOff>129286</xdr:rowOff>
    </xdr:to>
    <xdr:sp macro="" textlink="">
      <xdr:nvSpPr>
        <xdr:cNvPr id="61" name="フローチャート : 判断 60"/>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123698</xdr:rowOff>
    </xdr:from>
    <xdr:to>
      <xdr:col>6</xdr:col>
      <xdr:colOff>561975</xdr:colOff>
      <xdr:row>35</xdr:row>
      <xdr:rowOff>53848</xdr:rowOff>
    </xdr:to>
    <xdr:sp macro="" textlink="">
      <xdr:nvSpPr>
        <xdr:cNvPr id="67" name="円/楕円 66"/>
        <xdr:cNvSpPr/>
      </xdr:nvSpPr>
      <xdr:spPr>
        <a:xfrm>
          <a:off x="45847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76725</xdr:rowOff>
    </xdr:from>
    <xdr:ext cx="405111" cy="259045"/>
    <xdr:sp macro="" textlink="">
      <xdr:nvSpPr>
        <xdr:cNvPr id="68" name="【道路】&#10;有形固定資産減価償却率該当値テキスト"/>
        <xdr:cNvSpPr txBox="1"/>
      </xdr:nvSpPr>
      <xdr:spPr>
        <a:xfrm>
          <a:off x="4724400"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2" name="テキスト ボックス 8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4" name="テキスト ボックス 8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6" name="テキスト ボックス 8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8" name="テキスト ボックス 8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0" name="テキスト ボックス 8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3"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123879</xdr:rowOff>
    </xdr:from>
    <xdr:to>
      <xdr:col>15</xdr:col>
      <xdr:colOff>180340</xdr:colOff>
      <xdr:row>41</xdr:row>
      <xdr:rowOff>95141</xdr:rowOff>
    </xdr:to>
    <xdr:cxnSp macro="">
      <xdr:nvCxnSpPr>
        <xdr:cNvPr id="94" name="直線コネクタ 93"/>
        <xdr:cNvCxnSpPr/>
      </xdr:nvCxnSpPr>
      <xdr:spPr>
        <a:xfrm flipV="1">
          <a:off x="10476865" y="5610279"/>
          <a:ext cx="0" cy="151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98968</xdr:rowOff>
    </xdr:from>
    <xdr:ext cx="469744" cy="259045"/>
    <xdr:sp macro="" textlink="">
      <xdr:nvSpPr>
        <xdr:cNvPr id="95" name="【道路】&#10;一人当たり延長最小値テキスト"/>
        <xdr:cNvSpPr txBox="1"/>
      </xdr:nvSpPr>
      <xdr:spPr>
        <a:xfrm>
          <a:off x="10566400" y="712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0.517</a:t>
          </a:r>
          <a:endParaRPr kumimoji="1" lang="ja-JP" altLang="en-US" sz="1000" b="1">
            <a:latin typeface="ＭＳ Ｐゴシック"/>
          </a:endParaRPr>
        </a:p>
      </xdr:txBody>
    </xdr:sp>
    <xdr:clientData/>
  </xdr:oneCellAnchor>
  <xdr:twoCellAnchor>
    <xdr:from>
      <xdr:col>15</xdr:col>
      <xdr:colOff>92075</xdr:colOff>
      <xdr:row>41</xdr:row>
      <xdr:rowOff>95141</xdr:rowOff>
    </xdr:from>
    <xdr:to>
      <xdr:col>15</xdr:col>
      <xdr:colOff>269875</xdr:colOff>
      <xdr:row>41</xdr:row>
      <xdr:rowOff>95141</xdr:rowOff>
    </xdr:to>
    <xdr:cxnSp macro="">
      <xdr:nvCxnSpPr>
        <xdr:cNvPr id="96" name="直線コネクタ 95"/>
        <xdr:cNvCxnSpPr/>
      </xdr:nvCxnSpPr>
      <xdr:spPr>
        <a:xfrm>
          <a:off x="10388600" y="712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70556</xdr:rowOff>
    </xdr:from>
    <xdr:ext cx="469744" cy="259045"/>
    <xdr:sp macro="" textlink="">
      <xdr:nvSpPr>
        <xdr:cNvPr id="97" name="【道路】&#10;一人当たり延長最大値テキスト"/>
        <xdr:cNvSpPr txBox="1"/>
      </xdr:nvSpPr>
      <xdr:spPr>
        <a:xfrm>
          <a:off x="10566400" y="538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15</xdr:col>
      <xdr:colOff>92075</xdr:colOff>
      <xdr:row>32</xdr:row>
      <xdr:rowOff>123879</xdr:rowOff>
    </xdr:from>
    <xdr:to>
      <xdr:col>15</xdr:col>
      <xdr:colOff>269875</xdr:colOff>
      <xdr:row>32</xdr:row>
      <xdr:rowOff>123879</xdr:rowOff>
    </xdr:to>
    <xdr:cxnSp macro="">
      <xdr:nvCxnSpPr>
        <xdr:cNvPr id="98" name="直線コネクタ 97"/>
        <xdr:cNvCxnSpPr/>
      </xdr:nvCxnSpPr>
      <xdr:spPr>
        <a:xfrm>
          <a:off x="10388600" y="561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81587</xdr:rowOff>
    </xdr:from>
    <xdr:ext cx="469744" cy="259045"/>
    <xdr:sp macro="" textlink="">
      <xdr:nvSpPr>
        <xdr:cNvPr id="99" name="【道路】&#10;一人当たり延長平均値テキスト"/>
        <xdr:cNvSpPr txBox="1"/>
      </xdr:nvSpPr>
      <xdr:spPr>
        <a:xfrm>
          <a:off x="10566400" y="60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58710</xdr:rowOff>
    </xdr:from>
    <xdr:to>
      <xdr:col>15</xdr:col>
      <xdr:colOff>231775</xdr:colOff>
      <xdr:row>36</xdr:row>
      <xdr:rowOff>160310</xdr:rowOff>
    </xdr:to>
    <xdr:sp macro="" textlink="">
      <xdr:nvSpPr>
        <xdr:cNvPr id="100" name="フローチャート : 判断 99"/>
        <xdr:cNvSpPr/>
      </xdr:nvSpPr>
      <xdr:spPr>
        <a:xfrm>
          <a:off x="10426700" y="62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44341</xdr:rowOff>
    </xdr:from>
    <xdr:to>
      <xdr:col>15</xdr:col>
      <xdr:colOff>231775</xdr:colOff>
      <xdr:row>41</xdr:row>
      <xdr:rowOff>145941</xdr:rowOff>
    </xdr:to>
    <xdr:sp macro="" textlink="">
      <xdr:nvSpPr>
        <xdr:cNvPr id="106" name="円/楕円 105"/>
        <xdr:cNvSpPr/>
      </xdr:nvSpPr>
      <xdr:spPr>
        <a:xfrm>
          <a:off x="10426700" y="707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130718</xdr:rowOff>
    </xdr:from>
    <xdr:ext cx="469744" cy="259045"/>
    <xdr:sp macro="" textlink="">
      <xdr:nvSpPr>
        <xdr:cNvPr id="107" name="【道路】&#10;一人当たり延長該当値テキスト"/>
        <xdr:cNvSpPr txBox="1"/>
      </xdr:nvSpPr>
      <xdr:spPr>
        <a:xfrm>
          <a:off x="10566400" y="698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8" name="正方形/長方形 10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64770</xdr:rowOff>
    </xdr:from>
    <xdr:to>
      <xdr:col>6</xdr:col>
      <xdr:colOff>510540</xdr:colOff>
      <xdr:row>63</xdr:row>
      <xdr:rowOff>83820</xdr:rowOff>
    </xdr:to>
    <xdr:cxnSp macro="">
      <xdr:nvCxnSpPr>
        <xdr:cNvPr id="132" name="直線コネクタ 131"/>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87647</xdr:rowOff>
    </xdr:from>
    <xdr:ext cx="405111" cy="259045"/>
    <xdr:sp macro="" textlink="">
      <xdr:nvSpPr>
        <xdr:cNvPr id="133" name="【橋りょう・トンネル】&#10;有形固定資産減価償却率最小値テキスト"/>
        <xdr:cNvSpPr txBox="1"/>
      </xdr:nvSpPr>
      <xdr:spPr>
        <a:xfrm>
          <a:off x="47244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422275</xdr:colOff>
      <xdr:row>63</xdr:row>
      <xdr:rowOff>83820</xdr:rowOff>
    </xdr:from>
    <xdr:to>
      <xdr:col>6</xdr:col>
      <xdr:colOff>600075</xdr:colOff>
      <xdr:row>63</xdr:row>
      <xdr:rowOff>83820</xdr:rowOff>
    </xdr:to>
    <xdr:cxnSp macro="">
      <xdr:nvCxnSpPr>
        <xdr:cNvPr id="134" name="直線コネクタ 133"/>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11447</xdr:rowOff>
    </xdr:from>
    <xdr:ext cx="405111" cy="259045"/>
    <xdr:sp macro="" textlink="">
      <xdr:nvSpPr>
        <xdr:cNvPr id="135" name="【橋りょう・トンネル】&#10;有形固定資産減価償却率最大値テキスト"/>
        <xdr:cNvSpPr txBox="1"/>
      </xdr:nvSpPr>
      <xdr:spPr>
        <a:xfrm>
          <a:off x="47244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6</xdr:col>
      <xdr:colOff>422275</xdr:colOff>
      <xdr:row>56</xdr:row>
      <xdr:rowOff>64770</xdr:rowOff>
    </xdr:from>
    <xdr:to>
      <xdr:col>6</xdr:col>
      <xdr:colOff>600075</xdr:colOff>
      <xdr:row>56</xdr:row>
      <xdr:rowOff>64770</xdr:rowOff>
    </xdr:to>
    <xdr:cxnSp macro="">
      <xdr:nvCxnSpPr>
        <xdr:cNvPr id="136" name="直線コネクタ 135"/>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143527</xdr:rowOff>
    </xdr:from>
    <xdr:ext cx="405111" cy="259045"/>
    <xdr:sp macro="" textlink="">
      <xdr:nvSpPr>
        <xdr:cNvPr id="137" name="【橋りょう・トンネル】&#10;有形固定資産減価償却率平均値テキスト"/>
        <xdr:cNvSpPr txBox="1"/>
      </xdr:nvSpPr>
      <xdr:spPr>
        <a:xfrm>
          <a:off x="47244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38" name="フローチャート : 判断 13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33020</xdr:rowOff>
    </xdr:from>
    <xdr:to>
      <xdr:col>6</xdr:col>
      <xdr:colOff>561975</xdr:colOff>
      <xdr:row>63</xdr:row>
      <xdr:rowOff>134620</xdr:rowOff>
    </xdr:to>
    <xdr:sp macro="" textlink="">
      <xdr:nvSpPr>
        <xdr:cNvPr id="144" name="円/楕円 143"/>
        <xdr:cNvSpPr/>
      </xdr:nvSpPr>
      <xdr:spPr>
        <a:xfrm>
          <a:off x="4584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119397</xdr:rowOff>
    </xdr:from>
    <xdr:ext cx="405111" cy="259045"/>
    <xdr:sp macro="" textlink="">
      <xdr:nvSpPr>
        <xdr:cNvPr id="145" name="【橋りょう・トンネル】&#10;有形固定資産減価償却率該当値テキスト"/>
        <xdr:cNvSpPr txBox="1"/>
      </xdr:nvSpPr>
      <xdr:spPr>
        <a:xfrm>
          <a:off x="4724400" y="1074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105427</xdr:rowOff>
    </xdr:from>
    <xdr:ext cx="531299" cy="259045"/>
    <xdr:sp macro="" textlink="">
      <xdr:nvSpPr>
        <xdr:cNvPr id="158" name="テキスト ボックス 157"/>
        <xdr:cNvSpPr txBox="1"/>
      </xdr:nvSpPr>
      <xdr:spPr>
        <a:xfrm>
          <a:off x="6072701" y="1090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0" name="テキスト ボックス 15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59</xdr:row>
      <xdr:rowOff>29227</xdr:rowOff>
    </xdr:from>
    <xdr:ext cx="531299" cy="259045"/>
    <xdr:sp macro="" textlink="">
      <xdr:nvSpPr>
        <xdr:cNvPr id="162" name="テキスト ボックス 161"/>
        <xdr:cNvSpPr txBox="1"/>
      </xdr:nvSpPr>
      <xdr:spPr>
        <a:xfrm>
          <a:off x="6072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162577</xdr:rowOff>
    </xdr:from>
    <xdr:ext cx="531299" cy="259045"/>
    <xdr:sp macro="" textlink="">
      <xdr:nvSpPr>
        <xdr:cNvPr id="164" name="テキスト ボックス 163"/>
        <xdr:cNvSpPr txBox="1"/>
      </xdr:nvSpPr>
      <xdr:spPr>
        <a:xfrm>
          <a:off x="6072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6" name="テキスト ボックス 16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86525</xdr:rowOff>
    </xdr:from>
    <xdr:to>
      <xdr:col>15</xdr:col>
      <xdr:colOff>180340</xdr:colOff>
      <xdr:row>63</xdr:row>
      <xdr:rowOff>166935</xdr:rowOff>
    </xdr:to>
    <xdr:cxnSp macro="">
      <xdr:nvCxnSpPr>
        <xdr:cNvPr id="170" name="直線コネクタ 169"/>
        <xdr:cNvCxnSpPr/>
      </xdr:nvCxnSpPr>
      <xdr:spPr>
        <a:xfrm flipV="1">
          <a:off x="10476865" y="9687725"/>
          <a:ext cx="0" cy="1280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170762</xdr:rowOff>
    </xdr:from>
    <xdr:ext cx="534377" cy="259045"/>
    <xdr:sp macro="" textlink="">
      <xdr:nvSpPr>
        <xdr:cNvPr id="171" name="【橋りょう・トンネル】&#10;一人当たり有形固定資産（償却資産）額最小値テキスト"/>
        <xdr:cNvSpPr txBox="1"/>
      </xdr:nvSpPr>
      <xdr:spPr>
        <a:xfrm>
          <a:off x="10566400" y="10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24,237</a:t>
          </a:r>
          <a:endParaRPr kumimoji="1" lang="ja-JP" altLang="en-US" sz="1000" b="1">
            <a:latin typeface="ＭＳ Ｐゴシック"/>
          </a:endParaRPr>
        </a:p>
      </xdr:txBody>
    </xdr:sp>
    <xdr:clientData/>
  </xdr:oneCellAnchor>
  <xdr:twoCellAnchor>
    <xdr:from>
      <xdr:col>15</xdr:col>
      <xdr:colOff>92075</xdr:colOff>
      <xdr:row>63</xdr:row>
      <xdr:rowOff>166935</xdr:rowOff>
    </xdr:from>
    <xdr:to>
      <xdr:col>15</xdr:col>
      <xdr:colOff>269875</xdr:colOff>
      <xdr:row>63</xdr:row>
      <xdr:rowOff>166935</xdr:rowOff>
    </xdr:to>
    <xdr:cxnSp macro="">
      <xdr:nvCxnSpPr>
        <xdr:cNvPr id="172" name="直線コネクタ 171"/>
        <xdr:cNvCxnSpPr/>
      </xdr:nvCxnSpPr>
      <xdr:spPr>
        <a:xfrm>
          <a:off x="10388600" y="1096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33202</xdr:rowOff>
    </xdr:from>
    <xdr:ext cx="534377" cy="259045"/>
    <xdr:sp macro="" textlink="">
      <xdr:nvSpPr>
        <xdr:cNvPr id="173" name="【橋りょう・トンネル】&#10;一人当たり有形固定資産（償却資産）額最大値テキスト"/>
        <xdr:cNvSpPr txBox="1"/>
      </xdr:nvSpPr>
      <xdr:spPr>
        <a:xfrm>
          <a:off x="10566400" y="94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91,458</a:t>
          </a:r>
          <a:endParaRPr kumimoji="1" lang="ja-JP" altLang="en-US" sz="1000" b="1">
            <a:latin typeface="ＭＳ Ｐゴシック"/>
          </a:endParaRPr>
        </a:p>
      </xdr:txBody>
    </xdr:sp>
    <xdr:clientData/>
  </xdr:oneCellAnchor>
  <xdr:twoCellAnchor>
    <xdr:from>
      <xdr:col>15</xdr:col>
      <xdr:colOff>92075</xdr:colOff>
      <xdr:row>56</xdr:row>
      <xdr:rowOff>86525</xdr:rowOff>
    </xdr:from>
    <xdr:to>
      <xdr:col>15</xdr:col>
      <xdr:colOff>269875</xdr:colOff>
      <xdr:row>56</xdr:row>
      <xdr:rowOff>86525</xdr:rowOff>
    </xdr:to>
    <xdr:cxnSp macro="">
      <xdr:nvCxnSpPr>
        <xdr:cNvPr id="174" name="直線コネクタ 173"/>
        <xdr:cNvCxnSpPr/>
      </xdr:nvCxnSpPr>
      <xdr:spPr>
        <a:xfrm>
          <a:off x="10388600" y="96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131430</xdr:rowOff>
    </xdr:from>
    <xdr:ext cx="534377" cy="259045"/>
    <xdr:sp macro="" textlink="">
      <xdr:nvSpPr>
        <xdr:cNvPr id="175" name="【橋りょう・トンネル】&#10;一人当たり有形固定資産（償却資産）額平均値テキスト"/>
        <xdr:cNvSpPr txBox="1"/>
      </xdr:nvSpPr>
      <xdr:spPr>
        <a:xfrm>
          <a:off x="10566400" y="10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60,635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108553</xdr:rowOff>
    </xdr:from>
    <xdr:to>
      <xdr:col>15</xdr:col>
      <xdr:colOff>231775</xdr:colOff>
      <xdr:row>60</xdr:row>
      <xdr:rowOff>38703</xdr:rowOff>
    </xdr:to>
    <xdr:sp macro="" textlink="">
      <xdr:nvSpPr>
        <xdr:cNvPr id="176" name="フローチャート : 判断 175"/>
        <xdr:cNvSpPr/>
      </xdr:nvSpPr>
      <xdr:spPr>
        <a:xfrm>
          <a:off x="10426700" y="10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73082</xdr:rowOff>
    </xdr:from>
    <xdr:to>
      <xdr:col>15</xdr:col>
      <xdr:colOff>231775</xdr:colOff>
      <xdr:row>63</xdr:row>
      <xdr:rowOff>3232</xdr:rowOff>
    </xdr:to>
    <xdr:sp macro="" textlink="">
      <xdr:nvSpPr>
        <xdr:cNvPr id="182" name="円/楕円 181"/>
        <xdr:cNvSpPr/>
      </xdr:nvSpPr>
      <xdr:spPr>
        <a:xfrm>
          <a:off x="10426700" y="1070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51509</xdr:rowOff>
    </xdr:from>
    <xdr:ext cx="534377" cy="259045"/>
    <xdr:sp macro="" textlink="">
      <xdr:nvSpPr>
        <xdr:cNvPr id="183" name="【橋りょう・トンネル】&#10;一人当たり有形固定資産（償却資産）額該当値テキスト"/>
        <xdr:cNvSpPr txBox="1"/>
      </xdr:nvSpPr>
      <xdr:spPr>
        <a:xfrm>
          <a:off x="10566400" y="1068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152400</xdr:rowOff>
    </xdr:from>
    <xdr:to>
      <xdr:col>6</xdr:col>
      <xdr:colOff>510540</xdr:colOff>
      <xdr:row>86</xdr:row>
      <xdr:rowOff>64770</xdr:rowOff>
    </xdr:to>
    <xdr:cxnSp macro="">
      <xdr:nvCxnSpPr>
        <xdr:cNvPr id="208" name="直線コネクタ 207"/>
        <xdr:cNvCxnSpPr/>
      </xdr:nvCxnSpPr>
      <xdr:spPr>
        <a:xfrm flipV="1">
          <a:off x="4634865" y="1335405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68597</xdr:rowOff>
    </xdr:from>
    <xdr:ext cx="405111" cy="259045"/>
    <xdr:sp macro="" textlink="">
      <xdr:nvSpPr>
        <xdr:cNvPr id="209" name="【公営住宅】&#10;有形固定資産減価償却率最小値テキスト"/>
        <xdr:cNvSpPr txBox="1"/>
      </xdr:nvSpPr>
      <xdr:spPr>
        <a:xfrm>
          <a:off x="47244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422275</xdr:colOff>
      <xdr:row>86</xdr:row>
      <xdr:rowOff>64770</xdr:rowOff>
    </xdr:from>
    <xdr:to>
      <xdr:col>6</xdr:col>
      <xdr:colOff>600075</xdr:colOff>
      <xdr:row>86</xdr:row>
      <xdr:rowOff>64770</xdr:rowOff>
    </xdr:to>
    <xdr:cxnSp macro="">
      <xdr:nvCxnSpPr>
        <xdr:cNvPr id="210" name="直線コネクタ 209"/>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99077</xdr:rowOff>
    </xdr:from>
    <xdr:ext cx="405111" cy="259045"/>
    <xdr:sp macro="" textlink="">
      <xdr:nvSpPr>
        <xdr:cNvPr id="211" name="【公営住宅】&#10;有形固定資産減価償却率最大値テキスト"/>
        <xdr:cNvSpPr txBox="1"/>
      </xdr:nvSpPr>
      <xdr:spPr>
        <a:xfrm>
          <a:off x="47244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77</xdr:row>
      <xdr:rowOff>152400</xdr:rowOff>
    </xdr:from>
    <xdr:to>
      <xdr:col>6</xdr:col>
      <xdr:colOff>600075</xdr:colOff>
      <xdr:row>77</xdr:row>
      <xdr:rowOff>152400</xdr:rowOff>
    </xdr:to>
    <xdr:cxnSp macro="">
      <xdr:nvCxnSpPr>
        <xdr:cNvPr id="212" name="直線コネクタ 21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6366</xdr:rowOff>
    </xdr:from>
    <xdr:ext cx="405111" cy="259045"/>
    <xdr:sp macro="" textlink="">
      <xdr:nvSpPr>
        <xdr:cNvPr id="213" name="【公営住宅】&#10;有形固定資産減価償却率平均値テキスト"/>
        <xdr:cNvSpPr txBox="1"/>
      </xdr:nvSpPr>
      <xdr:spPr>
        <a:xfrm>
          <a:off x="4724400" y="14236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154939</xdr:rowOff>
    </xdr:from>
    <xdr:to>
      <xdr:col>6</xdr:col>
      <xdr:colOff>561975</xdr:colOff>
      <xdr:row>84</xdr:row>
      <xdr:rowOff>85089</xdr:rowOff>
    </xdr:to>
    <xdr:sp macro="" textlink="">
      <xdr:nvSpPr>
        <xdr:cNvPr id="214" name="フローチャート : 判断 213"/>
        <xdr:cNvSpPr/>
      </xdr:nvSpPr>
      <xdr:spPr>
        <a:xfrm>
          <a:off x="4584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143511</xdr:rowOff>
    </xdr:from>
    <xdr:to>
      <xdr:col>6</xdr:col>
      <xdr:colOff>561975</xdr:colOff>
      <xdr:row>85</xdr:row>
      <xdr:rowOff>73661</xdr:rowOff>
    </xdr:to>
    <xdr:sp macro="" textlink="">
      <xdr:nvSpPr>
        <xdr:cNvPr id="220" name="円/楕円 219"/>
        <xdr:cNvSpPr/>
      </xdr:nvSpPr>
      <xdr:spPr>
        <a:xfrm>
          <a:off x="4584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121938</xdr:rowOff>
    </xdr:from>
    <xdr:ext cx="405111" cy="259045"/>
    <xdr:sp macro="" textlink="">
      <xdr:nvSpPr>
        <xdr:cNvPr id="221" name="【公営住宅】&#10;有形固定資産減価償却率該当値テキスト"/>
        <xdr:cNvSpPr txBox="1"/>
      </xdr:nvSpPr>
      <xdr:spPr>
        <a:xfrm>
          <a:off x="4724400"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41300</xdr:rowOff>
    </xdr:from>
    <xdr:to>
      <xdr:col>15</xdr:col>
      <xdr:colOff>180340</xdr:colOff>
      <xdr:row>85</xdr:row>
      <xdr:rowOff>162916</xdr:rowOff>
    </xdr:to>
    <xdr:cxnSp macro="">
      <xdr:nvCxnSpPr>
        <xdr:cNvPr id="243" name="直線コネクタ 242"/>
        <xdr:cNvCxnSpPr/>
      </xdr:nvCxnSpPr>
      <xdr:spPr>
        <a:xfrm flipV="1">
          <a:off x="10476865" y="13414400"/>
          <a:ext cx="0" cy="132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166743</xdr:rowOff>
    </xdr:from>
    <xdr:ext cx="469744" cy="259045"/>
    <xdr:sp macro="" textlink="">
      <xdr:nvSpPr>
        <xdr:cNvPr id="244" name="【公営住宅】&#10;一人当たり面積最小値テキスト"/>
        <xdr:cNvSpPr txBox="1"/>
      </xdr:nvSpPr>
      <xdr:spPr>
        <a:xfrm>
          <a:off x="105664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15</xdr:col>
      <xdr:colOff>92075</xdr:colOff>
      <xdr:row>85</xdr:row>
      <xdr:rowOff>162916</xdr:rowOff>
    </xdr:from>
    <xdr:to>
      <xdr:col>15</xdr:col>
      <xdr:colOff>269875</xdr:colOff>
      <xdr:row>85</xdr:row>
      <xdr:rowOff>162916</xdr:rowOff>
    </xdr:to>
    <xdr:cxnSp macro="">
      <xdr:nvCxnSpPr>
        <xdr:cNvPr id="245" name="直線コネクタ 244"/>
        <xdr:cNvCxnSpPr/>
      </xdr:nvCxnSpPr>
      <xdr:spPr>
        <a:xfrm>
          <a:off x="10388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159427</xdr:rowOff>
    </xdr:from>
    <xdr:ext cx="469744" cy="259045"/>
    <xdr:sp macro="" textlink="">
      <xdr:nvSpPr>
        <xdr:cNvPr id="246" name="【公営住宅】&#10;一人当たり面積最大値テキスト"/>
        <xdr:cNvSpPr txBox="1"/>
      </xdr:nvSpPr>
      <xdr:spPr>
        <a:xfrm>
          <a:off x="10566400" y="131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2.993</a:t>
          </a:r>
          <a:endParaRPr kumimoji="1" lang="ja-JP" altLang="en-US" sz="1000" b="1">
            <a:latin typeface="ＭＳ Ｐゴシック"/>
          </a:endParaRPr>
        </a:p>
      </xdr:txBody>
    </xdr:sp>
    <xdr:clientData/>
  </xdr:oneCellAnchor>
  <xdr:twoCellAnchor>
    <xdr:from>
      <xdr:col>15</xdr:col>
      <xdr:colOff>92075</xdr:colOff>
      <xdr:row>78</xdr:row>
      <xdr:rowOff>41300</xdr:rowOff>
    </xdr:from>
    <xdr:to>
      <xdr:col>15</xdr:col>
      <xdr:colOff>269875</xdr:colOff>
      <xdr:row>78</xdr:row>
      <xdr:rowOff>41300</xdr:rowOff>
    </xdr:to>
    <xdr:cxnSp macro="">
      <xdr:nvCxnSpPr>
        <xdr:cNvPr id="247" name="直線コネクタ 246"/>
        <xdr:cNvCxnSpPr/>
      </xdr:nvCxnSpPr>
      <xdr:spPr>
        <a:xfrm>
          <a:off x="10388600" y="134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120363</xdr:rowOff>
    </xdr:from>
    <xdr:ext cx="469744" cy="259045"/>
    <xdr:sp macro="" textlink="">
      <xdr:nvSpPr>
        <xdr:cNvPr id="248" name="【公営住宅】&#10;一人当たり面積平均値テキスト"/>
        <xdr:cNvSpPr txBox="1"/>
      </xdr:nvSpPr>
      <xdr:spPr>
        <a:xfrm>
          <a:off x="10566400" y="14350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97486</xdr:rowOff>
    </xdr:from>
    <xdr:to>
      <xdr:col>15</xdr:col>
      <xdr:colOff>231775</xdr:colOff>
      <xdr:row>85</xdr:row>
      <xdr:rowOff>27636</xdr:rowOff>
    </xdr:to>
    <xdr:sp macro="" textlink="">
      <xdr:nvSpPr>
        <xdr:cNvPr id="249" name="フローチャート : 判断 248"/>
        <xdr:cNvSpPr/>
      </xdr:nvSpPr>
      <xdr:spPr>
        <a:xfrm>
          <a:off x="10426700" y="1449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112116</xdr:rowOff>
    </xdr:from>
    <xdr:to>
      <xdr:col>15</xdr:col>
      <xdr:colOff>231775</xdr:colOff>
      <xdr:row>86</xdr:row>
      <xdr:rowOff>42266</xdr:rowOff>
    </xdr:to>
    <xdr:sp macro="" textlink="">
      <xdr:nvSpPr>
        <xdr:cNvPr id="255" name="円/楕円 254"/>
        <xdr:cNvSpPr/>
      </xdr:nvSpPr>
      <xdr:spPr>
        <a:xfrm>
          <a:off x="104267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27043</xdr:rowOff>
    </xdr:from>
    <xdr:ext cx="469744" cy="259045"/>
    <xdr:sp macro="" textlink="">
      <xdr:nvSpPr>
        <xdr:cNvPr id="256" name="【公営住宅】&#10;一人当たり面積該当値テキスト"/>
        <xdr:cNvSpPr txBox="1"/>
      </xdr:nvSpPr>
      <xdr:spPr>
        <a:xfrm>
          <a:off x="10566400" y="1460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8" name="正方形/長方形 25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9" name="正方形/長方形 25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0" name="正方形/長方形 25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1" name="正方形/長方形 26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3" name="正方形/長方形 26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4" name="正方形/長方形 26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5" name="正方形/長方形 26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6" name="正方形/長方形 26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7" name="正方形/長方形 26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8" name="正方形/長方形 267"/>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9" name="正方形/長方形 26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6" name="正方形/長方形 275"/>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7" name="テキスト ボックス 2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8" name="直線コネクタ 2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79" name="テキスト ボックス 2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80" name="直線コネクタ 279"/>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81" name="テキスト ボックス 280"/>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82" name="直線コネクタ 28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283" name="テキスト ボックス 28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284" name="直線コネクタ 283"/>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285" name="テキスト ボックス 284"/>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288" name="直線コネクタ 287"/>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289" name="テキスト ボックス 288"/>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290" name="直線コネクタ 28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291" name="テキスト ボックス 29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292" name="直線コネクタ 291"/>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162577</xdr:rowOff>
    </xdr:from>
    <xdr:ext cx="467179" cy="259045"/>
    <xdr:sp macro="" textlink="">
      <xdr:nvSpPr>
        <xdr:cNvPr id="293" name="テキスト ボックス 292"/>
        <xdr:cNvSpPr txBox="1"/>
      </xdr:nvSpPr>
      <xdr:spPr>
        <a:xfrm>
          <a:off x="11978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116205</xdr:rowOff>
    </xdr:from>
    <xdr:to>
      <xdr:col>23</xdr:col>
      <xdr:colOff>516889</xdr:colOff>
      <xdr:row>41</xdr:row>
      <xdr:rowOff>93345</xdr:rowOff>
    </xdr:to>
    <xdr:cxnSp macro="">
      <xdr:nvCxnSpPr>
        <xdr:cNvPr id="297" name="直線コネクタ 296"/>
        <xdr:cNvCxnSpPr/>
      </xdr:nvCxnSpPr>
      <xdr:spPr>
        <a:xfrm flipV="1">
          <a:off x="16318864" y="577405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97172</xdr:rowOff>
    </xdr:from>
    <xdr:ext cx="405111" cy="259045"/>
    <xdr:sp macro="" textlink="">
      <xdr:nvSpPr>
        <xdr:cNvPr id="298" name="【認定こども園・幼稚園・保育所】&#10;有形固定資産減価償却率最小値テキスト"/>
        <xdr:cNvSpPr txBox="1"/>
      </xdr:nvSpPr>
      <xdr:spPr>
        <a:xfrm>
          <a:off x="164084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41</xdr:row>
      <xdr:rowOff>93345</xdr:rowOff>
    </xdr:from>
    <xdr:to>
      <xdr:col>23</xdr:col>
      <xdr:colOff>606425</xdr:colOff>
      <xdr:row>41</xdr:row>
      <xdr:rowOff>93345</xdr:rowOff>
    </xdr:to>
    <xdr:cxnSp macro="">
      <xdr:nvCxnSpPr>
        <xdr:cNvPr id="299" name="直線コネクタ 298"/>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62882</xdr:rowOff>
    </xdr:from>
    <xdr:ext cx="405111" cy="259045"/>
    <xdr:sp macro="" textlink="">
      <xdr:nvSpPr>
        <xdr:cNvPr id="300" name="【認定こども園・幼稚園・保育所】&#10;有形固定資産減価償却率最大値テキスト"/>
        <xdr:cNvSpPr txBox="1"/>
      </xdr:nvSpPr>
      <xdr:spPr>
        <a:xfrm>
          <a:off x="16408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33</xdr:row>
      <xdr:rowOff>116205</xdr:rowOff>
    </xdr:from>
    <xdr:to>
      <xdr:col>23</xdr:col>
      <xdr:colOff>606425</xdr:colOff>
      <xdr:row>33</xdr:row>
      <xdr:rowOff>116205</xdr:rowOff>
    </xdr:to>
    <xdr:cxnSp macro="">
      <xdr:nvCxnSpPr>
        <xdr:cNvPr id="301" name="直線コネクタ 300"/>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163847</xdr:rowOff>
    </xdr:from>
    <xdr:ext cx="405111" cy="259045"/>
    <xdr:sp macro="" textlink="">
      <xdr:nvSpPr>
        <xdr:cNvPr id="302" name="【認定こども園・幼稚園・保育所】&#10;有形固定資産減価償却率平均値テキスト"/>
        <xdr:cNvSpPr txBox="1"/>
      </xdr:nvSpPr>
      <xdr:spPr>
        <a:xfrm>
          <a:off x="164084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xdr:rowOff>
    </xdr:from>
    <xdr:to>
      <xdr:col>23</xdr:col>
      <xdr:colOff>568325</xdr:colOff>
      <xdr:row>37</xdr:row>
      <xdr:rowOff>115570</xdr:rowOff>
    </xdr:to>
    <xdr:sp macro="" textlink="">
      <xdr:nvSpPr>
        <xdr:cNvPr id="303" name="フローチャート : 判断 30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53975</xdr:rowOff>
    </xdr:from>
    <xdr:to>
      <xdr:col>23</xdr:col>
      <xdr:colOff>568325</xdr:colOff>
      <xdr:row>36</xdr:row>
      <xdr:rowOff>155575</xdr:rowOff>
    </xdr:to>
    <xdr:sp macro="" textlink="">
      <xdr:nvSpPr>
        <xdr:cNvPr id="309" name="円/楕円 308"/>
        <xdr:cNvSpPr/>
      </xdr:nvSpPr>
      <xdr:spPr>
        <a:xfrm>
          <a:off x="16268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76852</xdr:rowOff>
    </xdr:from>
    <xdr:ext cx="405111" cy="259045"/>
    <xdr:sp macro="" textlink="">
      <xdr:nvSpPr>
        <xdr:cNvPr id="310" name="【認定こども園・幼稚園・保育所】&#10;有形固定資産減価償却率該当値テキスト"/>
        <xdr:cNvSpPr txBox="1"/>
      </xdr:nvSpPr>
      <xdr:spPr>
        <a:xfrm>
          <a:off x="164084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1" name="テキスト ボックス 32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2" name="直線コネクタ 3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3" name="テキスト ボックス 32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4" name="直線コネクタ 3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5" name="テキスト ボックス 32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6" name="直線コネクタ 3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7" name="テキスト ボックス 32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8" name="直線コネクタ 3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9" name="テキスト ボックス 32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0" name="直線コネクタ 3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1" name="テキスト ボックス 33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2" name="直線コネクタ 3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3" name="テキスト ボックス 3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42</xdr:row>
      <xdr:rowOff>0</xdr:rowOff>
    </xdr:to>
    <xdr:cxnSp macro="">
      <xdr:nvCxnSpPr>
        <xdr:cNvPr id="335" name="直線コネクタ 334"/>
        <xdr:cNvCxnSpPr/>
      </xdr:nvCxnSpPr>
      <xdr:spPr>
        <a:xfrm flipV="1">
          <a:off x="22160864" y="573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3827</xdr:rowOff>
    </xdr:from>
    <xdr:ext cx="469744" cy="259045"/>
    <xdr:sp macro="" textlink="">
      <xdr:nvSpPr>
        <xdr:cNvPr id="336" name="【認定こども園・幼稚園・保育所】&#10;一人当たり面積最小値テキスト"/>
        <xdr:cNvSpPr txBox="1"/>
      </xdr:nvSpPr>
      <xdr:spPr>
        <a:xfrm>
          <a:off x="222504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0</xdr:rowOff>
    </xdr:from>
    <xdr:to>
      <xdr:col>32</xdr:col>
      <xdr:colOff>276225</xdr:colOff>
      <xdr:row>42</xdr:row>
      <xdr:rowOff>0</xdr:rowOff>
    </xdr:to>
    <xdr:cxnSp macro="">
      <xdr:nvCxnSpPr>
        <xdr:cNvPr id="337" name="直線コネクタ 336"/>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469744" cy="259045"/>
    <xdr:sp macro="" textlink="">
      <xdr:nvSpPr>
        <xdr:cNvPr id="338" name="【認定こども園・幼稚園・保育所】&#10;一人当たり面積最大値テキスト"/>
        <xdr:cNvSpPr txBox="1"/>
      </xdr:nvSpPr>
      <xdr:spPr>
        <a:xfrm>
          <a:off x="222504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339" name="直線コネクタ 338"/>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3827</xdr:rowOff>
    </xdr:from>
    <xdr:ext cx="469744" cy="259045"/>
    <xdr:sp macro="" textlink="">
      <xdr:nvSpPr>
        <xdr:cNvPr id="340" name="【認定こども園・幼稚園・保育所】&#10;一人当たり面積平均値テキスト"/>
        <xdr:cNvSpPr txBox="1"/>
      </xdr:nvSpPr>
      <xdr:spPr>
        <a:xfrm>
          <a:off x="222504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341" name="フローチャート : 判断 340"/>
        <xdr:cNvSpPr/>
      </xdr:nvSpPr>
      <xdr:spPr>
        <a:xfrm>
          <a:off x="22110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2" name="テキスト ボックス 3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3" name="テキスト ボックス 3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4" name="テキスト ボックス 3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5" name="テキスト ボックス 3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6" name="テキスト ボックス 3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25400</xdr:rowOff>
    </xdr:from>
    <xdr:to>
      <xdr:col>32</xdr:col>
      <xdr:colOff>238125</xdr:colOff>
      <xdr:row>33</xdr:row>
      <xdr:rowOff>127000</xdr:rowOff>
    </xdr:to>
    <xdr:sp macro="" textlink="">
      <xdr:nvSpPr>
        <xdr:cNvPr id="347" name="円/楕円 346"/>
        <xdr:cNvSpPr/>
      </xdr:nvSpPr>
      <xdr:spPr>
        <a:xfrm>
          <a:off x="22110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149877</xdr:rowOff>
    </xdr:from>
    <xdr:ext cx="469744" cy="259045"/>
    <xdr:sp macro="" textlink="">
      <xdr:nvSpPr>
        <xdr:cNvPr id="348" name="【認定こども園・幼稚園・保育所】&#10;一人当たり面積該当値テキスト"/>
        <xdr:cNvSpPr txBox="1"/>
      </xdr:nvSpPr>
      <xdr:spPr>
        <a:xfrm>
          <a:off x="22250400"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9" name="正方形/長方形 34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6" name="正方形/長方形 35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9" name="テキスト ボックス 3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0" name="直線コネクタ 35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1" name="テキスト ボックス 36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2" name="直線コネクタ 36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3" name="テキスト ボックス 36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4" name="直線コネクタ 36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5" name="テキスト ボックス 36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6" name="直線コネクタ 36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7" name="テキスト ボックス 36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132588</xdr:rowOff>
    </xdr:from>
    <xdr:to>
      <xdr:col>23</xdr:col>
      <xdr:colOff>516889</xdr:colOff>
      <xdr:row>63</xdr:row>
      <xdr:rowOff>144018</xdr:rowOff>
    </xdr:to>
    <xdr:cxnSp macro="">
      <xdr:nvCxnSpPr>
        <xdr:cNvPr id="371" name="直線コネクタ 370"/>
        <xdr:cNvCxnSpPr/>
      </xdr:nvCxnSpPr>
      <xdr:spPr>
        <a:xfrm flipV="1">
          <a:off x="16318864" y="973378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147845</xdr:rowOff>
    </xdr:from>
    <xdr:ext cx="405111" cy="259045"/>
    <xdr:sp macro="" textlink="">
      <xdr:nvSpPr>
        <xdr:cNvPr id="372" name="【学校施設】&#10;有形固定資産減価償却率最小値テキスト"/>
        <xdr:cNvSpPr txBox="1"/>
      </xdr:nvSpPr>
      <xdr:spPr>
        <a:xfrm>
          <a:off x="164084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63</xdr:row>
      <xdr:rowOff>144018</xdr:rowOff>
    </xdr:from>
    <xdr:to>
      <xdr:col>23</xdr:col>
      <xdr:colOff>606425</xdr:colOff>
      <xdr:row>63</xdr:row>
      <xdr:rowOff>144018</xdr:rowOff>
    </xdr:to>
    <xdr:cxnSp macro="">
      <xdr:nvCxnSpPr>
        <xdr:cNvPr id="373" name="直線コネクタ 372"/>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79265</xdr:rowOff>
    </xdr:from>
    <xdr:ext cx="405111" cy="259045"/>
    <xdr:sp macro="" textlink="">
      <xdr:nvSpPr>
        <xdr:cNvPr id="374" name="【学校施設】&#10;有形固定資産減価償却率最大値テキスト"/>
        <xdr:cNvSpPr txBox="1"/>
      </xdr:nvSpPr>
      <xdr:spPr>
        <a:xfrm>
          <a:off x="164084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23</xdr:col>
      <xdr:colOff>428625</xdr:colOff>
      <xdr:row>56</xdr:row>
      <xdr:rowOff>132588</xdr:rowOff>
    </xdr:from>
    <xdr:to>
      <xdr:col>23</xdr:col>
      <xdr:colOff>606425</xdr:colOff>
      <xdr:row>56</xdr:row>
      <xdr:rowOff>132588</xdr:rowOff>
    </xdr:to>
    <xdr:cxnSp macro="">
      <xdr:nvCxnSpPr>
        <xdr:cNvPr id="375" name="直線コネクタ 374"/>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163085</xdr:rowOff>
    </xdr:from>
    <xdr:ext cx="405111" cy="259045"/>
    <xdr:sp macro="" textlink="">
      <xdr:nvSpPr>
        <xdr:cNvPr id="376" name="【学校施設】&#10;有形固定資産減価償却率平均値テキスト"/>
        <xdr:cNvSpPr txBox="1"/>
      </xdr:nvSpPr>
      <xdr:spPr>
        <a:xfrm>
          <a:off x="16408400" y="1027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13208</xdr:rowOff>
    </xdr:from>
    <xdr:to>
      <xdr:col>23</xdr:col>
      <xdr:colOff>568325</xdr:colOff>
      <xdr:row>60</xdr:row>
      <xdr:rowOff>114808</xdr:rowOff>
    </xdr:to>
    <xdr:sp macro="" textlink="">
      <xdr:nvSpPr>
        <xdr:cNvPr id="377" name="フローチャート : 判断 376"/>
        <xdr:cNvSpPr/>
      </xdr:nvSpPr>
      <xdr:spPr>
        <a:xfrm>
          <a:off x="16268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170942</xdr:rowOff>
    </xdr:from>
    <xdr:to>
      <xdr:col>23</xdr:col>
      <xdr:colOff>568325</xdr:colOff>
      <xdr:row>58</xdr:row>
      <xdr:rowOff>101092</xdr:rowOff>
    </xdr:to>
    <xdr:sp macro="" textlink="">
      <xdr:nvSpPr>
        <xdr:cNvPr id="383" name="円/楕円 382"/>
        <xdr:cNvSpPr/>
      </xdr:nvSpPr>
      <xdr:spPr>
        <a:xfrm>
          <a:off x="162687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22369</xdr:rowOff>
    </xdr:from>
    <xdr:ext cx="405111" cy="259045"/>
    <xdr:sp macro="" textlink="">
      <xdr:nvSpPr>
        <xdr:cNvPr id="384" name="【学校施設】&#10;有形固定資産減価償却率該当値テキスト"/>
        <xdr:cNvSpPr txBox="1"/>
      </xdr:nvSpPr>
      <xdr:spPr>
        <a:xfrm>
          <a:off x="16408400"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68580</xdr:rowOff>
    </xdr:from>
    <xdr:to>
      <xdr:col>32</xdr:col>
      <xdr:colOff>186689</xdr:colOff>
      <xdr:row>64</xdr:row>
      <xdr:rowOff>53340</xdr:rowOff>
    </xdr:to>
    <xdr:cxnSp macro="">
      <xdr:nvCxnSpPr>
        <xdr:cNvPr id="409" name="直線コネクタ 408"/>
        <xdr:cNvCxnSpPr/>
      </xdr:nvCxnSpPr>
      <xdr:spPr>
        <a:xfrm flipV="1">
          <a:off x="22160864" y="96697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57167</xdr:rowOff>
    </xdr:from>
    <xdr:ext cx="469744" cy="259045"/>
    <xdr:sp macro="" textlink="">
      <xdr:nvSpPr>
        <xdr:cNvPr id="410" name="【学校施設】&#10;一人当たり面積最小値テキスト"/>
        <xdr:cNvSpPr txBox="1"/>
      </xdr:nvSpPr>
      <xdr:spPr>
        <a:xfrm>
          <a:off x="222504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0.918</a:t>
          </a:r>
          <a:endParaRPr kumimoji="1" lang="ja-JP" altLang="en-US" sz="1000" b="1">
            <a:latin typeface="ＭＳ Ｐゴシック"/>
          </a:endParaRPr>
        </a:p>
      </xdr:txBody>
    </xdr:sp>
    <xdr:clientData/>
  </xdr:oneCellAnchor>
  <xdr:twoCellAnchor>
    <xdr:from>
      <xdr:col>32</xdr:col>
      <xdr:colOff>98425</xdr:colOff>
      <xdr:row>64</xdr:row>
      <xdr:rowOff>53340</xdr:rowOff>
    </xdr:from>
    <xdr:to>
      <xdr:col>32</xdr:col>
      <xdr:colOff>276225</xdr:colOff>
      <xdr:row>64</xdr:row>
      <xdr:rowOff>53340</xdr:rowOff>
    </xdr:to>
    <xdr:cxnSp macro="">
      <xdr:nvCxnSpPr>
        <xdr:cNvPr id="411" name="直線コネクタ 410"/>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15257</xdr:rowOff>
    </xdr:from>
    <xdr:ext cx="469744" cy="259045"/>
    <xdr:sp macro="" textlink="">
      <xdr:nvSpPr>
        <xdr:cNvPr id="412" name="【学校施設】&#10;一人当たり面積最大値テキスト"/>
        <xdr:cNvSpPr txBox="1"/>
      </xdr:nvSpPr>
      <xdr:spPr>
        <a:xfrm>
          <a:off x="222504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a:t>
          </a:r>
          <a:endParaRPr kumimoji="1" lang="ja-JP" altLang="en-US" sz="1000" b="1">
            <a:latin typeface="ＭＳ Ｐゴシック"/>
          </a:endParaRPr>
        </a:p>
      </xdr:txBody>
    </xdr:sp>
    <xdr:clientData/>
  </xdr:oneCellAnchor>
  <xdr:twoCellAnchor>
    <xdr:from>
      <xdr:col>32</xdr:col>
      <xdr:colOff>98425</xdr:colOff>
      <xdr:row>56</xdr:row>
      <xdr:rowOff>68580</xdr:rowOff>
    </xdr:from>
    <xdr:to>
      <xdr:col>32</xdr:col>
      <xdr:colOff>276225</xdr:colOff>
      <xdr:row>56</xdr:row>
      <xdr:rowOff>68580</xdr:rowOff>
    </xdr:to>
    <xdr:cxnSp macro="">
      <xdr:nvCxnSpPr>
        <xdr:cNvPr id="413" name="直線コネクタ 412"/>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105427</xdr:rowOff>
    </xdr:from>
    <xdr:ext cx="469744" cy="259045"/>
    <xdr:sp macro="" textlink="">
      <xdr:nvSpPr>
        <xdr:cNvPr id="414" name="【学校施設】&#10;一人当たり面積平均値テキスト"/>
        <xdr:cNvSpPr txBox="1"/>
      </xdr:nvSpPr>
      <xdr:spPr>
        <a:xfrm>
          <a:off x="22250400" y="1073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127000</xdr:rowOff>
    </xdr:from>
    <xdr:to>
      <xdr:col>32</xdr:col>
      <xdr:colOff>238125</xdr:colOff>
      <xdr:row>63</xdr:row>
      <xdr:rowOff>57150</xdr:rowOff>
    </xdr:to>
    <xdr:sp macro="" textlink="">
      <xdr:nvSpPr>
        <xdr:cNvPr id="415" name="フローチャート : 判断 414"/>
        <xdr:cNvSpPr/>
      </xdr:nvSpPr>
      <xdr:spPr>
        <a:xfrm>
          <a:off x="221107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30480</xdr:rowOff>
    </xdr:from>
    <xdr:to>
      <xdr:col>32</xdr:col>
      <xdr:colOff>238125</xdr:colOff>
      <xdr:row>62</xdr:row>
      <xdr:rowOff>132080</xdr:rowOff>
    </xdr:to>
    <xdr:sp macro="" textlink="">
      <xdr:nvSpPr>
        <xdr:cNvPr id="421" name="円/楕円 420"/>
        <xdr:cNvSpPr/>
      </xdr:nvSpPr>
      <xdr:spPr>
        <a:xfrm>
          <a:off x="22110700" y="10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53357</xdr:rowOff>
    </xdr:from>
    <xdr:ext cx="469744" cy="259045"/>
    <xdr:sp macro="" textlink="">
      <xdr:nvSpPr>
        <xdr:cNvPr id="422" name="【学校施設】&#10;一人当たり面積該当値テキスト"/>
        <xdr:cNvSpPr txBox="1"/>
      </xdr:nvSpPr>
      <xdr:spPr>
        <a:xfrm>
          <a:off x="222504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3" name="正方形/長方形 42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0" name="正方形/長方形 42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3" name="テキスト ボックス 43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34" name="直線コネクタ 4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35" name="テキスト ボックス 4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36" name="直線コネクタ 4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37" name="テキスト ボックス 4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38" name="直線コネクタ 4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39" name="テキスト ボックス 4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0" name="直線コネクタ 4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41" name="テキスト ボックス 44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3" name="テキスト ボックス 4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129539</xdr:rowOff>
    </xdr:from>
    <xdr:to>
      <xdr:col>23</xdr:col>
      <xdr:colOff>516889</xdr:colOff>
      <xdr:row>86</xdr:row>
      <xdr:rowOff>40387</xdr:rowOff>
    </xdr:to>
    <xdr:cxnSp macro="">
      <xdr:nvCxnSpPr>
        <xdr:cNvPr id="445" name="直線コネクタ 444"/>
        <xdr:cNvCxnSpPr/>
      </xdr:nvCxnSpPr>
      <xdr:spPr>
        <a:xfrm flipV="1">
          <a:off x="16318864" y="135026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44214</xdr:rowOff>
    </xdr:from>
    <xdr:ext cx="405111" cy="259045"/>
    <xdr:sp macro="" textlink="">
      <xdr:nvSpPr>
        <xdr:cNvPr id="446" name="【児童館】&#10;有形固定資産減価償却率最小値テキスト"/>
        <xdr:cNvSpPr txBox="1"/>
      </xdr:nvSpPr>
      <xdr:spPr>
        <a:xfrm>
          <a:off x="16408400" y="14788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86</xdr:row>
      <xdr:rowOff>40387</xdr:rowOff>
    </xdr:from>
    <xdr:to>
      <xdr:col>23</xdr:col>
      <xdr:colOff>606425</xdr:colOff>
      <xdr:row>86</xdr:row>
      <xdr:rowOff>40387</xdr:rowOff>
    </xdr:to>
    <xdr:cxnSp macro="">
      <xdr:nvCxnSpPr>
        <xdr:cNvPr id="447" name="直線コネクタ 446"/>
        <xdr:cNvCxnSpPr/>
      </xdr:nvCxnSpPr>
      <xdr:spPr>
        <a:xfrm>
          <a:off x="16230600" y="1478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76216</xdr:rowOff>
    </xdr:from>
    <xdr:ext cx="405111" cy="259045"/>
    <xdr:sp macro="" textlink="">
      <xdr:nvSpPr>
        <xdr:cNvPr id="448" name="【児童館】&#10;有形固定資産減価償却率最大値テキスト"/>
        <xdr:cNvSpPr txBox="1"/>
      </xdr:nvSpPr>
      <xdr:spPr>
        <a:xfrm>
          <a:off x="164084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78</xdr:row>
      <xdr:rowOff>129539</xdr:rowOff>
    </xdr:from>
    <xdr:to>
      <xdr:col>23</xdr:col>
      <xdr:colOff>606425</xdr:colOff>
      <xdr:row>78</xdr:row>
      <xdr:rowOff>129539</xdr:rowOff>
    </xdr:to>
    <xdr:cxnSp macro="">
      <xdr:nvCxnSpPr>
        <xdr:cNvPr id="449" name="直線コネクタ 448"/>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49040</xdr:rowOff>
    </xdr:from>
    <xdr:ext cx="405111" cy="259045"/>
    <xdr:sp macro="" textlink="">
      <xdr:nvSpPr>
        <xdr:cNvPr id="450" name="【児童館】&#10;有形固定資産減価償却率平均値テキスト"/>
        <xdr:cNvSpPr txBox="1"/>
      </xdr:nvSpPr>
      <xdr:spPr>
        <a:xfrm>
          <a:off x="16408400" y="14107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26163</xdr:rowOff>
    </xdr:from>
    <xdr:to>
      <xdr:col>23</xdr:col>
      <xdr:colOff>568325</xdr:colOff>
      <xdr:row>83</xdr:row>
      <xdr:rowOff>127763</xdr:rowOff>
    </xdr:to>
    <xdr:sp macro="" textlink="">
      <xdr:nvSpPr>
        <xdr:cNvPr id="451" name="フローチャート : 判断 450"/>
        <xdr:cNvSpPr/>
      </xdr:nvSpPr>
      <xdr:spPr>
        <a:xfrm>
          <a:off x="16268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2" name="テキスト ボックス 4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3" name="テキスト ボックス 4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4" name="テキスト ボックス 4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5" name="テキスト ボックス 4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6" name="テキスト ボックス 4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108458</xdr:rowOff>
    </xdr:from>
    <xdr:to>
      <xdr:col>23</xdr:col>
      <xdr:colOff>568325</xdr:colOff>
      <xdr:row>84</xdr:row>
      <xdr:rowOff>38608</xdr:rowOff>
    </xdr:to>
    <xdr:sp macro="" textlink="">
      <xdr:nvSpPr>
        <xdr:cNvPr id="457" name="円/楕円 456"/>
        <xdr:cNvSpPr/>
      </xdr:nvSpPr>
      <xdr:spPr>
        <a:xfrm>
          <a:off x="16268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86885</xdr:rowOff>
    </xdr:from>
    <xdr:ext cx="405111" cy="259045"/>
    <xdr:sp macro="" textlink="">
      <xdr:nvSpPr>
        <xdr:cNvPr id="458" name="【児童館】&#10;有形固定資産減価償却率該当値テキスト"/>
        <xdr:cNvSpPr txBox="1"/>
      </xdr:nvSpPr>
      <xdr:spPr>
        <a:xfrm>
          <a:off x="16408400"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9" name="正方形/長方形 45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6" name="正方形/長方形 46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7" name="テキスト ボックス 4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8" name="直線コネクタ 4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9" name="直線コネクタ 4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0" name="テキスト ボックス 4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1" name="直線コネクタ 4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2" name="テキスト ボックス 4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3" name="直線コネクタ 4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4" name="テキスト ボックス 4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5" name="直線コネクタ 4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6" name="テキスト ボックス 4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7" name="直線コネクタ 4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8" name="テキスト ボックス 4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9" name="直線コネクタ 4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0" name="テキスト ボックス 4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1"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482" name="直線コネクタ 481"/>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83"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84" name="直線コネクタ 48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485"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486" name="直線コネクタ 48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487"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488" name="フローチャート : 判断 487"/>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9" name="テキスト ボックス 4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0" name="テキスト ボックス 4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1" name="テキスト ボックス 4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2" name="テキスト ボックス 4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3" name="テキスト ボックス 4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158750</xdr:rowOff>
    </xdr:from>
    <xdr:to>
      <xdr:col>32</xdr:col>
      <xdr:colOff>238125</xdr:colOff>
      <xdr:row>78</xdr:row>
      <xdr:rowOff>88900</xdr:rowOff>
    </xdr:to>
    <xdr:sp macro="" textlink="">
      <xdr:nvSpPr>
        <xdr:cNvPr id="494" name="円/楕円 493"/>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111777</xdr:rowOff>
    </xdr:from>
    <xdr:ext cx="469744" cy="259045"/>
    <xdr:sp macro="" textlink="">
      <xdr:nvSpPr>
        <xdr:cNvPr id="495" name="【児童館】&#10;一人当たり面積該当値テキスト"/>
        <xdr:cNvSpPr txBox="1"/>
      </xdr:nvSpPr>
      <xdr:spPr>
        <a:xfrm>
          <a:off x="22250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6" name="正方形/長方形 49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7" name="正方形/長方形 4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8" name="正方形/長方形 4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9" name="正方形/長方形 4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0" name="正方形/長方形 4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1" name="正方形/長方形 5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2" name="正方形/長方形 5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3" name="正方形/長方形 50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4" name="テキスト ボックス 5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5" name="直線コネクタ 5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6" name="テキスト ボックス 5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7" name="直線コネクタ 5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8" name="テキスト ボックス 50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9" name="直線コネクタ 5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0" name="テキスト ボックス 5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1" name="直線コネクタ 5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2" name="テキスト ボックス 5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3" name="直線コネクタ 5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4" name="テキスト ボックス 5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5" name="直線コネクタ 5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6" name="テキスト ボックス 5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7" name="直線コネクタ 5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18" name="テキスト ボックス 51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0" name="テキスト ボックス 51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109</xdr:row>
      <xdr:rowOff>25581</xdr:rowOff>
    </xdr:to>
    <xdr:cxnSp macro="">
      <xdr:nvCxnSpPr>
        <xdr:cNvPr id="522" name="直線コネクタ 521"/>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29408</xdr:rowOff>
    </xdr:from>
    <xdr:ext cx="405111" cy="259045"/>
    <xdr:sp macro="" textlink="">
      <xdr:nvSpPr>
        <xdr:cNvPr id="523" name="【公民館】&#10;有形固定資産減価償却率最小値テキスト"/>
        <xdr:cNvSpPr txBox="1"/>
      </xdr:nvSpPr>
      <xdr:spPr>
        <a:xfrm>
          <a:off x="164084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109</xdr:row>
      <xdr:rowOff>25581</xdr:rowOff>
    </xdr:from>
    <xdr:to>
      <xdr:col>23</xdr:col>
      <xdr:colOff>606425</xdr:colOff>
      <xdr:row>109</xdr:row>
      <xdr:rowOff>25581</xdr:rowOff>
    </xdr:to>
    <xdr:cxnSp macro="">
      <xdr:nvCxnSpPr>
        <xdr:cNvPr id="524" name="直線コネクタ 523"/>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05111" cy="259045"/>
    <xdr:sp macro="" textlink="">
      <xdr:nvSpPr>
        <xdr:cNvPr id="525" name="【公民館】&#10;有形固定資産減価償却率最大値テキスト"/>
        <xdr:cNvSpPr txBox="1"/>
      </xdr:nvSpPr>
      <xdr:spPr>
        <a:xfrm>
          <a:off x="16408400" y="1686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6" name="直線コネクタ 5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38479</xdr:rowOff>
    </xdr:from>
    <xdr:ext cx="405111" cy="259045"/>
    <xdr:sp macro="" textlink="">
      <xdr:nvSpPr>
        <xdr:cNvPr id="527" name="【公民館】&#10;有形固定資産減価償却率平均値テキスト"/>
        <xdr:cNvSpPr txBox="1"/>
      </xdr:nvSpPr>
      <xdr:spPr>
        <a:xfrm>
          <a:off x="16408400" y="180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15602</xdr:rowOff>
    </xdr:from>
    <xdr:to>
      <xdr:col>23</xdr:col>
      <xdr:colOff>568325</xdr:colOff>
      <xdr:row>106</xdr:row>
      <xdr:rowOff>117202</xdr:rowOff>
    </xdr:to>
    <xdr:sp macro="" textlink="">
      <xdr:nvSpPr>
        <xdr:cNvPr id="528" name="フローチャート : 判断 527"/>
        <xdr:cNvSpPr/>
      </xdr:nvSpPr>
      <xdr:spPr>
        <a:xfrm>
          <a:off x="16268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146231</xdr:rowOff>
    </xdr:from>
    <xdr:to>
      <xdr:col>23</xdr:col>
      <xdr:colOff>568325</xdr:colOff>
      <xdr:row>109</xdr:row>
      <xdr:rowOff>76381</xdr:rowOff>
    </xdr:to>
    <xdr:sp macro="" textlink="">
      <xdr:nvSpPr>
        <xdr:cNvPr id="534" name="円/楕円 533"/>
        <xdr:cNvSpPr/>
      </xdr:nvSpPr>
      <xdr:spPr>
        <a:xfrm>
          <a:off x="162687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61158</xdr:rowOff>
    </xdr:from>
    <xdr:ext cx="405111" cy="259045"/>
    <xdr:sp macro="" textlink="">
      <xdr:nvSpPr>
        <xdr:cNvPr id="535" name="【公民館】&#10;有形固定資産減価償却率該当値テキスト"/>
        <xdr:cNvSpPr txBox="1"/>
      </xdr:nvSpPr>
      <xdr:spPr>
        <a:xfrm>
          <a:off x="16408400" y="1857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6" name="直線コネクタ 5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7" name="テキスト ボックス 5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8" name="直線コネクタ 5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9" name="テキスト ボックス 5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0" name="直線コネクタ 5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1" name="テキスト ボックス 5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2" name="直線コネクタ 5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3" name="テキスト ボックス 5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4" name="直線コネクタ 5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5" name="テキスト ボックス 5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57150</xdr:rowOff>
    </xdr:from>
    <xdr:to>
      <xdr:col>32</xdr:col>
      <xdr:colOff>186689</xdr:colOff>
      <xdr:row>108</xdr:row>
      <xdr:rowOff>114300</xdr:rowOff>
    </xdr:to>
    <xdr:cxnSp macro="">
      <xdr:nvCxnSpPr>
        <xdr:cNvPr id="559" name="直線コネクタ 558"/>
        <xdr:cNvCxnSpPr/>
      </xdr:nvCxnSpPr>
      <xdr:spPr>
        <a:xfrm flipV="1">
          <a:off x="22160864" y="17030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118127</xdr:rowOff>
    </xdr:from>
    <xdr:ext cx="469744" cy="259045"/>
    <xdr:sp macro="" textlink="">
      <xdr:nvSpPr>
        <xdr:cNvPr id="560" name="【公民館】&#10;一人当たり面積最小値テキスト"/>
        <xdr:cNvSpPr txBox="1"/>
      </xdr:nvSpPr>
      <xdr:spPr>
        <a:xfrm>
          <a:off x="222504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114300</xdr:rowOff>
    </xdr:from>
    <xdr:to>
      <xdr:col>32</xdr:col>
      <xdr:colOff>276225</xdr:colOff>
      <xdr:row>108</xdr:row>
      <xdr:rowOff>114300</xdr:rowOff>
    </xdr:to>
    <xdr:cxnSp macro="">
      <xdr:nvCxnSpPr>
        <xdr:cNvPr id="561" name="直線コネクタ 56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3827</xdr:rowOff>
    </xdr:from>
    <xdr:ext cx="469744" cy="259045"/>
    <xdr:sp macro="" textlink="">
      <xdr:nvSpPr>
        <xdr:cNvPr id="562" name="【公民館】&#10;一人当たり面積最大値テキスト"/>
        <xdr:cNvSpPr txBox="1"/>
      </xdr:nvSpPr>
      <xdr:spPr>
        <a:xfrm>
          <a:off x="222504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32</xdr:col>
      <xdr:colOff>98425</xdr:colOff>
      <xdr:row>99</xdr:row>
      <xdr:rowOff>57150</xdr:rowOff>
    </xdr:from>
    <xdr:to>
      <xdr:col>32</xdr:col>
      <xdr:colOff>276225</xdr:colOff>
      <xdr:row>99</xdr:row>
      <xdr:rowOff>57150</xdr:rowOff>
    </xdr:to>
    <xdr:cxnSp macro="">
      <xdr:nvCxnSpPr>
        <xdr:cNvPr id="563" name="直線コネクタ 562"/>
        <xdr:cNvCxnSpPr/>
      </xdr:nvCxnSpPr>
      <xdr:spPr>
        <a:xfrm>
          <a:off x="22072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80027</xdr:rowOff>
    </xdr:from>
    <xdr:ext cx="469744" cy="259045"/>
    <xdr:sp macro="" textlink="">
      <xdr:nvSpPr>
        <xdr:cNvPr id="564" name="【公民館】&#10;一人当たり面積平均値テキスト"/>
        <xdr:cNvSpPr txBox="1"/>
      </xdr:nvSpPr>
      <xdr:spPr>
        <a:xfrm>
          <a:off x="222504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101600</xdr:rowOff>
    </xdr:from>
    <xdr:to>
      <xdr:col>32</xdr:col>
      <xdr:colOff>238125</xdr:colOff>
      <xdr:row>107</xdr:row>
      <xdr:rowOff>31750</xdr:rowOff>
    </xdr:to>
    <xdr:sp macro="" textlink="">
      <xdr:nvSpPr>
        <xdr:cNvPr id="565" name="フローチャート : 判断 564"/>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6350</xdr:rowOff>
    </xdr:from>
    <xdr:to>
      <xdr:col>32</xdr:col>
      <xdr:colOff>238125</xdr:colOff>
      <xdr:row>99</xdr:row>
      <xdr:rowOff>107950</xdr:rowOff>
    </xdr:to>
    <xdr:sp macro="" textlink="">
      <xdr:nvSpPr>
        <xdr:cNvPr id="571" name="円/楕円 570"/>
        <xdr:cNvSpPr/>
      </xdr:nvSpPr>
      <xdr:spPr>
        <a:xfrm>
          <a:off x="221107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130827</xdr:rowOff>
    </xdr:from>
    <xdr:ext cx="469744" cy="259045"/>
    <xdr:sp macro="" textlink="">
      <xdr:nvSpPr>
        <xdr:cNvPr id="572" name="【公民館】&#10;一人当たり面積該当値テキスト"/>
        <xdr:cNvSpPr txBox="1"/>
      </xdr:nvSpPr>
      <xdr:spPr>
        <a:xfrm>
          <a:off x="22250400" y="1693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3" name="正方形/長方形 57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5" name="テキスト ボックス 57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ほとんどの類型において、有形固定資産減価償却率は類似団体平均を下回っており、施設の多くは、耐用年数を迎えていないことから、耐用年数上での問題は</a:t>
          </a:r>
          <a:r>
            <a:rPr kumimoji="1" lang="ja-JP" altLang="en-US" sz="1100">
              <a:solidFill>
                <a:schemeClr val="dk1"/>
              </a:solidFill>
              <a:effectLst/>
              <a:latin typeface="+mn-lt"/>
              <a:ea typeface="+mn-ea"/>
              <a:cs typeface="+mn-cs"/>
            </a:rPr>
            <a:t>ないが</a:t>
          </a:r>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年度から耐震化を進め、安全に使用できるよう対策を</a:t>
          </a:r>
          <a:r>
            <a:rPr kumimoji="1" lang="ja-JP" altLang="en-US" sz="1100">
              <a:solidFill>
                <a:schemeClr val="dk1"/>
              </a:solidFill>
              <a:effectLst/>
              <a:latin typeface="+mn-lt"/>
              <a:ea typeface="+mn-ea"/>
              <a:cs typeface="+mn-cs"/>
            </a:rPr>
            <a:t>進めている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道路、学校施設については、類似団体平均を大きく上回る結果となっているが、学校施設は、昭和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取得した施設を始め、耐用年数を経過した施設が多くあるため、有形固定資産減価償却率が高くなっている。そのため、現在、耐震対策と連動させ、老朽化した施設の改修を進めている。道路については、固定資産台帳作成時おいて、改良等による資産形成の基準等の検討が遅れ、資産額に反映できなかったため、財務諸表公表時までに精査していく。</a:t>
          </a:r>
          <a:endParaRPr lang="ja-JP" altLang="ja-JP" sz="1400">
            <a:effectLst/>
          </a:endParaRPr>
        </a:p>
        <a:p>
          <a:r>
            <a:rPr kumimoji="1" lang="ja-JP" altLang="ja-JP" sz="1100">
              <a:solidFill>
                <a:schemeClr val="dk1"/>
              </a:solidFill>
              <a:effectLst/>
              <a:latin typeface="+mn-lt"/>
              <a:ea typeface="+mn-ea"/>
              <a:cs typeface="+mn-cs"/>
            </a:rPr>
            <a:t>　一人当たりの施設面積が類似団体平均を上回っている状況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あるため、今後は、</a:t>
          </a:r>
          <a:r>
            <a:rPr lang="ja-JP" altLang="ja-JP" sz="1100" b="0" i="0" baseline="0">
              <a:solidFill>
                <a:schemeClr val="dk1"/>
              </a:solidFill>
              <a:effectLst/>
              <a:latin typeface="+mn-lt"/>
              <a:ea typeface="+mn-ea"/>
              <a:cs typeface="+mn-cs"/>
            </a:rPr>
            <a:t>施設の複合化などを含め、人口構造の変化</a:t>
          </a:r>
          <a:r>
            <a:rPr lang="ja-JP" altLang="en-US" sz="1100" b="0" i="0" baseline="0">
              <a:solidFill>
                <a:schemeClr val="dk1"/>
              </a:solidFill>
              <a:effectLst/>
              <a:latin typeface="+mn-lt"/>
              <a:ea typeface="+mn-ea"/>
              <a:cs typeface="+mn-cs"/>
            </a:rPr>
            <a:t>や社会的ニーズ</a:t>
          </a:r>
          <a:r>
            <a:rPr lang="ja-JP" altLang="ja-JP" sz="1100" b="0" i="0" baseline="0">
              <a:solidFill>
                <a:schemeClr val="dk1"/>
              </a:solidFill>
              <a:effectLst/>
              <a:latin typeface="+mn-lt"/>
              <a:ea typeface="+mn-ea"/>
              <a:cs typeface="+mn-cs"/>
            </a:rPr>
            <a:t>に対応した最適な施設のあり方の検討を進めるとともに、長期的な修繕・改修の見通しの下に管理していく必要がある。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163,582
160,604
103.76
49,468,256
46,501,469
2,848,182
29,172,129
32,985,420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135255</xdr:rowOff>
    </xdr:from>
    <xdr:to>
      <xdr:col>6</xdr:col>
      <xdr:colOff>510540</xdr:colOff>
      <xdr:row>41</xdr:row>
      <xdr:rowOff>57150</xdr:rowOff>
    </xdr:to>
    <xdr:cxnSp macro="">
      <xdr:nvCxnSpPr>
        <xdr:cNvPr id="57" name="直線コネクタ 56"/>
        <xdr:cNvCxnSpPr/>
      </xdr:nvCxnSpPr>
      <xdr:spPr>
        <a:xfrm flipV="1">
          <a:off x="4634865" y="5964555"/>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405111" cy="259045"/>
    <xdr:sp macro="" textlink="">
      <xdr:nvSpPr>
        <xdr:cNvPr id="58" name="【図書館】&#10;有形固定資産減価償却率最小値テキスト"/>
        <xdr:cNvSpPr txBox="1"/>
      </xdr:nvSpPr>
      <xdr:spPr>
        <a:xfrm>
          <a:off x="47244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81932</xdr:rowOff>
    </xdr:from>
    <xdr:ext cx="405111" cy="259045"/>
    <xdr:sp macro="" textlink="">
      <xdr:nvSpPr>
        <xdr:cNvPr id="60" name="【図書館】&#10;有形固定資産減価償却率最大値テキスト"/>
        <xdr:cNvSpPr txBox="1"/>
      </xdr:nvSpPr>
      <xdr:spPr>
        <a:xfrm>
          <a:off x="47244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6</xdr:col>
      <xdr:colOff>422275</xdr:colOff>
      <xdr:row>34</xdr:row>
      <xdr:rowOff>135255</xdr:rowOff>
    </xdr:from>
    <xdr:to>
      <xdr:col>6</xdr:col>
      <xdr:colOff>600075</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27322</xdr:rowOff>
    </xdr:from>
    <xdr:ext cx="405111" cy="259045"/>
    <xdr:sp macro="" textlink="">
      <xdr:nvSpPr>
        <xdr:cNvPr id="62" name="【図書館】&#10;有形固定資産減価償却率平均値テキスト"/>
        <xdr:cNvSpPr txBox="1"/>
      </xdr:nvSpPr>
      <xdr:spPr>
        <a:xfrm>
          <a:off x="47244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xdr:rowOff>
    </xdr:from>
    <xdr:to>
      <xdr:col>6</xdr:col>
      <xdr:colOff>561975</xdr:colOff>
      <xdr:row>38</xdr:row>
      <xdr:rowOff>106045</xdr:rowOff>
    </xdr:to>
    <xdr:sp macro="" textlink="">
      <xdr:nvSpPr>
        <xdr:cNvPr id="63" name="フローチャート : 判断 62"/>
        <xdr:cNvSpPr/>
      </xdr:nvSpPr>
      <xdr:spPr>
        <a:xfrm>
          <a:off x="4584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6350</xdr:rowOff>
    </xdr:from>
    <xdr:to>
      <xdr:col>6</xdr:col>
      <xdr:colOff>561975</xdr:colOff>
      <xdr:row>41</xdr:row>
      <xdr:rowOff>107950</xdr:rowOff>
    </xdr:to>
    <xdr:sp macro="" textlink="">
      <xdr:nvSpPr>
        <xdr:cNvPr id="69" name="円/楕円 68"/>
        <xdr:cNvSpPr/>
      </xdr:nvSpPr>
      <xdr:spPr>
        <a:xfrm>
          <a:off x="4584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92727</xdr:rowOff>
    </xdr:from>
    <xdr:ext cx="405111" cy="259045"/>
    <xdr:sp macro="" textlink="">
      <xdr:nvSpPr>
        <xdr:cNvPr id="70" name="【図書館】&#10;有形固定資産減価償却率該当値テキスト"/>
        <xdr:cNvSpPr txBox="1"/>
      </xdr:nvSpPr>
      <xdr:spPr>
        <a:xfrm>
          <a:off x="4724400"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57150</xdr:rowOff>
    </xdr:to>
    <xdr:cxnSp macro="">
      <xdr:nvCxnSpPr>
        <xdr:cNvPr id="95" name="直線コネクタ 94"/>
        <xdr:cNvCxnSpPr/>
      </xdr:nvCxnSpPr>
      <xdr:spPr>
        <a:xfrm flipV="1">
          <a:off x="10476865" y="571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6"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7" name="直線コネクタ 96"/>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98"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99" name="直線コネクタ 98"/>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80027</xdr:rowOff>
    </xdr:from>
    <xdr:ext cx="469744" cy="259045"/>
    <xdr:sp macro="" textlink="">
      <xdr:nvSpPr>
        <xdr:cNvPr id="100" name="【図書館】&#10;一人当たり面積平均値テキスト"/>
        <xdr:cNvSpPr txBox="1"/>
      </xdr:nvSpPr>
      <xdr:spPr>
        <a:xfrm>
          <a:off x="10566400" y="625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101600</xdr:rowOff>
    </xdr:from>
    <xdr:to>
      <xdr:col>15</xdr:col>
      <xdr:colOff>231775</xdr:colOff>
      <xdr:row>37</xdr:row>
      <xdr:rowOff>31750</xdr:rowOff>
    </xdr:to>
    <xdr:sp macro="" textlink="">
      <xdr:nvSpPr>
        <xdr:cNvPr id="101" name="フローチャート : 判断 100"/>
        <xdr:cNvSpPr/>
      </xdr:nvSpPr>
      <xdr:spPr>
        <a:xfrm>
          <a:off x="10426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158750</xdr:rowOff>
    </xdr:from>
    <xdr:to>
      <xdr:col>15</xdr:col>
      <xdr:colOff>231775</xdr:colOff>
      <xdr:row>34</xdr:row>
      <xdr:rowOff>88900</xdr:rowOff>
    </xdr:to>
    <xdr:sp macro="" textlink="">
      <xdr:nvSpPr>
        <xdr:cNvPr id="107" name="円/楕円 106"/>
        <xdr:cNvSpPr/>
      </xdr:nvSpPr>
      <xdr:spPr>
        <a:xfrm>
          <a:off x="10426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10177</xdr:rowOff>
    </xdr:from>
    <xdr:ext cx="469744" cy="259045"/>
    <xdr:sp macro="" textlink="">
      <xdr:nvSpPr>
        <xdr:cNvPr id="108" name="【図書館】&#10;一人当たり面積該当値テキスト"/>
        <xdr:cNvSpPr txBox="1"/>
      </xdr:nvSpPr>
      <xdr:spPr>
        <a:xfrm>
          <a:off x="105664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140970</xdr:rowOff>
    </xdr:from>
    <xdr:to>
      <xdr:col>6</xdr:col>
      <xdr:colOff>510540</xdr:colOff>
      <xdr:row>64</xdr:row>
      <xdr:rowOff>7620</xdr:rowOff>
    </xdr:to>
    <xdr:cxnSp macro="">
      <xdr:nvCxnSpPr>
        <xdr:cNvPr id="133" name="直線コネクタ 132"/>
        <xdr:cNvCxnSpPr/>
      </xdr:nvCxnSpPr>
      <xdr:spPr>
        <a:xfrm flipV="1">
          <a:off x="4634865" y="97421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11447</xdr:rowOff>
    </xdr:from>
    <xdr:ext cx="405111" cy="259045"/>
    <xdr:sp macro="" textlink="">
      <xdr:nvSpPr>
        <xdr:cNvPr id="134" name="【体育館・プール】&#10;有形固定資産減価償却率最小値テキスト"/>
        <xdr:cNvSpPr txBox="1"/>
      </xdr:nvSpPr>
      <xdr:spPr>
        <a:xfrm>
          <a:off x="47244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422275</xdr:colOff>
      <xdr:row>64</xdr:row>
      <xdr:rowOff>7620</xdr:rowOff>
    </xdr:from>
    <xdr:to>
      <xdr:col>6</xdr:col>
      <xdr:colOff>600075</xdr:colOff>
      <xdr:row>64</xdr:row>
      <xdr:rowOff>7620</xdr:rowOff>
    </xdr:to>
    <xdr:cxnSp macro="">
      <xdr:nvCxnSpPr>
        <xdr:cNvPr id="135" name="直線コネクタ 13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87647</xdr:rowOff>
    </xdr:from>
    <xdr:ext cx="405111" cy="259045"/>
    <xdr:sp macro="" textlink="">
      <xdr:nvSpPr>
        <xdr:cNvPr id="136" name="【体育館・プール】&#10;有形固定資産減価償却率最大値テキスト"/>
        <xdr:cNvSpPr txBox="1"/>
      </xdr:nvSpPr>
      <xdr:spPr>
        <a:xfrm>
          <a:off x="47244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56</xdr:row>
      <xdr:rowOff>140970</xdr:rowOff>
    </xdr:from>
    <xdr:to>
      <xdr:col>6</xdr:col>
      <xdr:colOff>600075</xdr:colOff>
      <xdr:row>56</xdr:row>
      <xdr:rowOff>140970</xdr:rowOff>
    </xdr:to>
    <xdr:cxnSp macro="">
      <xdr:nvCxnSpPr>
        <xdr:cNvPr id="137" name="直線コネクタ 136"/>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139717</xdr:rowOff>
    </xdr:from>
    <xdr:ext cx="405111" cy="259045"/>
    <xdr:sp macro="" textlink="">
      <xdr:nvSpPr>
        <xdr:cNvPr id="138" name="【体育館・プール】&#10;有形固定資産減価償却率平均値テキスト"/>
        <xdr:cNvSpPr txBox="1"/>
      </xdr:nvSpPr>
      <xdr:spPr>
        <a:xfrm>
          <a:off x="47244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116840</xdr:rowOff>
    </xdr:from>
    <xdr:to>
      <xdr:col>6</xdr:col>
      <xdr:colOff>561975</xdr:colOff>
      <xdr:row>60</xdr:row>
      <xdr:rowOff>46990</xdr:rowOff>
    </xdr:to>
    <xdr:sp macro="" textlink="">
      <xdr:nvSpPr>
        <xdr:cNvPr id="139" name="フローチャート : 判断 138"/>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128270</xdr:rowOff>
    </xdr:from>
    <xdr:to>
      <xdr:col>6</xdr:col>
      <xdr:colOff>561975</xdr:colOff>
      <xdr:row>64</xdr:row>
      <xdr:rowOff>58420</xdr:rowOff>
    </xdr:to>
    <xdr:sp macro="" textlink="">
      <xdr:nvSpPr>
        <xdr:cNvPr id="145" name="円/楕円 144"/>
        <xdr:cNvSpPr/>
      </xdr:nvSpPr>
      <xdr:spPr>
        <a:xfrm>
          <a:off x="45847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43197</xdr:rowOff>
    </xdr:from>
    <xdr:ext cx="405111" cy="259045"/>
    <xdr:sp macro="" textlink="">
      <xdr:nvSpPr>
        <xdr:cNvPr id="146" name="【体育館・プール】&#10;有形固定資産減価償却率該当値テキスト"/>
        <xdr:cNvSpPr txBox="1"/>
      </xdr:nvSpPr>
      <xdr:spPr>
        <a:xfrm>
          <a:off x="4724400" y="1084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7" name="直線コネクタ 15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8" name="テキスト ボックス 15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9" name="直線コネクタ 15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0" name="テキスト ボックス 15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1" name="直線コネクタ 16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2" name="テキスト ボックス 16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3" name="直線コネクタ 16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4" name="テキスト ボックス 16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25146</xdr:rowOff>
    </xdr:from>
    <xdr:to>
      <xdr:col>15</xdr:col>
      <xdr:colOff>180340</xdr:colOff>
      <xdr:row>63</xdr:row>
      <xdr:rowOff>20574</xdr:rowOff>
    </xdr:to>
    <xdr:cxnSp macro="">
      <xdr:nvCxnSpPr>
        <xdr:cNvPr id="168" name="直線コネクタ 167"/>
        <xdr:cNvCxnSpPr/>
      </xdr:nvCxnSpPr>
      <xdr:spPr>
        <a:xfrm flipV="1">
          <a:off x="10476865" y="97977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24401</xdr:rowOff>
    </xdr:from>
    <xdr:ext cx="469744" cy="259045"/>
    <xdr:sp macro="" textlink="">
      <xdr:nvSpPr>
        <xdr:cNvPr id="169" name="【体育館・プール】&#10;一人当たり面積最小値テキスト"/>
        <xdr:cNvSpPr txBox="1"/>
      </xdr:nvSpPr>
      <xdr:spPr>
        <a:xfrm>
          <a:off x="10566400"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15</xdr:col>
      <xdr:colOff>92075</xdr:colOff>
      <xdr:row>63</xdr:row>
      <xdr:rowOff>20574</xdr:rowOff>
    </xdr:from>
    <xdr:to>
      <xdr:col>15</xdr:col>
      <xdr:colOff>269875</xdr:colOff>
      <xdr:row>63</xdr:row>
      <xdr:rowOff>20574</xdr:rowOff>
    </xdr:to>
    <xdr:cxnSp macro="">
      <xdr:nvCxnSpPr>
        <xdr:cNvPr id="170" name="直線コネクタ 169"/>
        <xdr:cNvCxnSpPr/>
      </xdr:nvCxnSpPr>
      <xdr:spPr>
        <a:xfrm>
          <a:off x="10388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143273</xdr:rowOff>
    </xdr:from>
    <xdr:ext cx="469744" cy="259045"/>
    <xdr:sp macro="" textlink="">
      <xdr:nvSpPr>
        <xdr:cNvPr id="171" name="【体育館・プール】&#10;一人当たり面積最大値テキスト"/>
        <xdr:cNvSpPr txBox="1"/>
      </xdr:nvSpPr>
      <xdr:spPr>
        <a:xfrm>
          <a:off x="10566400" y="957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57</xdr:row>
      <xdr:rowOff>25146</xdr:rowOff>
    </xdr:from>
    <xdr:to>
      <xdr:col>15</xdr:col>
      <xdr:colOff>269875</xdr:colOff>
      <xdr:row>57</xdr:row>
      <xdr:rowOff>25146</xdr:rowOff>
    </xdr:to>
    <xdr:cxnSp macro="">
      <xdr:nvCxnSpPr>
        <xdr:cNvPr id="172" name="直線コネクタ 171"/>
        <xdr:cNvCxnSpPr/>
      </xdr:nvCxnSpPr>
      <xdr:spPr>
        <a:xfrm>
          <a:off x="10388600" y="979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108221</xdr:rowOff>
    </xdr:from>
    <xdr:ext cx="469744" cy="259045"/>
    <xdr:sp macro="" textlink="">
      <xdr:nvSpPr>
        <xdr:cNvPr id="173" name="【体育館・プール】&#10;一人当たり面積平均値テキスト"/>
        <xdr:cNvSpPr txBox="1"/>
      </xdr:nvSpPr>
      <xdr:spPr>
        <a:xfrm>
          <a:off x="105664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129794</xdr:rowOff>
    </xdr:from>
    <xdr:to>
      <xdr:col>15</xdr:col>
      <xdr:colOff>231775</xdr:colOff>
      <xdr:row>62</xdr:row>
      <xdr:rowOff>59944</xdr:rowOff>
    </xdr:to>
    <xdr:sp macro="" textlink="">
      <xdr:nvSpPr>
        <xdr:cNvPr id="174" name="フローチャート : 判断 173"/>
        <xdr:cNvSpPr/>
      </xdr:nvSpPr>
      <xdr:spPr>
        <a:xfrm>
          <a:off x="10426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111506</xdr:rowOff>
    </xdr:from>
    <xdr:to>
      <xdr:col>15</xdr:col>
      <xdr:colOff>231775</xdr:colOff>
      <xdr:row>62</xdr:row>
      <xdr:rowOff>41656</xdr:rowOff>
    </xdr:to>
    <xdr:sp macro="" textlink="">
      <xdr:nvSpPr>
        <xdr:cNvPr id="180" name="円/楕円 179"/>
        <xdr:cNvSpPr/>
      </xdr:nvSpPr>
      <xdr:spPr>
        <a:xfrm>
          <a:off x="10426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134383</xdr:rowOff>
    </xdr:from>
    <xdr:ext cx="469744" cy="259045"/>
    <xdr:sp macro="" textlink="">
      <xdr:nvSpPr>
        <xdr:cNvPr id="181" name="【体育館・プール】&#10;一人当たり面積該当値テキスト"/>
        <xdr:cNvSpPr txBox="1"/>
      </xdr:nvSpPr>
      <xdr:spPr>
        <a:xfrm>
          <a:off x="10566400" y="104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3" name="直線コネクタ 19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4" name="テキスト ボックス 19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5" name="直線コネクタ 19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6" name="テキスト ボックス 19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7" name="直線コネクタ 19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8" name="テキスト ボックス 19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9" name="直線コネクタ 19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0" name="テキスト ボックス 19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1" name="直線コネクタ 20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2" name="テキスト ボックス 20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3" name="直線コネクタ 20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4" name="テキスト ボックス 20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167095</xdr:rowOff>
    </xdr:from>
    <xdr:to>
      <xdr:col>6</xdr:col>
      <xdr:colOff>510540</xdr:colOff>
      <xdr:row>87</xdr:row>
      <xdr:rowOff>23405</xdr:rowOff>
    </xdr:to>
    <xdr:cxnSp macro="">
      <xdr:nvCxnSpPr>
        <xdr:cNvPr id="208" name="直線コネクタ 207"/>
        <xdr:cNvCxnSpPr/>
      </xdr:nvCxnSpPr>
      <xdr:spPr>
        <a:xfrm flipV="1">
          <a:off x="4634865" y="13368745"/>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27232</xdr:rowOff>
    </xdr:from>
    <xdr:ext cx="405111" cy="259045"/>
    <xdr:sp macro="" textlink="">
      <xdr:nvSpPr>
        <xdr:cNvPr id="209" name="【福祉施設】&#10;有形固定資産減価償却率最小値テキスト"/>
        <xdr:cNvSpPr txBox="1"/>
      </xdr:nvSpPr>
      <xdr:spPr>
        <a:xfrm>
          <a:off x="4724400" y="1494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87</xdr:row>
      <xdr:rowOff>23405</xdr:rowOff>
    </xdr:from>
    <xdr:to>
      <xdr:col>6</xdr:col>
      <xdr:colOff>600075</xdr:colOff>
      <xdr:row>87</xdr:row>
      <xdr:rowOff>23405</xdr:rowOff>
    </xdr:to>
    <xdr:cxnSp macro="">
      <xdr:nvCxnSpPr>
        <xdr:cNvPr id="210" name="直線コネクタ 209"/>
        <xdr:cNvCxnSpPr/>
      </xdr:nvCxnSpPr>
      <xdr:spPr>
        <a:xfrm>
          <a:off x="4546600" y="1493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113772</xdr:rowOff>
    </xdr:from>
    <xdr:ext cx="405111" cy="259045"/>
    <xdr:sp macro="" textlink="">
      <xdr:nvSpPr>
        <xdr:cNvPr id="211" name="【福祉施設】&#10;有形固定資産減価償却率最大値テキスト"/>
        <xdr:cNvSpPr txBox="1"/>
      </xdr:nvSpPr>
      <xdr:spPr>
        <a:xfrm>
          <a:off x="4724400" y="1314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77</xdr:row>
      <xdr:rowOff>167095</xdr:rowOff>
    </xdr:from>
    <xdr:to>
      <xdr:col>6</xdr:col>
      <xdr:colOff>600075</xdr:colOff>
      <xdr:row>77</xdr:row>
      <xdr:rowOff>167095</xdr:rowOff>
    </xdr:to>
    <xdr:cxnSp macro="">
      <xdr:nvCxnSpPr>
        <xdr:cNvPr id="212" name="直線コネクタ 211"/>
        <xdr:cNvCxnSpPr/>
      </xdr:nvCxnSpPr>
      <xdr:spPr>
        <a:xfrm>
          <a:off x="4546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50998</xdr:rowOff>
    </xdr:from>
    <xdr:ext cx="405111" cy="259045"/>
    <xdr:sp macro="" textlink="">
      <xdr:nvSpPr>
        <xdr:cNvPr id="213" name="【福祉施設】&#10;有形固定資産減価償却率平均値テキスト"/>
        <xdr:cNvSpPr txBox="1"/>
      </xdr:nvSpPr>
      <xdr:spPr>
        <a:xfrm>
          <a:off x="47244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28121</xdr:rowOff>
    </xdr:from>
    <xdr:to>
      <xdr:col>6</xdr:col>
      <xdr:colOff>561975</xdr:colOff>
      <xdr:row>83</xdr:row>
      <xdr:rowOff>129721</xdr:rowOff>
    </xdr:to>
    <xdr:sp macro="" textlink="">
      <xdr:nvSpPr>
        <xdr:cNvPr id="214" name="フローチャート : 判断 21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144055</xdr:rowOff>
    </xdr:from>
    <xdr:to>
      <xdr:col>6</xdr:col>
      <xdr:colOff>561975</xdr:colOff>
      <xdr:row>87</xdr:row>
      <xdr:rowOff>74205</xdr:rowOff>
    </xdr:to>
    <xdr:sp macro="" textlink="">
      <xdr:nvSpPr>
        <xdr:cNvPr id="220" name="円/楕円 219"/>
        <xdr:cNvSpPr/>
      </xdr:nvSpPr>
      <xdr:spPr>
        <a:xfrm>
          <a:off x="4584700" y="148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86</xdr:row>
      <xdr:rowOff>58982</xdr:rowOff>
    </xdr:from>
    <xdr:ext cx="405111" cy="259045"/>
    <xdr:sp macro="" textlink="">
      <xdr:nvSpPr>
        <xdr:cNvPr id="221" name="【福祉施設】&#10;有形固定資産減価償却率該当値テキスト"/>
        <xdr:cNvSpPr txBox="1"/>
      </xdr:nvSpPr>
      <xdr:spPr>
        <a:xfrm>
          <a:off x="4724400" y="1480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0</xdr:rowOff>
    </xdr:from>
    <xdr:to>
      <xdr:col>15</xdr:col>
      <xdr:colOff>180340</xdr:colOff>
      <xdr:row>85</xdr:row>
      <xdr:rowOff>133350</xdr:rowOff>
    </xdr:to>
    <xdr:cxnSp macro="">
      <xdr:nvCxnSpPr>
        <xdr:cNvPr id="245" name="直線コネクタ 244"/>
        <xdr:cNvCxnSpPr/>
      </xdr:nvCxnSpPr>
      <xdr:spPr>
        <a:xfrm flipV="1">
          <a:off x="10476865" y="13373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137177</xdr:rowOff>
    </xdr:from>
    <xdr:ext cx="469744" cy="259045"/>
    <xdr:sp macro="" textlink="">
      <xdr:nvSpPr>
        <xdr:cNvPr id="246" name="【福祉施設】&#10;一人当たり面積最小値テキスト"/>
        <xdr:cNvSpPr txBox="1"/>
      </xdr:nvSpPr>
      <xdr:spPr>
        <a:xfrm>
          <a:off x="10566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85</xdr:row>
      <xdr:rowOff>133350</xdr:rowOff>
    </xdr:from>
    <xdr:to>
      <xdr:col>15</xdr:col>
      <xdr:colOff>269875</xdr:colOff>
      <xdr:row>85</xdr:row>
      <xdr:rowOff>133350</xdr:rowOff>
    </xdr:to>
    <xdr:cxnSp macro="">
      <xdr:nvCxnSpPr>
        <xdr:cNvPr id="247" name="直線コネクタ 246"/>
        <xdr:cNvCxnSpPr/>
      </xdr:nvCxnSpPr>
      <xdr:spPr>
        <a:xfrm>
          <a:off x="10388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118127</xdr:rowOff>
    </xdr:from>
    <xdr:ext cx="469744" cy="259045"/>
    <xdr:sp macro="" textlink="">
      <xdr:nvSpPr>
        <xdr:cNvPr id="248" name="【福祉施設】&#10;一人当たり面積最大値テキスト"/>
        <xdr:cNvSpPr txBox="1"/>
      </xdr:nvSpPr>
      <xdr:spPr>
        <a:xfrm>
          <a:off x="10566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78</xdr:row>
      <xdr:rowOff>0</xdr:rowOff>
    </xdr:from>
    <xdr:to>
      <xdr:col>15</xdr:col>
      <xdr:colOff>269875</xdr:colOff>
      <xdr:row>78</xdr:row>
      <xdr:rowOff>0</xdr:rowOff>
    </xdr:to>
    <xdr:cxnSp macro="">
      <xdr:nvCxnSpPr>
        <xdr:cNvPr id="249" name="直線コネクタ 248"/>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60977</xdr:rowOff>
    </xdr:from>
    <xdr:ext cx="469744" cy="259045"/>
    <xdr:sp macro="" textlink="">
      <xdr:nvSpPr>
        <xdr:cNvPr id="250" name="【福祉施設】&#10;一人当たり面積平均値テキスト"/>
        <xdr:cNvSpPr txBox="1"/>
      </xdr:nvSpPr>
      <xdr:spPr>
        <a:xfrm>
          <a:off x="10566400" y="1411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82550</xdr:rowOff>
    </xdr:from>
    <xdr:to>
      <xdr:col>15</xdr:col>
      <xdr:colOff>231775</xdr:colOff>
      <xdr:row>83</xdr:row>
      <xdr:rowOff>12700</xdr:rowOff>
    </xdr:to>
    <xdr:sp macro="" textlink="">
      <xdr:nvSpPr>
        <xdr:cNvPr id="251" name="フローチャート : 判断 250"/>
        <xdr:cNvSpPr/>
      </xdr:nvSpPr>
      <xdr:spPr>
        <a:xfrm>
          <a:off x="10426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120650</xdr:rowOff>
    </xdr:from>
    <xdr:to>
      <xdr:col>15</xdr:col>
      <xdr:colOff>231775</xdr:colOff>
      <xdr:row>78</xdr:row>
      <xdr:rowOff>50800</xdr:rowOff>
    </xdr:to>
    <xdr:sp macro="" textlink="">
      <xdr:nvSpPr>
        <xdr:cNvPr id="257" name="円/楕円 256"/>
        <xdr:cNvSpPr/>
      </xdr:nvSpPr>
      <xdr:spPr>
        <a:xfrm>
          <a:off x="10426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73677</xdr:rowOff>
    </xdr:from>
    <xdr:ext cx="469744" cy="259045"/>
    <xdr:sp macro="" textlink="">
      <xdr:nvSpPr>
        <xdr:cNvPr id="258" name="【福祉施設】&#10;一人当たり面積該当値テキスト"/>
        <xdr:cNvSpPr txBox="1"/>
      </xdr:nvSpPr>
      <xdr:spPr>
        <a:xfrm>
          <a:off x="105664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69" name="テキスト ボックス 26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1" name="テキスト ボックス 2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79" name="テキスト ボックス 27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49530</xdr:rowOff>
    </xdr:from>
    <xdr:to>
      <xdr:col>6</xdr:col>
      <xdr:colOff>510540</xdr:colOff>
      <xdr:row>107</xdr:row>
      <xdr:rowOff>139064</xdr:rowOff>
    </xdr:to>
    <xdr:cxnSp macro="">
      <xdr:nvCxnSpPr>
        <xdr:cNvPr id="283" name="直線コネクタ 282"/>
        <xdr:cNvCxnSpPr/>
      </xdr:nvCxnSpPr>
      <xdr:spPr>
        <a:xfrm flipV="1">
          <a:off x="4634865" y="17194530"/>
          <a:ext cx="0" cy="128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142891</xdr:rowOff>
    </xdr:from>
    <xdr:ext cx="405111" cy="259045"/>
    <xdr:sp macro="" textlink="">
      <xdr:nvSpPr>
        <xdr:cNvPr id="284" name="【市民会館】&#10;有形固定資産減価償却率最小値テキスト"/>
        <xdr:cNvSpPr txBox="1"/>
      </xdr:nvSpPr>
      <xdr:spPr>
        <a:xfrm>
          <a:off x="47244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107</xdr:row>
      <xdr:rowOff>139064</xdr:rowOff>
    </xdr:from>
    <xdr:to>
      <xdr:col>6</xdr:col>
      <xdr:colOff>600075</xdr:colOff>
      <xdr:row>107</xdr:row>
      <xdr:rowOff>139064</xdr:rowOff>
    </xdr:to>
    <xdr:cxnSp macro="">
      <xdr:nvCxnSpPr>
        <xdr:cNvPr id="285" name="直線コネクタ 284"/>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167657</xdr:rowOff>
    </xdr:from>
    <xdr:ext cx="405111" cy="259045"/>
    <xdr:sp macro="" textlink="">
      <xdr:nvSpPr>
        <xdr:cNvPr id="286" name="【市民会館】&#10;有形固定資産減価償却率最大値テキスト"/>
        <xdr:cNvSpPr txBox="1"/>
      </xdr:nvSpPr>
      <xdr:spPr>
        <a:xfrm>
          <a:off x="4724400"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100</xdr:row>
      <xdr:rowOff>49530</xdr:rowOff>
    </xdr:from>
    <xdr:to>
      <xdr:col>6</xdr:col>
      <xdr:colOff>600075</xdr:colOff>
      <xdr:row>100</xdr:row>
      <xdr:rowOff>49530</xdr:rowOff>
    </xdr:to>
    <xdr:cxnSp macro="">
      <xdr:nvCxnSpPr>
        <xdr:cNvPr id="287" name="直線コネクタ 286"/>
        <xdr:cNvCxnSpPr/>
      </xdr:nvCxnSpPr>
      <xdr:spPr>
        <a:xfrm>
          <a:off x="4546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6366</xdr:rowOff>
    </xdr:from>
    <xdr:ext cx="405111" cy="259045"/>
    <xdr:sp macro="" textlink="">
      <xdr:nvSpPr>
        <xdr:cNvPr id="288" name="【市民会館】&#10;有形固定資産減価償却率平均値テキスト"/>
        <xdr:cNvSpPr txBox="1"/>
      </xdr:nvSpPr>
      <xdr:spPr>
        <a:xfrm>
          <a:off x="4724400" y="1783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154939</xdr:rowOff>
    </xdr:from>
    <xdr:to>
      <xdr:col>6</xdr:col>
      <xdr:colOff>561975</xdr:colOff>
      <xdr:row>105</xdr:row>
      <xdr:rowOff>85089</xdr:rowOff>
    </xdr:to>
    <xdr:sp macro="" textlink="">
      <xdr:nvSpPr>
        <xdr:cNvPr id="289" name="フローチャート : 判断 288"/>
        <xdr:cNvSpPr/>
      </xdr:nvSpPr>
      <xdr:spPr>
        <a:xfrm>
          <a:off x="4584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88264</xdr:rowOff>
    </xdr:from>
    <xdr:to>
      <xdr:col>6</xdr:col>
      <xdr:colOff>561975</xdr:colOff>
      <xdr:row>108</xdr:row>
      <xdr:rowOff>18414</xdr:rowOff>
    </xdr:to>
    <xdr:sp macro="" textlink="">
      <xdr:nvSpPr>
        <xdr:cNvPr id="295" name="円/楕円 294"/>
        <xdr:cNvSpPr/>
      </xdr:nvSpPr>
      <xdr:spPr>
        <a:xfrm>
          <a:off x="45847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3191</xdr:rowOff>
    </xdr:from>
    <xdr:ext cx="405111" cy="259045"/>
    <xdr:sp macro="" textlink="">
      <xdr:nvSpPr>
        <xdr:cNvPr id="296" name="【市民会館】&#10;有形固定資産減価償却率該当値テキスト"/>
        <xdr:cNvSpPr txBox="1"/>
      </xdr:nvSpPr>
      <xdr:spPr>
        <a:xfrm>
          <a:off x="4724400" y="1834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38100</xdr:rowOff>
    </xdr:from>
    <xdr:to>
      <xdr:col>15</xdr:col>
      <xdr:colOff>180340</xdr:colOff>
      <xdr:row>108</xdr:row>
      <xdr:rowOff>57150</xdr:rowOff>
    </xdr:to>
    <xdr:cxnSp macro="">
      <xdr:nvCxnSpPr>
        <xdr:cNvPr id="321" name="直線コネクタ 320"/>
        <xdr:cNvCxnSpPr/>
      </xdr:nvCxnSpPr>
      <xdr:spPr>
        <a:xfrm flipV="1">
          <a:off x="10476865" y="17183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22"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23" name="直線コネクタ 322"/>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156227</xdr:rowOff>
    </xdr:from>
    <xdr:ext cx="469744" cy="259045"/>
    <xdr:sp macro="" textlink="">
      <xdr:nvSpPr>
        <xdr:cNvPr id="324" name="【市民会館】&#10;一人当たり面積最大値テキスト"/>
        <xdr:cNvSpPr txBox="1"/>
      </xdr:nvSpPr>
      <xdr:spPr>
        <a:xfrm>
          <a:off x="105664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100</xdr:row>
      <xdr:rowOff>38100</xdr:rowOff>
    </xdr:from>
    <xdr:to>
      <xdr:col>15</xdr:col>
      <xdr:colOff>269875</xdr:colOff>
      <xdr:row>100</xdr:row>
      <xdr:rowOff>38100</xdr:rowOff>
    </xdr:to>
    <xdr:cxnSp macro="">
      <xdr:nvCxnSpPr>
        <xdr:cNvPr id="325" name="直線コネクタ 324"/>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137177</xdr:rowOff>
    </xdr:from>
    <xdr:ext cx="469744" cy="259045"/>
    <xdr:sp macro="" textlink="">
      <xdr:nvSpPr>
        <xdr:cNvPr id="326" name="【市民会館】&#10;一人当たり面積平均値テキスト"/>
        <xdr:cNvSpPr txBox="1"/>
      </xdr:nvSpPr>
      <xdr:spPr>
        <a:xfrm>
          <a:off x="105664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158750</xdr:rowOff>
    </xdr:from>
    <xdr:to>
      <xdr:col>15</xdr:col>
      <xdr:colOff>231775</xdr:colOff>
      <xdr:row>106</xdr:row>
      <xdr:rowOff>88900</xdr:rowOff>
    </xdr:to>
    <xdr:sp macro="" textlink="">
      <xdr:nvSpPr>
        <xdr:cNvPr id="327" name="フローチャート : 判断 326"/>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105</xdr:row>
      <xdr:rowOff>44450</xdr:rowOff>
    </xdr:from>
    <xdr:to>
      <xdr:col>15</xdr:col>
      <xdr:colOff>231775</xdr:colOff>
      <xdr:row>105</xdr:row>
      <xdr:rowOff>146050</xdr:rowOff>
    </xdr:to>
    <xdr:sp macro="" textlink="">
      <xdr:nvSpPr>
        <xdr:cNvPr id="333" name="円/楕円 332"/>
        <xdr:cNvSpPr/>
      </xdr:nvSpPr>
      <xdr:spPr>
        <a:xfrm>
          <a:off x="10426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67327</xdr:rowOff>
    </xdr:from>
    <xdr:ext cx="469744" cy="259045"/>
    <xdr:sp macro="" textlink="">
      <xdr:nvSpPr>
        <xdr:cNvPr id="334" name="【市民会館】&#10;一人当たり面積該当値テキスト"/>
        <xdr:cNvSpPr txBox="1"/>
      </xdr:nvSpPr>
      <xdr:spPr>
        <a:xfrm>
          <a:off x="10566400"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6" name="直線コネクタ 34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7" name="テキスト ボックス 34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8" name="直線コネクタ 34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9" name="テキスト ボックス 34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0" name="直線コネクタ 34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1" name="テキスト ボックス 35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2" name="直線コネクタ 35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3" name="テキスト ボックス 35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25908</xdr:rowOff>
    </xdr:from>
    <xdr:to>
      <xdr:col>23</xdr:col>
      <xdr:colOff>516889</xdr:colOff>
      <xdr:row>40</xdr:row>
      <xdr:rowOff>124206</xdr:rowOff>
    </xdr:to>
    <xdr:cxnSp macro="">
      <xdr:nvCxnSpPr>
        <xdr:cNvPr id="357" name="直線コネクタ 356"/>
        <xdr:cNvCxnSpPr/>
      </xdr:nvCxnSpPr>
      <xdr:spPr>
        <a:xfrm flipV="1">
          <a:off x="16318864" y="568375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128033</xdr:rowOff>
    </xdr:from>
    <xdr:ext cx="405111" cy="259045"/>
    <xdr:sp macro="" textlink="">
      <xdr:nvSpPr>
        <xdr:cNvPr id="358" name="【一般廃棄物処理施設】&#10;有形固定資産減価償却率最小値テキスト"/>
        <xdr:cNvSpPr txBox="1"/>
      </xdr:nvSpPr>
      <xdr:spPr>
        <a:xfrm>
          <a:off x="16408400" y="698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40</xdr:row>
      <xdr:rowOff>124206</xdr:rowOff>
    </xdr:from>
    <xdr:to>
      <xdr:col>23</xdr:col>
      <xdr:colOff>606425</xdr:colOff>
      <xdr:row>40</xdr:row>
      <xdr:rowOff>124206</xdr:rowOff>
    </xdr:to>
    <xdr:cxnSp macro="">
      <xdr:nvCxnSpPr>
        <xdr:cNvPr id="359" name="直線コネクタ 358"/>
        <xdr:cNvCxnSpPr/>
      </xdr:nvCxnSpPr>
      <xdr:spPr>
        <a:xfrm>
          <a:off x="16230600" y="698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144035</xdr:rowOff>
    </xdr:from>
    <xdr:ext cx="405111" cy="259045"/>
    <xdr:sp macro="" textlink="">
      <xdr:nvSpPr>
        <xdr:cNvPr id="360" name="【一般廃棄物処理施設】&#10;有形固定資産減価償却率最大値テキスト"/>
        <xdr:cNvSpPr txBox="1"/>
      </xdr:nvSpPr>
      <xdr:spPr>
        <a:xfrm>
          <a:off x="164084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428625</xdr:colOff>
      <xdr:row>33</xdr:row>
      <xdr:rowOff>25908</xdr:rowOff>
    </xdr:from>
    <xdr:to>
      <xdr:col>23</xdr:col>
      <xdr:colOff>606425</xdr:colOff>
      <xdr:row>33</xdr:row>
      <xdr:rowOff>25908</xdr:rowOff>
    </xdr:to>
    <xdr:cxnSp macro="">
      <xdr:nvCxnSpPr>
        <xdr:cNvPr id="361" name="直線コネクタ 360"/>
        <xdr:cNvCxnSpPr/>
      </xdr:nvCxnSpPr>
      <xdr:spPr>
        <a:xfrm>
          <a:off x="16230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98569</xdr:rowOff>
    </xdr:from>
    <xdr:ext cx="405111" cy="259045"/>
    <xdr:sp macro="" textlink="">
      <xdr:nvSpPr>
        <xdr:cNvPr id="362" name="【一般廃棄物処理施設】&#10;有形固定資産減価償却率平均値テキスト"/>
        <xdr:cNvSpPr txBox="1"/>
      </xdr:nvSpPr>
      <xdr:spPr>
        <a:xfrm>
          <a:off x="16408400" y="5756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75692</xdr:rowOff>
    </xdr:from>
    <xdr:to>
      <xdr:col>23</xdr:col>
      <xdr:colOff>568325</xdr:colOff>
      <xdr:row>35</xdr:row>
      <xdr:rowOff>5842</xdr:rowOff>
    </xdr:to>
    <xdr:sp macro="" textlink="">
      <xdr:nvSpPr>
        <xdr:cNvPr id="363" name="フローチャート : 判断 362"/>
        <xdr:cNvSpPr/>
      </xdr:nvSpPr>
      <xdr:spPr>
        <a:xfrm>
          <a:off x="16268700" y="590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73406</xdr:rowOff>
    </xdr:from>
    <xdr:to>
      <xdr:col>23</xdr:col>
      <xdr:colOff>568325</xdr:colOff>
      <xdr:row>41</xdr:row>
      <xdr:rowOff>3556</xdr:rowOff>
    </xdr:to>
    <xdr:sp macro="" textlink="">
      <xdr:nvSpPr>
        <xdr:cNvPr id="369" name="円/楕円 368"/>
        <xdr:cNvSpPr/>
      </xdr:nvSpPr>
      <xdr:spPr>
        <a:xfrm>
          <a:off x="162687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159783</xdr:rowOff>
    </xdr:from>
    <xdr:ext cx="405111" cy="259045"/>
    <xdr:sp macro="" textlink="">
      <xdr:nvSpPr>
        <xdr:cNvPr id="370" name="【一般廃棄物処理施設】&#10;有形固定資産減価償却率該当値テキスト"/>
        <xdr:cNvSpPr txBox="1"/>
      </xdr:nvSpPr>
      <xdr:spPr>
        <a:xfrm>
          <a:off x="16408400" y="684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1" name="正方形/長方形 3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8" name="正方形/長方形 37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2" name="テキスト ボックス 3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86" name="テキスト ボックス 38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88" name="テキスト ボックス 38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90" name="テキスト ボックス 389"/>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142475</xdr:rowOff>
    </xdr:from>
    <xdr:to>
      <xdr:col>32</xdr:col>
      <xdr:colOff>186689</xdr:colOff>
      <xdr:row>42</xdr:row>
      <xdr:rowOff>31147</xdr:rowOff>
    </xdr:to>
    <xdr:cxnSp macro="">
      <xdr:nvCxnSpPr>
        <xdr:cNvPr id="394" name="直線コネクタ 393"/>
        <xdr:cNvCxnSpPr/>
      </xdr:nvCxnSpPr>
      <xdr:spPr>
        <a:xfrm flipV="1">
          <a:off x="22160864" y="5800325"/>
          <a:ext cx="0" cy="1431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34974</xdr:rowOff>
    </xdr:from>
    <xdr:ext cx="378565" cy="259045"/>
    <xdr:sp macro="" textlink="">
      <xdr:nvSpPr>
        <xdr:cNvPr id="395" name="【一般廃棄物処理施設】&#10;一人当たり有形固定資産（償却資産）額最小値テキスト"/>
        <xdr:cNvSpPr txBox="1"/>
      </xdr:nvSpPr>
      <xdr:spPr>
        <a:xfrm>
          <a:off x="22250400" y="723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32</xdr:col>
      <xdr:colOff>98425</xdr:colOff>
      <xdr:row>42</xdr:row>
      <xdr:rowOff>31147</xdr:rowOff>
    </xdr:from>
    <xdr:to>
      <xdr:col>32</xdr:col>
      <xdr:colOff>276225</xdr:colOff>
      <xdr:row>42</xdr:row>
      <xdr:rowOff>31147</xdr:rowOff>
    </xdr:to>
    <xdr:cxnSp macro="">
      <xdr:nvCxnSpPr>
        <xdr:cNvPr id="396" name="直線コネクタ 395"/>
        <xdr:cNvCxnSpPr/>
      </xdr:nvCxnSpPr>
      <xdr:spPr>
        <a:xfrm>
          <a:off x="22072600" y="72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89152</xdr:rowOff>
    </xdr:from>
    <xdr:ext cx="534377" cy="259045"/>
    <xdr:sp macro="" textlink="">
      <xdr:nvSpPr>
        <xdr:cNvPr id="397" name="【一般廃棄物処理施設】&#10;一人当たり有形固定資産（償却資産）額最大値テキスト"/>
        <xdr:cNvSpPr txBox="1"/>
      </xdr:nvSpPr>
      <xdr:spPr>
        <a:xfrm>
          <a:off x="22250400" y="5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75,521</a:t>
          </a:r>
          <a:endParaRPr kumimoji="1" lang="ja-JP" altLang="en-US" sz="1000" b="1">
            <a:latin typeface="ＭＳ Ｐゴシック"/>
          </a:endParaRPr>
        </a:p>
      </xdr:txBody>
    </xdr:sp>
    <xdr:clientData/>
  </xdr:oneCellAnchor>
  <xdr:twoCellAnchor>
    <xdr:from>
      <xdr:col>32</xdr:col>
      <xdr:colOff>98425</xdr:colOff>
      <xdr:row>33</xdr:row>
      <xdr:rowOff>142475</xdr:rowOff>
    </xdr:from>
    <xdr:to>
      <xdr:col>32</xdr:col>
      <xdr:colOff>276225</xdr:colOff>
      <xdr:row>33</xdr:row>
      <xdr:rowOff>142475</xdr:rowOff>
    </xdr:to>
    <xdr:cxnSp macro="">
      <xdr:nvCxnSpPr>
        <xdr:cNvPr id="398" name="直線コネクタ 397"/>
        <xdr:cNvCxnSpPr/>
      </xdr:nvCxnSpPr>
      <xdr:spPr>
        <a:xfrm>
          <a:off x="22072600" y="580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32542</xdr:rowOff>
    </xdr:from>
    <xdr:ext cx="534377" cy="259045"/>
    <xdr:sp macro="" textlink="">
      <xdr:nvSpPr>
        <xdr:cNvPr id="399" name="【一般廃棄物処理施設】&#10;一人当たり有形固定資産（償却資産）額平均値テキスト"/>
        <xdr:cNvSpPr txBox="1"/>
      </xdr:nvSpPr>
      <xdr:spPr>
        <a:xfrm>
          <a:off x="22250400" y="603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9665</xdr:rowOff>
    </xdr:from>
    <xdr:to>
      <xdr:col>32</xdr:col>
      <xdr:colOff>238125</xdr:colOff>
      <xdr:row>36</xdr:row>
      <xdr:rowOff>111265</xdr:rowOff>
    </xdr:to>
    <xdr:sp macro="" textlink="">
      <xdr:nvSpPr>
        <xdr:cNvPr id="400" name="フローチャート : 判断 399"/>
        <xdr:cNvSpPr/>
      </xdr:nvSpPr>
      <xdr:spPr>
        <a:xfrm>
          <a:off x="22110700" y="618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151797</xdr:rowOff>
    </xdr:from>
    <xdr:to>
      <xdr:col>32</xdr:col>
      <xdr:colOff>238125</xdr:colOff>
      <xdr:row>42</xdr:row>
      <xdr:rowOff>81947</xdr:rowOff>
    </xdr:to>
    <xdr:sp macro="" textlink="">
      <xdr:nvSpPr>
        <xdr:cNvPr id="406" name="円/楕円 405"/>
        <xdr:cNvSpPr/>
      </xdr:nvSpPr>
      <xdr:spPr>
        <a:xfrm>
          <a:off x="22110700" y="71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66724</xdr:rowOff>
    </xdr:from>
    <xdr:ext cx="378565" cy="259045"/>
    <xdr:sp macro="" textlink="">
      <xdr:nvSpPr>
        <xdr:cNvPr id="407" name="【一般廃棄物処理施設】&#10;一人当たり有形固定資産（償却資産）額該当値テキスト"/>
        <xdr:cNvSpPr txBox="1"/>
      </xdr:nvSpPr>
      <xdr:spPr>
        <a:xfrm>
          <a:off x="22250400" y="709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8" name="正方形/長方形 40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5" name="正方形/長方形 414"/>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0" name="テキスト ボックス 4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26670</xdr:rowOff>
    </xdr:to>
    <xdr:cxnSp macro="">
      <xdr:nvCxnSpPr>
        <xdr:cNvPr id="432" name="直線コネクタ 431"/>
        <xdr:cNvCxnSpPr/>
      </xdr:nvCxnSpPr>
      <xdr:spPr>
        <a:xfrm flipV="1">
          <a:off x="16318864" y="95021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30497</xdr:rowOff>
    </xdr:from>
    <xdr:ext cx="405111" cy="259045"/>
    <xdr:sp macro="" textlink="">
      <xdr:nvSpPr>
        <xdr:cNvPr id="433" name="【保健センター・保健所】&#10;有形固定資産減価償却率最小値テキスト"/>
        <xdr:cNvSpPr txBox="1"/>
      </xdr:nvSpPr>
      <xdr:spPr>
        <a:xfrm>
          <a:off x="16408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63</xdr:row>
      <xdr:rowOff>26670</xdr:rowOff>
    </xdr:from>
    <xdr:to>
      <xdr:col>23</xdr:col>
      <xdr:colOff>606425</xdr:colOff>
      <xdr:row>63</xdr:row>
      <xdr:rowOff>26670</xdr:rowOff>
    </xdr:to>
    <xdr:cxnSp macro="">
      <xdr:nvCxnSpPr>
        <xdr:cNvPr id="434" name="直線コネクタ 433"/>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435" name="【保健センター・保健所】&#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436" name="直線コネクタ 4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97807</xdr:rowOff>
    </xdr:from>
    <xdr:ext cx="405111" cy="259045"/>
    <xdr:sp macro="" textlink="">
      <xdr:nvSpPr>
        <xdr:cNvPr id="437" name="【保健センター・保健所】&#10;有形固定資産減価償却率平均値テキスト"/>
        <xdr:cNvSpPr txBox="1"/>
      </xdr:nvSpPr>
      <xdr:spPr>
        <a:xfrm>
          <a:off x="16408400" y="9699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74930</xdr:rowOff>
    </xdr:from>
    <xdr:to>
      <xdr:col>23</xdr:col>
      <xdr:colOff>568325</xdr:colOff>
      <xdr:row>58</xdr:row>
      <xdr:rowOff>5080</xdr:rowOff>
    </xdr:to>
    <xdr:sp macro="" textlink="">
      <xdr:nvSpPr>
        <xdr:cNvPr id="438" name="フローチャート : 判断 43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147320</xdr:rowOff>
    </xdr:from>
    <xdr:to>
      <xdr:col>23</xdr:col>
      <xdr:colOff>568325</xdr:colOff>
      <xdr:row>63</xdr:row>
      <xdr:rowOff>77470</xdr:rowOff>
    </xdr:to>
    <xdr:sp macro="" textlink="">
      <xdr:nvSpPr>
        <xdr:cNvPr id="444" name="円/楕円 443"/>
        <xdr:cNvSpPr/>
      </xdr:nvSpPr>
      <xdr:spPr>
        <a:xfrm>
          <a:off x="16268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62247</xdr:rowOff>
    </xdr:from>
    <xdr:ext cx="405111" cy="259045"/>
    <xdr:sp macro="" textlink="">
      <xdr:nvSpPr>
        <xdr:cNvPr id="445" name="【保健センター・保健所】&#10;有形固定資産減価償却率該当値テキスト"/>
        <xdr:cNvSpPr txBox="1"/>
      </xdr:nvSpPr>
      <xdr:spPr>
        <a:xfrm>
          <a:off x="16408400" y="1069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6" name="正方形/長方形 44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152400</xdr:rowOff>
    </xdr:from>
    <xdr:to>
      <xdr:col>32</xdr:col>
      <xdr:colOff>186689</xdr:colOff>
      <xdr:row>64</xdr:row>
      <xdr:rowOff>0</xdr:rowOff>
    </xdr:to>
    <xdr:cxnSp macro="">
      <xdr:nvCxnSpPr>
        <xdr:cNvPr id="470" name="直線コネクタ 469"/>
        <xdr:cNvCxnSpPr/>
      </xdr:nvCxnSpPr>
      <xdr:spPr>
        <a:xfrm flipV="1">
          <a:off x="22160864" y="941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7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72" name="直線コネクタ 47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99077</xdr:rowOff>
    </xdr:from>
    <xdr:ext cx="469744" cy="259045"/>
    <xdr:sp macro="" textlink="">
      <xdr:nvSpPr>
        <xdr:cNvPr id="473" name="【保健センター・保健所】&#10;一人当たり面積最大値テキスト"/>
        <xdr:cNvSpPr txBox="1"/>
      </xdr:nvSpPr>
      <xdr:spPr>
        <a:xfrm>
          <a:off x="222504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54</xdr:row>
      <xdr:rowOff>152400</xdr:rowOff>
    </xdr:from>
    <xdr:to>
      <xdr:col>32</xdr:col>
      <xdr:colOff>276225</xdr:colOff>
      <xdr:row>54</xdr:row>
      <xdr:rowOff>152400</xdr:rowOff>
    </xdr:to>
    <xdr:cxnSp macro="">
      <xdr:nvCxnSpPr>
        <xdr:cNvPr id="474" name="直線コネクタ 473"/>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137177</xdr:rowOff>
    </xdr:from>
    <xdr:ext cx="469744" cy="259045"/>
    <xdr:sp macro="" textlink="">
      <xdr:nvSpPr>
        <xdr:cNvPr id="475" name="【保健センター・保健所】&#10;一人当たり面積平均値テキスト"/>
        <xdr:cNvSpPr txBox="1"/>
      </xdr:nvSpPr>
      <xdr:spPr>
        <a:xfrm>
          <a:off x="222504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158750</xdr:rowOff>
    </xdr:from>
    <xdr:to>
      <xdr:col>32</xdr:col>
      <xdr:colOff>238125</xdr:colOff>
      <xdr:row>62</xdr:row>
      <xdr:rowOff>88900</xdr:rowOff>
    </xdr:to>
    <xdr:sp macro="" textlink="">
      <xdr:nvSpPr>
        <xdr:cNvPr id="476" name="フローチャート : 判断 475"/>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101600</xdr:rowOff>
    </xdr:from>
    <xdr:to>
      <xdr:col>32</xdr:col>
      <xdr:colOff>238125</xdr:colOff>
      <xdr:row>55</xdr:row>
      <xdr:rowOff>31750</xdr:rowOff>
    </xdr:to>
    <xdr:sp macro="" textlink="">
      <xdr:nvSpPr>
        <xdr:cNvPr id="482" name="円/楕円 481"/>
        <xdr:cNvSpPr/>
      </xdr:nvSpPr>
      <xdr:spPr>
        <a:xfrm>
          <a:off x="221107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54627</xdr:rowOff>
    </xdr:from>
    <xdr:ext cx="469744" cy="259045"/>
    <xdr:sp macro="" textlink="">
      <xdr:nvSpPr>
        <xdr:cNvPr id="483" name="【保健センター・保健所】&#10;一人当たり面積該当値テキスト"/>
        <xdr:cNvSpPr txBox="1"/>
      </xdr:nvSpPr>
      <xdr:spPr>
        <a:xfrm>
          <a:off x="22250400" y="931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4" name="正方形/長方形 48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1" name="正方形/長方形 49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4" name="テキスト ボックス 4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5" name="直線コネクタ 4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6" name="テキスト ボックス 49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7" name="直線コネクタ 4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8" name="テキスト ボックス 4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9" name="直線コネクタ 4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0" name="テキスト ボックス 4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1" name="直線コネクタ 5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2" name="テキスト ボックス 5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3" name="直線コネクタ 5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4" name="テキスト ボックス 5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140970</xdr:rowOff>
    </xdr:from>
    <xdr:to>
      <xdr:col>23</xdr:col>
      <xdr:colOff>516889</xdr:colOff>
      <xdr:row>86</xdr:row>
      <xdr:rowOff>160020</xdr:rowOff>
    </xdr:to>
    <xdr:cxnSp macro="">
      <xdr:nvCxnSpPr>
        <xdr:cNvPr id="508" name="直線コネクタ 507"/>
        <xdr:cNvCxnSpPr/>
      </xdr:nvCxnSpPr>
      <xdr:spPr>
        <a:xfrm flipV="1">
          <a:off x="16318864" y="1351407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163847</xdr:rowOff>
    </xdr:from>
    <xdr:ext cx="405111" cy="259045"/>
    <xdr:sp macro="" textlink="">
      <xdr:nvSpPr>
        <xdr:cNvPr id="509" name="【消防施設】&#10;有形固定資産減価償却率最小値テキスト"/>
        <xdr:cNvSpPr txBox="1"/>
      </xdr:nvSpPr>
      <xdr:spPr>
        <a:xfrm>
          <a:off x="16408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86</xdr:row>
      <xdr:rowOff>160020</xdr:rowOff>
    </xdr:from>
    <xdr:to>
      <xdr:col>23</xdr:col>
      <xdr:colOff>606425</xdr:colOff>
      <xdr:row>86</xdr:row>
      <xdr:rowOff>160020</xdr:rowOff>
    </xdr:to>
    <xdr:cxnSp macro="">
      <xdr:nvCxnSpPr>
        <xdr:cNvPr id="510" name="直線コネクタ 509"/>
        <xdr:cNvCxnSpPr/>
      </xdr:nvCxnSpPr>
      <xdr:spPr>
        <a:xfrm>
          <a:off x="16230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87647</xdr:rowOff>
    </xdr:from>
    <xdr:ext cx="405111" cy="259045"/>
    <xdr:sp macro="" textlink="">
      <xdr:nvSpPr>
        <xdr:cNvPr id="511" name="【消防施設】&#10;有形固定資産減価償却率最大値テキスト"/>
        <xdr:cNvSpPr txBox="1"/>
      </xdr:nvSpPr>
      <xdr:spPr>
        <a:xfrm>
          <a:off x="164084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23</xdr:col>
      <xdr:colOff>428625</xdr:colOff>
      <xdr:row>78</xdr:row>
      <xdr:rowOff>140970</xdr:rowOff>
    </xdr:from>
    <xdr:to>
      <xdr:col>23</xdr:col>
      <xdr:colOff>606425</xdr:colOff>
      <xdr:row>78</xdr:row>
      <xdr:rowOff>140970</xdr:rowOff>
    </xdr:to>
    <xdr:cxnSp macro="">
      <xdr:nvCxnSpPr>
        <xdr:cNvPr id="512" name="直線コネクタ 511"/>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78757</xdr:rowOff>
    </xdr:from>
    <xdr:ext cx="405111" cy="259045"/>
    <xdr:sp macro="" textlink="">
      <xdr:nvSpPr>
        <xdr:cNvPr id="513" name="【消防施設】&#10;有形固定資産減価償却率平均値テキスト"/>
        <xdr:cNvSpPr txBox="1"/>
      </xdr:nvSpPr>
      <xdr:spPr>
        <a:xfrm>
          <a:off x="164084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55880</xdr:rowOff>
    </xdr:from>
    <xdr:to>
      <xdr:col>23</xdr:col>
      <xdr:colOff>568325</xdr:colOff>
      <xdr:row>82</xdr:row>
      <xdr:rowOff>157480</xdr:rowOff>
    </xdr:to>
    <xdr:sp macro="" textlink="">
      <xdr:nvSpPr>
        <xdr:cNvPr id="514" name="フローチャート : 判断 513"/>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78739</xdr:rowOff>
    </xdr:from>
    <xdr:to>
      <xdr:col>23</xdr:col>
      <xdr:colOff>568325</xdr:colOff>
      <xdr:row>84</xdr:row>
      <xdr:rowOff>8889</xdr:rowOff>
    </xdr:to>
    <xdr:sp macro="" textlink="">
      <xdr:nvSpPr>
        <xdr:cNvPr id="520" name="円/楕円 519"/>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57166</xdr:rowOff>
    </xdr:from>
    <xdr:ext cx="405111" cy="259045"/>
    <xdr:sp macro="" textlink="">
      <xdr:nvSpPr>
        <xdr:cNvPr id="521" name="【消防施設】&#10;有形固定資産減価償却率該当値テキスト"/>
        <xdr:cNvSpPr txBox="1"/>
      </xdr:nvSpPr>
      <xdr:spPr>
        <a:xfrm>
          <a:off x="164084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3" name="直線コネクタ 5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4" name="テキスト ボックス 5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5" name="直線コネクタ 5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6" name="テキスト ボックス 5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7" name="直線コネクタ 5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8" name="テキスト ボックス 5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9" name="直線コネクタ 5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0" name="テキスト ボックス 5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1" name="直線コネクタ 5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2" name="テキスト ボックス 5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3" name="直線コネクタ 5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4" name="テキスト ボックス 5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114300</xdr:rowOff>
    </xdr:to>
    <xdr:cxnSp macro="">
      <xdr:nvCxnSpPr>
        <xdr:cNvPr id="546" name="直線コネクタ 545"/>
        <xdr:cNvCxnSpPr/>
      </xdr:nvCxnSpPr>
      <xdr:spPr>
        <a:xfrm flipV="1">
          <a:off x="22160864" y="1337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547" name="【消防施設】&#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548" name="直線コネクタ 547"/>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549" name="【消防施設】&#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550" name="直線コネクタ 549"/>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99077</xdr:rowOff>
    </xdr:from>
    <xdr:ext cx="469744" cy="259045"/>
    <xdr:sp macro="" textlink="">
      <xdr:nvSpPr>
        <xdr:cNvPr id="551" name="【消防施設】&#10;一人当たり面積平均値テキスト"/>
        <xdr:cNvSpPr txBox="1"/>
      </xdr:nvSpPr>
      <xdr:spPr>
        <a:xfrm>
          <a:off x="222504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552" name="フローチャート : 判断 55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558" name="円/楕円 557"/>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124477</xdr:rowOff>
    </xdr:from>
    <xdr:ext cx="469744" cy="259045"/>
    <xdr:sp macro="" textlink="">
      <xdr:nvSpPr>
        <xdr:cNvPr id="559" name="【消防施設】&#10;一人当たり面積該当値テキスト"/>
        <xdr:cNvSpPr txBox="1"/>
      </xdr:nvSpPr>
      <xdr:spPr>
        <a:xfrm>
          <a:off x="222504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0" name="正方形/長方形 5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7" name="正方形/長方形 56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0" name="テキスト ボックス 5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1" name="直線コネクタ 5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2" name="テキスト ボックス 5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3" name="直線コネクタ 5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4" name="テキスト ボックス 5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5" name="直線コネクタ 5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6" name="テキスト ボックス 5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7" name="直線コネクタ 5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8" name="テキスト ボックス 5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9" name="直線コネクタ 5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0" name="テキスト ボックス 5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1" name="直線コネクタ 5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2" name="テキスト ボックス 58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4" name="テキスト ボックス 58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14151</xdr:rowOff>
    </xdr:from>
    <xdr:to>
      <xdr:col>23</xdr:col>
      <xdr:colOff>516889</xdr:colOff>
      <xdr:row>109</xdr:row>
      <xdr:rowOff>35379</xdr:rowOff>
    </xdr:to>
    <xdr:cxnSp macro="">
      <xdr:nvCxnSpPr>
        <xdr:cNvPr id="586" name="直線コネクタ 58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405111" cy="259045"/>
    <xdr:sp macro="" textlink="">
      <xdr:nvSpPr>
        <xdr:cNvPr id="587" name="【庁舎】&#10;有形固定資産減価償却率最小値テキスト"/>
        <xdr:cNvSpPr txBox="1"/>
      </xdr:nvSpPr>
      <xdr:spPr>
        <a:xfrm>
          <a:off x="16408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88" name="直線コネクタ 58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132278</xdr:rowOff>
    </xdr:from>
    <xdr:ext cx="405111" cy="259045"/>
    <xdr:sp macro="" textlink="">
      <xdr:nvSpPr>
        <xdr:cNvPr id="589" name="【庁舎】&#10;有形固定資産減価償却率最大値テキスト"/>
        <xdr:cNvSpPr txBox="1"/>
      </xdr:nvSpPr>
      <xdr:spPr>
        <a:xfrm>
          <a:off x="164084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23</xdr:col>
      <xdr:colOff>428625</xdr:colOff>
      <xdr:row>100</xdr:row>
      <xdr:rowOff>14151</xdr:rowOff>
    </xdr:from>
    <xdr:to>
      <xdr:col>23</xdr:col>
      <xdr:colOff>606425</xdr:colOff>
      <xdr:row>100</xdr:row>
      <xdr:rowOff>14151</xdr:rowOff>
    </xdr:to>
    <xdr:cxnSp macro="">
      <xdr:nvCxnSpPr>
        <xdr:cNvPr id="590" name="直線コネクタ 58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36847</xdr:rowOff>
    </xdr:from>
    <xdr:ext cx="405111" cy="259045"/>
    <xdr:sp macro="" textlink="">
      <xdr:nvSpPr>
        <xdr:cNvPr id="591" name="【庁舎】&#10;有形固定資産減価償却率平均値テキスト"/>
        <xdr:cNvSpPr txBox="1"/>
      </xdr:nvSpPr>
      <xdr:spPr>
        <a:xfrm>
          <a:off x="164084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13970</xdr:rowOff>
    </xdr:from>
    <xdr:to>
      <xdr:col>23</xdr:col>
      <xdr:colOff>568325</xdr:colOff>
      <xdr:row>103</xdr:row>
      <xdr:rowOff>115570</xdr:rowOff>
    </xdr:to>
    <xdr:sp macro="" textlink="">
      <xdr:nvSpPr>
        <xdr:cNvPr id="592" name="フローチャート : 判断 59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156029</xdr:rowOff>
    </xdr:from>
    <xdr:to>
      <xdr:col>23</xdr:col>
      <xdr:colOff>568325</xdr:colOff>
      <xdr:row>109</xdr:row>
      <xdr:rowOff>86179</xdr:rowOff>
    </xdr:to>
    <xdr:sp macro="" textlink="">
      <xdr:nvSpPr>
        <xdr:cNvPr id="598" name="円/楕円 597"/>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70956</xdr:rowOff>
    </xdr:from>
    <xdr:ext cx="405111" cy="259045"/>
    <xdr:sp macro="" textlink="">
      <xdr:nvSpPr>
        <xdr:cNvPr id="599" name="【庁舎】&#10;有形固定資産減価償却率該当値テキスト"/>
        <xdr:cNvSpPr txBox="1"/>
      </xdr:nvSpPr>
      <xdr:spPr>
        <a:xfrm>
          <a:off x="16408400" y="18587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0" name="正方形/長方形 59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7" name="正方形/長方形 60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0" name="テキスト ボックス 6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84364</xdr:rowOff>
    </xdr:from>
    <xdr:to>
      <xdr:col>32</xdr:col>
      <xdr:colOff>186689</xdr:colOff>
      <xdr:row>108</xdr:row>
      <xdr:rowOff>43543</xdr:rowOff>
    </xdr:to>
    <xdr:cxnSp macro="">
      <xdr:nvCxnSpPr>
        <xdr:cNvPr id="626" name="直線コネクタ 625"/>
        <xdr:cNvCxnSpPr/>
      </xdr:nvCxnSpPr>
      <xdr:spPr>
        <a:xfrm flipV="1">
          <a:off x="22160864" y="170579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27"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28" name="直線コネクタ 627"/>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31041</xdr:rowOff>
    </xdr:from>
    <xdr:ext cx="469744" cy="259045"/>
    <xdr:sp macro="" textlink="">
      <xdr:nvSpPr>
        <xdr:cNvPr id="629" name="【庁舎】&#10;一人当たり面積最大値テキスト"/>
        <xdr:cNvSpPr txBox="1"/>
      </xdr:nvSpPr>
      <xdr:spPr>
        <a:xfrm>
          <a:off x="222504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99</xdr:row>
      <xdr:rowOff>84364</xdr:rowOff>
    </xdr:from>
    <xdr:to>
      <xdr:col>32</xdr:col>
      <xdr:colOff>276225</xdr:colOff>
      <xdr:row>99</xdr:row>
      <xdr:rowOff>84364</xdr:rowOff>
    </xdr:to>
    <xdr:cxnSp macro="">
      <xdr:nvCxnSpPr>
        <xdr:cNvPr id="630" name="直線コネクタ 629"/>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113591</xdr:rowOff>
    </xdr:from>
    <xdr:ext cx="469744" cy="259045"/>
    <xdr:sp macro="" textlink="">
      <xdr:nvSpPr>
        <xdr:cNvPr id="631" name="【庁舎】&#10;一人当たり面積平均値テキスト"/>
        <xdr:cNvSpPr txBox="1"/>
      </xdr:nvSpPr>
      <xdr:spPr>
        <a:xfrm>
          <a:off x="22250400" y="1777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90714</xdr:rowOff>
    </xdr:from>
    <xdr:to>
      <xdr:col>32</xdr:col>
      <xdr:colOff>238125</xdr:colOff>
      <xdr:row>105</xdr:row>
      <xdr:rowOff>20864</xdr:rowOff>
    </xdr:to>
    <xdr:sp macro="" textlink="">
      <xdr:nvSpPr>
        <xdr:cNvPr id="632" name="フローチャート : 判断 631"/>
        <xdr:cNvSpPr/>
      </xdr:nvSpPr>
      <xdr:spPr>
        <a:xfrm>
          <a:off x="221107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638" name="円/楕円 637"/>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77306</xdr:rowOff>
    </xdr:from>
    <xdr:ext cx="469744" cy="259045"/>
    <xdr:sp macro="" textlink="">
      <xdr:nvSpPr>
        <xdr:cNvPr id="639" name="【庁舎】&#10;一人当たり面積該当値テキスト"/>
        <xdr:cNvSpPr txBox="1"/>
      </xdr:nvSpPr>
      <xdr:spPr>
        <a:xfrm>
          <a:off x="22250400"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0" name="正方形/長方形 63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2" name="テキスト ボックス 64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施設類型別ストック情報分析表①に記載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163,582
160,604
103.76
49,468,256
46,501,469
2,848,182
29,172,129
32,985,420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単年度指数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を割り、以降も長引く景気低迷の影響</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年続けて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を割り交付団体となっている。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0.005</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となっているが、これは、</a:t>
          </a:r>
          <a:r>
            <a:rPr kumimoji="1" lang="ja-JP" altLang="en-US" sz="1100">
              <a:solidFill>
                <a:schemeClr val="dk1"/>
              </a:solidFill>
              <a:effectLst/>
              <a:latin typeface="+mn-lt"/>
              <a:ea typeface="+mn-ea"/>
              <a:cs typeface="+mn-cs"/>
            </a:rPr>
            <a:t>分母</a:t>
          </a:r>
          <a:r>
            <a:rPr kumimoji="1" lang="ja-JP" altLang="ja-JP" sz="1100">
              <a:solidFill>
                <a:schemeClr val="dk1"/>
              </a:solidFill>
              <a:effectLst/>
              <a:latin typeface="+mn-lt"/>
              <a:ea typeface="+mn-ea"/>
              <a:cs typeface="+mn-cs"/>
            </a:rPr>
            <a:t>を構成する基準財政</a:t>
          </a:r>
          <a:r>
            <a:rPr kumimoji="1" lang="ja-JP" altLang="en-US" sz="1100">
              <a:solidFill>
                <a:schemeClr val="dk1"/>
              </a:solidFill>
              <a:effectLst/>
              <a:latin typeface="+mn-lt"/>
              <a:ea typeface="+mn-ea"/>
              <a:cs typeface="+mn-cs"/>
            </a:rPr>
            <a:t>需要</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について、減税補填債の償還終了などにより公債費などが減額したものの、新たに創設された「人口減少等特別対策事業費」や社会保障関係費の増などにより＋</a:t>
          </a:r>
          <a:r>
            <a:rPr kumimoji="1" lang="en-US" altLang="ja-JP" sz="1100">
              <a:solidFill>
                <a:schemeClr val="dk1"/>
              </a:solidFill>
              <a:effectLst/>
              <a:latin typeface="+mn-lt"/>
              <a:ea typeface="+mn-ea"/>
              <a:cs typeface="+mn-cs"/>
            </a:rPr>
            <a:t>819,734</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％）の増となる</a:t>
          </a:r>
          <a:r>
            <a:rPr kumimoji="1" lang="ja-JP" altLang="ja-JP" sz="1100">
              <a:solidFill>
                <a:schemeClr val="dk1"/>
              </a:solidFill>
              <a:effectLst/>
              <a:latin typeface="+mn-lt"/>
              <a:ea typeface="+mn-ea"/>
              <a:cs typeface="+mn-cs"/>
            </a:rPr>
            <a:t>一方で、</a:t>
          </a:r>
          <a:r>
            <a:rPr kumimoji="1" lang="ja-JP" altLang="en-US" sz="1100">
              <a:solidFill>
                <a:schemeClr val="dk1"/>
              </a:solidFill>
              <a:effectLst/>
              <a:latin typeface="+mn-lt"/>
              <a:ea typeface="+mn-ea"/>
              <a:cs typeface="+mn-cs"/>
            </a:rPr>
            <a:t>分子</a:t>
          </a:r>
          <a:r>
            <a:rPr kumimoji="1" lang="ja-JP" altLang="ja-JP" sz="1100">
              <a:solidFill>
                <a:schemeClr val="dk1"/>
              </a:solidFill>
              <a:effectLst/>
              <a:latin typeface="+mn-lt"/>
              <a:ea typeface="+mn-ea"/>
              <a:cs typeface="+mn-cs"/>
            </a:rPr>
            <a:t>を構成する基準財政</a:t>
          </a:r>
          <a:r>
            <a:rPr kumimoji="1" lang="ja-JP" altLang="en-US" sz="1100">
              <a:solidFill>
                <a:schemeClr val="dk1"/>
              </a:solidFill>
              <a:effectLst/>
              <a:latin typeface="+mn-lt"/>
              <a:ea typeface="+mn-ea"/>
              <a:cs typeface="+mn-cs"/>
            </a:rPr>
            <a:t>収入</a:t>
          </a:r>
          <a:r>
            <a:rPr kumimoji="1" lang="ja-JP" altLang="ja-JP" sz="1100">
              <a:solidFill>
                <a:schemeClr val="dk1"/>
              </a:solidFill>
              <a:effectLst/>
              <a:latin typeface="+mn-lt"/>
              <a:ea typeface="+mn-ea"/>
              <a:cs typeface="+mn-cs"/>
            </a:rPr>
            <a:t>額について、</a:t>
          </a:r>
          <a:r>
            <a:rPr kumimoji="1" lang="ja-JP" altLang="en-US" sz="1100">
              <a:solidFill>
                <a:schemeClr val="dk1"/>
              </a:solidFill>
              <a:effectLst/>
              <a:latin typeface="+mn-lt"/>
              <a:ea typeface="+mn-ea"/>
              <a:cs typeface="+mn-cs"/>
            </a:rPr>
            <a:t>好調な企業業績を反映した法人税割の増や税率の引上げに伴う地方消費税交付金の増などの影響により、前年度に比べて＋</a:t>
          </a:r>
          <a:r>
            <a:rPr kumimoji="1" lang="en-US" altLang="ja-JP" sz="1100">
              <a:solidFill>
                <a:schemeClr val="dk1"/>
              </a:solidFill>
              <a:effectLst/>
              <a:latin typeface="+mn-lt"/>
              <a:ea typeface="+mn-ea"/>
              <a:cs typeface="+mn-cs"/>
            </a:rPr>
            <a:t>853,885</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％）の増となっていることに伴い、</a:t>
          </a:r>
          <a:r>
            <a:rPr kumimoji="1" lang="ja-JP" altLang="ja-JP" sz="1100">
              <a:solidFill>
                <a:schemeClr val="dk1"/>
              </a:solidFill>
              <a:effectLst/>
              <a:latin typeface="+mn-lt"/>
              <a:ea typeface="+mn-ea"/>
              <a:cs typeface="+mn-cs"/>
            </a:rPr>
            <a:t>基準財政</a:t>
          </a:r>
          <a:r>
            <a:rPr kumimoji="1" lang="ja-JP" altLang="en-US" sz="1100">
              <a:solidFill>
                <a:schemeClr val="dk1"/>
              </a:solidFill>
              <a:effectLst/>
              <a:latin typeface="+mn-lt"/>
              <a:ea typeface="+mn-ea"/>
              <a:cs typeface="+mn-cs"/>
            </a:rPr>
            <a:t>需要</a:t>
          </a:r>
          <a:r>
            <a:rPr kumimoji="1" lang="ja-JP" altLang="ja-JP" sz="1100">
              <a:solidFill>
                <a:schemeClr val="dk1"/>
              </a:solidFill>
              <a:effectLst/>
              <a:latin typeface="+mn-lt"/>
              <a:ea typeface="+mn-ea"/>
              <a:cs typeface="+mn-cs"/>
            </a:rPr>
            <a:t>額の伸びを上回っていることが要因である。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7" name="直線コネクタ 76"/>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全国平均、類似団体の各数値との比較では、</a:t>
          </a:r>
          <a:r>
            <a:rPr kumimoji="1" lang="en-US" altLang="ja-JP" sz="1000">
              <a:solidFill>
                <a:schemeClr val="dk1"/>
              </a:solidFill>
              <a:effectLst/>
              <a:latin typeface="+mn-lt"/>
              <a:ea typeface="+mn-ea"/>
              <a:cs typeface="+mn-cs"/>
            </a:rPr>
            <a:t>3.2</a:t>
          </a:r>
          <a:r>
            <a:rPr kumimoji="1" lang="ja-JP" altLang="en-US" sz="1000">
              <a:solidFill>
                <a:schemeClr val="dk1"/>
              </a:solidFill>
              <a:effectLst/>
              <a:latin typeface="+mn-lt"/>
              <a:ea typeface="+mn-ea"/>
              <a:cs typeface="+mn-cs"/>
            </a:rPr>
            <a:t>ポイント、</a:t>
          </a:r>
          <a:r>
            <a:rPr kumimoji="1" lang="en-US" altLang="ja-JP" sz="1000">
              <a:solidFill>
                <a:schemeClr val="dk1"/>
              </a:solidFill>
              <a:effectLst/>
              <a:latin typeface="+mn-lt"/>
              <a:ea typeface="+mn-ea"/>
              <a:cs typeface="+mn-cs"/>
            </a:rPr>
            <a:t>2.6</a:t>
          </a:r>
          <a:r>
            <a:rPr kumimoji="1" lang="ja-JP" altLang="en-US" sz="1000">
              <a:solidFill>
                <a:schemeClr val="dk1"/>
              </a:solidFill>
              <a:effectLst/>
              <a:latin typeface="+mn-lt"/>
              <a:ea typeface="+mn-ea"/>
              <a:cs typeface="+mn-cs"/>
            </a:rPr>
            <a:t>ポイントとそれぞれ上回っているが、神奈川県平均との比較では、</a:t>
          </a:r>
          <a:r>
            <a:rPr kumimoji="1" lang="en-US" altLang="ja-JP" sz="1000">
              <a:solidFill>
                <a:schemeClr val="dk1"/>
              </a:solidFill>
              <a:effectLst/>
              <a:latin typeface="+mn-lt"/>
              <a:ea typeface="+mn-ea"/>
              <a:cs typeface="+mn-cs"/>
            </a:rPr>
            <a:t>1.8</a:t>
          </a:r>
          <a:r>
            <a:rPr kumimoji="1" lang="ja-JP" altLang="en-US" sz="1000">
              <a:solidFill>
                <a:schemeClr val="dk1"/>
              </a:solidFill>
              <a:effectLst/>
              <a:latin typeface="+mn-lt"/>
              <a:ea typeface="+mn-ea"/>
              <a:cs typeface="+mn-cs"/>
            </a:rPr>
            <a:t>ポイント下回っている。</a:t>
          </a:r>
        </a:p>
        <a:p>
          <a:r>
            <a:rPr kumimoji="1" lang="ja-JP" altLang="en-US" sz="1000">
              <a:solidFill>
                <a:schemeClr val="dk1"/>
              </a:solidFill>
              <a:effectLst/>
              <a:latin typeface="+mn-lt"/>
              <a:ea typeface="+mn-ea"/>
              <a:cs typeface="+mn-cs"/>
            </a:rPr>
            <a:t>　過去</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年間の推移では、</a:t>
          </a:r>
          <a:r>
            <a:rPr kumimoji="1" lang="en-US" altLang="ja-JP" sz="1000">
              <a:solidFill>
                <a:schemeClr val="dk1"/>
              </a:solidFill>
              <a:effectLst/>
              <a:latin typeface="+mn-lt"/>
              <a:ea typeface="+mn-ea"/>
              <a:cs typeface="+mn-cs"/>
            </a:rPr>
            <a:t>23</a:t>
          </a:r>
          <a:r>
            <a:rPr kumimoji="1" lang="ja-JP" altLang="en-US"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24</a:t>
          </a:r>
          <a:r>
            <a:rPr kumimoji="1" lang="ja-JP" altLang="en-US" sz="1000">
              <a:solidFill>
                <a:schemeClr val="dk1"/>
              </a:solidFill>
              <a:effectLst/>
              <a:latin typeface="+mn-lt"/>
              <a:ea typeface="+mn-ea"/>
              <a:cs typeface="+mn-cs"/>
            </a:rPr>
            <a:t>年度は改善傾向にあったが、</a:t>
          </a:r>
          <a:r>
            <a:rPr kumimoji="1" lang="en-US" altLang="ja-JP" sz="1000">
              <a:solidFill>
                <a:schemeClr val="dk1"/>
              </a:solidFill>
              <a:effectLst/>
              <a:latin typeface="+mn-lt"/>
              <a:ea typeface="+mn-ea"/>
              <a:cs typeface="+mn-cs"/>
            </a:rPr>
            <a:t>25</a:t>
          </a:r>
          <a:r>
            <a:rPr kumimoji="1" lang="ja-JP" altLang="en-US" sz="1000">
              <a:solidFill>
                <a:schemeClr val="dk1"/>
              </a:solidFill>
              <a:effectLst/>
              <a:latin typeface="+mn-lt"/>
              <a:ea typeface="+mn-ea"/>
              <a:cs typeface="+mn-cs"/>
            </a:rPr>
            <a:t>年度決算では</a:t>
          </a:r>
          <a:r>
            <a:rPr kumimoji="1" lang="en-US" altLang="ja-JP" sz="1000">
              <a:solidFill>
                <a:schemeClr val="dk1"/>
              </a:solidFill>
              <a:effectLst/>
              <a:latin typeface="+mn-lt"/>
              <a:ea typeface="+mn-ea"/>
              <a:cs typeface="+mn-cs"/>
            </a:rPr>
            <a:t>95.7</a:t>
          </a:r>
          <a:r>
            <a:rPr kumimoji="1" lang="ja-JP" altLang="en-US" sz="1000">
              <a:solidFill>
                <a:schemeClr val="dk1"/>
              </a:solidFill>
              <a:effectLst/>
              <a:latin typeface="+mn-lt"/>
              <a:ea typeface="+mn-ea"/>
              <a:cs typeface="+mn-cs"/>
            </a:rPr>
            <a:t>％と大きく上昇し、</a:t>
          </a:r>
          <a:r>
            <a:rPr kumimoji="1" lang="en-US" altLang="ja-JP" sz="1000">
              <a:solidFill>
                <a:schemeClr val="dk1"/>
              </a:solidFill>
              <a:effectLst/>
              <a:latin typeface="+mn-lt"/>
              <a:ea typeface="+mn-ea"/>
              <a:cs typeface="+mn-cs"/>
            </a:rPr>
            <a:t>26</a:t>
          </a:r>
          <a:r>
            <a:rPr kumimoji="1" lang="ja-JP" altLang="en-US"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年度の決算においてはそれぞれ</a:t>
          </a:r>
          <a:r>
            <a:rPr kumimoji="1" lang="en-US" altLang="ja-JP" sz="1000">
              <a:solidFill>
                <a:schemeClr val="dk1"/>
              </a:solidFill>
              <a:effectLst/>
              <a:latin typeface="+mn-lt"/>
              <a:ea typeface="+mn-ea"/>
              <a:cs typeface="+mn-cs"/>
            </a:rPr>
            <a:t>93.9</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93.2</a:t>
          </a:r>
          <a:r>
            <a:rPr kumimoji="1" lang="ja-JP" altLang="en-US" sz="1000">
              <a:solidFill>
                <a:schemeClr val="dk1"/>
              </a:solidFill>
              <a:effectLst/>
              <a:latin typeface="+mn-lt"/>
              <a:ea typeface="+mn-ea"/>
              <a:cs typeface="+mn-cs"/>
            </a:rPr>
            <a:t>％とやや改善された。</a:t>
          </a:r>
        </a:p>
        <a:p>
          <a:r>
            <a:rPr kumimoji="1" lang="ja-JP" altLang="en-US" sz="1000">
              <a:solidFill>
                <a:schemeClr val="dk1"/>
              </a:solidFill>
              <a:effectLst/>
              <a:latin typeface="+mn-lt"/>
              <a:ea typeface="+mn-ea"/>
              <a:cs typeface="+mn-cs"/>
            </a:rPr>
            <a:t>　この主な要因としては、分子を構成する経常経費充当一般財源等について、認可保育所の増設などに伴う扶助費の増や、ふるさと寄付金記念品贈呈事業などの補助費等、特定職員及び臨時的任用職員の処遇等の見直しによる人件費の増など、それぞれの増により＋</a:t>
          </a:r>
          <a:r>
            <a:rPr kumimoji="1" lang="en-US" altLang="ja-JP" sz="1000">
              <a:solidFill>
                <a:schemeClr val="dk1"/>
              </a:solidFill>
              <a:effectLst/>
              <a:latin typeface="+mn-lt"/>
              <a:ea typeface="+mn-ea"/>
              <a:cs typeface="+mn-cs"/>
            </a:rPr>
            <a:t>506,206</a:t>
          </a:r>
          <a:r>
            <a:rPr kumimoji="1" lang="ja-JP" altLang="en-US"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1.9</a:t>
          </a:r>
          <a:r>
            <a:rPr kumimoji="1" lang="ja-JP" altLang="en-US" sz="1000">
              <a:solidFill>
                <a:schemeClr val="dk1"/>
              </a:solidFill>
              <a:effectLst/>
              <a:latin typeface="+mn-lt"/>
              <a:ea typeface="+mn-ea"/>
              <a:cs typeface="+mn-cs"/>
            </a:rPr>
            <a:t>％）となる一方で、分母を構成する経常一般財源等歳入合計についても、地方消費税交付金、株式等譲渡所得割交付金、自動車所得税交付金などの増により＋</a:t>
          </a:r>
          <a:r>
            <a:rPr kumimoji="1" lang="en-US" altLang="ja-JP" sz="1000">
              <a:solidFill>
                <a:schemeClr val="dk1"/>
              </a:solidFill>
              <a:effectLst/>
              <a:latin typeface="+mn-lt"/>
              <a:ea typeface="+mn-ea"/>
              <a:cs typeface="+mn-cs"/>
            </a:rPr>
            <a:t>811,862</a:t>
          </a:r>
          <a:r>
            <a:rPr kumimoji="1" lang="ja-JP" altLang="en-US"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％）の増となっていることで、分母の伸びが分子の伸びを上回っていることによるものである。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19352</xdr:rowOff>
    </xdr:from>
    <xdr:to>
      <xdr:col>7</xdr:col>
      <xdr:colOff>152400</xdr:colOff>
      <xdr:row>66</xdr:row>
      <xdr:rowOff>99785</xdr:rowOff>
    </xdr:to>
    <xdr:cxnSp macro="">
      <xdr:nvCxnSpPr>
        <xdr:cNvPr id="133" name="直線コネクタ 132"/>
        <xdr:cNvCxnSpPr/>
      </xdr:nvCxnSpPr>
      <xdr:spPr>
        <a:xfrm flipV="1">
          <a:off x="4114800" y="1133505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99785</xdr:rowOff>
    </xdr:from>
    <xdr:to>
      <xdr:col>6</xdr:col>
      <xdr:colOff>0</xdr:colOff>
      <xdr:row>67</xdr:row>
      <xdr:rowOff>135165</xdr:rowOff>
    </xdr:to>
    <xdr:cxnSp macro="">
      <xdr:nvCxnSpPr>
        <xdr:cNvPr id="136" name="直線コネクタ 135"/>
        <xdr:cNvCxnSpPr/>
      </xdr:nvCxnSpPr>
      <xdr:spPr>
        <a:xfrm flipV="1">
          <a:off x="3225800" y="114154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67</xdr:row>
      <xdr:rowOff>135165</xdr:rowOff>
    </xdr:to>
    <xdr:cxnSp macro="">
      <xdr:nvCxnSpPr>
        <xdr:cNvPr id="139" name="直線コネクタ 138"/>
        <xdr:cNvCxnSpPr/>
      </xdr:nvCxnSpPr>
      <xdr:spPr>
        <a:xfrm>
          <a:off x="2336800" y="10875433"/>
          <a:ext cx="889000" cy="7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6048</xdr:rowOff>
    </xdr:to>
    <xdr:cxnSp macro="">
      <xdr:nvCxnSpPr>
        <xdr:cNvPr id="142" name="直線コネクタ 141"/>
        <xdr:cNvCxnSpPr/>
      </xdr:nvCxnSpPr>
      <xdr:spPr>
        <a:xfrm flipV="1">
          <a:off x="1447800" y="108754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140002</xdr:rowOff>
    </xdr:from>
    <xdr:to>
      <xdr:col>7</xdr:col>
      <xdr:colOff>203200</xdr:colOff>
      <xdr:row>66</xdr:row>
      <xdr:rowOff>70152</xdr:rowOff>
    </xdr:to>
    <xdr:sp macro="" textlink="">
      <xdr:nvSpPr>
        <xdr:cNvPr id="152" name="円/楕円 151"/>
        <xdr:cNvSpPr/>
      </xdr:nvSpPr>
      <xdr:spPr>
        <a:xfrm>
          <a:off x="4902200" y="112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112079</xdr:rowOff>
    </xdr:from>
    <xdr:ext cx="762000" cy="259045"/>
    <xdr:sp macro="" textlink="">
      <xdr:nvSpPr>
        <xdr:cNvPr id="153" name="財政構造の弾力性該当値テキスト"/>
        <xdr:cNvSpPr txBox="1"/>
      </xdr:nvSpPr>
      <xdr:spPr>
        <a:xfrm>
          <a:off x="5041900" y="112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48985</xdr:rowOff>
    </xdr:from>
    <xdr:to>
      <xdr:col>6</xdr:col>
      <xdr:colOff>50800</xdr:colOff>
      <xdr:row>66</xdr:row>
      <xdr:rowOff>150585</xdr:rowOff>
    </xdr:to>
    <xdr:sp macro="" textlink="">
      <xdr:nvSpPr>
        <xdr:cNvPr id="154" name="円/楕円 153"/>
        <xdr:cNvSpPr/>
      </xdr:nvSpPr>
      <xdr:spPr>
        <a:xfrm>
          <a:off x="4064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135362</xdr:rowOff>
    </xdr:from>
    <xdr:ext cx="736600" cy="259045"/>
    <xdr:sp macro="" textlink="">
      <xdr:nvSpPr>
        <xdr:cNvPr id="155" name="テキスト ボックス 154"/>
        <xdr:cNvSpPr txBox="1"/>
      </xdr:nvSpPr>
      <xdr:spPr>
        <a:xfrm>
          <a:off x="3733800" y="1145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84365</xdr:rowOff>
    </xdr:from>
    <xdr:to>
      <xdr:col>4</xdr:col>
      <xdr:colOff>533400</xdr:colOff>
      <xdr:row>68</xdr:row>
      <xdr:rowOff>14515</xdr:rowOff>
    </xdr:to>
    <xdr:sp macro="" textlink="">
      <xdr:nvSpPr>
        <xdr:cNvPr id="156" name="円/楕円 155"/>
        <xdr:cNvSpPr/>
      </xdr:nvSpPr>
      <xdr:spPr>
        <a:xfrm>
          <a:off x="3175000" y="115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170742</xdr:rowOff>
    </xdr:from>
    <xdr:ext cx="762000" cy="259045"/>
    <xdr:sp macro="" textlink="">
      <xdr:nvSpPr>
        <xdr:cNvPr id="157" name="テキスト ボックス 156"/>
        <xdr:cNvSpPr txBox="1"/>
      </xdr:nvSpPr>
      <xdr:spPr>
        <a:xfrm>
          <a:off x="2844800" y="1165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8" name="円/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135060</xdr:rowOff>
    </xdr:from>
    <xdr:ext cx="762000" cy="259045"/>
    <xdr:sp macro="" textlink="">
      <xdr:nvSpPr>
        <xdr:cNvPr id="159" name="テキスト ボックス 158"/>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60" name="円/楕円 159"/>
        <xdr:cNvSpPr/>
      </xdr:nvSpPr>
      <xdr:spPr>
        <a:xfrm>
          <a:off x="1397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61" name="テキスト ボックス 160"/>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今年度においても、全国平均、類似団体平均</a:t>
          </a:r>
          <a:r>
            <a:rPr kumimoji="1" lang="ja-JP" altLang="en-US" sz="1000">
              <a:solidFill>
                <a:schemeClr val="dk1"/>
              </a:solidFill>
              <a:effectLst/>
              <a:latin typeface="+mn-lt"/>
              <a:ea typeface="+mn-ea"/>
              <a:cs typeface="+mn-cs"/>
            </a:rPr>
            <a:t>、神奈川県平均</a:t>
          </a:r>
          <a:r>
            <a:rPr kumimoji="1" lang="ja-JP" altLang="ja-JP" sz="1000">
              <a:solidFill>
                <a:schemeClr val="dk1"/>
              </a:solidFill>
              <a:effectLst/>
              <a:latin typeface="+mn-lt"/>
              <a:ea typeface="+mn-ea"/>
              <a:cs typeface="+mn-cs"/>
            </a:rPr>
            <a:t>の各数値を下回ってい</a:t>
          </a:r>
          <a:r>
            <a:rPr kumimoji="1" lang="ja-JP" altLang="en-US" sz="1000">
              <a:solidFill>
                <a:schemeClr val="dk1"/>
              </a:solidFill>
              <a:effectLst/>
              <a:latin typeface="+mn-lt"/>
              <a:ea typeface="+mn-ea"/>
              <a:cs typeface="+mn-cs"/>
            </a:rPr>
            <a:t>るが、</a:t>
          </a:r>
          <a:r>
            <a:rPr kumimoji="1" lang="ja-JP" altLang="ja-JP" sz="1000">
              <a:solidFill>
                <a:schemeClr val="dk1"/>
              </a:solidFill>
              <a:effectLst/>
              <a:latin typeface="+mn-lt"/>
              <a:ea typeface="+mn-ea"/>
              <a:cs typeface="+mn-cs"/>
            </a:rPr>
            <a:t>前年度</a:t>
          </a:r>
          <a:r>
            <a:rPr kumimoji="1" lang="ja-JP" altLang="en-US" sz="1000">
              <a:solidFill>
                <a:schemeClr val="dk1"/>
              </a:solidFill>
              <a:effectLst/>
              <a:latin typeface="+mn-lt"/>
              <a:ea typeface="+mn-ea"/>
              <a:cs typeface="+mn-cs"/>
            </a:rPr>
            <a:t>に比べて</a:t>
          </a:r>
          <a:r>
            <a:rPr kumimoji="1" lang="en-US" altLang="ja-JP" sz="1000">
              <a:solidFill>
                <a:schemeClr val="dk1"/>
              </a:solidFill>
              <a:effectLst/>
              <a:latin typeface="+mn-lt"/>
              <a:ea typeface="+mn-ea"/>
              <a:cs typeface="+mn-cs"/>
            </a:rPr>
            <a:t>1,894</a:t>
          </a:r>
          <a:r>
            <a:rPr kumimoji="1" lang="ja-JP" altLang="ja-JP" sz="1000">
              <a:solidFill>
                <a:schemeClr val="dk1"/>
              </a:solidFill>
              <a:effectLst/>
              <a:latin typeface="+mn-lt"/>
              <a:ea typeface="+mn-ea"/>
              <a:cs typeface="+mn-cs"/>
            </a:rPr>
            <a:t>円増加し</a:t>
          </a:r>
          <a:r>
            <a:rPr kumimoji="1" lang="ja-JP" altLang="en-US" sz="1000">
              <a:solidFill>
                <a:schemeClr val="dk1"/>
              </a:solidFill>
              <a:effectLst/>
              <a:latin typeface="+mn-lt"/>
              <a:ea typeface="+mn-ea"/>
              <a:cs typeface="+mn-cs"/>
            </a:rPr>
            <a:t>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この要因として</a:t>
          </a:r>
          <a:r>
            <a:rPr kumimoji="1" lang="ja-JP" altLang="en-US" sz="1000">
              <a:solidFill>
                <a:schemeClr val="dk1"/>
              </a:solidFill>
              <a:effectLst/>
              <a:latin typeface="+mn-lt"/>
              <a:ea typeface="+mn-ea"/>
              <a:cs typeface="+mn-cs"/>
            </a:rPr>
            <a:t>、人件費では</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臨時的任用職員の処遇等の見直しや、委員等報酬</a:t>
          </a:r>
          <a:r>
            <a:rPr kumimoji="1" lang="ja-JP" altLang="ja-JP" sz="1000">
              <a:solidFill>
                <a:schemeClr val="dk1"/>
              </a:solidFill>
              <a:effectLst/>
              <a:latin typeface="+mn-lt"/>
              <a:ea typeface="+mn-ea"/>
              <a:cs typeface="+mn-cs"/>
            </a:rPr>
            <a:t>が増となっているほか、期末勤勉手当等</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増に伴い、全体では</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217,442</a:t>
          </a:r>
          <a:r>
            <a:rPr kumimoji="1" lang="ja-JP" altLang="ja-JP" sz="1000">
              <a:solidFill>
                <a:schemeClr val="dk1"/>
              </a:solidFill>
              <a:effectLst/>
              <a:latin typeface="+mn-lt"/>
              <a:ea typeface="+mn-ea"/>
              <a:cs typeface="+mn-cs"/>
            </a:rPr>
            <a:t>千円の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物件費では</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庁内</a:t>
          </a:r>
          <a:r>
            <a:rPr kumimoji="1" lang="en-US" altLang="ja-JP" sz="1000">
              <a:solidFill>
                <a:schemeClr val="dk1"/>
              </a:solidFill>
              <a:effectLst/>
              <a:latin typeface="+mn-lt"/>
              <a:ea typeface="+mn-ea"/>
              <a:cs typeface="+mn-cs"/>
            </a:rPr>
            <a:t>LAN</a:t>
          </a:r>
          <a:r>
            <a:rPr kumimoji="1" lang="ja-JP" altLang="en-US" sz="1000">
              <a:solidFill>
                <a:schemeClr val="dk1"/>
              </a:solidFill>
              <a:effectLst/>
              <a:latin typeface="+mn-lt"/>
              <a:ea typeface="+mn-ea"/>
              <a:cs typeface="+mn-cs"/>
            </a:rPr>
            <a:t>稼動維持運用支援や、</a:t>
          </a:r>
          <a:r>
            <a:rPr kumimoji="1" lang="ja-JP" altLang="ja-JP" sz="1000">
              <a:solidFill>
                <a:schemeClr val="dk1"/>
              </a:solidFill>
              <a:effectLst/>
              <a:latin typeface="+mn-lt"/>
              <a:ea typeface="+mn-ea"/>
              <a:cs typeface="+mn-cs"/>
            </a:rPr>
            <a:t>可燃ごみの収集運搬業務の民間委託</a:t>
          </a:r>
          <a:r>
            <a:rPr kumimoji="1" lang="ja-JP" altLang="en-US" sz="1000">
              <a:solidFill>
                <a:schemeClr val="dk1"/>
              </a:solidFill>
              <a:effectLst/>
              <a:latin typeface="+mn-lt"/>
              <a:ea typeface="+mn-ea"/>
              <a:cs typeface="+mn-cs"/>
            </a:rPr>
            <a:t>の拡大、マイナンバーカード発行に係るシステム改修など委託料の増額、さらには、小学校の教科書採択替えに伴う教材等の整備に係る需用費の増額などにより、全体では</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46,695</a:t>
          </a:r>
          <a:r>
            <a:rPr kumimoji="1" lang="ja-JP" altLang="ja-JP" sz="1000">
              <a:solidFill>
                <a:schemeClr val="dk1"/>
              </a:solidFill>
              <a:effectLst/>
              <a:latin typeface="+mn-lt"/>
              <a:ea typeface="+mn-ea"/>
              <a:cs typeface="+mn-cs"/>
            </a:rPr>
            <a:t>千円の増となっていることによるものである。</a:t>
          </a:r>
          <a:endParaRPr lang="ja-JP" altLang="ja-JP" sz="1000">
            <a:effectLst/>
          </a:endParaRPr>
        </a:p>
        <a:p>
          <a:r>
            <a:rPr kumimoji="1" lang="ja-JP" altLang="ja-JP" sz="1000">
              <a:solidFill>
                <a:schemeClr val="dk1"/>
              </a:solidFill>
              <a:effectLst/>
              <a:latin typeface="+mn-lt"/>
              <a:ea typeface="+mn-ea"/>
              <a:cs typeface="+mn-cs"/>
            </a:rPr>
            <a:t>　今後においては、老朽化した施設の維持</a:t>
          </a:r>
          <a:r>
            <a:rPr kumimoji="1" lang="ja-JP" altLang="en-US" sz="1000">
              <a:solidFill>
                <a:schemeClr val="dk1"/>
              </a:solidFill>
              <a:effectLst/>
              <a:latin typeface="+mn-lt"/>
              <a:ea typeface="+mn-ea"/>
              <a:cs typeface="+mn-cs"/>
            </a:rPr>
            <a:t>や更新に係る負担増</a:t>
          </a:r>
          <a:r>
            <a:rPr kumimoji="1" lang="ja-JP" altLang="ja-JP" sz="1000">
              <a:solidFill>
                <a:schemeClr val="dk1"/>
              </a:solidFill>
              <a:effectLst/>
              <a:latin typeface="+mn-lt"/>
              <a:ea typeface="+mn-ea"/>
              <a:cs typeface="+mn-cs"/>
            </a:rPr>
            <a:t>が</a:t>
          </a:r>
          <a:r>
            <a:rPr kumimoji="1" lang="ja-JP" altLang="en-US" sz="1000">
              <a:solidFill>
                <a:schemeClr val="dk1"/>
              </a:solidFill>
              <a:effectLst/>
              <a:latin typeface="+mn-lt"/>
              <a:ea typeface="+mn-ea"/>
              <a:cs typeface="+mn-cs"/>
            </a:rPr>
            <a:t>大きな課題となっているが、現在策定中の「公共施設等総合管理計画」等に基づく</a:t>
          </a:r>
          <a:r>
            <a:rPr kumimoji="1" lang="ja-JP" altLang="ja-JP" sz="1000">
              <a:solidFill>
                <a:schemeClr val="dk1"/>
              </a:solidFill>
              <a:effectLst/>
              <a:latin typeface="+mn-lt"/>
              <a:ea typeface="+mn-ea"/>
              <a:cs typeface="+mn-cs"/>
            </a:rPr>
            <a:t>経費の削減に努めていく。</a:t>
          </a:r>
          <a:endParaRPr lang="ja-JP" altLang="ja-JP" sz="10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102357</xdr:rowOff>
    </xdr:from>
    <xdr:to>
      <xdr:col>7</xdr:col>
      <xdr:colOff>152400</xdr:colOff>
      <xdr:row>80</xdr:row>
      <xdr:rowOff>111497</xdr:rowOff>
    </xdr:to>
    <xdr:cxnSp macro="">
      <xdr:nvCxnSpPr>
        <xdr:cNvPr id="194" name="直線コネクタ 193"/>
        <xdr:cNvCxnSpPr/>
      </xdr:nvCxnSpPr>
      <xdr:spPr>
        <a:xfrm>
          <a:off x="4114800" y="13818357"/>
          <a:ext cx="838200" cy="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84993</xdr:rowOff>
    </xdr:from>
    <xdr:to>
      <xdr:col>6</xdr:col>
      <xdr:colOff>0</xdr:colOff>
      <xdr:row>80</xdr:row>
      <xdr:rowOff>102357</xdr:rowOff>
    </xdr:to>
    <xdr:cxnSp macro="">
      <xdr:nvCxnSpPr>
        <xdr:cNvPr id="197" name="直線コネクタ 196"/>
        <xdr:cNvCxnSpPr/>
      </xdr:nvCxnSpPr>
      <xdr:spPr>
        <a:xfrm>
          <a:off x="3225800" y="13800993"/>
          <a:ext cx="8890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84993</xdr:rowOff>
    </xdr:from>
    <xdr:to>
      <xdr:col>4</xdr:col>
      <xdr:colOff>482600</xdr:colOff>
      <xdr:row>80</xdr:row>
      <xdr:rowOff>86040</xdr:rowOff>
    </xdr:to>
    <xdr:cxnSp macro="">
      <xdr:nvCxnSpPr>
        <xdr:cNvPr id="200" name="直線コネクタ 199"/>
        <xdr:cNvCxnSpPr/>
      </xdr:nvCxnSpPr>
      <xdr:spPr>
        <a:xfrm flipV="1">
          <a:off x="2336800" y="13800993"/>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86040</xdr:rowOff>
    </xdr:from>
    <xdr:to>
      <xdr:col>3</xdr:col>
      <xdr:colOff>279400</xdr:colOff>
      <xdr:row>80</xdr:row>
      <xdr:rowOff>99182</xdr:rowOff>
    </xdr:to>
    <xdr:cxnSp macro="">
      <xdr:nvCxnSpPr>
        <xdr:cNvPr id="203" name="直線コネクタ 202"/>
        <xdr:cNvCxnSpPr/>
      </xdr:nvCxnSpPr>
      <xdr:spPr>
        <a:xfrm flipV="1">
          <a:off x="1447800" y="13802040"/>
          <a:ext cx="889000" cy="1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60697</xdr:rowOff>
    </xdr:from>
    <xdr:to>
      <xdr:col>7</xdr:col>
      <xdr:colOff>203200</xdr:colOff>
      <xdr:row>80</xdr:row>
      <xdr:rowOff>162297</xdr:rowOff>
    </xdr:to>
    <xdr:sp macro="" textlink="">
      <xdr:nvSpPr>
        <xdr:cNvPr id="213" name="円/楕円 212"/>
        <xdr:cNvSpPr/>
      </xdr:nvSpPr>
      <xdr:spPr>
        <a:xfrm>
          <a:off x="4902200" y="137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153424</xdr:rowOff>
    </xdr:from>
    <xdr:ext cx="762000" cy="259045"/>
    <xdr:sp macro="" textlink="">
      <xdr:nvSpPr>
        <xdr:cNvPr id="214" name="人件費・物件費等の状況該当値テキスト"/>
        <xdr:cNvSpPr txBox="1"/>
      </xdr:nvSpPr>
      <xdr:spPr>
        <a:xfrm>
          <a:off x="5041900" y="1369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88,893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51557</xdr:rowOff>
    </xdr:from>
    <xdr:to>
      <xdr:col>6</xdr:col>
      <xdr:colOff>50800</xdr:colOff>
      <xdr:row>80</xdr:row>
      <xdr:rowOff>153157</xdr:rowOff>
    </xdr:to>
    <xdr:sp macro="" textlink="">
      <xdr:nvSpPr>
        <xdr:cNvPr id="215" name="円/楕円 214"/>
        <xdr:cNvSpPr/>
      </xdr:nvSpPr>
      <xdr:spPr>
        <a:xfrm>
          <a:off x="4064000" y="137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163334</xdr:rowOff>
    </xdr:from>
    <xdr:ext cx="736600" cy="259045"/>
    <xdr:sp macro="" textlink="">
      <xdr:nvSpPr>
        <xdr:cNvPr id="216" name="テキスト ボックス 215"/>
        <xdr:cNvSpPr txBox="1"/>
      </xdr:nvSpPr>
      <xdr:spPr>
        <a:xfrm>
          <a:off x="3733800" y="1353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86,999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34193</xdr:rowOff>
    </xdr:from>
    <xdr:to>
      <xdr:col>4</xdr:col>
      <xdr:colOff>533400</xdr:colOff>
      <xdr:row>80</xdr:row>
      <xdr:rowOff>135793</xdr:rowOff>
    </xdr:to>
    <xdr:sp macro="" textlink="">
      <xdr:nvSpPr>
        <xdr:cNvPr id="217" name="円/楕円 216"/>
        <xdr:cNvSpPr/>
      </xdr:nvSpPr>
      <xdr:spPr>
        <a:xfrm>
          <a:off x="3175000" y="137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145970</xdr:rowOff>
    </xdr:from>
    <xdr:ext cx="762000" cy="259045"/>
    <xdr:sp macro="" textlink="">
      <xdr:nvSpPr>
        <xdr:cNvPr id="218" name="テキスト ボックス 217"/>
        <xdr:cNvSpPr txBox="1"/>
      </xdr:nvSpPr>
      <xdr:spPr>
        <a:xfrm>
          <a:off x="2844800" y="1351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35240</xdr:rowOff>
    </xdr:from>
    <xdr:to>
      <xdr:col>3</xdr:col>
      <xdr:colOff>330200</xdr:colOff>
      <xdr:row>80</xdr:row>
      <xdr:rowOff>136840</xdr:rowOff>
    </xdr:to>
    <xdr:sp macro="" textlink="">
      <xdr:nvSpPr>
        <xdr:cNvPr id="219" name="円/楕円 218"/>
        <xdr:cNvSpPr/>
      </xdr:nvSpPr>
      <xdr:spPr>
        <a:xfrm>
          <a:off x="2286000" y="1375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147017</xdr:rowOff>
    </xdr:from>
    <xdr:ext cx="762000" cy="259045"/>
    <xdr:sp macro="" textlink="">
      <xdr:nvSpPr>
        <xdr:cNvPr id="220" name="テキスト ボックス 219"/>
        <xdr:cNvSpPr txBox="1"/>
      </xdr:nvSpPr>
      <xdr:spPr>
        <a:xfrm>
          <a:off x="1955800" y="1352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48382</xdr:rowOff>
    </xdr:from>
    <xdr:to>
      <xdr:col>2</xdr:col>
      <xdr:colOff>127000</xdr:colOff>
      <xdr:row>80</xdr:row>
      <xdr:rowOff>149982</xdr:rowOff>
    </xdr:to>
    <xdr:sp macro="" textlink="">
      <xdr:nvSpPr>
        <xdr:cNvPr id="221" name="円/楕円 220"/>
        <xdr:cNvSpPr/>
      </xdr:nvSpPr>
      <xdr:spPr>
        <a:xfrm>
          <a:off x="1397000" y="137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160159</xdr:rowOff>
    </xdr:from>
    <xdr:ext cx="762000" cy="259045"/>
    <xdr:sp macro="" textlink="">
      <xdr:nvSpPr>
        <xdr:cNvPr id="222" name="テキスト ボックス 221"/>
        <xdr:cNvSpPr txBox="1"/>
      </xdr:nvSpPr>
      <xdr:spPr>
        <a:xfrm>
          <a:off x="1066800" y="1353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100" baseline="0">
              <a:solidFill>
                <a:schemeClr val="dk1"/>
              </a:solidFill>
              <a:effectLst/>
              <a:latin typeface="+mn-lt"/>
              <a:ea typeface="+mn-ea"/>
              <a:cs typeface="+mn-cs"/>
            </a:rPr>
            <a:t>　類似団体平均</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全国市平均</a:t>
          </a:r>
          <a:r>
            <a:rPr kumimoji="1" lang="ja-JP" altLang="en-US" sz="1100" baseline="0">
              <a:solidFill>
                <a:schemeClr val="dk1"/>
              </a:solidFill>
              <a:effectLst/>
              <a:latin typeface="+mn-lt"/>
              <a:ea typeface="+mn-ea"/>
              <a:cs typeface="+mn-cs"/>
            </a:rPr>
            <a:t>との比較では、</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年度</a:t>
          </a:r>
          <a:r>
            <a:rPr kumimoji="1" lang="ja-JP" altLang="ja-JP" sz="1100" baseline="0">
              <a:solidFill>
                <a:schemeClr val="dk1"/>
              </a:solidFill>
              <a:effectLst/>
              <a:latin typeface="+mn-lt"/>
              <a:ea typeface="+mn-ea"/>
              <a:cs typeface="+mn-cs"/>
            </a:rPr>
            <a:t>は</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年度</a:t>
          </a:r>
          <a:r>
            <a:rPr kumimoji="1" lang="ja-JP" altLang="ja-JP" sz="1100" baseline="0">
              <a:solidFill>
                <a:schemeClr val="dk1"/>
              </a:solidFill>
              <a:effectLst/>
              <a:latin typeface="+mn-lt"/>
              <a:ea typeface="+mn-ea"/>
              <a:cs typeface="+mn-cs"/>
            </a:rPr>
            <a:t>は</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、それぞれ</a:t>
          </a:r>
          <a:r>
            <a:rPr kumimoji="1" lang="ja-JP" altLang="ja-JP" sz="1100" baseline="0">
              <a:solidFill>
                <a:schemeClr val="dk1"/>
              </a:solidFill>
              <a:effectLst/>
              <a:latin typeface="+mn-lt"/>
              <a:ea typeface="+mn-ea"/>
              <a:cs typeface="+mn-cs"/>
            </a:rPr>
            <a:t>上回っているが、</a:t>
          </a:r>
          <a:r>
            <a:rPr kumimoji="1" lang="ja-JP" altLang="en-US" sz="1100" baseline="0">
              <a:solidFill>
                <a:schemeClr val="dk1"/>
              </a:solidFill>
              <a:effectLst/>
              <a:latin typeface="+mn-lt"/>
              <a:ea typeface="+mn-ea"/>
              <a:cs typeface="+mn-cs"/>
            </a:rPr>
            <a:t>過去</a:t>
          </a:r>
          <a:r>
            <a:rPr kumimoji="1" lang="en-US" altLang="ja-JP" sz="1100" baseline="0">
              <a:solidFill>
                <a:schemeClr val="dk1"/>
              </a:solidFill>
              <a:effectLst/>
              <a:latin typeface="+mn-lt"/>
              <a:ea typeface="+mn-ea"/>
              <a:cs typeface="+mn-cs"/>
            </a:rPr>
            <a:t>5</a:t>
          </a:r>
          <a:r>
            <a:rPr kumimoji="1" lang="ja-JP" altLang="en-US" sz="1100" baseline="0">
              <a:solidFill>
                <a:schemeClr val="dk1"/>
              </a:solidFill>
              <a:effectLst/>
              <a:latin typeface="+mn-lt"/>
              <a:ea typeface="+mn-ea"/>
              <a:cs typeface="+mn-cs"/>
            </a:rPr>
            <a:t>年間では、</a:t>
          </a:r>
          <a:r>
            <a:rPr kumimoji="1" lang="ja-JP" altLang="ja-JP" sz="1100" baseline="0">
              <a:solidFill>
                <a:schemeClr val="dk1"/>
              </a:solidFill>
              <a:effectLst/>
              <a:latin typeface="+mn-lt"/>
              <a:ea typeface="+mn-ea"/>
              <a:cs typeface="+mn-cs"/>
            </a:rPr>
            <a:t>僅差で推移している。</a:t>
          </a:r>
          <a:endParaRPr lang="ja-JP" altLang="ja-JP" sz="1400">
            <a:effectLst/>
          </a:endParaRPr>
        </a:p>
        <a:p>
          <a:pPr fontAlgn="base"/>
          <a:r>
            <a:rPr kumimoji="1" lang="ja-JP" altLang="ja-JP" sz="1100" baseline="0">
              <a:solidFill>
                <a:schemeClr val="dk1"/>
              </a:solidFill>
              <a:effectLst/>
              <a:latin typeface="+mn-lt"/>
              <a:ea typeface="+mn-ea"/>
              <a:cs typeface="+mn-cs"/>
            </a:rPr>
            <a:t>　前年度</a:t>
          </a:r>
          <a:r>
            <a:rPr kumimoji="1" lang="ja-JP" altLang="en-US" sz="1100" baseline="0">
              <a:solidFill>
                <a:schemeClr val="dk1"/>
              </a:solidFill>
              <a:effectLst/>
              <a:latin typeface="+mn-lt"/>
              <a:ea typeface="+mn-ea"/>
              <a:cs typeface="+mn-cs"/>
            </a:rPr>
            <a:t>に比べて</a:t>
          </a:r>
          <a:r>
            <a:rPr kumimoji="1" lang="ja-JP" altLang="ja-JP" sz="1100" baseline="0">
              <a:solidFill>
                <a:schemeClr val="dk1"/>
              </a:solidFill>
              <a:effectLst/>
              <a:latin typeface="+mn-lt"/>
              <a:ea typeface="+mn-ea"/>
              <a:cs typeface="+mn-cs"/>
            </a:rPr>
            <a:t>、ラスパイレス指数</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上昇</a:t>
          </a:r>
          <a:r>
            <a:rPr kumimoji="1" lang="ja-JP" altLang="en-US" sz="1100" baseline="0">
              <a:solidFill>
                <a:schemeClr val="dk1"/>
              </a:solidFill>
              <a:effectLst/>
              <a:latin typeface="+mn-lt"/>
              <a:ea typeface="+mn-ea"/>
              <a:cs typeface="+mn-cs"/>
            </a:rPr>
            <a:t>した</a:t>
          </a:r>
          <a:r>
            <a:rPr kumimoji="1" lang="ja-JP" altLang="ja-JP" sz="1100" baseline="0">
              <a:solidFill>
                <a:schemeClr val="dk1"/>
              </a:solidFill>
              <a:effectLst/>
              <a:latin typeface="+mn-lt"/>
              <a:ea typeface="+mn-ea"/>
              <a:cs typeface="+mn-cs"/>
            </a:rPr>
            <a:t>要因としては、給与制度の総合的見直しを国家公務員より１年遅れて実施したことに伴う相違によるものである。</a:t>
          </a:r>
          <a:endParaRPr lang="ja-JP" altLang="ja-JP" sz="1400">
            <a:effectLst/>
          </a:endParaRPr>
        </a:p>
        <a:p>
          <a:pPr fontAlgn="base"/>
          <a:r>
            <a:rPr kumimoji="1" lang="ja-JP" altLang="ja-JP" sz="1100" baseline="0">
              <a:solidFill>
                <a:schemeClr val="dk1"/>
              </a:solidFill>
              <a:effectLst/>
              <a:latin typeface="+mn-lt"/>
              <a:ea typeface="+mn-ea"/>
              <a:cs typeface="+mn-cs"/>
            </a:rPr>
            <a:t>　なお、人件費抑制の取組みとして、平成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日から給与制度の総合的見直し（給料月額を平均</a:t>
          </a:r>
          <a:r>
            <a:rPr kumimoji="1" lang="en-US" altLang="ja-JP" sz="1100" baseline="0">
              <a:solidFill>
                <a:schemeClr val="dk1"/>
              </a:solidFill>
              <a:effectLst/>
              <a:latin typeface="+mn-lt"/>
              <a:ea typeface="+mn-ea"/>
              <a:cs typeface="+mn-cs"/>
            </a:rPr>
            <a:t>1.35%</a:t>
          </a:r>
          <a:r>
            <a:rPr kumimoji="1" lang="ja-JP" altLang="ja-JP" sz="1100" baseline="0">
              <a:solidFill>
                <a:schemeClr val="dk1"/>
              </a:solidFill>
              <a:effectLst/>
              <a:latin typeface="+mn-lt"/>
              <a:ea typeface="+mn-ea"/>
              <a:cs typeface="+mn-cs"/>
            </a:rPr>
            <a:t>引き下げ、中高年層職員は最大</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引き下げ）を実施しているが、今後も引き続き給与体系の適正化に努めていく。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85</xdr:row>
      <xdr:rowOff>31750</xdr:rowOff>
    </xdr:to>
    <xdr:cxnSp macro="">
      <xdr:nvCxnSpPr>
        <xdr:cNvPr id="253" name="直線コネクタ 252"/>
        <xdr:cNvCxnSpPr/>
      </xdr:nvCxnSpPr>
      <xdr:spPr>
        <a:xfrm flipV="1">
          <a:off x="17018000" y="13812157"/>
          <a:ext cx="0" cy="792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4"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5" name="直線コネクタ 254"/>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98879</xdr:rowOff>
    </xdr:to>
    <xdr:cxnSp macro="">
      <xdr:nvCxnSpPr>
        <xdr:cNvPr id="258" name="直線コネクタ 257"/>
        <xdr:cNvCxnSpPr/>
      </xdr:nvCxnSpPr>
      <xdr:spPr>
        <a:xfrm>
          <a:off x="16179800" y="1427177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9"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0" name="フローチャート : 判断 259"/>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41427</xdr:rowOff>
    </xdr:to>
    <xdr:cxnSp macro="">
      <xdr:nvCxnSpPr>
        <xdr:cNvPr id="261" name="直線コネクタ 260"/>
        <xdr:cNvCxnSpPr/>
      </xdr:nvCxnSpPr>
      <xdr:spPr>
        <a:xfrm>
          <a:off x="15290800" y="142258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88</xdr:row>
      <xdr:rowOff>80434</xdr:rowOff>
    </xdr:to>
    <xdr:cxnSp macro="">
      <xdr:nvCxnSpPr>
        <xdr:cNvPr id="264" name="直線コネクタ 263"/>
        <xdr:cNvCxnSpPr/>
      </xdr:nvCxnSpPr>
      <xdr:spPr>
        <a:xfrm flipV="1">
          <a:off x="14401800" y="14225814"/>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88</xdr:row>
      <xdr:rowOff>137886</xdr:rowOff>
    </xdr:to>
    <xdr:cxnSp macro="">
      <xdr:nvCxnSpPr>
        <xdr:cNvPr id="267" name="直線コネクタ 266"/>
        <xdr:cNvCxnSpPr/>
      </xdr:nvCxnSpPr>
      <xdr:spPr>
        <a:xfrm flipV="1">
          <a:off x="13512800" y="151680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7" name="円/楕円 276"/>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20156</xdr:rowOff>
    </xdr:from>
    <xdr:ext cx="762000" cy="259045"/>
    <xdr:sp macro="" textlink="">
      <xdr:nvSpPr>
        <xdr:cNvPr id="278" name="給与水準   （国との比較）該当値テキスト"/>
        <xdr:cNvSpPr txBox="1"/>
      </xdr:nvSpPr>
      <xdr:spPr>
        <a:xfrm>
          <a:off x="17106900" y="1425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9" name="円/楕円 278"/>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80" name="テキスト ボックス 279"/>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81" name="円/楕円 280"/>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31041</xdr:rowOff>
    </xdr:from>
    <xdr:ext cx="762000" cy="259045"/>
    <xdr:sp macro="" textlink="">
      <xdr:nvSpPr>
        <xdr:cNvPr id="282" name="テキスト ボックス 281"/>
        <xdr:cNvSpPr txBox="1"/>
      </xdr:nvSpPr>
      <xdr:spPr>
        <a:xfrm>
          <a:off x="14909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3" name="円/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84" name="テキスト ボックス 28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5" name="円/楕円 284"/>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86" name="テキスト ボックス 285"/>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職員数は、前年度に比べ</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図書館窓口業務の委託拡大等により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人減の</a:t>
          </a:r>
          <a:r>
            <a:rPr kumimoji="1" lang="en-US" altLang="ja-JP" sz="1100">
              <a:solidFill>
                <a:schemeClr val="dk1"/>
              </a:solidFill>
              <a:effectLst/>
              <a:latin typeface="+mn-lt"/>
              <a:ea typeface="+mn-ea"/>
              <a:cs typeface="+mn-cs"/>
            </a:rPr>
            <a:t>960</a:t>
          </a:r>
          <a:r>
            <a:rPr kumimoji="1" lang="ja-JP" altLang="ja-JP" sz="1100">
              <a:solidFill>
                <a:schemeClr val="dk1"/>
              </a:solidFill>
              <a:effectLst/>
              <a:latin typeface="+mn-lt"/>
              <a:ea typeface="+mn-ea"/>
              <a:cs typeface="+mn-cs"/>
            </a:rPr>
            <a:t>人となり、類似団体内平均値との比較では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年連続で下回り、神奈川県平均</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人下回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職員数の適正化については、人口減少、少子高齢化などの社会構造の変化に対応した「行政サービスの最適化」を図るため、「秦野市職員定員最適化計画（平成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年度策定）」に基づき、委託化の推進、再任用職員の活用、ＩＣＴ（情報通信技術）の活用などに取</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組み、適正な定員管理を図っていく。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8" name="直線コネクタ 317"/>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9"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20" name="直線コネクタ 319"/>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21"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2" name="直線コネクタ 321"/>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119380</xdr:rowOff>
    </xdr:from>
    <xdr:to>
      <xdr:col>24</xdr:col>
      <xdr:colOff>558800</xdr:colOff>
      <xdr:row>61</xdr:row>
      <xdr:rowOff>122827</xdr:rowOff>
    </xdr:to>
    <xdr:cxnSp macro="">
      <xdr:nvCxnSpPr>
        <xdr:cNvPr id="323" name="直線コネクタ 322"/>
        <xdr:cNvCxnSpPr/>
      </xdr:nvCxnSpPr>
      <xdr:spPr>
        <a:xfrm flipV="1">
          <a:off x="16179800" y="1057783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4"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5" name="フローチャート : 判断 324"/>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122827</xdr:rowOff>
    </xdr:from>
    <xdr:to>
      <xdr:col>23</xdr:col>
      <xdr:colOff>406400</xdr:colOff>
      <xdr:row>61</xdr:row>
      <xdr:rowOff>126274</xdr:rowOff>
    </xdr:to>
    <xdr:cxnSp macro="">
      <xdr:nvCxnSpPr>
        <xdr:cNvPr id="326" name="直線コネクタ 325"/>
        <xdr:cNvCxnSpPr/>
      </xdr:nvCxnSpPr>
      <xdr:spPr>
        <a:xfrm flipV="1">
          <a:off x="15290800" y="1058127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119380</xdr:rowOff>
    </xdr:from>
    <xdr:to>
      <xdr:col>22</xdr:col>
      <xdr:colOff>203200</xdr:colOff>
      <xdr:row>61</xdr:row>
      <xdr:rowOff>126274</xdr:rowOff>
    </xdr:to>
    <xdr:cxnSp macro="">
      <xdr:nvCxnSpPr>
        <xdr:cNvPr id="329" name="直線コネクタ 328"/>
        <xdr:cNvCxnSpPr/>
      </xdr:nvCxnSpPr>
      <xdr:spPr>
        <a:xfrm>
          <a:off x="14401800" y="105778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30" name="フローチャート : 判断 329"/>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31" name="テキスト ボックス 330"/>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119380</xdr:rowOff>
    </xdr:from>
    <xdr:to>
      <xdr:col>21</xdr:col>
      <xdr:colOff>0</xdr:colOff>
      <xdr:row>61</xdr:row>
      <xdr:rowOff>167640</xdr:rowOff>
    </xdr:to>
    <xdr:cxnSp macro="">
      <xdr:nvCxnSpPr>
        <xdr:cNvPr id="332" name="直線コネクタ 331"/>
        <xdr:cNvCxnSpPr/>
      </xdr:nvCxnSpPr>
      <xdr:spPr>
        <a:xfrm flipV="1">
          <a:off x="13512800" y="1057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3" name="フローチャート : 判断 332"/>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4" name="テキスト ボックス 333"/>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5" name="フローチャート : 判断 334"/>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6" name="テキスト ボックス 335"/>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68580</xdr:rowOff>
    </xdr:from>
    <xdr:to>
      <xdr:col>24</xdr:col>
      <xdr:colOff>609600</xdr:colOff>
      <xdr:row>61</xdr:row>
      <xdr:rowOff>170180</xdr:rowOff>
    </xdr:to>
    <xdr:sp macro="" textlink="">
      <xdr:nvSpPr>
        <xdr:cNvPr id="342" name="円/楕円 341"/>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85107</xdr:rowOff>
    </xdr:from>
    <xdr:ext cx="762000" cy="259045"/>
    <xdr:sp macro="" textlink="">
      <xdr:nvSpPr>
        <xdr:cNvPr id="343" name="定員管理の状況該当値テキスト"/>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72027</xdr:rowOff>
    </xdr:from>
    <xdr:to>
      <xdr:col>23</xdr:col>
      <xdr:colOff>457200</xdr:colOff>
      <xdr:row>62</xdr:row>
      <xdr:rowOff>2177</xdr:rowOff>
    </xdr:to>
    <xdr:sp macro="" textlink="">
      <xdr:nvSpPr>
        <xdr:cNvPr id="344" name="円/楕円 343"/>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12354</xdr:rowOff>
    </xdr:from>
    <xdr:ext cx="736600" cy="259045"/>
    <xdr:sp macro="" textlink="">
      <xdr:nvSpPr>
        <xdr:cNvPr id="345" name="テキスト ボックス 344"/>
        <xdr:cNvSpPr txBox="1"/>
      </xdr:nvSpPr>
      <xdr:spPr>
        <a:xfrm>
          <a:off x="15798800" y="1029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75474</xdr:rowOff>
    </xdr:from>
    <xdr:to>
      <xdr:col>22</xdr:col>
      <xdr:colOff>254000</xdr:colOff>
      <xdr:row>62</xdr:row>
      <xdr:rowOff>5624</xdr:rowOff>
    </xdr:to>
    <xdr:sp macro="" textlink="">
      <xdr:nvSpPr>
        <xdr:cNvPr id="346" name="円/楕円 345"/>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15801</xdr:rowOff>
    </xdr:from>
    <xdr:ext cx="762000" cy="259045"/>
    <xdr:sp macro="" textlink="">
      <xdr:nvSpPr>
        <xdr:cNvPr id="347" name="テキスト ボックス 346"/>
        <xdr:cNvSpPr txBox="1"/>
      </xdr:nvSpPr>
      <xdr:spPr>
        <a:xfrm>
          <a:off x="14909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68580</xdr:rowOff>
    </xdr:from>
    <xdr:to>
      <xdr:col>21</xdr:col>
      <xdr:colOff>50800</xdr:colOff>
      <xdr:row>61</xdr:row>
      <xdr:rowOff>170180</xdr:rowOff>
    </xdr:to>
    <xdr:sp macro="" textlink="">
      <xdr:nvSpPr>
        <xdr:cNvPr id="348" name="円/楕円 347"/>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8907</xdr:rowOff>
    </xdr:from>
    <xdr:ext cx="762000" cy="259045"/>
    <xdr:sp macro="" textlink="">
      <xdr:nvSpPr>
        <xdr:cNvPr id="349" name="テキスト ボックス 348"/>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50" name="円/楕円 349"/>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57167</xdr:rowOff>
    </xdr:from>
    <xdr:ext cx="762000" cy="259045"/>
    <xdr:sp macro="" textlink="">
      <xdr:nvSpPr>
        <xdr:cNvPr id="351" name="テキスト ボックス 350"/>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全国平均、神奈川県平均、類似団体平均の各数値との比較では、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ポイントと全てにおいて下回っている。過去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年間では、数値は改善を続けており、前年度との比較においても、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ポイントと若干ではあるが下回っている。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前年度に比べて数値が改善した要因は、平成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年度借入の減税補填債（</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年度借換分）や、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年度借入の公園緑地債</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、ぞれぞれ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年度に完済したことなどによ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249,783</a:t>
          </a:r>
          <a:r>
            <a:rPr kumimoji="1" lang="ja-JP" altLang="ja-JP" sz="1100">
              <a:solidFill>
                <a:schemeClr val="dk1"/>
              </a:solidFill>
              <a:effectLst/>
              <a:latin typeface="+mn-lt"/>
              <a:ea typeface="+mn-ea"/>
              <a:cs typeface="+mn-cs"/>
            </a:rPr>
            <a:t>千円の減</a:t>
          </a:r>
          <a:r>
            <a:rPr kumimoji="1" lang="ja-JP" altLang="en-US" sz="1100">
              <a:solidFill>
                <a:schemeClr val="dk1"/>
              </a:solidFill>
              <a:effectLst/>
              <a:latin typeface="+mn-lt"/>
              <a:ea typeface="+mn-ea"/>
              <a:cs typeface="+mn-cs"/>
            </a:rPr>
            <a:t>となったことに</a:t>
          </a:r>
          <a:r>
            <a:rPr kumimoji="1" lang="ja-JP" altLang="ja-JP" sz="1100">
              <a:solidFill>
                <a:schemeClr val="dk1"/>
              </a:solidFill>
              <a:effectLst/>
              <a:latin typeface="+mn-lt"/>
              <a:ea typeface="+mn-ea"/>
              <a:cs typeface="+mn-cs"/>
            </a:rPr>
            <a:t>伴い、分子を構成する公債費充当一般財源が△</a:t>
          </a:r>
          <a:r>
            <a:rPr kumimoji="1" lang="en-US" altLang="ja-JP" sz="1100">
              <a:solidFill>
                <a:schemeClr val="dk1"/>
              </a:solidFill>
              <a:effectLst/>
              <a:latin typeface="+mn-lt"/>
              <a:ea typeface="+mn-ea"/>
              <a:cs typeface="+mn-cs"/>
            </a:rPr>
            <a:t>79,667</a:t>
          </a:r>
          <a:r>
            <a:rPr kumimoji="1" lang="ja-JP" altLang="ja-JP" sz="1100">
              <a:solidFill>
                <a:schemeClr val="dk1"/>
              </a:solidFill>
              <a:effectLst/>
              <a:latin typeface="+mn-lt"/>
              <a:ea typeface="+mn-ea"/>
              <a:cs typeface="+mn-cs"/>
            </a:rPr>
            <a:t>千円の減となったことに加えて、地方消費税交付金の増などに伴い、分母を構成する標準財政規模が＋</a:t>
          </a:r>
          <a:r>
            <a:rPr kumimoji="1" lang="en-US" altLang="ja-JP" sz="1100">
              <a:solidFill>
                <a:schemeClr val="dk1"/>
              </a:solidFill>
              <a:effectLst/>
              <a:latin typeface="+mn-lt"/>
              <a:ea typeface="+mn-ea"/>
              <a:cs typeface="+mn-cs"/>
            </a:rPr>
            <a:t>226,079</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の増となったことなどによるものである。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80" name="直線コネクタ 379"/>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81"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2" name="直線コネクタ 381"/>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3"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4" name="直線コネクタ 383"/>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121355</xdr:rowOff>
    </xdr:from>
    <xdr:to>
      <xdr:col>24</xdr:col>
      <xdr:colOff>558800</xdr:colOff>
      <xdr:row>38</xdr:row>
      <xdr:rowOff>134761</xdr:rowOff>
    </xdr:to>
    <xdr:cxnSp macro="">
      <xdr:nvCxnSpPr>
        <xdr:cNvPr id="385" name="直線コネクタ 384"/>
        <xdr:cNvCxnSpPr/>
      </xdr:nvCxnSpPr>
      <xdr:spPr>
        <a:xfrm flipV="1">
          <a:off x="16179800" y="66364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6"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7" name="フローチャート : 判断 386"/>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134761</xdr:rowOff>
    </xdr:from>
    <xdr:to>
      <xdr:col>23</xdr:col>
      <xdr:colOff>406400</xdr:colOff>
      <xdr:row>39</xdr:row>
      <xdr:rowOff>16933</xdr:rowOff>
    </xdr:to>
    <xdr:cxnSp macro="">
      <xdr:nvCxnSpPr>
        <xdr:cNvPr id="388" name="直線コネクタ 387"/>
        <xdr:cNvCxnSpPr/>
      </xdr:nvCxnSpPr>
      <xdr:spPr>
        <a:xfrm flipV="1">
          <a:off x="15290800" y="66498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9" name="フローチャート : 判断 388"/>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90" name="テキスト ボックス 389"/>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16933</xdr:rowOff>
    </xdr:from>
    <xdr:to>
      <xdr:col>22</xdr:col>
      <xdr:colOff>203200</xdr:colOff>
      <xdr:row>39</xdr:row>
      <xdr:rowOff>124178</xdr:rowOff>
    </xdr:to>
    <xdr:cxnSp macro="">
      <xdr:nvCxnSpPr>
        <xdr:cNvPr id="391" name="直線コネクタ 390"/>
        <xdr:cNvCxnSpPr/>
      </xdr:nvCxnSpPr>
      <xdr:spPr>
        <a:xfrm flipV="1">
          <a:off x="14401800" y="670348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2" name="フローチャート : 判断 391"/>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3" name="テキスト ボックス 392"/>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124178</xdr:rowOff>
    </xdr:from>
    <xdr:to>
      <xdr:col>21</xdr:col>
      <xdr:colOff>0</xdr:colOff>
      <xdr:row>40</xdr:row>
      <xdr:rowOff>59972</xdr:rowOff>
    </xdr:to>
    <xdr:cxnSp macro="">
      <xdr:nvCxnSpPr>
        <xdr:cNvPr id="394" name="直線コネクタ 393"/>
        <xdr:cNvCxnSpPr/>
      </xdr:nvCxnSpPr>
      <xdr:spPr>
        <a:xfrm flipV="1">
          <a:off x="13512800" y="68107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5" name="フローチャート : 判断 394"/>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6" name="テキスト ボックス 395"/>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7" name="フローチャート : 判断 396"/>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8" name="テキスト ボックス 397"/>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70555</xdr:rowOff>
    </xdr:from>
    <xdr:to>
      <xdr:col>24</xdr:col>
      <xdr:colOff>609600</xdr:colOff>
      <xdr:row>39</xdr:row>
      <xdr:rowOff>705</xdr:rowOff>
    </xdr:to>
    <xdr:sp macro="" textlink="">
      <xdr:nvSpPr>
        <xdr:cNvPr id="404" name="円/楕円 403"/>
        <xdr:cNvSpPr/>
      </xdr:nvSpPr>
      <xdr:spPr>
        <a:xfrm>
          <a:off x="169672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87082</xdr:rowOff>
    </xdr:from>
    <xdr:ext cx="762000" cy="259045"/>
    <xdr:sp macro="" textlink="">
      <xdr:nvSpPr>
        <xdr:cNvPr id="405" name="公債費負担の状況該当値テキスト"/>
        <xdr:cNvSpPr txBox="1"/>
      </xdr:nvSpPr>
      <xdr:spPr>
        <a:xfrm>
          <a:off x="17106900" y="64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83961</xdr:rowOff>
    </xdr:from>
    <xdr:to>
      <xdr:col>23</xdr:col>
      <xdr:colOff>457200</xdr:colOff>
      <xdr:row>39</xdr:row>
      <xdr:rowOff>14111</xdr:rowOff>
    </xdr:to>
    <xdr:sp macro="" textlink="">
      <xdr:nvSpPr>
        <xdr:cNvPr id="406" name="円/楕円 405"/>
        <xdr:cNvSpPr/>
      </xdr:nvSpPr>
      <xdr:spPr>
        <a:xfrm>
          <a:off x="16129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24288</xdr:rowOff>
    </xdr:from>
    <xdr:ext cx="736600" cy="259045"/>
    <xdr:sp macro="" textlink="">
      <xdr:nvSpPr>
        <xdr:cNvPr id="407" name="テキスト ボックス 406"/>
        <xdr:cNvSpPr txBox="1"/>
      </xdr:nvSpPr>
      <xdr:spPr>
        <a:xfrm>
          <a:off x="1579880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137583</xdr:rowOff>
    </xdr:from>
    <xdr:to>
      <xdr:col>22</xdr:col>
      <xdr:colOff>254000</xdr:colOff>
      <xdr:row>39</xdr:row>
      <xdr:rowOff>67733</xdr:rowOff>
    </xdr:to>
    <xdr:sp macro="" textlink="">
      <xdr:nvSpPr>
        <xdr:cNvPr id="408" name="円/楕円 407"/>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77910</xdr:rowOff>
    </xdr:from>
    <xdr:ext cx="762000" cy="259045"/>
    <xdr:sp macro="" textlink="">
      <xdr:nvSpPr>
        <xdr:cNvPr id="409" name="テキスト ボックス 408"/>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73378</xdr:rowOff>
    </xdr:from>
    <xdr:to>
      <xdr:col>21</xdr:col>
      <xdr:colOff>50800</xdr:colOff>
      <xdr:row>40</xdr:row>
      <xdr:rowOff>3528</xdr:rowOff>
    </xdr:to>
    <xdr:sp macro="" textlink="">
      <xdr:nvSpPr>
        <xdr:cNvPr id="410" name="円/楕円 409"/>
        <xdr:cNvSpPr/>
      </xdr:nvSpPr>
      <xdr:spPr>
        <a:xfrm>
          <a:off x="14351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13705</xdr:rowOff>
    </xdr:from>
    <xdr:ext cx="762000" cy="259045"/>
    <xdr:sp macro="" textlink="">
      <xdr:nvSpPr>
        <xdr:cNvPr id="411" name="テキスト ボックス 410"/>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9172</xdr:rowOff>
    </xdr:from>
    <xdr:to>
      <xdr:col>19</xdr:col>
      <xdr:colOff>533400</xdr:colOff>
      <xdr:row>40</xdr:row>
      <xdr:rowOff>110772</xdr:rowOff>
    </xdr:to>
    <xdr:sp macro="" textlink="">
      <xdr:nvSpPr>
        <xdr:cNvPr id="412" name="円/楕円 411"/>
        <xdr:cNvSpPr/>
      </xdr:nvSpPr>
      <xdr:spPr>
        <a:xfrm>
          <a:off x="13462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120949</xdr:rowOff>
    </xdr:from>
    <xdr:ext cx="762000" cy="259045"/>
    <xdr:sp macro="" textlink="">
      <xdr:nvSpPr>
        <xdr:cNvPr id="413" name="テキスト ボックス 412"/>
        <xdr:cNvSpPr txBox="1"/>
      </xdr:nvSpPr>
      <xdr:spPr>
        <a:xfrm>
          <a:off x="13131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全国平均、神奈川県平均との比較では、</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73.8</a:t>
          </a:r>
          <a:r>
            <a:rPr kumimoji="1" lang="ja-JP" altLang="ja-JP" sz="1100">
              <a:solidFill>
                <a:schemeClr val="dk1"/>
              </a:solidFill>
              <a:effectLst/>
              <a:latin typeface="+mn-lt"/>
              <a:ea typeface="+mn-ea"/>
              <a:cs typeface="+mn-cs"/>
            </a:rPr>
            <a:t>ポイントとそれぞれ下回っているが、類似団体平均との比較では</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ポイント上回っている。また、過去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年間では、数値は改善を続けており、前年度との比較においても、</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前年度に比べて数値が改善した要因は、職員の新陳代謝に伴う総勤続年数の減などにより、退職手当見込額が△</a:t>
          </a:r>
          <a:r>
            <a:rPr kumimoji="1" lang="en-US" altLang="ja-JP" sz="1100">
              <a:solidFill>
                <a:schemeClr val="dk1"/>
              </a:solidFill>
              <a:effectLst/>
              <a:latin typeface="+mn-lt"/>
              <a:ea typeface="+mn-ea"/>
              <a:cs typeface="+mn-cs"/>
            </a:rPr>
            <a:t>528,018</a:t>
          </a:r>
          <a:r>
            <a:rPr kumimoji="1" lang="ja-JP" altLang="ja-JP" sz="1100">
              <a:solidFill>
                <a:schemeClr val="dk1"/>
              </a:solidFill>
              <a:effectLst/>
              <a:latin typeface="+mn-lt"/>
              <a:ea typeface="+mn-ea"/>
              <a:cs typeface="+mn-cs"/>
            </a:rPr>
            <a:t>千円の減となったことや、学校保全公社など設立法人の負債額が△</a:t>
          </a:r>
          <a:r>
            <a:rPr kumimoji="1" lang="en-US" altLang="ja-JP" sz="1100">
              <a:solidFill>
                <a:schemeClr val="dk1"/>
              </a:solidFill>
              <a:effectLst/>
              <a:latin typeface="+mn-lt"/>
              <a:ea typeface="+mn-ea"/>
              <a:cs typeface="+mn-cs"/>
            </a:rPr>
            <a:t>186,578</a:t>
          </a:r>
          <a:r>
            <a:rPr kumimoji="1" lang="ja-JP" altLang="ja-JP" sz="1100">
              <a:solidFill>
                <a:schemeClr val="dk1"/>
              </a:solidFill>
              <a:effectLst/>
              <a:latin typeface="+mn-lt"/>
              <a:ea typeface="+mn-ea"/>
              <a:cs typeface="+mn-cs"/>
            </a:rPr>
            <a:t>千円の減となったことなどにより、分子を構成する将来負担額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1,494,081</a:t>
          </a:r>
          <a:r>
            <a:rPr kumimoji="1" lang="ja-JP" altLang="ja-JP" sz="1100">
              <a:solidFill>
                <a:schemeClr val="dk1"/>
              </a:solidFill>
              <a:effectLst/>
              <a:latin typeface="+mn-lt"/>
              <a:ea typeface="+mn-ea"/>
              <a:cs typeface="+mn-cs"/>
            </a:rPr>
            <a:t>千円の減となったことに加え、地方消費税交付金の増などに伴い、分母を構成する標準財政規模が＋</a:t>
          </a:r>
          <a:r>
            <a:rPr kumimoji="1" lang="en-US" altLang="ja-JP" sz="1100">
              <a:solidFill>
                <a:schemeClr val="dk1"/>
              </a:solidFill>
              <a:effectLst/>
              <a:latin typeface="+mn-lt"/>
              <a:ea typeface="+mn-ea"/>
              <a:cs typeface="+mn-cs"/>
            </a:rPr>
            <a:t>226,079</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の増となったことなどによるものである。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2" name="直線コネクタ 441"/>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3"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4" name="直線コネクタ 443"/>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85937</xdr:rowOff>
    </xdr:from>
    <xdr:to>
      <xdr:col>24</xdr:col>
      <xdr:colOff>558800</xdr:colOff>
      <xdr:row>16</xdr:row>
      <xdr:rowOff>166370</xdr:rowOff>
    </xdr:to>
    <xdr:cxnSp macro="">
      <xdr:nvCxnSpPr>
        <xdr:cNvPr id="447" name="直線コネクタ 446"/>
        <xdr:cNvCxnSpPr/>
      </xdr:nvCxnSpPr>
      <xdr:spPr>
        <a:xfrm flipV="1">
          <a:off x="16179800" y="282913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8"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9" name="フローチャート : 判断 448"/>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166370</xdr:rowOff>
    </xdr:from>
    <xdr:to>
      <xdr:col>23</xdr:col>
      <xdr:colOff>406400</xdr:colOff>
      <xdr:row>17</xdr:row>
      <xdr:rowOff>28434</xdr:rowOff>
    </xdr:to>
    <xdr:cxnSp macro="">
      <xdr:nvCxnSpPr>
        <xdr:cNvPr id="450" name="直線コネクタ 449"/>
        <xdr:cNvCxnSpPr/>
      </xdr:nvCxnSpPr>
      <xdr:spPr>
        <a:xfrm flipV="1">
          <a:off x="15290800" y="290957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51" name="フローチャート : 判断 450"/>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2" name="テキスト ボックス 451"/>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28434</xdr:rowOff>
    </xdr:from>
    <xdr:to>
      <xdr:col>22</xdr:col>
      <xdr:colOff>203200</xdr:colOff>
      <xdr:row>18</xdr:row>
      <xdr:rowOff>19191</xdr:rowOff>
    </xdr:to>
    <xdr:cxnSp macro="">
      <xdr:nvCxnSpPr>
        <xdr:cNvPr id="453" name="直線コネクタ 452"/>
        <xdr:cNvCxnSpPr/>
      </xdr:nvCxnSpPr>
      <xdr:spPr>
        <a:xfrm flipV="1">
          <a:off x="14401800" y="2943084"/>
          <a:ext cx="8890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4" name="フローチャート : 判断 453"/>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5" name="テキスト ボックス 454"/>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19191</xdr:rowOff>
    </xdr:from>
    <xdr:to>
      <xdr:col>21</xdr:col>
      <xdr:colOff>0</xdr:colOff>
      <xdr:row>18</xdr:row>
      <xdr:rowOff>104987</xdr:rowOff>
    </xdr:to>
    <xdr:cxnSp macro="">
      <xdr:nvCxnSpPr>
        <xdr:cNvPr id="456" name="直線コネクタ 455"/>
        <xdr:cNvCxnSpPr/>
      </xdr:nvCxnSpPr>
      <xdr:spPr>
        <a:xfrm flipV="1">
          <a:off x="13512800" y="3105291"/>
          <a:ext cx="889000" cy="8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7" name="フローチャート : 判断 456"/>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8" name="テキスト ボックス 457"/>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9" name="フローチャート : 判断 458"/>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60" name="テキスト ボックス 459"/>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66" name="円/楕円 465"/>
        <xdr:cNvSpPr/>
      </xdr:nvSpPr>
      <xdr:spPr>
        <a:xfrm>
          <a:off x="169672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7214</xdr:rowOff>
    </xdr:from>
    <xdr:ext cx="762000" cy="259045"/>
    <xdr:sp macro="" textlink="">
      <xdr:nvSpPr>
        <xdr:cNvPr id="467" name="将来負担の状況該当値テキスト"/>
        <xdr:cNvSpPr txBox="1"/>
      </xdr:nvSpPr>
      <xdr:spPr>
        <a:xfrm>
          <a:off x="17106900" y="27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115570</xdr:rowOff>
    </xdr:from>
    <xdr:to>
      <xdr:col>23</xdr:col>
      <xdr:colOff>457200</xdr:colOff>
      <xdr:row>17</xdr:row>
      <xdr:rowOff>45720</xdr:rowOff>
    </xdr:to>
    <xdr:sp macro="" textlink="">
      <xdr:nvSpPr>
        <xdr:cNvPr id="468" name="円/楕円 467"/>
        <xdr:cNvSpPr/>
      </xdr:nvSpPr>
      <xdr:spPr>
        <a:xfrm>
          <a:off x="16129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30497</xdr:rowOff>
    </xdr:from>
    <xdr:ext cx="736600" cy="259045"/>
    <xdr:sp macro="" textlink="">
      <xdr:nvSpPr>
        <xdr:cNvPr id="469" name="テキスト ボックス 468"/>
        <xdr:cNvSpPr txBox="1"/>
      </xdr:nvSpPr>
      <xdr:spPr>
        <a:xfrm>
          <a:off x="15798800" y="294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149084</xdr:rowOff>
    </xdr:from>
    <xdr:to>
      <xdr:col>22</xdr:col>
      <xdr:colOff>254000</xdr:colOff>
      <xdr:row>17</xdr:row>
      <xdr:rowOff>79234</xdr:rowOff>
    </xdr:to>
    <xdr:sp macro="" textlink="">
      <xdr:nvSpPr>
        <xdr:cNvPr id="470" name="円/楕円 469"/>
        <xdr:cNvSpPr/>
      </xdr:nvSpPr>
      <xdr:spPr>
        <a:xfrm>
          <a:off x="15240000" y="2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64011</xdr:rowOff>
    </xdr:from>
    <xdr:ext cx="762000" cy="259045"/>
    <xdr:sp macro="" textlink="">
      <xdr:nvSpPr>
        <xdr:cNvPr id="471" name="テキスト ボックス 470"/>
        <xdr:cNvSpPr txBox="1"/>
      </xdr:nvSpPr>
      <xdr:spPr>
        <a:xfrm>
          <a:off x="14909800" y="2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139841</xdr:rowOff>
    </xdr:from>
    <xdr:to>
      <xdr:col>21</xdr:col>
      <xdr:colOff>50800</xdr:colOff>
      <xdr:row>18</xdr:row>
      <xdr:rowOff>69991</xdr:rowOff>
    </xdr:to>
    <xdr:sp macro="" textlink="">
      <xdr:nvSpPr>
        <xdr:cNvPr id="472" name="円/楕円 471"/>
        <xdr:cNvSpPr/>
      </xdr:nvSpPr>
      <xdr:spPr>
        <a:xfrm>
          <a:off x="14351000" y="30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54768</xdr:rowOff>
    </xdr:from>
    <xdr:ext cx="762000" cy="259045"/>
    <xdr:sp macro="" textlink="">
      <xdr:nvSpPr>
        <xdr:cNvPr id="473" name="テキスト ボックス 472"/>
        <xdr:cNvSpPr txBox="1"/>
      </xdr:nvSpPr>
      <xdr:spPr>
        <a:xfrm>
          <a:off x="14020800" y="314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54187</xdr:rowOff>
    </xdr:from>
    <xdr:to>
      <xdr:col>19</xdr:col>
      <xdr:colOff>533400</xdr:colOff>
      <xdr:row>18</xdr:row>
      <xdr:rowOff>155787</xdr:rowOff>
    </xdr:to>
    <xdr:sp macro="" textlink="">
      <xdr:nvSpPr>
        <xdr:cNvPr id="474" name="円/楕円 473"/>
        <xdr:cNvSpPr/>
      </xdr:nvSpPr>
      <xdr:spPr>
        <a:xfrm>
          <a:off x="13462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140564</xdr:rowOff>
    </xdr:from>
    <xdr:ext cx="762000" cy="259045"/>
    <xdr:sp macro="" textlink="">
      <xdr:nvSpPr>
        <xdr:cNvPr id="475" name="テキスト ボックス 474"/>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163,582
160,604
103.76
49,468,256
46,501,469
2,848,182
29,172,129
32,985,420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類似団体平均を</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ポイント、神奈川県平均を</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ポイント、それぞれ上回っている。</a:t>
          </a:r>
          <a:endParaRPr lang="ja-JP" altLang="ja-JP" sz="1000">
            <a:effectLst/>
          </a:endParaRPr>
        </a:p>
        <a:p>
          <a:r>
            <a:rPr kumimoji="1" lang="ja-JP" altLang="ja-JP" sz="1000">
              <a:solidFill>
                <a:schemeClr val="dk1"/>
              </a:solidFill>
              <a:effectLst/>
              <a:latin typeface="+mn-lt"/>
              <a:ea typeface="+mn-ea"/>
              <a:cs typeface="+mn-cs"/>
            </a:rPr>
            <a:t>　 職員数の削減や年齢構成の変化により、</a:t>
          </a:r>
          <a:r>
            <a:rPr kumimoji="1" lang="en-US" altLang="ja-JP" sz="1000">
              <a:solidFill>
                <a:schemeClr val="dk1"/>
              </a:solidFill>
              <a:effectLst/>
              <a:latin typeface="+mn-lt"/>
              <a:ea typeface="+mn-ea"/>
              <a:cs typeface="+mn-cs"/>
            </a:rPr>
            <a:t>21</a:t>
          </a:r>
          <a:r>
            <a:rPr kumimoji="1" lang="ja-JP" altLang="en-US"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24</a:t>
          </a:r>
          <a:r>
            <a:rPr kumimoji="1" lang="ja-JP" altLang="en-US" sz="1000">
              <a:solidFill>
                <a:schemeClr val="dk1"/>
              </a:solidFill>
              <a:effectLst/>
              <a:latin typeface="+mn-lt"/>
              <a:ea typeface="+mn-ea"/>
              <a:cs typeface="+mn-cs"/>
            </a:rPr>
            <a:t>年度までは</a:t>
          </a:r>
          <a:r>
            <a:rPr kumimoji="1" lang="ja-JP" altLang="ja-JP" sz="1000">
              <a:solidFill>
                <a:schemeClr val="dk1"/>
              </a:solidFill>
              <a:effectLst/>
              <a:latin typeface="+mn-lt"/>
              <a:ea typeface="+mn-ea"/>
              <a:cs typeface="+mn-cs"/>
            </a:rPr>
            <a:t>減少傾向にあったが、</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ポイントと一時的に増となっ</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ものの、</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の減となり、</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年度も前年度と同水準</a:t>
          </a:r>
          <a:r>
            <a:rPr kumimoji="1" lang="ja-JP" altLang="ja-JP" sz="1000">
              <a:solidFill>
                <a:schemeClr val="dk1"/>
              </a:solidFill>
              <a:effectLst/>
              <a:latin typeface="+mn-lt"/>
              <a:ea typeface="+mn-ea"/>
              <a:cs typeface="+mn-cs"/>
            </a:rPr>
            <a:t>となっている。</a:t>
          </a:r>
          <a:endParaRPr lang="ja-JP" altLang="ja-JP" sz="1000">
            <a:effectLst/>
          </a:endParaRPr>
        </a:p>
        <a:p>
          <a:pPr fontAlgn="base"/>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この</a:t>
          </a:r>
          <a:r>
            <a:rPr kumimoji="1" lang="ja-JP" altLang="ja-JP" sz="1000" baseline="0">
              <a:solidFill>
                <a:sysClr val="windowText" lastClr="000000"/>
              </a:solidFill>
              <a:effectLst/>
              <a:latin typeface="+mn-lt"/>
              <a:ea typeface="+mn-ea"/>
              <a:cs typeface="+mn-cs"/>
            </a:rPr>
            <a:t>要因は</a:t>
          </a:r>
          <a:r>
            <a:rPr kumimoji="1" lang="ja-JP" altLang="en-US" sz="1000" baseline="0">
              <a:solidFill>
                <a:sysClr val="windowText" lastClr="000000"/>
              </a:solidFill>
              <a:effectLst/>
              <a:latin typeface="+mn-lt"/>
              <a:ea typeface="+mn-ea"/>
              <a:cs typeface="+mn-cs"/>
            </a:rPr>
            <a:t>、期末勤勉手当や時間外勤務手当などの職員手当が増となったほか、特定職員及び臨時的任用職員の処遇等の見直しにより、</a:t>
          </a:r>
          <a:r>
            <a:rPr kumimoji="1" lang="ja-JP" altLang="ja-JP" sz="1000" baseline="0">
              <a:solidFill>
                <a:sysClr val="windowText" lastClr="000000"/>
              </a:solidFill>
              <a:effectLst/>
              <a:latin typeface="+mn-lt"/>
              <a:ea typeface="+mn-ea"/>
              <a:cs typeface="+mn-cs"/>
            </a:rPr>
            <a:t>分子である経常経費充当一般財源等（人件費充当分）の額</a:t>
          </a:r>
          <a:r>
            <a:rPr kumimoji="1" lang="ja-JP" altLang="en-US" sz="1000" baseline="0">
              <a:solidFill>
                <a:sysClr val="windowText" lastClr="000000"/>
              </a:solidFill>
              <a:effectLst/>
              <a:latin typeface="+mn-lt"/>
              <a:ea typeface="+mn-ea"/>
              <a:cs typeface="+mn-cs"/>
            </a:rPr>
            <a:t>が＋</a:t>
          </a:r>
          <a:r>
            <a:rPr kumimoji="1" lang="en-US" altLang="ja-JP" sz="1000" baseline="0">
              <a:solidFill>
                <a:sysClr val="windowText" lastClr="000000"/>
              </a:solidFill>
              <a:effectLst/>
              <a:latin typeface="+mn-lt"/>
              <a:ea typeface="+mn-ea"/>
              <a:cs typeface="+mn-cs"/>
            </a:rPr>
            <a:t>204,019</a:t>
          </a:r>
          <a:r>
            <a:rPr kumimoji="1" lang="ja-JP" altLang="en-US" sz="1000" baseline="0">
              <a:solidFill>
                <a:sysClr val="windowText" lastClr="000000"/>
              </a:solidFill>
              <a:effectLst/>
              <a:latin typeface="+mn-lt"/>
              <a:ea typeface="+mn-ea"/>
              <a:cs typeface="+mn-cs"/>
            </a:rPr>
            <a:t>千円（</a:t>
          </a:r>
          <a:r>
            <a:rPr kumimoji="1" lang="en-US" altLang="ja-JP" sz="1000" baseline="0">
              <a:solidFill>
                <a:sysClr val="windowText" lastClr="000000"/>
              </a:solidFill>
              <a:effectLst/>
              <a:latin typeface="+mn-lt"/>
              <a:ea typeface="+mn-ea"/>
              <a:cs typeface="+mn-cs"/>
            </a:rPr>
            <a:t>+2.5</a:t>
          </a:r>
          <a:r>
            <a:rPr kumimoji="1" lang="ja-JP" altLang="en-US" sz="1000" baseline="0">
              <a:solidFill>
                <a:sysClr val="windowText" lastClr="000000"/>
              </a:solidFill>
              <a:effectLst/>
              <a:latin typeface="+mn-lt"/>
              <a:ea typeface="+mn-ea"/>
              <a:cs typeface="+mn-cs"/>
            </a:rPr>
            <a:t>％）の増となった一方で</a:t>
          </a:r>
          <a:r>
            <a:rPr kumimoji="1" lang="ja-JP" altLang="ja-JP" sz="1000" baseline="0">
              <a:solidFill>
                <a:sysClr val="windowText" lastClr="000000"/>
              </a:solidFill>
              <a:effectLst/>
              <a:latin typeface="+mn-lt"/>
              <a:ea typeface="+mn-ea"/>
              <a:cs typeface="+mn-cs"/>
            </a:rPr>
            <a:t>、分母である経常一般財源等歳入</a:t>
          </a:r>
          <a:r>
            <a:rPr kumimoji="1" lang="ja-JP" altLang="en-US" sz="1000" baseline="0">
              <a:solidFill>
                <a:sysClr val="windowText" lastClr="000000"/>
              </a:solidFill>
              <a:effectLst/>
              <a:latin typeface="+mn-lt"/>
              <a:ea typeface="+mn-ea"/>
              <a:cs typeface="+mn-cs"/>
            </a:rPr>
            <a:t>が</a:t>
          </a:r>
          <a:r>
            <a:rPr kumimoji="1" lang="ja-JP" altLang="ja-JP" sz="1000" baseline="0">
              <a:solidFill>
                <a:sysClr val="windowText" lastClr="000000"/>
              </a:solidFill>
              <a:effectLst/>
              <a:latin typeface="+mn-lt"/>
              <a:ea typeface="+mn-ea"/>
              <a:cs typeface="+mn-cs"/>
            </a:rPr>
            <a:t>＋</a:t>
          </a:r>
          <a:r>
            <a:rPr kumimoji="1" lang="en-US" altLang="ja-JP" sz="1000" baseline="0">
              <a:solidFill>
                <a:sysClr val="windowText" lastClr="000000"/>
              </a:solidFill>
              <a:effectLst/>
              <a:latin typeface="+mn-lt"/>
              <a:ea typeface="+mn-ea"/>
              <a:cs typeface="+mn-cs"/>
            </a:rPr>
            <a:t>741,862</a:t>
          </a:r>
          <a:r>
            <a:rPr kumimoji="1" lang="ja-JP" altLang="ja-JP" sz="1000" baseline="0">
              <a:solidFill>
                <a:sysClr val="windowText" lastClr="000000"/>
              </a:solidFill>
              <a:effectLst/>
              <a:latin typeface="+mn-lt"/>
              <a:ea typeface="+mn-ea"/>
              <a:cs typeface="+mn-cs"/>
            </a:rPr>
            <a:t>千</a:t>
          </a:r>
          <a:r>
            <a:rPr kumimoji="1" lang="ja-JP" altLang="en-US" sz="1000" baseline="0">
              <a:solidFill>
                <a:sysClr val="windowText" lastClr="000000"/>
              </a:solidFill>
              <a:effectLst/>
              <a:latin typeface="+mn-lt"/>
              <a:ea typeface="+mn-ea"/>
              <a:cs typeface="+mn-cs"/>
            </a:rPr>
            <a:t>円（</a:t>
          </a:r>
          <a:r>
            <a:rPr kumimoji="1" lang="en-US" altLang="ja-JP" sz="1000" baseline="0">
              <a:solidFill>
                <a:sysClr val="windowText" lastClr="000000"/>
              </a:solidFill>
              <a:effectLst/>
              <a:latin typeface="+mn-lt"/>
              <a:ea typeface="+mn-ea"/>
              <a:cs typeface="+mn-cs"/>
            </a:rPr>
            <a:t>+2.6</a:t>
          </a:r>
          <a:r>
            <a:rPr kumimoji="1" lang="ja-JP" altLang="en-US" sz="1000" baseline="0">
              <a:solidFill>
                <a:sysClr val="windowText" lastClr="000000"/>
              </a:solidFill>
              <a:effectLst/>
              <a:latin typeface="+mn-lt"/>
              <a:ea typeface="+mn-ea"/>
              <a:cs typeface="+mn-cs"/>
            </a:rPr>
            <a:t>％）</a:t>
          </a:r>
          <a:r>
            <a:rPr kumimoji="1" lang="ja-JP" altLang="ja-JP" sz="1000" baseline="0">
              <a:solidFill>
                <a:sysClr val="windowText" lastClr="000000"/>
              </a:solidFill>
              <a:effectLst/>
              <a:latin typeface="+mn-lt"/>
              <a:ea typeface="+mn-ea"/>
              <a:cs typeface="+mn-cs"/>
            </a:rPr>
            <a:t>の増と</a:t>
          </a:r>
          <a:r>
            <a:rPr kumimoji="1" lang="ja-JP" altLang="en-US" sz="1000" baseline="0">
              <a:solidFill>
                <a:sysClr val="windowText" lastClr="000000"/>
              </a:solidFill>
              <a:effectLst/>
              <a:latin typeface="+mn-lt"/>
              <a:ea typeface="+mn-ea"/>
              <a:cs typeface="+mn-cs"/>
            </a:rPr>
            <a:t>なった結果</a:t>
          </a:r>
          <a:r>
            <a:rPr kumimoji="1" lang="ja-JP" altLang="ja-JP" sz="1000" baseline="0">
              <a:solidFill>
                <a:sysClr val="windowText" lastClr="000000"/>
              </a:solidFill>
              <a:effectLst/>
              <a:latin typeface="+mn-lt"/>
              <a:ea typeface="+mn-ea"/>
              <a:cs typeface="+mn-cs"/>
            </a:rPr>
            <a:t>、分子</a:t>
          </a:r>
          <a:r>
            <a:rPr kumimoji="1" lang="ja-JP" altLang="en-US" sz="1000" baseline="0">
              <a:solidFill>
                <a:sysClr val="windowText" lastClr="000000"/>
              </a:solidFill>
              <a:effectLst/>
              <a:latin typeface="+mn-lt"/>
              <a:ea typeface="+mn-ea"/>
              <a:cs typeface="+mn-cs"/>
            </a:rPr>
            <a:t>及び分母の増減率が同程度であったことによる</a:t>
          </a:r>
          <a:r>
            <a:rPr kumimoji="1" lang="ja-JP" altLang="ja-JP" sz="1000" baseline="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38</xdr:row>
      <xdr:rowOff>134620</xdr:rowOff>
    </xdr:to>
    <xdr:cxnSp macro="">
      <xdr:nvCxnSpPr>
        <xdr:cNvPr id="66" name="直線コネクタ 65"/>
        <xdr:cNvCxnSpPr/>
      </xdr:nvCxnSpPr>
      <xdr:spPr>
        <a:xfrm>
          <a:off x="3987800" y="6649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38</xdr:row>
      <xdr:rowOff>157480</xdr:rowOff>
    </xdr:to>
    <xdr:cxnSp macro="">
      <xdr:nvCxnSpPr>
        <xdr:cNvPr id="69" name="直線コネクタ 68"/>
        <xdr:cNvCxnSpPr/>
      </xdr:nvCxnSpPr>
      <xdr:spPr>
        <a:xfrm flipV="1">
          <a:off x="3098800" y="664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38</xdr:row>
      <xdr:rowOff>157480</xdr:rowOff>
    </xdr:to>
    <xdr:cxnSp macro="">
      <xdr:nvCxnSpPr>
        <xdr:cNvPr id="72" name="直線コネクタ 71"/>
        <xdr:cNvCxnSpPr/>
      </xdr:nvCxnSpPr>
      <xdr:spPr>
        <a:xfrm>
          <a:off x="2209800" y="664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39</xdr:row>
      <xdr:rowOff>69850</xdr:rowOff>
    </xdr:to>
    <xdr:cxnSp macro="">
      <xdr:nvCxnSpPr>
        <xdr:cNvPr id="75" name="直線コネクタ 74"/>
        <xdr:cNvCxnSpPr/>
      </xdr:nvCxnSpPr>
      <xdr:spPr>
        <a:xfrm flipV="1">
          <a:off x="1320800" y="6649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9" name="円/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91" name="円/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3" name="円/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類似団体平均を</a:t>
          </a:r>
          <a:r>
            <a:rPr kumimoji="1" lang="en-US" altLang="ja-JP" sz="1050">
              <a:solidFill>
                <a:schemeClr val="dk1"/>
              </a:solidFill>
              <a:effectLst/>
              <a:latin typeface="+mn-lt"/>
              <a:ea typeface="+mn-ea"/>
              <a:cs typeface="+mn-cs"/>
            </a:rPr>
            <a:t>1.5</a:t>
          </a:r>
          <a:r>
            <a:rPr kumimoji="1" lang="ja-JP" altLang="en-US" sz="1050">
              <a:solidFill>
                <a:schemeClr val="dk1"/>
              </a:solidFill>
              <a:effectLst/>
              <a:latin typeface="+mn-lt"/>
              <a:ea typeface="+mn-ea"/>
              <a:cs typeface="+mn-cs"/>
            </a:rPr>
            <a:t>ポイント下回っているものの、神奈川県平均は</a:t>
          </a:r>
          <a:r>
            <a:rPr kumimoji="1" lang="en-US" altLang="ja-JP" sz="1050">
              <a:solidFill>
                <a:schemeClr val="dk1"/>
              </a:solidFill>
              <a:effectLst/>
              <a:latin typeface="+mn-lt"/>
              <a:ea typeface="+mn-ea"/>
              <a:cs typeface="+mn-cs"/>
            </a:rPr>
            <a:t>0.2</a:t>
          </a:r>
          <a:r>
            <a:rPr kumimoji="1" lang="ja-JP" altLang="en-US" sz="1050">
              <a:solidFill>
                <a:schemeClr val="dk1"/>
              </a:solidFill>
              <a:effectLst/>
              <a:latin typeface="+mn-lt"/>
              <a:ea typeface="+mn-ea"/>
              <a:cs typeface="+mn-cs"/>
            </a:rPr>
            <a:t>ポイント上回っている。</a:t>
          </a:r>
        </a:p>
        <a:p>
          <a:r>
            <a:rPr kumimoji="1" lang="ja-JP" altLang="en-US" sz="1050">
              <a:solidFill>
                <a:schemeClr val="dk1"/>
              </a:solidFill>
              <a:effectLst/>
              <a:latin typeface="+mn-lt"/>
              <a:ea typeface="+mn-ea"/>
              <a:cs typeface="+mn-cs"/>
            </a:rPr>
            <a:t>　 前年度との比較では、△</a:t>
          </a:r>
          <a:r>
            <a:rPr kumimoji="1" lang="en-US" altLang="ja-JP" sz="1050">
              <a:solidFill>
                <a:schemeClr val="dk1"/>
              </a:solidFill>
              <a:effectLst/>
              <a:latin typeface="+mn-lt"/>
              <a:ea typeface="+mn-ea"/>
              <a:cs typeface="+mn-cs"/>
            </a:rPr>
            <a:t>0.5</a:t>
          </a:r>
          <a:r>
            <a:rPr kumimoji="1" lang="ja-JP" altLang="en-US" sz="1050">
              <a:solidFill>
                <a:schemeClr val="dk1"/>
              </a:solidFill>
              <a:effectLst/>
              <a:latin typeface="+mn-lt"/>
              <a:ea typeface="+mn-ea"/>
              <a:cs typeface="+mn-cs"/>
            </a:rPr>
            <a:t>ポイント減少しているが、この主な要因としては、地方税が△</a:t>
          </a:r>
          <a:r>
            <a:rPr kumimoji="1" lang="en-US" altLang="ja-JP" sz="1050">
              <a:solidFill>
                <a:schemeClr val="dk1"/>
              </a:solidFill>
              <a:effectLst/>
              <a:latin typeface="+mn-lt"/>
              <a:ea typeface="+mn-ea"/>
              <a:cs typeface="+mn-cs"/>
            </a:rPr>
            <a:t>373,780</a:t>
          </a:r>
          <a:r>
            <a:rPr kumimoji="1" lang="ja-JP" altLang="en-US" sz="1050">
              <a:solidFill>
                <a:schemeClr val="dk1"/>
              </a:solidFill>
              <a:effectLst/>
              <a:latin typeface="+mn-lt"/>
              <a:ea typeface="+mn-ea"/>
              <a:cs typeface="+mn-cs"/>
            </a:rPr>
            <a:t>千円となったものの、地方消費税交付金が＋</a:t>
          </a:r>
          <a:r>
            <a:rPr kumimoji="1" lang="en-US" altLang="ja-JP" sz="1050">
              <a:solidFill>
                <a:schemeClr val="dk1"/>
              </a:solidFill>
              <a:effectLst/>
              <a:latin typeface="+mn-lt"/>
              <a:ea typeface="+mn-ea"/>
              <a:cs typeface="+mn-cs"/>
            </a:rPr>
            <a:t>1,174,368</a:t>
          </a:r>
          <a:r>
            <a:rPr kumimoji="1" lang="ja-JP" altLang="en-US" sz="1050">
              <a:solidFill>
                <a:schemeClr val="dk1"/>
              </a:solidFill>
              <a:effectLst/>
              <a:latin typeface="+mn-lt"/>
              <a:ea typeface="+mn-ea"/>
              <a:cs typeface="+mn-cs"/>
            </a:rPr>
            <a:t>千円増となるなど、分母を構成する経常一般財源等歳入合計の額が＋</a:t>
          </a:r>
          <a:r>
            <a:rPr kumimoji="1" lang="en-US" altLang="ja-JP" sz="1050">
              <a:solidFill>
                <a:schemeClr val="dk1"/>
              </a:solidFill>
              <a:effectLst/>
              <a:latin typeface="+mn-lt"/>
              <a:ea typeface="+mn-ea"/>
              <a:cs typeface="+mn-cs"/>
            </a:rPr>
            <a:t>811,862</a:t>
          </a:r>
          <a:r>
            <a:rPr kumimoji="1" lang="ja-JP" altLang="en-US" sz="1050">
              <a:solidFill>
                <a:schemeClr val="dk1"/>
              </a:solidFill>
              <a:effectLst/>
              <a:latin typeface="+mn-lt"/>
              <a:ea typeface="+mn-ea"/>
              <a:cs typeface="+mn-cs"/>
            </a:rPr>
            <a:t>千円の増となる一方で、臨時的任用職員の処遇等の見直しにより賃金が△</a:t>
          </a:r>
          <a:r>
            <a:rPr kumimoji="1" lang="en-US" altLang="ja-JP" sz="1050">
              <a:solidFill>
                <a:schemeClr val="dk1"/>
              </a:solidFill>
              <a:effectLst/>
              <a:latin typeface="+mn-lt"/>
              <a:ea typeface="+mn-ea"/>
              <a:cs typeface="+mn-cs"/>
            </a:rPr>
            <a:t>88,563</a:t>
          </a:r>
          <a:r>
            <a:rPr kumimoji="1" lang="ja-JP" altLang="en-US" sz="1050">
              <a:solidFill>
                <a:schemeClr val="dk1"/>
              </a:solidFill>
              <a:effectLst/>
              <a:latin typeface="+mn-lt"/>
              <a:ea typeface="+mn-ea"/>
              <a:cs typeface="+mn-cs"/>
            </a:rPr>
            <a:t>千円の減となるなど、分子を構成する経常経費充当一般財源等（物件費充当分）の額が△</a:t>
          </a:r>
          <a:r>
            <a:rPr kumimoji="1" lang="en-US" altLang="ja-JP" sz="1050">
              <a:solidFill>
                <a:schemeClr val="dk1"/>
              </a:solidFill>
              <a:effectLst/>
              <a:latin typeface="+mn-lt"/>
              <a:ea typeface="+mn-ea"/>
              <a:cs typeface="+mn-cs"/>
            </a:rPr>
            <a:t>3,171</a:t>
          </a:r>
          <a:r>
            <a:rPr kumimoji="1" lang="ja-JP" altLang="en-US" sz="1050">
              <a:solidFill>
                <a:schemeClr val="dk1"/>
              </a:solidFill>
              <a:effectLst/>
              <a:latin typeface="+mn-lt"/>
              <a:ea typeface="+mn-ea"/>
              <a:cs typeface="+mn-cs"/>
            </a:rPr>
            <a:t>千円の減となっているため、比率は前年度に比べて△</a:t>
          </a:r>
          <a:r>
            <a:rPr kumimoji="1" lang="en-US" altLang="ja-JP" sz="1050">
              <a:solidFill>
                <a:schemeClr val="dk1"/>
              </a:solidFill>
              <a:effectLst/>
              <a:latin typeface="+mn-lt"/>
              <a:ea typeface="+mn-ea"/>
              <a:cs typeface="+mn-cs"/>
            </a:rPr>
            <a:t>0.5</a:t>
          </a:r>
          <a:r>
            <a:rPr kumimoji="1" lang="ja-JP" altLang="en-US" sz="1050">
              <a:solidFill>
                <a:schemeClr val="dk1"/>
              </a:solidFill>
              <a:effectLst/>
              <a:latin typeface="+mn-lt"/>
              <a:ea typeface="+mn-ea"/>
              <a:cs typeface="+mn-cs"/>
            </a:rPr>
            <a:t>ポイントとなった。</a:t>
          </a:r>
          <a:endParaRPr lang="ja-JP" altLang="ja-JP" sz="105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155575</xdr:rowOff>
    </xdr:from>
    <xdr:to>
      <xdr:col>24</xdr:col>
      <xdr:colOff>31750</xdr:colOff>
      <xdr:row>16</xdr:row>
      <xdr:rowOff>12700</xdr:rowOff>
    </xdr:to>
    <xdr:cxnSp macro="">
      <xdr:nvCxnSpPr>
        <xdr:cNvPr id="123" name="直線コネクタ 122"/>
        <xdr:cNvCxnSpPr/>
      </xdr:nvCxnSpPr>
      <xdr:spPr>
        <a:xfrm flipV="1">
          <a:off x="15671800" y="27273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12700</xdr:rowOff>
    </xdr:to>
    <xdr:cxnSp macro="">
      <xdr:nvCxnSpPr>
        <xdr:cNvPr id="126" name="直線コネクタ 125"/>
        <xdr:cNvCxnSpPr/>
      </xdr:nvCxnSpPr>
      <xdr:spPr>
        <a:xfrm>
          <a:off x="14782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8" name="テキスト ボックス 12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104140</xdr:rowOff>
    </xdr:from>
    <xdr:to>
      <xdr:col>21</xdr:col>
      <xdr:colOff>361950</xdr:colOff>
      <xdr:row>15</xdr:row>
      <xdr:rowOff>161290</xdr:rowOff>
    </xdr:to>
    <xdr:cxnSp macro="">
      <xdr:nvCxnSpPr>
        <xdr:cNvPr id="129" name="直線コネクタ 128"/>
        <xdr:cNvCxnSpPr/>
      </xdr:nvCxnSpPr>
      <xdr:spPr>
        <a:xfrm>
          <a:off x="13893800" y="26758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98425</xdr:rowOff>
    </xdr:from>
    <xdr:to>
      <xdr:col>20</xdr:col>
      <xdr:colOff>158750</xdr:colOff>
      <xdr:row>15</xdr:row>
      <xdr:rowOff>104140</xdr:rowOff>
    </xdr:to>
    <xdr:cxnSp macro="">
      <xdr:nvCxnSpPr>
        <xdr:cNvPr id="132" name="直線コネクタ 131"/>
        <xdr:cNvCxnSpPr/>
      </xdr:nvCxnSpPr>
      <xdr:spPr>
        <a:xfrm>
          <a:off x="13004800" y="2670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36" name="テキスト ボックス 135"/>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104775</xdr:rowOff>
    </xdr:from>
    <xdr:to>
      <xdr:col>24</xdr:col>
      <xdr:colOff>82550</xdr:colOff>
      <xdr:row>16</xdr:row>
      <xdr:rowOff>34925</xdr:rowOff>
    </xdr:to>
    <xdr:sp macro="" textlink="">
      <xdr:nvSpPr>
        <xdr:cNvPr id="142" name="円/楕円 141"/>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121302</xdr:rowOff>
    </xdr:from>
    <xdr:ext cx="762000" cy="259045"/>
    <xdr:sp macro="" textlink="">
      <xdr:nvSpPr>
        <xdr:cNvPr id="143" name="物件費該当値テキスト"/>
        <xdr:cNvSpPr txBox="1"/>
      </xdr:nvSpPr>
      <xdr:spPr>
        <a:xfrm>
          <a:off x="165989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4" name="円/楕円 143"/>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5" name="テキスト ボックス 144"/>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6" name="円/楕円 145"/>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7" name="テキスト ボックス 146"/>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53340</xdr:rowOff>
    </xdr:from>
    <xdr:to>
      <xdr:col>20</xdr:col>
      <xdr:colOff>209550</xdr:colOff>
      <xdr:row>15</xdr:row>
      <xdr:rowOff>154940</xdr:rowOff>
    </xdr:to>
    <xdr:sp macro="" textlink="">
      <xdr:nvSpPr>
        <xdr:cNvPr id="148" name="円/楕円 147"/>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165117</xdr:rowOff>
    </xdr:from>
    <xdr:ext cx="762000" cy="259045"/>
    <xdr:sp macro="" textlink="">
      <xdr:nvSpPr>
        <xdr:cNvPr id="149" name="テキスト ボックス 148"/>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47625</xdr:rowOff>
    </xdr:from>
    <xdr:to>
      <xdr:col>19</xdr:col>
      <xdr:colOff>6350</xdr:colOff>
      <xdr:row>15</xdr:row>
      <xdr:rowOff>149225</xdr:rowOff>
    </xdr:to>
    <xdr:sp macro="" textlink="">
      <xdr:nvSpPr>
        <xdr:cNvPr id="150" name="円/楕円 149"/>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159402</xdr:rowOff>
    </xdr:from>
    <xdr:ext cx="762000" cy="259045"/>
    <xdr:sp macro="" textlink="">
      <xdr:nvSpPr>
        <xdr:cNvPr id="151" name="テキスト ボックス 150"/>
        <xdr:cNvSpPr txBox="1"/>
      </xdr:nvSpPr>
      <xdr:spPr>
        <a:xfrm>
          <a:off x="12623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830" baseline="0">
              <a:solidFill>
                <a:schemeClr val="dk1"/>
              </a:solidFill>
              <a:effectLst/>
              <a:latin typeface="+mn-lt"/>
              <a:ea typeface="+mn-ea"/>
              <a:cs typeface="+mn-cs"/>
            </a:rPr>
            <a:t>　類似団体平均を</a:t>
          </a:r>
          <a:r>
            <a:rPr kumimoji="1" lang="en-US" altLang="ja-JP" sz="830" baseline="0">
              <a:solidFill>
                <a:schemeClr val="dk1"/>
              </a:solidFill>
              <a:effectLst/>
              <a:latin typeface="+mn-lt"/>
              <a:ea typeface="+mn-ea"/>
              <a:cs typeface="+mn-cs"/>
            </a:rPr>
            <a:t>0.1</a:t>
          </a:r>
          <a:r>
            <a:rPr kumimoji="1" lang="ja-JP" altLang="ja-JP" sz="830" baseline="0">
              <a:solidFill>
                <a:schemeClr val="dk1"/>
              </a:solidFill>
              <a:effectLst/>
              <a:latin typeface="+mn-lt"/>
              <a:ea typeface="+mn-ea"/>
              <a:cs typeface="+mn-cs"/>
            </a:rPr>
            <a:t>ポイント上回っているが、神奈川県平均を</a:t>
          </a:r>
          <a:r>
            <a:rPr kumimoji="1" lang="en-US" altLang="ja-JP" sz="830" baseline="0">
              <a:solidFill>
                <a:schemeClr val="dk1"/>
              </a:solidFill>
              <a:effectLst/>
              <a:latin typeface="+mn-lt"/>
              <a:ea typeface="+mn-ea"/>
              <a:cs typeface="+mn-cs"/>
            </a:rPr>
            <a:t>3.4</a:t>
          </a:r>
          <a:r>
            <a:rPr kumimoji="1" lang="ja-JP" altLang="ja-JP" sz="830" baseline="0">
              <a:solidFill>
                <a:schemeClr val="dk1"/>
              </a:solidFill>
              <a:effectLst/>
              <a:latin typeface="+mn-lt"/>
              <a:ea typeface="+mn-ea"/>
              <a:cs typeface="+mn-cs"/>
            </a:rPr>
            <a:t>ポイント下回っている。</a:t>
          </a:r>
          <a:endParaRPr lang="ja-JP" altLang="ja-JP" sz="830">
            <a:effectLst/>
          </a:endParaRPr>
        </a:p>
        <a:p>
          <a:pPr fontAlgn="base"/>
          <a:r>
            <a:rPr kumimoji="1" lang="ja-JP" altLang="ja-JP" sz="830" baseline="0">
              <a:solidFill>
                <a:schemeClr val="dk1"/>
              </a:solidFill>
              <a:effectLst/>
              <a:latin typeface="+mn-lt"/>
              <a:ea typeface="+mn-ea"/>
              <a:cs typeface="+mn-cs"/>
            </a:rPr>
            <a:t>　扶助費の決算額は、</a:t>
          </a:r>
          <a:r>
            <a:rPr kumimoji="1" lang="en-US" altLang="ja-JP" sz="830" baseline="0">
              <a:solidFill>
                <a:schemeClr val="dk1"/>
              </a:solidFill>
              <a:effectLst/>
              <a:latin typeface="+mn-lt"/>
              <a:ea typeface="+mn-ea"/>
              <a:cs typeface="+mn-cs"/>
            </a:rPr>
            <a:t>23</a:t>
          </a:r>
          <a:r>
            <a:rPr kumimoji="1" lang="ja-JP" altLang="ja-JP" sz="830" baseline="0">
              <a:solidFill>
                <a:schemeClr val="dk1"/>
              </a:solidFill>
              <a:effectLst/>
              <a:latin typeface="+mn-lt"/>
              <a:ea typeface="+mn-ea"/>
              <a:cs typeface="+mn-cs"/>
            </a:rPr>
            <a:t>年度（</a:t>
          </a:r>
          <a:r>
            <a:rPr kumimoji="1" lang="en-US" altLang="ja-JP" sz="830" baseline="0">
              <a:solidFill>
                <a:schemeClr val="dk1"/>
              </a:solidFill>
              <a:effectLst/>
              <a:latin typeface="+mn-lt"/>
              <a:ea typeface="+mn-ea"/>
              <a:cs typeface="+mn-cs"/>
            </a:rPr>
            <a:t>11,250,836</a:t>
          </a:r>
          <a:r>
            <a:rPr kumimoji="1" lang="ja-JP" altLang="ja-JP" sz="830" baseline="0">
              <a:solidFill>
                <a:schemeClr val="dk1"/>
              </a:solidFill>
              <a:effectLst/>
              <a:latin typeface="+mn-lt"/>
              <a:ea typeface="+mn-ea"/>
              <a:cs typeface="+mn-cs"/>
            </a:rPr>
            <a:t>千円）から</a:t>
          </a:r>
          <a:r>
            <a:rPr kumimoji="1" lang="en-US" altLang="ja-JP" sz="830" baseline="0">
              <a:solidFill>
                <a:schemeClr val="dk1"/>
              </a:solidFill>
              <a:effectLst/>
              <a:latin typeface="+mn-lt"/>
              <a:ea typeface="+mn-ea"/>
              <a:cs typeface="+mn-cs"/>
            </a:rPr>
            <a:t>27</a:t>
          </a:r>
          <a:r>
            <a:rPr kumimoji="1" lang="ja-JP" altLang="ja-JP" sz="830" baseline="0">
              <a:solidFill>
                <a:schemeClr val="dk1"/>
              </a:solidFill>
              <a:effectLst/>
              <a:latin typeface="+mn-lt"/>
              <a:ea typeface="+mn-ea"/>
              <a:cs typeface="+mn-cs"/>
            </a:rPr>
            <a:t>年度（</a:t>
          </a:r>
          <a:r>
            <a:rPr kumimoji="1" lang="en-US" altLang="ja-JP" sz="830" baseline="0">
              <a:solidFill>
                <a:schemeClr val="dk1"/>
              </a:solidFill>
              <a:effectLst/>
              <a:latin typeface="+mn-lt"/>
              <a:ea typeface="+mn-ea"/>
              <a:cs typeface="+mn-cs"/>
            </a:rPr>
            <a:t>12,596,629</a:t>
          </a:r>
          <a:r>
            <a:rPr kumimoji="1" lang="ja-JP" altLang="ja-JP" sz="830" baseline="0">
              <a:solidFill>
                <a:schemeClr val="dk1"/>
              </a:solidFill>
              <a:effectLst/>
              <a:latin typeface="+mn-lt"/>
              <a:ea typeface="+mn-ea"/>
              <a:cs typeface="+mn-cs"/>
            </a:rPr>
            <a:t>千円）の</a:t>
          </a:r>
          <a:r>
            <a:rPr kumimoji="1" lang="en-US" altLang="ja-JP" sz="830" baseline="0">
              <a:solidFill>
                <a:schemeClr val="dk1"/>
              </a:solidFill>
              <a:effectLst/>
              <a:latin typeface="+mn-lt"/>
              <a:ea typeface="+mn-ea"/>
              <a:cs typeface="+mn-cs"/>
            </a:rPr>
            <a:t>5</a:t>
          </a:r>
          <a:r>
            <a:rPr kumimoji="1" lang="ja-JP" altLang="ja-JP" sz="830" baseline="0">
              <a:solidFill>
                <a:schemeClr val="dk1"/>
              </a:solidFill>
              <a:effectLst/>
              <a:latin typeface="+mn-lt"/>
              <a:ea typeface="+mn-ea"/>
              <a:cs typeface="+mn-cs"/>
            </a:rPr>
            <a:t>年間で＋</a:t>
          </a:r>
          <a:r>
            <a:rPr kumimoji="1" lang="en-US" altLang="ja-JP" sz="830" baseline="0">
              <a:solidFill>
                <a:schemeClr val="dk1"/>
              </a:solidFill>
              <a:effectLst/>
              <a:latin typeface="+mn-lt"/>
              <a:ea typeface="+mn-ea"/>
              <a:cs typeface="+mn-cs"/>
            </a:rPr>
            <a:t>1,345,793</a:t>
          </a:r>
          <a:r>
            <a:rPr kumimoji="1" lang="ja-JP" altLang="ja-JP" sz="830" baseline="0">
              <a:solidFill>
                <a:schemeClr val="dk1"/>
              </a:solidFill>
              <a:effectLst/>
              <a:latin typeface="+mn-lt"/>
              <a:ea typeface="+mn-ea"/>
              <a:cs typeface="+mn-cs"/>
            </a:rPr>
            <a:t>千円（＋</a:t>
          </a:r>
          <a:r>
            <a:rPr kumimoji="1" lang="en-US" altLang="ja-JP" sz="830" baseline="0">
              <a:solidFill>
                <a:schemeClr val="dk1"/>
              </a:solidFill>
              <a:effectLst/>
              <a:latin typeface="+mn-lt"/>
              <a:ea typeface="+mn-ea"/>
              <a:cs typeface="+mn-cs"/>
            </a:rPr>
            <a:t>12.0</a:t>
          </a:r>
          <a:r>
            <a:rPr kumimoji="1" lang="ja-JP" altLang="ja-JP" sz="830" baseline="0">
              <a:solidFill>
                <a:schemeClr val="dk1"/>
              </a:solidFill>
              <a:effectLst/>
              <a:latin typeface="+mn-lt"/>
              <a:ea typeface="+mn-ea"/>
              <a:cs typeface="+mn-cs"/>
            </a:rPr>
            <a:t>％）の伸びとなっている。</a:t>
          </a:r>
          <a:endParaRPr kumimoji="1" lang="en-US" altLang="ja-JP" sz="830" baseline="0">
            <a:solidFill>
              <a:schemeClr val="dk1"/>
            </a:solidFill>
            <a:effectLst/>
            <a:latin typeface="+mn-lt"/>
            <a:ea typeface="+mn-ea"/>
            <a:cs typeface="+mn-cs"/>
          </a:endParaRPr>
        </a:p>
        <a:p>
          <a:pPr fontAlgn="base"/>
          <a:r>
            <a:rPr kumimoji="1" lang="ja-JP" altLang="en-US" sz="830" baseline="0">
              <a:solidFill>
                <a:schemeClr val="dk1"/>
              </a:solidFill>
              <a:effectLst/>
              <a:latin typeface="+mn-lt"/>
              <a:ea typeface="+mn-ea"/>
              <a:cs typeface="+mn-cs"/>
            </a:rPr>
            <a:t>　</a:t>
          </a:r>
          <a:r>
            <a:rPr kumimoji="1" lang="ja-JP" altLang="ja-JP" sz="830" baseline="0">
              <a:solidFill>
                <a:schemeClr val="dk1"/>
              </a:solidFill>
              <a:effectLst/>
              <a:latin typeface="+mn-lt"/>
              <a:ea typeface="+mn-ea"/>
              <a:cs typeface="+mn-cs"/>
            </a:rPr>
            <a:t>決算額で見る過去</a:t>
          </a:r>
          <a:r>
            <a:rPr kumimoji="1" lang="en-US" altLang="ja-JP" sz="830" baseline="0">
              <a:solidFill>
                <a:schemeClr val="dk1"/>
              </a:solidFill>
              <a:effectLst/>
              <a:latin typeface="+mn-lt"/>
              <a:ea typeface="+mn-ea"/>
              <a:cs typeface="+mn-cs"/>
            </a:rPr>
            <a:t>5</a:t>
          </a:r>
          <a:r>
            <a:rPr kumimoji="1" lang="ja-JP" altLang="ja-JP" sz="830" baseline="0">
              <a:solidFill>
                <a:schemeClr val="dk1"/>
              </a:solidFill>
              <a:effectLst/>
              <a:latin typeface="+mn-lt"/>
              <a:ea typeface="+mn-ea"/>
              <a:cs typeface="+mn-cs"/>
            </a:rPr>
            <a:t>年間の特徴は、</a:t>
          </a:r>
          <a:r>
            <a:rPr kumimoji="1" lang="en-US" altLang="ja-JP" sz="830" baseline="0">
              <a:solidFill>
                <a:schemeClr val="dk1"/>
              </a:solidFill>
              <a:effectLst/>
              <a:latin typeface="+mn-lt"/>
              <a:ea typeface="+mn-ea"/>
              <a:cs typeface="+mn-cs"/>
            </a:rPr>
            <a:t>25</a:t>
          </a:r>
          <a:r>
            <a:rPr kumimoji="1" lang="ja-JP" altLang="ja-JP" sz="830" baseline="0">
              <a:solidFill>
                <a:schemeClr val="dk1"/>
              </a:solidFill>
              <a:effectLst/>
              <a:latin typeface="+mn-lt"/>
              <a:ea typeface="+mn-ea"/>
              <a:cs typeface="+mn-cs"/>
            </a:rPr>
            <a:t>年度は、児童手当が支給対象者の減により減となっているものの、介護給付・訓練等給付事業費がサービス利用者の増に</a:t>
          </a:r>
          <a:r>
            <a:rPr kumimoji="1" lang="ja-JP" altLang="en-US" sz="830" baseline="0">
              <a:solidFill>
                <a:schemeClr val="dk1"/>
              </a:solidFill>
              <a:effectLst/>
              <a:latin typeface="+mn-lt"/>
              <a:ea typeface="+mn-ea"/>
              <a:cs typeface="+mn-cs"/>
            </a:rPr>
            <a:t>より増</a:t>
          </a:r>
          <a:r>
            <a:rPr kumimoji="1" lang="ja-JP" altLang="ja-JP" sz="830" baseline="0">
              <a:solidFill>
                <a:schemeClr val="dk1"/>
              </a:solidFill>
              <a:effectLst/>
              <a:latin typeface="+mn-lt"/>
              <a:ea typeface="+mn-ea"/>
              <a:cs typeface="+mn-cs"/>
            </a:rPr>
            <a:t>となっているほか、生活保護費</a:t>
          </a:r>
          <a:r>
            <a:rPr kumimoji="1" lang="ja-JP" altLang="en-US" sz="830" baseline="0">
              <a:solidFill>
                <a:schemeClr val="dk1"/>
              </a:solidFill>
              <a:effectLst/>
              <a:latin typeface="+mn-lt"/>
              <a:ea typeface="+mn-ea"/>
              <a:cs typeface="+mn-cs"/>
            </a:rPr>
            <a:t>が</a:t>
          </a:r>
          <a:r>
            <a:rPr kumimoji="1" lang="ja-JP" altLang="ja-JP" sz="830" baseline="0">
              <a:solidFill>
                <a:schemeClr val="dk1"/>
              </a:solidFill>
              <a:effectLst/>
              <a:latin typeface="+mn-lt"/>
              <a:ea typeface="+mn-ea"/>
              <a:cs typeface="+mn-cs"/>
            </a:rPr>
            <a:t>受給者の増</a:t>
          </a:r>
          <a:r>
            <a:rPr kumimoji="1" lang="ja-JP" altLang="en-US" sz="830" baseline="0">
              <a:solidFill>
                <a:schemeClr val="dk1"/>
              </a:solidFill>
              <a:effectLst/>
              <a:latin typeface="+mn-lt"/>
              <a:ea typeface="+mn-ea"/>
              <a:cs typeface="+mn-cs"/>
            </a:rPr>
            <a:t>により、それぞれ増となるなど、</a:t>
          </a:r>
          <a:r>
            <a:rPr kumimoji="1" lang="ja-JP" altLang="ja-JP" sz="830" baseline="0">
              <a:solidFill>
                <a:schemeClr val="dk1"/>
              </a:solidFill>
              <a:effectLst/>
              <a:latin typeface="+mn-lt"/>
              <a:ea typeface="+mn-ea"/>
              <a:cs typeface="+mn-cs"/>
            </a:rPr>
            <a:t>前年度に比べて＋</a:t>
          </a:r>
          <a:r>
            <a:rPr kumimoji="1" lang="en-US" altLang="ja-JP" sz="830" baseline="0">
              <a:solidFill>
                <a:schemeClr val="dk1"/>
              </a:solidFill>
              <a:effectLst/>
              <a:latin typeface="+mn-lt"/>
              <a:ea typeface="+mn-ea"/>
              <a:cs typeface="+mn-cs"/>
            </a:rPr>
            <a:t>240,993</a:t>
          </a:r>
          <a:r>
            <a:rPr kumimoji="1" lang="ja-JP" altLang="ja-JP" sz="830" baseline="0">
              <a:solidFill>
                <a:schemeClr val="dk1"/>
              </a:solidFill>
              <a:effectLst/>
              <a:latin typeface="+mn-lt"/>
              <a:ea typeface="+mn-ea"/>
              <a:cs typeface="+mn-cs"/>
            </a:rPr>
            <a:t>千円（＋</a:t>
          </a:r>
          <a:r>
            <a:rPr kumimoji="1" lang="en-US" altLang="ja-JP" sz="830" baseline="0">
              <a:solidFill>
                <a:schemeClr val="dk1"/>
              </a:solidFill>
              <a:effectLst/>
              <a:latin typeface="+mn-lt"/>
              <a:ea typeface="+mn-ea"/>
              <a:cs typeface="+mn-cs"/>
            </a:rPr>
            <a:t>2.1</a:t>
          </a:r>
          <a:r>
            <a:rPr kumimoji="1" lang="ja-JP" altLang="ja-JP" sz="830" baseline="0">
              <a:solidFill>
                <a:schemeClr val="dk1"/>
              </a:solidFill>
              <a:effectLst/>
              <a:latin typeface="+mn-lt"/>
              <a:ea typeface="+mn-ea"/>
              <a:cs typeface="+mn-cs"/>
            </a:rPr>
            <a:t>％）の増となっている。</a:t>
          </a:r>
          <a:endParaRPr lang="ja-JP" altLang="ja-JP" sz="830">
            <a:effectLst/>
          </a:endParaRPr>
        </a:p>
        <a:p>
          <a:r>
            <a:rPr kumimoji="1" lang="ja-JP" altLang="ja-JP" sz="830" baseline="0">
              <a:solidFill>
                <a:schemeClr val="dk1"/>
              </a:solidFill>
              <a:effectLst/>
              <a:latin typeface="+mn-lt"/>
              <a:ea typeface="+mn-ea"/>
              <a:cs typeface="+mn-cs"/>
            </a:rPr>
            <a:t>　</a:t>
          </a:r>
          <a:r>
            <a:rPr kumimoji="1" lang="en-US" altLang="ja-JP" sz="830" baseline="0">
              <a:solidFill>
                <a:schemeClr val="dk1"/>
              </a:solidFill>
              <a:effectLst/>
              <a:latin typeface="+mn-lt"/>
              <a:ea typeface="+mn-ea"/>
              <a:cs typeface="+mn-cs"/>
            </a:rPr>
            <a:t>27</a:t>
          </a:r>
          <a:r>
            <a:rPr kumimoji="1" lang="ja-JP" altLang="ja-JP" sz="830" baseline="0">
              <a:solidFill>
                <a:schemeClr val="dk1"/>
              </a:solidFill>
              <a:effectLst/>
              <a:latin typeface="+mn-lt"/>
              <a:ea typeface="+mn-ea"/>
              <a:cs typeface="+mn-cs"/>
            </a:rPr>
            <a:t>年度は、施設型等給付費</a:t>
          </a:r>
          <a:r>
            <a:rPr kumimoji="1" lang="ja-JP" altLang="en-US" sz="830" baseline="0">
              <a:solidFill>
                <a:schemeClr val="dk1"/>
              </a:solidFill>
              <a:effectLst/>
              <a:latin typeface="+mn-lt"/>
              <a:ea typeface="+mn-ea"/>
              <a:cs typeface="+mn-cs"/>
            </a:rPr>
            <a:t>が認可保育所の増設などにより、介護給付・訓練等給付費事業費が単価の上昇及びサービス利用者の増により、それぞれ増となるなど、分子を構成する</a:t>
          </a:r>
          <a:r>
            <a:rPr kumimoji="1" lang="ja-JP" altLang="ja-JP" sz="830" baseline="0">
              <a:solidFill>
                <a:schemeClr val="dk1"/>
              </a:solidFill>
              <a:effectLst/>
              <a:latin typeface="+mn-lt"/>
              <a:ea typeface="+mn-ea"/>
              <a:cs typeface="+mn-cs"/>
            </a:rPr>
            <a:t>経常経費充当一般財源等（扶助費充当分）の額が＋</a:t>
          </a:r>
          <a:r>
            <a:rPr kumimoji="1" lang="en-US" altLang="ja-JP" sz="830" baseline="0">
              <a:solidFill>
                <a:schemeClr val="dk1"/>
              </a:solidFill>
              <a:effectLst/>
              <a:latin typeface="+mn-lt"/>
              <a:ea typeface="+mn-ea"/>
              <a:cs typeface="+mn-cs"/>
            </a:rPr>
            <a:t>234,608</a:t>
          </a:r>
          <a:r>
            <a:rPr kumimoji="1" lang="ja-JP" altLang="ja-JP" sz="830" baseline="0">
              <a:solidFill>
                <a:schemeClr val="dk1"/>
              </a:solidFill>
              <a:effectLst/>
              <a:latin typeface="+mn-lt"/>
              <a:ea typeface="+mn-ea"/>
              <a:cs typeface="+mn-cs"/>
            </a:rPr>
            <a:t>千円</a:t>
          </a:r>
          <a:r>
            <a:rPr kumimoji="1" lang="ja-JP" altLang="en-US" sz="830" baseline="0">
              <a:solidFill>
                <a:schemeClr val="dk1"/>
              </a:solidFill>
              <a:effectLst/>
              <a:latin typeface="+mn-lt"/>
              <a:ea typeface="+mn-ea"/>
              <a:cs typeface="+mn-cs"/>
            </a:rPr>
            <a:t>（＋</a:t>
          </a:r>
          <a:r>
            <a:rPr kumimoji="1" lang="en-US" altLang="ja-JP" sz="830" baseline="0">
              <a:solidFill>
                <a:schemeClr val="dk1"/>
              </a:solidFill>
              <a:effectLst/>
              <a:latin typeface="+mn-lt"/>
              <a:ea typeface="+mn-ea"/>
              <a:cs typeface="+mn-cs"/>
            </a:rPr>
            <a:t>6.4</a:t>
          </a:r>
          <a:r>
            <a:rPr kumimoji="1" lang="ja-JP" altLang="en-US" sz="830" baseline="0">
              <a:solidFill>
                <a:schemeClr val="dk1"/>
              </a:solidFill>
              <a:effectLst/>
              <a:latin typeface="+mn-lt"/>
              <a:ea typeface="+mn-ea"/>
              <a:cs typeface="+mn-cs"/>
            </a:rPr>
            <a:t>％）</a:t>
          </a:r>
          <a:r>
            <a:rPr kumimoji="1" lang="ja-JP" altLang="ja-JP" sz="830" baseline="0">
              <a:solidFill>
                <a:schemeClr val="dk1"/>
              </a:solidFill>
              <a:effectLst/>
              <a:latin typeface="+mn-lt"/>
              <a:ea typeface="+mn-ea"/>
              <a:cs typeface="+mn-cs"/>
            </a:rPr>
            <a:t>の増とな</a:t>
          </a:r>
          <a:r>
            <a:rPr kumimoji="1" lang="ja-JP" altLang="en-US" sz="830" baseline="0">
              <a:solidFill>
                <a:schemeClr val="dk1"/>
              </a:solidFill>
              <a:effectLst/>
              <a:latin typeface="+mn-lt"/>
              <a:ea typeface="+mn-ea"/>
              <a:cs typeface="+mn-cs"/>
            </a:rPr>
            <a:t>る一方で</a:t>
          </a:r>
          <a:r>
            <a:rPr kumimoji="1" lang="ja-JP" altLang="ja-JP" sz="830" baseline="0">
              <a:solidFill>
                <a:schemeClr val="dk1"/>
              </a:solidFill>
              <a:effectLst/>
              <a:latin typeface="+mn-lt"/>
              <a:ea typeface="+mn-ea"/>
              <a:cs typeface="+mn-cs"/>
            </a:rPr>
            <a:t>、分母である経常一般財源等歳入合</a:t>
          </a:r>
          <a:r>
            <a:rPr kumimoji="1" lang="ja-JP" altLang="ja-JP" sz="830" baseline="0">
              <a:solidFill>
                <a:sysClr val="windowText" lastClr="000000"/>
              </a:solidFill>
              <a:effectLst/>
              <a:latin typeface="+mn-lt"/>
              <a:ea typeface="+mn-ea"/>
              <a:cs typeface="+mn-cs"/>
            </a:rPr>
            <a:t>計が＋</a:t>
          </a:r>
          <a:r>
            <a:rPr kumimoji="1" lang="en-US" altLang="ja-JP" sz="830" baseline="0">
              <a:solidFill>
                <a:sysClr val="windowText" lastClr="000000"/>
              </a:solidFill>
              <a:effectLst/>
              <a:latin typeface="+mn-lt"/>
              <a:ea typeface="+mn-ea"/>
              <a:cs typeface="+mn-cs"/>
            </a:rPr>
            <a:t>741,862</a:t>
          </a:r>
          <a:r>
            <a:rPr kumimoji="1" lang="ja-JP" altLang="en-US" sz="830" baseline="0">
              <a:solidFill>
                <a:sysClr val="windowText" lastClr="000000"/>
              </a:solidFill>
              <a:effectLst/>
              <a:latin typeface="+mn-lt"/>
              <a:ea typeface="+mn-ea"/>
              <a:cs typeface="+mn-cs"/>
            </a:rPr>
            <a:t>千円（＋</a:t>
          </a:r>
          <a:r>
            <a:rPr kumimoji="1" lang="en-US" altLang="ja-JP" sz="830" baseline="0">
              <a:solidFill>
                <a:sysClr val="windowText" lastClr="000000"/>
              </a:solidFill>
              <a:effectLst/>
              <a:latin typeface="+mn-lt"/>
              <a:ea typeface="+mn-ea"/>
              <a:cs typeface="+mn-cs"/>
            </a:rPr>
            <a:t>2.6</a:t>
          </a:r>
          <a:r>
            <a:rPr kumimoji="1" lang="ja-JP" altLang="en-US" sz="830" baseline="0">
              <a:solidFill>
                <a:sysClr val="windowText" lastClr="000000"/>
              </a:solidFill>
              <a:effectLst/>
              <a:latin typeface="+mn-lt"/>
              <a:ea typeface="+mn-ea"/>
              <a:cs typeface="+mn-cs"/>
            </a:rPr>
            <a:t>％）</a:t>
          </a:r>
          <a:r>
            <a:rPr kumimoji="1" lang="ja-JP" altLang="ja-JP" sz="830" baseline="0">
              <a:solidFill>
                <a:sysClr val="windowText" lastClr="000000"/>
              </a:solidFill>
              <a:effectLst/>
              <a:latin typeface="+mn-lt"/>
              <a:ea typeface="+mn-ea"/>
              <a:cs typeface="+mn-cs"/>
            </a:rPr>
            <a:t>の増と</a:t>
          </a:r>
          <a:r>
            <a:rPr kumimoji="1" lang="ja-JP" altLang="en-US" sz="830" baseline="0">
              <a:solidFill>
                <a:sysClr val="windowText" lastClr="000000"/>
              </a:solidFill>
              <a:effectLst/>
              <a:latin typeface="+mn-lt"/>
              <a:ea typeface="+mn-ea"/>
              <a:cs typeface="+mn-cs"/>
            </a:rPr>
            <a:t>なった結果、経常経費充当一般財源等の伸び率を下回ったため、比率は前年に比べて</a:t>
          </a:r>
          <a:r>
            <a:rPr kumimoji="1" lang="en-US" altLang="ja-JP" sz="830" baseline="0">
              <a:solidFill>
                <a:sysClr val="windowText" lastClr="000000"/>
              </a:solidFill>
              <a:effectLst/>
              <a:latin typeface="+mn-lt"/>
              <a:ea typeface="+mn-ea"/>
              <a:cs typeface="+mn-cs"/>
            </a:rPr>
            <a:t>0.5</a:t>
          </a:r>
          <a:r>
            <a:rPr kumimoji="1" lang="ja-JP" altLang="en-US" sz="830" baseline="0">
              <a:solidFill>
                <a:sysClr val="windowText" lastClr="000000"/>
              </a:solidFill>
              <a:effectLst/>
              <a:latin typeface="+mn-lt"/>
              <a:ea typeface="+mn-ea"/>
              <a:cs typeface="+mn-cs"/>
            </a:rPr>
            <a:t>ポイントの伸びとなった。</a:t>
          </a:r>
          <a:endParaRPr lang="ja-JP" altLang="ja-JP" sz="83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102507</xdr:rowOff>
    </xdr:to>
    <xdr:cxnSp macro="">
      <xdr:nvCxnSpPr>
        <xdr:cNvPr id="186" name="直線コネクタ 185"/>
        <xdr:cNvCxnSpPr/>
      </xdr:nvCxnSpPr>
      <xdr:spPr>
        <a:xfrm>
          <a:off x="3987800" y="97935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37193</xdr:rowOff>
    </xdr:to>
    <xdr:cxnSp macro="">
      <xdr:nvCxnSpPr>
        <xdr:cNvPr id="189" name="直線コネクタ 188"/>
        <xdr:cNvCxnSpPr/>
      </xdr:nvCxnSpPr>
      <xdr:spPr>
        <a:xfrm flipV="1">
          <a:off x="3098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57</xdr:row>
      <xdr:rowOff>37193</xdr:rowOff>
    </xdr:to>
    <xdr:cxnSp macro="">
      <xdr:nvCxnSpPr>
        <xdr:cNvPr id="192" name="直線コネクタ 191"/>
        <xdr:cNvCxnSpPr/>
      </xdr:nvCxnSpPr>
      <xdr:spPr>
        <a:xfrm>
          <a:off x="2209800" y="9662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61685</xdr:rowOff>
    </xdr:to>
    <xdr:cxnSp macro="">
      <xdr:nvCxnSpPr>
        <xdr:cNvPr id="195" name="直線コネクタ 194"/>
        <xdr:cNvCxnSpPr/>
      </xdr:nvCxnSpPr>
      <xdr:spPr>
        <a:xfrm>
          <a:off x="1320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7" name="テキスト ボックス 196"/>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5" name="円/楕円 204"/>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06"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7" name="円/楕円 206"/>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8" name="テキスト ボックス 207"/>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09" name="円/楕円 208"/>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0" name="テキスト ボックス 209"/>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1" name="円/楕円 210"/>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212" name="テキスト ボックス 211"/>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3" name="円/楕円 212"/>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4" name="テキスト ボックス 213"/>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mn-lt"/>
              <a:ea typeface="+mn-ea"/>
              <a:cs typeface="+mn-cs"/>
            </a:rPr>
            <a:t>　 類似団体平均を</a:t>
          </a:r>
          <a:r>
            <a:rPr kumimoji="1" lang="en-US" altLang="ja-JP" sz="900">
              <a:solidFill>
                <a:sysClr val="windowText" lastClr="000000"/>
              </a:solidFill>
              <a:effectLst/>
              <a:latin typeface="+mn-lt"/>
              <a:ea typeface="+mn-ea"/>
              <a:cs typeface="+mn-cs"/>
            </a:rPr>
            <a:t>4.8</a:t>
          </a:r>
          <a:r>
            <a:rPr kumimoji="1" lang="ja-JP" altLang="en-US" sz="900">
              <a:solidFill>
                <a:sysClr val="windowText" lastClr="000000"/>
              </a:solidFill>
              <a:effectLst/>
              <a:latin typeface="+mn-lt"/>
              <a:ea typeface="+mn-ea"/>
              <a:cs typeface="+mn-cs"/>
            </a:rPr>
            <a:t>ポイント、神奈川県平均を</a:t>
          </a:r>
          <a:r>
            <a:rPr kumimoji="1" lang="en-US" altLang="ja-JP" sz="900">
              <a:solidFill>
                <a:sysClr val="windowText" lastClr="000000"/>
              </a:solidFill>
              <a:effectLst/>
              <a:latin typeface="+mn-lt"/>
              <a:ea typeface="+mn-ea"/>
              <a:cs typeface="+mn-cs"/>
            </a:rPr>
            <a:t>6.6</a:t>
          </a:r>
          <a:r>
            <a:rPr kumimoji="1" lang="ja-JP" altLang="en-US" sz="900">
              <a:solidFill>
                <a:sysClr val="windowText" lastClr="000000"/>
              </a:solidFill>
              <a:effectLst/>
              <a:latin typeface="+mn-lt"/>
              <a:ea typeface="+mn-ea"/>
              <a:cs typeface="+mn-cs"/>
            </a:rPr>
            <a:t>ポイント、それぞれ上回っている。</a:t>
          </a:r>
        </a:p>
        <a:p>
          <a:r>
            <a:rPr kumimoji="1" lang="ja-JP" altLang="en-US" sz="900">
              <a:solidFill>
                <a:sysClr val="windowText" lastClr="000000"/>
              </a:solidFill>
              <a:effectLst/>
              <a:latin typeface="+mn-lt"/>
              <a:ea typeface="+mn-ea"/>
              <a:cs typeface="+mn-cs"/>
            </a:rPr>
            <a:t>　 前年度との比較では、繰出金が＋</a:t>
          </a:r>
          <a:r>
            <a:rPr kumimoji="1" lang="en-US" altLang="ja-JP" sz="900">
              <a:solidFill>
                <a:sysClr val="windowText" lastClr="000000"/>
              </a:solidFill>
              <a:effectLst/>
              <a:latin typeface="+mn-lt"/>
              <a:ea typeface="+mn-ea"/>
              <a:cs typeface="+mn-cs"/>
            </a:rPr>
            <a:t>131,894</a:t>
          </a:r>
          <a:r>
            <a:rPr kumimoji="1" lang="ja-JP" altLang="en-US" sz="900">
              <a:solidFill>
                <a:sysClr val="windowText" lastClr="000000"/>
              </a:solidFill>
              <a:effectLst/>
              <a:latin typeface="+mn-lt"/>
              <a:ea typeface="+mn-ea"/>
              <a:cs typeface="+mn-cs"/>
            </a:rPr>
            <a:t>千円（＋</a:t>
          </a:r>
          <a:r>
            <a:rPr kumimoji="1" lang="en-US" altLang="ja-JP" sz="900">
              <a:solidFill>
                <a:sysClr val="windowText" lastClr="000000"/>
              </a:solidFill>
              <a:effectLst/>
              <a:latin typeface="+mn-lt"/>
              <a:ea typeface="+mn-ea"/>
              <a:cs typeface="+mn-cs"/>
            </a:rPr>
            <a:t>2.0</a:t>
          </a:r>
          <a:r>
            <a:rPr kumimoji="1" lang="ja-JP" altLang="en-US" sz="900">
              <a:solidFill>
                <a:sysClr val="windowText" lastClr="000000"/>
              </a:solidFill>
              <a:effectLst/>
              <a:latin typeface="+mn-lt"/>
              <a:ea typeface="+mn-ea"/>
              <a:cs typeface="+mn-cs"/>
            </a:rPr>
            <a:t>％）の増、維持補修費が△</a:t>
          </a:r>
          <a:r>
            <a:rPr kumimoji="1" lang="en-US" altLang="ja-JP" sz="900">
              <a:solidFill>
                <a:sysClr val="windowText" lastClr="000000"/>
              </a:solidFill>
              <a:effectLst/>
              <a:latin typeface="+mn-lt"/>
              <a:ea typeface="+mn-ea"/>
              <a:cs typeface="+mn-cs"/>
            </a:rPr>
            <a:t>16,164</a:t>
          </a:r>
          <a:r>
            <a:rPr kumimoji="1" lang="ja-JP" altLang="en-US" sz="900">
              <a:solidFill>
                <a:sysClr val="windowText" lastClr="000000"/>
              </a:solidFill>
              <a:effectLst/>
              <a:latin typeface="+mn-lt"/>
              <a:ea typeface="+mn-ea"/>
              <a:cs typeface="+mn-cs"/>
            </a:rPr>
            <a:t>千円（△</a:t>
          </a:r>
          <a:r>
            <a:rPr kumimoji="1" lang="en-US" altLang="ja-JP" sz="900">
              <a:solidFill>
                <a:sysClr val="windowText" lastClr="000000"/>
              </a:solidFill>
              <a:effectLst/>
              <a:latin typeface="+mn-lt"/>
              <a:ea typeface="+mn-ea"/>
              <a:cs typeface="+mn-cs"/>
            </a:rPr>
            <a:t>4.7</a:t>
          </a:r>
          <a:r>
            <a:rPr kumimoji="1" lang="ja-JP" altLang="en-US" sz="900">
              <a:solidFill>
                <a:sysClr val="windowText" lastClr="000000"/>
              </a:solidFill>
              <a:effectLst/>
              <a:latin typeface="+mn-lt"/>
              <a:ea typeface="+mn-ea"/>
              <a:cs typeface="+mn-cs"/>
            </a:rPr>
            <a:t>％）の減となっている。</a:t>
          </a:r>
        </a:p>
        <a:p>
          <a:r>
            <a:rPr kumimoji="1" lang="ja-JP" altLang="en-US" sz="900">
              <a:solidFill>
                <a:sysClr val="windowText" lastClr="000000"/>
              </a:solidFill>
              <a:effectLst/>
              <a:latin typeface="+mn-lt"/>
              <a:ea typeface="+mn-ea"/>
              <a:cs typeface="+mn-cs"/>
            </a:rPr>
            <a:t>　 繰出金が増となっている要因は、事務費繰出金として後期高齢者医療事業特別会計及び下水道事業特別会計へそれぞれ＋</a:t>
          </a:r>
          <a:r>
            <a:rPr kumimoji="1" lang="en-US" altLang="ja-JP" sz="900">
              <a:solidFill>
                <a:sysClr val="windowText" lastClr="000000"/>
              </a:solidFill>
              <a:effectLst/>
              <a:latin typeface="+mn-lt"/>
              <a:ea typeface="+mn-ea"/>
              <a:cs typeface="+mn-cs"/>
            </a:rPr>
            <a:t>384,333</a:t>
          </a:r>
          <a:r>
            <a:rPr kumimoji="1" lang="ja-JP" altLang="en-US" sz="900">
              <a:solidFill>
                <a:sysClr val="windowText" lastClr="000000"/>
              </a:solidFill>
              <a:effectLst/>
              <a:latin typeface="+mn-lt"/>
              <a:ea typeface="+mn-ea"/>
              <a:cs typeface="+mn-cs"/>
            </a:rPr>
            <a:t>千円、＋</a:t>
          </a:r>
          <a:r>
            <a:rPr kumimoji="1" lang="en-US" altLang="ja-JP" sz="900">
              <a:solidFill>
                <a:sysClr val="windowText" lastClr="000000"/>
              </a:solidFill>
              <a:effectLst/>
              <a:latin typeface="+mn-lt"/>
              <a:ea typeface="+mn-ea"/>
              <a:cs typeface="+mn-cs"/>
            </a:rPr>
            <a:t>57,000</a:t>
          </a:r>
          <a:r>
            <a:rPr kumimoji="1" lang="ja-JP" altLang="en-US" sz="900">
              <a:solidFill>
                <a:sysClr val="windowText" lastClr="000000"/>
              </a:solidFill>
              <a:effectLst/>
              <a:latin typeface="+mn-lt"/>
              <a:ea typeface="+mn-ea"/>
              <a:cs typeface="+mn-cs"/>
            </a:rPr>
            <a:t>千円の増となっており、繰出金全体では対前年度比＋</a:t>
          </a:r>
          <a:r>
            <a:rPr kumimoji="1" lang="en-US" altLang="ja-JP" sz="900">
              <a:solidFill>
                <a:sysClr val="windowText" lastClr="000000"/>
              </a:solidFill>
              <a:effectLst/>
              <a:latin typeface="+mn-lt"/>
              <a:ea typeface="+mn-ea"/>
              <a:cs typeface="+mn-cs"/>
            </a:rPr>
            <a:t>2.0</a:t>
          </a:r>
          <a:r>
            <a:rPr kumimoji="1" lang="ja-JP" altLang="en-US" sz="900">
              <a:solidFill>
                <a:sysClr val="windowText" lastClr="000000"/>
              </a:solidFill>
              <a:effectLst/>
              <a:latin typeface="+mn-lt"/>
              <a:ea typeface="+mn-ea"/>
              <a:cs typeface="+mn-cs"/>
            </a:rPr>
            <a:t>％で、分子を構成する経常経費充当一般財源等の額が増となったため、比率は前年度に比べて＋</a:t>
          </a:r>
          <a:r>
            <a:rPr kumimoji="1" lang="en-US" altLang="ja-JP" sz="900">
              <a:solidFill>
                <a:sysClr val="windowText" lastClr="000000"/>
              </a:solidFill>
              <a:effectLst/>
              <a:latin typeface="+mn-lt"/>
              <a:ea typeface="+mn-ea"/>
              <a:cs typeface="+mn-cs"/>
            </a:rPr>
            <a:t>0.4</a:t>
          </a:r>
          <a:r>
            <a:rPr kumimoji="1" lang="ja-JP" altLang="en-US" sz="900">
              <a:solidFill>
                <a:sysClr val="windowText" lastClr="000000"/>
              </a:solidFill>
              <a:effectLst/>
              <a:latin typeface="+mn-lt"/>
              <a:ea typeface="+mn-ea"/>
              <a:cs typeface="+mn-cs"/>
            </a:rPr>
            <a:t>ポイントの増となっている。</a:t>
          </a:r>
        </a:p>
        <a:p>
          <a:r>
            <a:rPr kumimoji="1" lang="ja-JP" altLang="en-US" sz="900">
              <a:solidFill>
                <a:sysClr val="windowText" lastClr="000000"/>
              </a:solidFill>
              <a:effectLst/>
              <a:latin typeface="+mn-lt"/>
              <a:ea typeface="+mn-ea"/>
              <a:cs typeface="+mn-cs"/>
            </a:rPr>
            <a:t>　また、維持補修費が減となっている要因は、市道維持補修工事等経費が△</a:t>
          </a:r>
          <a:r>
            <a:rPr kumimoji="1" lang="en-US" altLang="ja-JP" sz="900">
              <a:solidFill>
                <a:sysClr val="windowText" lastClr="000000"/>
              </a:solidFill>
              <a:effectLst/>
              <a:latin typeface="+mn-lt"/>
              <a:ea typeface="+mn-ea"/>
              <a:cs typeface="+mn-cs"/>
            </a:rPr>
            <a:t>6,434</a:t>
          </a:r>
          <a:r>
            <a:rPr kumimoji="1" lang="ja-JP" altLang="en-US" sz="900">
              <a:solidFill>
                <a:sysClr val="windowText" lastClr="000000"/>
              </a:solidFill>
              <a:effectLst/>
              <a:latin typeface="+mn-lt"/>
              <a:ea typeface="+mn-ea"/>
              <a:cs typeface="+mn-cs"/>
            </a:rPr>
            <a:t>千円の減により、維持補修費全体では対前年度比△</a:t>
          </a:r>
          <a:r>
            <a:rPr kumimoji="1" lang="en-US" altLang="ja-JP" sz="900">
              <a:solidFill>
                <a:sysClr val="windowText" lastClr="000000"/>
              </a:solidFill>
              <a:effectLst/>
              <a:latin typeface="+mn-lt"/>
              <a:ea typeface="+mn-ea"/>
              <a:cs typeface="+mn-cs"/>
            </a:rPr>
            <a:t>4.7</a:t>
          </a:r>
          <a:r>
            <a:rPr kumimoji="1" lang="ja-JP" altLang="en-US" sz="900">
              <a:solidFill>
                <a:sysClr val="windowText" lastClr="000000"/>
              </a:solidFill>
              <a:effectLst/>
              <a:latin typeface="+mn-lt"/>
              <a:ea typeface="+mn-ea"/>
              <a:cs typeface="+mn-cs"/>
            </a:rPr>
            <a:t>％で、分子を構成する経常経費充当一般財源等の額が減となったため、比率は前年度に比べて△</a:t>
          </a:r>
          <a:r>
            <a:rPr kumimoji="1" lang="en-US" altLang="ja-JP" sz="900">
              <a:solidFill>
                <a:sysClr val="windowText" lastClr="000000"/>
              </a:solidFill>
              <a:effectLst/>
              <a:latin typeface="+mn-lt"/>
              <a:ea typeface="+mn-ea"/>
              <a:cs typeface="+mn-cs"/>
            </a:rPr>
            <a:t>0.1</a:t>
          </a:r>
          <a:r>
            <a:rPr kumimoji="1" lang="ja-JP" altLang="en-US" sz="900">
              <a:solidFill>
                <a:sysClr val="windowText" lastClr="000000"/>
              </a:solidFill>
              <a:effectLst/>
              <a:latin typeface="+mn-lt"/>
              <a:ea typeface="+mn-ea"/>
              <a:cs typeface="+mn-cs"/>
            </a:rPr>
            <a:t>ポイントの減となっている。</a:t>
          </a:r>
          <a:endParaRPr lang="ja-JP" altLang="ja-JP" sz="9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95250</xdr:rowOff>
    </xdr:from>
    <xdr:to>
      <xdr:col>24</xdr:col>
      <xdr:colOff>31750</xdr:colOff>
      <xdr:row>61</xdr:row>
      <xdr:rowOff>146050</xdr:rowOff>
    </xdr:to>
    <xdr:cxnSp macro="">
      <xdr:nvCxnSpPr>
        <xdr:cNvPr id="247" name="直線コネクタ 246"/>
        <xdr:cNvCxnSpPr/>
      </xdr:nvCxnSpPr>
      <xdr:spPr>
        <a:xfrm>
          <a:off x="15671800" y="10553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16527</xdr:rowOff>
    </xdr:from>
    <xdr:ext cx="762000" cy="259045"/>
    <xdr:sp macro="" textlink="">
      <xdr:nvSpPr>
        <xdr:cNvPr id="248"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95250</xdr:rowOff>
    </xdr:from>
    <xdr:to>
      <xdr:col>22</xdr:col>
      <xdr:colOff>565150</xdr:colOff>
      <xdr:row>61</xdr:row>
      <xdr:rowOff>146050</xdr:rowOff>
    </xdr:to>
    <xdr:cxnSp macro="">
      <xdr:nvCxnSpPr>
        <xdr:cNvPr id="250" name="直線コネクタ 249"/>
        <xdr:cNvCxnSpPr/>
      </xdr:nvCxnSpPr>
      <xdr:spPr>
        <a:xfrm flipV="1">
          <a:off x="14782800" y="1055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38100</xdr:rowOff>
    </xdr:from>
    <xdr:to>
      <xdr:col>21</xdr:col>
      <xdr:colOff>361950</xdr:colOff>
      <xdr:row>61</xdr:row>
      <xdr:rowOff>146050</xdr:rowOff>
    </xdr:to>
    <xdr:cxnSp macro="">
      <xdr:nvCxnSpPr>
        <xdr:cNvPr id="253" name="直線コネクタ 252"/>
        <xdr:cNvCxnSpPr/>
      </xdr:nvCxnSpPr>
      <xdr:spPr>
        <a:xfrm>
          <a:off x="13893800" y="103251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5" name="テキスト ボックス 25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133350</xdr:rowOff>
    </xdr:from>
    <xdr:to>
      <xdr:col>20</xdr:col>
      <xdr:colOff>158750</xdr:colOff>
      <xdr:row>60</xdr:row>
      <xdr:rowOff>38100</xdr:rowOff>
    </xdr:to>
    <xdr:cxnSp macro="">
      <xdr:nvCxnSpPr>
        <xdr:cNvPr id="256" name="直線コネクタ 255"/>
        <xdr:cNvCxnSpPr/>
      </xdr:nvCxnSpPr>
      <xdr:spPr>
        <a:xfrm>
          <a:off x="13004800" y="10248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95250</xdr:rowOff>
    </xdr:from>
    <xdr:to>
      <xdr:col>24</xdr:col>
      <xdr:colOff>82550</xdr:colOff>
      <xdr:row>62</xdr:row>
      <xdr:rowOff>25400</xdr:rowOff>
    </xdr:to>
    <xdr:sp macro="" textlink="">
      <xdr:nvSpPr>
        <xdr:cNvPr id="266" name="円/楕円 265"/>
        <xdr:cNvSpPr/>
      </xdr:nvSpPr>
      <xdr:spPr>
        <a:xfrm>
          <a:off x="16459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3827</xdr:rowOff>
    </xdr:from>
    <xdr:ext cx="762000" cy="259045"/>
    <xdr:sp macro="" textlink="">
      <xdr:nvSpPr>
        <xdr:cNvPr id="267" name="その他該当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44450</xdr:rowOff>
    </xdr:from>
    <xdr:to>
      <xdr:col>22</xdr:col>
      <xdr:colOff>615950</xdr:colOff>
      <xdr:row>61</xdr:row>
      <xdr:rowOff>146050</xdr:rowOff>
    </xdr:to>
    <xdr:sp macro="" textlink="">
      <xdr:nvSpPr>
        <xdr:cNvPr id="268" name="円/楕円 267"/>
        <xdr:cNvSpPr/>
      </xdr:nvSpPr>
      <xdr:spPr>
        <a:xfrm>
          <a:off x="1562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130827</xdr:rowOff>
    </xdr:from>
    <xdr:ext cx="736600" cy="259045"/>
    <xdr:sp macro="" textlink="">
      <xdr:nvSpPr>
        <xdr:cNvPr id="269" name="テキスト ボックス 268"/>
        <xdr:cNvSpPr txBox="1"/>
      </xdr:nvSpPr>
      <xdr:spPr>
        <a:xfrm>
          <a:off x="15290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95250</xdr:rowOff>
    </xdr:from>
    <xdr:to>
      <xdr:col>21</xdr:col>
      <xdr:colOff>412750</xdr:colOff>
      <xdr:row>62</xdr:row>
      <xdr:rowOff>25400</xdr:rowOff>
    </xdr:to>
    <xdr:sp macro="" textlink="">
      <xdr:nvSpPr>
        <xdr:cNvPr id="270" name="円/楕円 269"/>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10177</xdr:rowOff>
    </xdr:from>
    <xdr:ext cx="762000" cy="259045"/>
    <xdr:sp macro="" textlink="">
      <xdr:nvSpPr>
        <xdr:cNvPr id="271" name="テキスト ボックス 270"/>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158750</xdr:rowOff>
    </xdr:from>
    <xdr:to>
      <xdr:col>20</xdr:col>
      <xdr:colOff>209550</xdr:colOff>
      <xdr:row>60</xdr:row>
      <xdr:rowOff>88900</xdr:rowOff>
    </xdr:to>
    <xdr:sp macro="" textlink="">
      <xdr:nvSpPr>
        <xdr:cNvPr id="272" name="円/楕円 271"/>
        <xdr:cNvSpPr/>
      </xdr:nvSpPr>
      <xdr:spPr>
        <a:xfrm>
          <a:off x="13843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73677</xdr:rowOff>
    </xdr:from>
    <xdr:ext cx="762000" cy="259045"/>
    <xdr:sp macro="" textlink="">
      <xdr:nvSpPr>
        <xdr:cNvPr id="273" name="テキスト ボックス 272"/>
        <xdr:cNvSpPr txBox="1"/>
      </xdr:nvSpPr>
      <xdr:spPr>
        <a:xfrm>
          <a:off x="13512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82550</xdr:rowOff>
    </xdr:from>
    <xdr:to>
      <xdr:col>19</xdr:col>
      <xdr:colOff>6350</xdr:colOff>
      <xdr:row>60</xdr:row>
      <xdr:rowOff>12700</xdr:rowOff>
    </xdr:to>
    <xdr:sp macro="" textlink="">
      <xdr:nvSpPr>
        <xdr:cNvPr id="274" name="円/楕円 273"/>
        <xdr:cNvSpPr/>
      </xdr:nvSpPr>
      <xdr:spPr>
        <a:xfrm>
          <a:off x="12954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168927</xdr:rowOff>
    </xdr:from>
    <xdr:ext cx="762000" cy="259045"/>
    <xdr:sp macro="" textlink="">
      <xdr:nvSpPr>
        <xdr:cNvPr id="275" name="テキスト ボックス 274"/>
        <xdr:cNvSpPr txBox="1"/>
      </xdr:nvSpPr>
      <xdr:spPr>
        <a:xfrm>
          <a:off x="12623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類似団体平均を</a:t>
          </a:r>
          <a:r>
            <a:rPr kumimoji="1" lang="en-US" altLang="ja-JP" sz="900">
              <a:solidFill>
                <a:schemeClr val="dk1"/>
              </a:solidFill>
              <a:effectLst/>
              <a:latin typeface="+mn-lt"/>
              <a:ea typeface="+mn-ea"/>
              <a:cs typeface="+mn-cs"/>
            </a:rPr>
            <a:t>1.6</a:t>
          </a:r>
          <a:r>
            <a:rPr kumimoji="1" lang="ja-JP" altLang="ja-JP" sz="900">
              <a:solidFill>
                <a:schemeClr val="dk1"/>
              </a:solidFill>
              <a:effectLst/>
              <a:latin typeface="+mn-lt"/>
              <a:ea typeface="+mn-ea"/>
              <a:cs typeface="+mn-cs"/>
            </a:rPr>
            <a:t>ポイント、神奈川県平均を</a:t>
          </a:r>
          <a:r>
            <a:rPr kumimoji="1" lang="en-US" altLang="ja-JP" sz="900">
              <a:solidFill>
                <a:schemeClr val="dk1"/>
              </a:solidFill>
              <a:effectLst/>
              <a:latin typeface="+mn-lt"/>
              <a:ea typeface="+mn-ea"/>
              <a:cs typeface="+mn-cs"/>
            </a:rPr>
            <a:t>4.4</a:t>
          </a:r>
          <a:r>
            <a:rPr kumimoji="1" lang="ja-JP" altLang="ja-JP" sz="900">
              <a:solidFill>
                <a:schemeClr val="dk1"/>
              </a:solidFill>
              <a:effectLst/>
              <a:latin typeface="+mn-lt"/>
              <a:ea typeface="+mn-ea"/>
              <a:cs typeface="+mn-cs"/>
            </a:rPr>
            <a:t>ポイント、それぞれ下回っている。</a:t>
          </a:r>
          <a:endParaRPr lang="ja-JP" altLang="ja-JP" sz="900">
            <a:effectLst/>
          </a:endParaRPr>
        </a:p>
        <a:p>
          <a:r>
            <a:rPr kumimoji="1" lang="en-US" altLang="ja-JP"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団体への補助金見直しの影響などにより、</a:t>
          </a:r>
          <a:r>
            <a:rPr kumimoji="1" lang="en-US" altLang="ja-JP" sz="900">
              <a:solidFill>
                <a:sysClr val="windowText" lastClr="000000"/>
              </a:solidFill>
              <a:effectLst/>
              <a:latin typeface="+mn-lt"/>
              <a:ea typeface="+mn-ea"/>
              <a:cs typeface="+mn-cs"/>
            </a:rPr>
            <a:t>24</a:t>
          </a:r>
          <a:r>
            <a:rPr kumimoji="1" lang="ja-JP" altLang="ja-JP" sz="900">
              <a:solidFill>
                <a:sysClr val="windowText" lastClr="000000"/>
              </a:solidFill>
              <a:effectLst/>
              <a:latin typeface="+mn-lt"/>
              <a:ea typeface="+mn-ea"/>
              <a:cs typeface="+mn-cs"/>
            </a:rPr>
            <a:t>年度までは減少傾向にあったものの、</a:t>
          </a:r>
          <a:r>
            <a:rPr kumimoji="1" lang="en-US" altLang="ja-JP" sz="900">
              <a:solidFill>
                <a:sysClr val="windowText" lastClr="000000"/>
              </a:solidFill>
              <a:effectLst/>
              <a:latin typeface="+mn-lt"/>
              <a:ea typeface="+mn-ea"/>
              <a:cs typeface="+mn-cs"/>
            </a:rPr>
            <a:t>25</a:t>
          </a:r>
          <a:r>
            <a:rPr kumimoji="1" lang="ja-JP" altLang="ja-JP" sz="900">
              <a:solidFill>
                <a:sysClr val="windowText" lastClr="000000"/>
              </a:solidFill>
              <a:effectLst/>
              <a:latin typeface="+mn-lt"/>
              <a:ea typeface="+mn-ea"/>
              <a:cs typeface="+mn-cs"/>
            </a:rPr>
            <a:t>年度は、加入する組合において</a:t>
          </a:r>
          <a:r>
            <a:rPr kumimoji="1" lang="en-US" altLang="ja-JP" sz="900">
              <a:solidFill>
                <a:sysClr val="windowText" lastClr="000000"/>
              </a:solidFill>
              <a:effectLst/>
              <a:latin typeface="+mn-lt"/>
              <a:ea typeface="+mn-ea"/>
              <a:cs typeface="+mn-cs"/>
            </a:rPr>
            <a:t>21</a:t>
          </a:r>
          <a:r>
            <a:rPr kumimoji="1" lang="ja-JP" altLang="ja-JP" sz="900">
              <a:solidFill>
                <a:sysClr val="windowText" lastClr="000000"/>
              </a:solidFill>
              <a:effectLst/>
              <a:latin typeface="+mn-lt"/>
              <a:ea typeface="+mn-ea"/>
              <a:cs typeface="+mn-cs"/>
            </a:rPr>
            <a:t>年度から実施してきた大型事業が</a:t>
          </a:r>
          <a:r>
            <a:rPr kumimoji="1" lang="en-US" altLang="ja-JP" sz="900">
              <a:solidFill>
                <a:sysClr val="windowText" lastClr="000000"/>
              </a:solidFill>
              <a:effectLst/>
              <a:latin typeface="+mn-lt"/>
              <a:ea typeface="+mn-ea"/>
              <a:cs typeface="+mn-cs"/>
            </a:rPr>
            <a:t>24</a:t>
          </a:r>
          <a:r>
            <a:rPr kumimoji="1" lang="ja-JP" altLang="ja-JP" sz="900">
              <a:solidFill>
                <a:sysClr val="windowText" lastClr="000000"/>
              </a:solidFill>
              <a:effectLst/>
              <a:latin typeface="+mn-lt"/>
              <a:ea typeface="+mn-ea"/>
              <a:cs typeface="+mn-cs"/>
            </a:rPr>
            <a:t>年度で終了したことに伴い、組合への分担金に</a:t>
          </a:r>
          <a:r>
            <a:rPr kumimoji="1" lang="ja-JP" altLang="en-US" sz="900">
              <a:solidFill>
                <a:sysClr val="windowText" lastClr="000000"/>
              </a:solidFill>
              <a:effectLst/>
              <a:latin typeface="+mn-lt"/>
              <a:ea typeface="+mn-ea"/>
              <a:cs typeface="+mn-cs"/>
            </a:rPr>
            <a:t>占める</a:t>
          </a:r>
          <a:r>
            <a:rPr kumimoji="1" lang="ja-JP" altLang="ja-JP" sz="900">
              <a:solidFill>
                <a:sysClr val="windowText" lastClr="000000"/>
              </a:solidFill>
              <a:effectLst/>
              <a:latin typeface="+mn-lt"/>
              <a:ea typeface="+mn-ea"/>
              <a:cs typeface="+mn-cs"/>
            </a:rPr>
            <a:t>事務費や維持管理的な経常経費</a:t>
          </a:r>
          <a:r>
            <a:rPr kumimoji="1" lang="ja-JP" altLang="en-US" sz="900">
              <a:solidFill>
                <a:sysClr val="windowText" lastClr="000000"/>
              </a:solidFill>
              <a:effectLst/>
              <a:latin typeface="+mn-lt"/>
              <a:ea typeface="+mn-ea"/>
              <a:cs typeface="+mn-cs"/>
            </a:rPr>
            <a:t>の</a:t>
          </a:r>
          <a:r>
            <a:rPr kumimoji="1" lang="ja-JP" altLang="ja-JP" sz="900">
              <a:solidFill>
                <a:sysClr val="windowText" lastClr="000000"/>
              </a:solidFill>
              <a:effectLst/>
              <a:latin typeface="+mn-lt"/>
              <a:ea typeface="+mn-ea"/>
              <a:cs typeface="+mn-cs"/>
            </a:rPr>
            <a:t>割合が大きくなり、一般財源も＋</a:t>
          </a:r>
          <a:r>
            <a:rPr kumimoji="1" lang="en-US" altLang="ja-JP" sz="900">
              <a:solidFill>
                <a:sysClr val="windowText" lastClr="000000"/>
              </a:solidFill>
              <a:effectLst/>
              <a:latin typeface="+mn-lt"/>
              <a:ea typeface="+mn-ea"/>
              <a:cs typeface="+mn-cs"/>
            </a:rPr>
            <a:t>43.6</a:t>
          </a:r>
          <a:r>
            <a:rPr kumimoji="1" lang="ja-JP" altLang="ja-JP" sz="900">
              <a:solidFill>
                <a:sysClr val="windowText" lastClr="000000"/>
              </a:solidFill>
              <a:effectLst/>
              <a:latin typeface="+mn-lt"/>
              <a:ea typeface="+mn-ea"/>
              <a:cs typeface="+mn-cs"/>
            </a:rPr>
            <a:t>％の増となっていることなどから、＋</a:t>
          </a:r>
          <a:r>
            <a:rPr kumimoji="1" lang="en-US" altLang="ja-JP" sz="900">
              <a:solidFill>
                <a:sysClr val="windowText" lastClr="000000"/>
              </a:solidFill>
              <a:effectLst/>
              <a:latin typeface="+mn-lt"/>
              <a:ea typeface="+mn-ea"/>
              <a:cs typeface="+mn-cs"/>
            </a:rPr>
            <a:t>2.0</a:t>
          </a:r>
          <a:r>
            <a:rPr kumimoji="1" lang="ja-JP" altLang="ja-JP" sz="900">
              <a:solidFill>
                <a:sysClr val="windowText" lastClr="000000"/>
              </a:solidFill>
              <a:effectLst/>
              <a:latin typeface="+mn-lt"/>
              <a:ea typeface="+mn-ea"/>
              <a:cs typeface="+mn-cs"/>
            </a:rPr>
            <a:t>ポイントの増となっている。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27</a:t>
          </a:r>
          <a:r>
            <a:rPr kumimoji="1" lang="ja-JP" altLang="ja-JP" sz="900">
              <a:solidFill>
                <a:sysClr val="windowText" lastClr="000000"/>
              </a:solidFill>
              <a:effectLst/>
              <a:latin typeface="+mn-lt"/>
              <a:ea typeface="+mn-ea"/>
              <a:cs typeface="+mn-cs"/>
            </a:rPr>
            <a:t>年度は、</a:t>
          </a:r>
          <a:r>
            <a:rPr kumimoji="1" lang="ja-JP" altLang="en-US" sz="900">
              <a:solidFill>
                <a:sysClr val="windowText" lastClr="000000"/>
              </a:solidFill>
              <a:effectLst/>
              <a:latin typeface="+mn-lt"/>
              <a:ea typeface="+mn-ea"/>
              <a:cs typeface="+mn-cs"/>
            </a:rPr>
            <a:t>寄附件数の増加に伴うふるさと寄付金記念品贈呈事業費が＋</a:t>
          </a:r>
          <a:r>
            <a:rPr kumimoji="1" lang="en-US" altLang="ja-JP" sz="900">
              <a:solidFill>
                <a:sysClr val="windowText" lastClr="000000"/>
              </a:solidFill>
              <a:effectLst/>
              <a:latin typeface="+mn-lt"/>
              <a:ea typeface="+mn-ea"/>
              <a:cs typeface="+mn-cs"/>
            </a:rPr>
            <a:t>66,620</a:t>
          </a:r>
          <a:r>
            <a:rPr kumimoji="1" lang="ja-JP" altLang="en-US" sz="900">
              <a:solidFill>
                <a:sysClr val="windowText" lastClr="000000"/>
              </a:solidFill>
              <a:effectLst/>
              <a:latin typeface="+mn-lt"/>
              <a:ea typeface="+mn-ea"/>
              <a:cs typeface="+mn-cs"/>
            </a:rPr>
            <a:t>千円の増となったほか、前述した組合において実施された大型事業に係る起債の元金償還開始に伴う同組合への分担金の増、さらには、子育て支援施策の新規事業である子育て応援出産支援金の増などにより、</a:t>
          </a:r>
          <a:r>
            <a:rPr kumimoji="1" lang="ja-JP" altLang="ja-JP" sz="900">
              <a:solidFill>
                <a:sysClr val="windowText" lastClr="000000"/>
              </a:solidFill>
              <a:effectLst/>
              <a:latin typeface="+mn-lt"/>
              <a:ea typeface="+mn-ea"/>
              <a:cs typeface="+mn-cs"/>
            </a:rPr>
            <a:t>経常経費充当一般財源等（補助費等充当分）の額が</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70,666</a:t>
          </a:r>
          <a:r>
            <a:rPr kumimoji="1" lang="ja-JP" altLang="ja-JP" sz="900">
              <a:solidFill>
                <a:sysClr val="windowText" lastClr="000000"/>
              </a:solidFill>
              <a:effectLst/>
              <a:latin typeface="+mn-lt"/>
              <a:ea typeface="+mn-ea"/>
              <a:cs typeface="+mn-cs"/>
            </a:rPr>
            <a:t>千円</a:t>
          </a:r>
          <a:r>
            <a:rPr kumimoji="1" lang="ja-JP" altLang="en-US" sz="900">
              <a:solidFill>
                <a:sysClr val="windowText" lastClr="000000"/>
              </a:solidFill>
              <a:effectLst/>
              <a:latin typeface="+mn-lt"/>
              <a:ea typeface="+mn-ea"/>
              <a:cs typeface="+mn-cs"/>
            </a:rPr>
            <a:t>増</a:t>
          </a:r>
          <a:r>
            <a:rPr kumimoji="1" lang="ja-JP" altLang="ja-JP" sz="900">
              <a:solidFill>
                <a:sysClr val="windowText" lastClr="000000"/>
              </a:solidFill>
              <a:effectLst/>
              <a:latin typeface="+mn-lt"/>
              <a:ea typeface="+mn-ea"/>
              <a:cs typeface="+mn-cs"/>
            </a:rPr>
            <a:t>となっている</a:t>
          </a:r>
          <a:r>
            <a:rPr kumimoji="1" lang="ja-JP" altLang="en-US" sz="900">
              <a:solidFill>
                <a:sysClr val="windowText" lastClr="000000"/>
              </a:solidFill>
              <a:effectLst/>
              <a:latin typeface="+mn-lt"/>
              <a:ea typeface="+mn-ea"/>
              <a:cs typeface="+mn-cs"/>
            </a:rPr>
            <a:t>ため、</a:t>
          </a:r>
          <a:r>
            <a:rPr kumimoji="1" lang="ja-JP" altLang="ja-JP" sz="900">
              <a:solidFill>
                <a:sysClr val="windowText" lastClr="000000"/>
              </a:solidFill>
              <a:effectLst/>
              <a:latin typeface="+mn-lt"/>
              <a:ea typeface="+mn-ea"/>
              <a:cs typeface="+mn-cs"/>
            </a:rPr>
            <a:t>比率は</a:t>
          </a:r>
          <a:r>
            <a:rPr kumimoji="1" lang="ja-JP" altLang="en-US" sz="900">
              <a:solidFill>
                <a:sysClr val="windowText" lastClr="000000"/>
              </a:solidFill>
              <a:effectLst/>
              <a:latin typeface="+mn-lt"/>
              <a:ea typeface="+mn-ea"/>
              <a:cs typeface="+mn-cs"/>
            </a:rPr>
            <a:t>前年度に比べて＋</a:t>
          </a:r>
          <a:r>
            <a:rPr kumimoji="1" lang="en-US" altLang="ja-JP" sz="900">
              <a:solidFill>
                <a:sysClr val="windowText" lastClr="000000"/>
              </a:solidFill>
              <a:effectLst/>
              <a:latin typeface="+mn-lt"/>
              <a:ea typeface="+mn-ea"/>
              <a:cs typeface="+mn-cs"/>
            </a:rPr>
            <a:t>0.1</a:t>
          </a:r>
          <a:r>
            <a:rPr kumimoji="1" lang="ja-JP" altLang="ja-JP" sz="900">
              <a:solidFill>
                <a:sysClr val="windowText" lastClr="000000"/>
              </a:solidFill>
              <a:effectLst/>
              <a:latin typeface="+mn-lt"/>
              <a:ea typeface="+mn-ea"/>
              <a:cs typeface="+mn-cs"/>
            </a:rPr>
            <a:t>ポイントの</a:t>
          </a:r>
          <a:r>
            <a:rPr kumimoji="1" lang="ja-JP" altLang="en-US" sz="900">
              <a:solidFill>
                <a:sysClr val="windowText" lastClr="000000"/>
              </a:solidFill>
              <a:effectLst/>
              <a:latin typeface="+mn-lt"/>
              <a:ea typeface="+mn-ea"/>
              <a:cs typeface="+mn-cs"/>
            </a:rPr>
            <a:t>増</a:t>
          </a:r>
          <a:r>
            <a:rPr kumimoji="1" lang="ja-JP" altLang="ja-JP" sz="900">
              <a:solidFill>
                <a:sysClr val="windowText" lastClr="000000"/>
              </a:solidFill>
              <a:effectLst/>
              <a:latin typeface="+mn-lt"/>
              <a:ea typeface="+mn-ea"/>
              <a:cs typeface="+mn-cs"/>
            </a:rPr>
            <a:t>となっている。</a:t>
          </a:r>
          <a:endParaRPr lang="ja-JP" altLang="ja-JP" sz="9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44450</xdr:rowOff>
    </xdr:to>
    <xdr:cxnSp macro="">
      <xdr:nvCxnSpPr>
        <xdr:cNvPr id="308" name="直線コネクタ 307"/>
        <xdr:cNvCxnSpPr/>
      </xdr:nvCxnSpPr>
      <xdr:spPr>
        <a:xfrm>
          <a:off x="15671800" y="603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69850</xdr:rowOff>
    </xdr:to>
    <xdr:cxnSp macro="">
      <xdr:nvCxnSpPr>
        <xdr:cNvPr id="311" name="直線コネクタ 310"/>
        <xdr:cNvCxnSpPr/>
      </xdr:nvCxnSpPr>
      <xdr:spPr>
        <a:xfrm flipV="1">
          <a:off x="14782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158750</xdr:rowOff>
    </xdr:from>
    <xdr:to>
      <xdr:col>21</xdr:col>
      <xdr:colOff>361950</xdr:colOff>
      <xdr:row>35</xdr:row>
      <xdr:rowOff>69850</xdr:rowOff>
    </xdr:to>
    <xdr:cxnSp macro="">
      <xdr:nvCxnSpPr>
        <xdr:cNvPr id="314" name="直線コネクタ 313"/>
        <xdr:cNvCxnSpPr/>
      </xdr:nvCxnSpPr>
      <xdr:spPr>
        <a:xfrm>
          <a:off x="13893800" y="5816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158750</xdr:rowOff>
    </xdr:from>
    <xdr:to>
      <xdr:col>20</xdr:col>
      <xdr:colOff>158750</xdr:colOff>
      <xdr:row>34</xdr:row>
      <xdr:rowOff>0</xdr:rowOff>
    </xdr:to>
    <xdr:cxnSp macro="">
      <xdr:nvCxnSpPr>
        <xdr:cNvPr id="317" name="直線コネクタ 316"/>
        <xdr:cNvCxnSpPr/>
      </xdr:nvCxnSpPr>
      <xdr:spPr>
        <a:xfrm flipV="1">
          <a:off x="13004800" y="581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165100</xdr:rowOff>
    </xdr:from>
    <xdr:to>
      <xdr:col>24</xdr:col>
      <xdr:colOff>82550</xdr:colOff>
      <xdr:row>35</xdr:row>
      <xdr:rowOff>95250</xdr:rowOff>
    </xdr:to>
    <xdr:sp macro="" textlink="">
      <xdr:nvSpPr>
        <xdr:cNvPr id="327" name="円/楕円 326"/>
        <xdr:cNvSpPr/>
      </xdr:nvSpPr>
      <xdr:spPr>
        <a:xfrm>
          <a:off x="164592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10177</xdr:rowOff>
    </xdr:from>
    <xdr:ext cx="762000" cy="259045"/>
    <xdr:sp macro="" textlink="">
      <xdr:nvSpPr>
        <xdr:cNvPr id="328" name="補助費等該当値テキスト"/>
        <xdr:cNvSpPr txBox="1"/>
      </xdr:nvSpPr>
      <xdr:spPr>
        <a:xfrm>
          <a:off x="165989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29" name="円/楕円 328"/>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0" name="テキスト ボックス 329"/>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1" name="円/楕円 330"/>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2" name="テキスト ボックス 331"/>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107950</xdr:rowOff>
    </xdr:from>
    <xdr:to>
      <xdr:col>20</xdr:col>
      <xdr:colOff>209550</xdr:colOff>
      <xdr:row>34</xdr:row>
      <xdr:rowOff>38100</xdr:rowOff>
    </xdr:to>
    <xdr:sp macro="" textlink="">
      <xdr:nvSpPr>
        <xdr:cNvPr id="333" name="円/楕円 332"/>
        <xdr:cNvSpPr/>
      </xdr:nvSpPr>
      <xdr:spPr>
        <a:xfrm>
          <a:off x="13843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48277</xdr:rowOff>
    </xdr:from>
    <xdr:ext cx="762000" cy="259045"/>
    <xdr:sp macro="" textlink="">
      <xdr:nvSpPr>
        <xdr:cNvPr id="334" name="テキスト ボックス 333"/>
        <xdr:cNvSpPr txBox="1"/>
      </xdr:nvSpPr>
      <xdr:spPr>
        <a:xfrm>
          <a:off x="13512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120650</xdr:rowOff>
    </xdr:from>
    <xdr:to>
      <xdr:col>19</xdr:col>
      <xdr:colOff>6350</xdr:colOff>
      <xdr:row>34</xdr:row>
      <xdr:rowOff>50800</xdr:rowOff>
    </xdr:to>
    <xdr:sp macro="" textlink="">
      <xdr:nvSpPr>
        <xdr:cNvPr id="335" name="円/楕円 334"/>
        <xdr:cNvSpPr/>
      </xdr:nvSpPr>
      <xdr:spPr>
        <a:xfrm>
          <a:off x="12954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60977</xdr:rowOff>
    </xdr:from>
    <xdr:ext cx="762000" cy="259045"/>
    <xdr:sp macro="" textlink="">
      <xdr:nvSpPr>
        <xdr:cNvPr id="336" name="テキスト ボックス 335"/>
        <xdr:cNvSpPr txBox="1"/>
      </xdr:nvSpPr>
      <xdr:spPr>
        <a:xfrm>
          <a:off x="12623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類似団体平均を</a:t>
          </a:r>
          <a:r>
            <a:rPr kumimoji="1" lang="en-US" altLang="ja-JP" sz="900">
              <a:solidFill>
                <a:sysClr val="windowText" lastClr="000000"/>
              </a:solidFill>
              <a:effectLst/>
              <a:latin typeface="+mn-lt"/>
              <a:ea typeface="+mn-ea"/>
              <a:cs typeface="+mn-cs"/>
            </a:rPr>
            <a:t>1.3</a:t>
          </a:r>
          <a:r>
            <a:rPr kumimoji="1" lang="ja-JP" altLang="ja-JP" sz="900">
              <a:solidFill>
                <a:sysClr val="windowText" lastClr="000000"/>
              </a:solidFill>
              <a:effectLst/>
              <a:latin typeface="+mn-lt"/>
              <a:ea typeface="+mn-ea"/>
              <a:cs typeface="+mn-cs"/>
            </a:rPr>
            <a:t>ポイント、神奈川県平均を</a:t>
          </a:r>
          <a:r>
            <a:rPr kumimoji="1" lang="en-US" altLang="ja-JP" sz="900">
              <a:solidFill>
                <a:sysClr val="windowText" lastClr="000000"/>
              </a:solidFill>
              <a:effectLst/>
              <a:latin typeface="+mn-lt"/>
              <a:ea typeface="+mn-ea"/>
              <a:cs typeface="+mn-cs"/>
            </a:rPr>
            <a:t>4.3</a:t>
          </a:r>
          <a:r>
            <a:rPr kumimoji="1" lang="ja-JP" altLang="ja-JP" sz="900">
              <a:solidFill>
                <a:sysClr val="windowText" lastClr="000000"/>
              </a:solidFill>
              <a:effectLst/>
              <a:latin typeface="+mn-lt"/>
              <a:ea typeface="+mn-ea"/>
              <a:cs typeface="+mn-cs"/>
            </a:rPr>
            <a:t>ポイント、それぞれ下回っている。</a:t>
          </a:r>
          <a:endParaRPr lang="ja-JP" altLang="ja-JP" sz="900">
            <a:solidFill>
              <a:sysClr val="windowText" lastClr="000000"/>
            </a:solidFill>
            <a:effectLst/>
          </a:endParaRPr>
        </a:p>
        <a:p>
          <a:pPr fontAlgn="base"/>
          <a:r>
            <a:rPr kumimoji="1" lang="ja-JP" altLang="ja-JP" sz="900">
              <a:solidFill>
                <a:sysClr val="windowText" lastClr="000000"/>
              </a:solidFill>
              <a:effectLst/>
              <a:latin typeface="+mn-lt"/>
              <a:ea typeface="+mn-ea"/>
              <a:cs typeface="+mn-cs"/>
            </a:rPr>
            <a:t>　</a:t>
          </a:r>
          <a:r>
            <a:rPr kumimoji="1" lang="ja-JP" altLang="ja-JP" sz="900" baseline="0">
              <a:solidFill>
                <a:sysClr val="windowText" lastClr="000000"/>
              </a:solidFill>
              <a:effectLst/>
              <a:latin typeface="+mn-lt"/>
              <a:ea typeface="+mn-ea"/>
              <a:cs typeface="+mn-cs"/>
            </a:rPr>
            <a:t>過去</a:t>
          </a:r>
          <a:r>
            <a:rPr kumimoji="1" lang="en-US" altLang="ja-JP" sz="900" baseline="0">
              <a:solidFill>
                <a:sysClr val="windowText" lastClr="000000"/>
              </a:solidFill>
              <a:effectLst/>
              <a:latin typeface="+mn-lt"/>
              <a:ea typeface="+mn-ea"/>
              <a:cs typeface="+mn-cs"/>
            </a:rPr>
            <a:t>5</a:t>
          </a:r>
          <a:r>
            <a:rPr kumimoji="1" lang="ja-JP" altLang="ja-JP" sz="900" baseline="0">
              <a:solidFill>
                <a:sysClr val="windowText" lastClr="000000"/>
              </a:solidFill>
              <a:effectLst/>
              <a:latin typeface="+mn-lt"/>
              <a:ea typeface="+mn-ea"/>
              <a:cs typeface="+mn-cs"/>
            </a:rPr>
            <a:t>年間の傾向は、過去に借り入れた高利率の事業債の償還進行のほか、プライマリーバランスの黒字維持</a:t>
          </a:r>
          <a:r>
            <a:rPr kumimoji="1" lang="ja-JP" altLang="en-US" sz="900" baseline="0">
              <a:solidFill>
                <a:sysClr val="windowText" lastClr="000000"/>
              </a:solidFill>
              <a:effectLst/>
              <a:latin typeface="+mn-lt"/>
              <a:ea typeface="+mn-ea"/>
              <a:cs typeface="+mn-cs"/>
            </a:rPr>
            <a:t>を平成</a:t>
          </a:r>
          <a:r>
            <a:rPr kumimoji="1" lang="en-US" altLang="ja-JP" sz="900" baseline="0">
              <a:solidFill>
                <a:sysClr val="windowText" lastClr="000000"/>
              </a:solidFill>
              <a:effectLst/>
              <a:latin typeface="+mn-lt"/>
              <a:ea typeface="+mn-ea"/>
              <a:cs typeface="+mn-cs"/>
            </a:rPr>
            <a:t>16</a:t>
          </a:r>
          <a:r>
            <a:rPr kumimoji="1" lang="ja-JP" altLang="en-US" sz="900" baseline="0">
              <a:solidFill>
                <a:sysClr val="windowText" lastClr="000000"/>
              </a:solidFill>
              <a:effectLst/>
              <a:latin typeface="+mn-lt"/>
              <a:ea typeface="+mn-ea"/>
              <a:cs typeface="+mn-cs"/>
            </a:rPr>
            <a:t>年度以降継続してきたことや、</a:t>
          </a:r>
          <a:r>
            <a:rPr kumimoji="1" lang="ja-JP" altLang="ja-JP" sz="900" baseline="0">
              <a:solidFill>
                <a:sysClr val="windowText" lastClr="000000"/>
              </a:solidFill>
              <a:effectLst/>
              <a:latin typeface="+mn-lt"/>
              <a:ea typeface="+mn-ea"/>
              <a:cs typeface="+mn-cs"/>
            </a:rPr>
            <a:t>繰上償還の実施など、市債残高の縮減に取り組んできた効果により、</a:t>
          </a:r>
          <a:r>
            <a:rPr kumimoji="1" lang="en-US" altLang="ja-JP" sz="900" baseline="0">
              <a:solidFill>
                <a:sysClr val="windowText" lastClr="000000"/>
              </a:solidFill>
              <a:effectLst/>
              <a:latin typeface="+mn-lt"/>
              <a:ea typeface="+mn-ea"/>
              <a:cs typeface="+mn-cs"/>
            </a:rPr>
            <a:t>5</a:t>
          </a:r>
          <a:r>
            <a:rPr kumimoji="1" lang="ja-JP" altLang="ja-JP" sz="900" baseline="0">
              <a:solidFill>
                <a:sysClr val="windowText" lastClr="000000"/>
              </a:solidFill>
              <a:effectLst/>
              <a:latin typeface="+mn-lt"/>
              <a:ea typeface="+mn-ea"/>
              <a:cs typeface="+mn-cs"/>
            </a:rPr>
            <a:t>年間で△</a:t>
          </a:r>
          <a:r>
            <a:rPr kumimoji="1" lang="en-US" altLang="ja-JP" sz="900" baseline="0">
              <a:solidFill>
                <a:sysClr val="windowText" lastClr="000000"/>
              </a:solidFill>
              <a:effectLst/>
              <a:latin typeface="+mn-lt"/>
              <a:ea typeface="+mn-ea"/>
              <a:cs typeface="+mn-cs"/>
            </a:rPr>
            <a:t>606,891</a:t>
          </a:r>
          <a:r>
            <a:rPr kumimoji="1" lang="ja-JP" altLang="ja-JP" sz="900" baseline="0">
              <a:solidFill>
                <a:sysClr val="windowText" lastClr="000000"/>
              </a:solidFill>
              <a:effectLst/>
              <a:latin typeface="+mn-lt"/>
              <a:ea typeface="+mn-ea"/>
              <a:cs typeface="+mn-cs"/>
            </a:rPr>
            <a:t>千円の減額となっている。</a:t>
          </a:r>
          <a:endParaRPr kumimoji="1" lang="en-US" altLang="ja-JP" sz="900" baseline="0">
            <a:solidFill>
              <a:sysClr val="windowText" lastClr="000000"/>
            </a:solidFill>
            <a:effectLst/>
            <a:latin typeface="+mn-lt"/>
            <a:ea typeface="+mn-ea"/>
            <a:cs typeface="+mn-cs"/>
          </a:endParaRPr>
        </a:p>
        <a:p>
          <a:pPr fontAlgn="base"/>
          <a:r>
            <a:rPr kumimoji="1" lang="ja-JP" altLang="en-US" sz="900" baseline="0">
              <a:solidFill>
                <a:sysClr val="windowText" lastClr="000000"/>
              </a:solidFill>
              <a:effectLst/>
              <a:latin typeface="+mn-lt"/>
              <a:ea typeface="+mn-ea"/>
              <a:cs typeface="+mn-cs"/>
            </a:rPr>
            <a:t>　決算額で見ると、平成</a:t>
          </a:r>
          <a:r>
            <a:rPr kumimoji="1" lang="en-US" altLang="ja-JP" sz="900" baseline="0">
              <a:solidFill>
                <a:sysClr val="windowText" lastClr="000000"/>
              </a:solidFill>
              <a:effectLst/>
              <a:latin typeface="+mn-lt"/>
              <a:ea typeface="+mn-ea"/>
              <a:cs typeface="+mn-cs"/>
            </a:rPr>
            <a:t>27</a:t>
          </a:r>
          <a:r>
            <a:rPr kumimoji="1" lang="ja-JP" altLang="ja-JP" sz="900" baseline="0">
              <a:solidFill>
                <a:sysClr val="windowText" lastClr="000000"/>
              </a:solidFill>
              <a:effectLst/>
              <a:latin typeface="+mn-lt"/>
              <a:ea typeface="+mn-ea"/>
              <a:cs typeface="+mn-cs"/>
            </a:rPr>
            <a:t>年度は、</a:t>
          </a:r>
          <a:r>
            <a:rPr kumimoji="1" lang="en-US" altLang="ja-JP" sz="900" baseline="0">
              <a:solidFill>
                <a:sysClr val="windowText" lastClr="000000"/>
              </a:solidFill>
              <a:effectLst/>
              <a:latin typeface="+mn-lt"/>
              <a:ea typeface="+mn-ea"/>
              <a:cs typeface="+mn-cs"/>
            </a:rPr>
            <a:t>23</a:t>
          </a:r>
          <a:r>
            <a:rPr kumimoji="1" lang="ja-JP" altLang="ja-JP" sz="900" baseline="0">
              <a:solidFill>
                <a:sysClr val="windowText" lastClr="000000"/>
              </a:solidFill>
              <a:effectLst/>
              <a:latin typeface="+mn-lt"/>
              <a:ea typeface="+mn-ea"/>
              <a:cs typeface="+mn-cs"/>
            </a:rPr>
            <a:t>年度</a:t>
          </a:r>
          <a:r>
            <a:rPr kumimoji="1" lang="ja-JP" altLang="en-US" sz="900" baseline="0">
              <a:solidFill>
                <a:sysClr val="windowText" lastClr="000000"/>
              </a:solidFill>
              <a:effectLst/>
              <a:latin typeface="+mn-lt"/>
              <a:ea typeface="+mn-ea"/>
              <a:cs typeface="+mn-cs"/>
            </a:rPr>
            <a:t>及び</a:t>
          </a:r>
          <a:r>
            <a:rPr kumimoji="1" lang="en-US" altLang="ja-JP" sz="900" baseline="0">
              <a:solidFill>
                <a:sysClr val="windowText" lastClr="000000"/>
              </a:solidFill>
              <a:effectLst/>
              <a:latin typeface="+mn-lt"/>
              <a:ea typeface="+mn-ea"/>
              <a:cs typeface="+mn-cs"/>
            </a:rPr>
            <a:t>24</a:t>
          </a:r>
          <a:r>
            <a:rPr kumimoji="1" lang="ja-JP" altLang="en-US" sz="900" baseline="0">
              <a:solidFill>
                <a:sysClr val="windowText" lastClr="000000"/>
              </a:solidFill>
              <a:effectLst/>
              <a:latin typeface="+mn-lt"/>
              <a:ea typeface="+mn-ea"/>
              <a:cs typeface="+mn-cs"/>
            </a:rPr>
            <a:t>年度</a:t>
          </a:r>
          <a:r>
            <a:rPr kumimoji="1" lang="ja-JP" altLang="ja-JP" sz="900" baseline="0">
              <a:solidFill>
                <a:sysClr val="windowText" lastClr="000000"/>
              </a:solidFill>
              <a:effectLst/>
              <a:latin typeface="+mn-lt"/>
              <a:ea typeface="+mn-ea"/>
              <a:cs typeface="+mn-cs"/>
            </a:rPr>
            <a:t>に</a:t>
          </a:r>
          <a:r>
            <a:rPr kumimoji="1" lang="ja-JP" altLang="en-US" sz="900" baseline="0">
              <a:solidFill>
                <a:sysClr val="windowText" lastClr="000000"/>
              </a:solidFill>
              <a:effectLst/>
              <a:latin typeface="+mn-lt"/>
              <a:ea typeface="+mn-ea"/>
              <a:cs typeface="+mn-cs"/>
            </a:rPr>
            <a:t>借り入れた臨時財政対策債の元金償還（＋</a:t>
          </a:r>
          <a:r>
            <a:rPr kumimoji="1" lang="en-US" altLang="ja-JP" sz="900" baseline="0">
              <a:solidFill>
                <a:sysClr val="windowText" lastClr="000000"/>
              </a:solidFill>
              <a:effectLst/>
              <a:latin typeface="+mn-lt"/>
              <a:ea typeface="+mn-ea"/>
              <a:cs typeface="+mn-cs"/>
            </a:rPr>
            <a:t>84,464</a:t>
          </a:r>
          <a:r>
            <a:rPr kumimoji="1" lang="ja-JP" altLang="en-US" sz="900" baseline="0">
              <a:solidFill>
                <a:sysClr val="windowText" lastClr="000000"/>
              </a:solidFill>
              <a:effectLst/>
              <a:latin typeface="+mn-lt"/>
              <a:ea typeface="+mn-ea"/>
              <a:cs typeface="+mn-cs"/>
            </a:rPr>
            <a:t>千円）が始まったものの、</a:t>
          </a:r>
          <a:r>
            <a:rPr kumimoji="1" lang="en-US" altLang="ja-JP" sz="900" baseline="0">
              <a:solidFill>
                <a:sysClr val="windowText" lastClr="000000"/>
              </a:solidFill>
              <a:effectLst/>
              <a:latin typeface="+mn-lt"/>
              <a:ea typeface="+mn-ea"/>
              <a:cs typeface="+mn-cs"/>
            </a:rPr>
            <a:t>16</a:t>
          </a:r>
          <a:r>
            <a:rPr kumimoji="1" lang="ja-JP" altLang="en-US" sz="900" baseline="0">
              <a:solidFill>
                <a:sysClr val="windowText" lastClr="000000"/>
              </a:solidFill>
              <a:effectLst/>
              <a:latin typeface="+mn-lt"/>
              <a:ea typeface="+mn-ea"/>
              <a:cs typeface="+mn-cs"/>
            </a:rPr>
            <a:t>年度に借り入れた減税補填債の完済（△</a:t>
          </a:r>
          <a:r>
            <a:rPr kumimoji="1" lang="en-US" altLang="ja-JP" sz="900" baseline="0">
              <a:solidFill>
                <a:sysClr val="windowText" lastClr="000000"/>
              </a:solidFill>
              <a:effectLst/>
              <a:latin typeface="+mn-lt"/>
              <a:ea typeface="+mn-ea"/>
              <a:cs typeface="+mn-cs"/>
            </a:rPr>
            <a:t>194,874</a:t>
          </a:r>
          <a:r>
            <a:rPr kumimoji="1" lang="ja-JP" altLang="en-US" sz="900" baseline="0">
              <a:solidFill>
                <a:sysClr val="windowText" lastClr="000000"/>
              </a:solidFill>
              <a:effectLst/>
              <a:latin typeface="+mn-lt"/>
              <a:ea typeface="+mn-ea"/>
              <a:cs typeface="+mn-cs"/>
            </a:rPr>
            <a:t>千円）や、</a:t>
          </a:r>
          <a:r>
            <a:rPr kumimoji="1" lang="en-US" altLang="ja-JP" sz="900" baseline="0">
              <a:solidFill>
                <a:sysClr val="windowText" lastClr="000000"/>
              </a:solidFill>
              <a:effectLst/>
              <a:latin typeface="+mn-lt"/>
              <a:ea typeface="+mn-ea"/>
              <a:cs typeface="+mn-cs"/>
            </a:rPr>
            <a:t>5</a:t>
          </a:r>
          <a:r>
            <a:rPr kumimoji="1" lang="ja-JP" altLang="en-US" sz="900" baseline="0">
              <a:solidFill>
                <a:sysClr val="windowText" lastClr="000000"/>
              </a:solidFill>
              <a:effectLst/>
              <a:latin typeface="+mn-lt"/>
              <a:ea typeface="+mn-ea"/>
              <a:cs typeface="+mn-cs"/>
            </a:rPr>
            <a:t>年度及び</a:t>
          </a:r>
          <a:r>
            <a:rPr kumimoji="1" lang="en-US" altLang="ja-JP" sz="900" baseline="0">
              <a:solidFill>
                <a:sysClr val="windowText" lastClr="000000"/>
              </a:solidFill>
              <a:effectLst/>
              <a:latin typeface="+mn-lt"/>
              <a:ea typeface="+mn-ea"/>
              <a:cs typeface="+mn-cs"/>
            </a:rPr>
            <a:t>6</a:t>
          </a:r>
          <a:r>
            <a:rPr kumimoji="1" lang="ja-JP" altLang="en-US" sz="900" baseline="0">
              <a:solidFill>
                <a:sysClr val="windowText" lastClr="000000"/>
              </a:solidFill>
              <a:effectLst/>
              <a:latin typeface="+mn-lt"/>
              <a:ea typeface="+mn-ea"/>
              <a:cs typeface="+mn-cs"/>
            </a:rPr>
            <a:t>年度に借り入れた公園緑地事業債の完済（△</a:t>
          </a:r>
          <a:r>
            <a:rPr kumimoji="1" lang="en-US" altLang="ja-JP" sz="900" baseline="0">
              <a:solidFill>
                <a:sysClr val="windowText" lastClr="000000"/>
              </a:solidFill>
              <a:effectLst/>
              <a:latin typeface="+mn-lt"/>
              <a:ea typeface="+mn-ea"/>
              <a:cs typeface="+mn-cs"/>
            </a:rPr>
            <a:t>91,412</a:t>
          </a:r>
          <a:r>
            <a:rPr kumimoji="1" lang="ja-JP" altLang="en-US" sz="900" baseline="0">
              <a:solidFill>
                <a:sysClr val="windowText" lastClr="000000"/>
              </a:solidFill>
              <a:effectLst/>
              <a:latin typeface="+mn-lt"/>
              <a:ea typeface="+mn-ea"/>
              <a:cs typeface="+mn-cs"/>
            </a:rPr>
            <a:t>千円）などにより、</a:t>
          </a:r>
          <a:r>
            <a:rPr kumimoji="1" lang="ja-JP" altLang="ja-JP" sz="900" baseline="0">
              <a:solidFill>
                <a:sysClr val="windowText" lastClr="000000"/>
              </a:solidFill>
              <a:effectLst/>
              <a:latin typeface="+mn-lt"/>
              <a:ea typeface="+mn-ea"/>
              <a:cs typeface="+mn-cs"/>
            </a:rPr>
            <a:t>前年度に比べて△</a:t>
          </a:r>
          <a:r>
            <a:rPr kumimoji="1" lang="en-US" altLang="ja-JP" sz="900" baseline="0">
              <a:solidFill>
                <a:sysClr val="windowText" lastClr="000000"/>
              </a:solidFill>
              <a:effectLst/>
              <a:latin typeface="+mn-lt"/>
              <a:ea typeface="+mn-ea"/>
              <a:cs typeface="+mn-cs"/>
            </a:rPr>
            <a:t>249,729</a:t>
          </a:r>
          <a:r>
            <a:rPr kumimoji="1" lang="ja-JP" altLang="ja-JP" sz="900" baseline="0">
              <a:solidFill>
                <a:sysClr val="windowText" lastClr="000000"/>
              </a:solidFill>
              <a:effectLst/>
              <a:latin typeface="+mn-lt"/>
              <a:ea typeface="+mn-ea"/>
              <a:cs typeface="+mn-cs"/>
            </a:rPr>
            <a:t>千円（△</a:t>
          </a:r>
          <a:r>
            <a:rPr kumimoji="1" lang="en-US" altLang="ja-JP" sz="900" baseline="0">
              <a:solidFill>
                <a:sysClr val="windowText" lastClr="000000"/>
              </a:solidFill>
              <a:effectLst/>
              <a:latin typeface="+mn-lt"/>
              <a:ea typeface="+mn-ea"/>
              <a:cs typeface="+mn-cs"/>
            </a:rPr>
            <a:t>6.3</a:t>
          </a:r>
          <a:r>
            <a:rPr kumimoji="1" lang="ja-JP" altLang="ja-JP" sz="900" baseline="0">
              <a:solidFill>
                <a:sysClr val="windowText" lastClr="000000"/>
              </a:solidFill>
              <a:effectLst/>
              <a:latin typeface="+mn-lt"/>
              <a:ea typeface="+mn-ea"/>
              <a:cs typeface="+mn-cs"/>
            </a:rPr>
            <a:t>％）の減となっている。</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　</a:t>
          </a:r>
          <a:r>
            <a:rPr kumimoji="1" lang="ja-JP" altLang="en-US" sz="900" baseline="0">
              <a:solidFill>
                <a:sysClr val="windowText" lastClr="000000"/>
              </a:solidFill>
              <a:effectLst/>
              <a:latin typeface="+mn-lt"/>
              <a:ea typeface="+mn-ea"/>
              <a:cs typeface="+mn-cs"/>
            </a:rPr>
            <a:t>こうした要因により、</a:t>
          </a:r>
          <a:r>
            <a:rPr kumimoji="1" lang="ja-JP" altLang="ja-JP" sz="900" baseline="0">
              <a:solidFill>
                <a:sysClr val="windowText" lastClr="000000"/>
              </a:solidFill>
              <a:effectLst/>
              <a:latin typeface="+mn-lt"/>
              <a:ea typeface="+mn-ea"/>
              <a:cs typeface="+mn-cs"/>
            </a:rPr>
            <a:t>分子である経常経費充当一般財源等（公債費充当分）が△</a:t>
          </a:r>
          <a:r>
            <a:rPr kumimoji="1" lang="en-US" altLang="ja-JP" sz="900" baseline="0">
              <a:solidFill>
                <a:sysClr val="windowText" lastClr="000000"/>
              </a:solidFill>
              <a:effectLst/>
              <a:latin typeface="+mn-lt"/>
              <a:ea typeface="+mn-ea"/>
              <a:cs typeface="+mn-cs"/>
            </a:rPr>
            <a:t>253,015</a:t>
          </a:r>
          <a:r>
            <a:rPr kumimoji="1" lang="ja-JP" altLang="ja-JP" sz="900" baseline="0">
              <a:solidFill>
                <a:sysClr val="windowText" lastClr="000000"/>
              </a:solidFill>
              <a:effectLst/>
              <a:latin typeface="+mn-lt"/>
              <a:ea typeface="+mn-ea"/>
              <a:cs typeface="+mn-cs"/>
            </a:rPr>
            <a:t>千</a:t>
          </a:r>
          <a:r>
            <a:rPr kumimoji="1" lang="ja-JP" altLang="en-US" sz="900" baseline="0">
              <a:solidFill>
                <a:sysClr val="windowText" lastClr="000000"/>
              </a:solidFill>
              <a:effectLst/>
              <a:latin typeface="+mn-lt"/>
              <a:ea typeface="+mn-ea"/>
              <a:cs typeface="+mn-cs"/>
            </a:rPr>
            <a:t>円（△</a:t>
          </a:r>
          <a:r>
            <a:rPr kumimoji="1" lang="en-US" altLang="ja-JP" sz="900" baseline="0">
              <a:solidFill>
                <a:sysClr val="windowText" lastClr="000000"/>
              </a:solidFill>
              <a:effectLst/>
              <a:latin typeface="+mn-lt"/>
              <a:ea typeface="+mn-ea"/>
              <a:cs typeface="+mn-cs"/>
            </a:rPr>
            <a:t>6.5</a:t>
          </a:r>
          <a:r>
            <a:rPr kumimoji="1" lang="ja-JP" altLang="en-US" sz="900" baseline="0">
              <a:solidFill>
                <a:sysClr val="windowText" lastClr="000000"/>
              </a:solidFill>
              <a:effectLst/>
              <a:latin typeface="+mn-lt"/>
              <a:ea typeface="+mn-ea"/>
              <a:cs typeface="+mn-cs"/>
            </a:rPr>
            <a:t>％）</a:t>
          </a:r>
          <a:r>
            <a:rPr kumimoji="1" lang="ja-JP" altLang="ja-JP" sz="900" baseline="0">
              <a:solidFill>
                <a:sysClr val="windowText" lastClr="000000"/>
              </a:solidFill>
              <a:effectLst/>
              <a:latin typeface="+mn-lt"/>
              <a:ea typeface="+mn-ea"/>
              <a:cs typeface="+mn-cs"/>
            </a:rPr>
            <a:t>の減となっていることに加え</a:t>
          </a:r>
          <a:r>
            <a:rPr kumimoji="1" lang="ja-JP" altLang="en-US" sz="900" baseline="0">
              <a:solidFill>
                <a:sysClr val="windowText" lastClr="000000"/>
              </a:solidFill>
              <a:effectLst/>
              <a:latin typeface="+mn-lt"/>
              <a:ea typeface="+mn-ea"/>
              <a:cs typeface="+mn-cs"/>
            </a:rPr>
            <a:t>て</a:t>
          </a:r>
          <a:r>
            <a:rPr kumimoji="1" lang="ja-JP" altLang="ja-JP" sz="900" baseline="0">
              <a:solidFill>
                <a:sysClr val="windowText" lastClr="000000"/>
              </a:solidFill>
              <a:effectLst/>
              <a:latin typeface="+mn-lt"/>
              <a:ea typeface="+mn-ea"/>
              <a:cs typeface="+mn-cs"/>
            </a:rPr>
            <a:t>、分母である経常経費一般財源等歳入合計が＋</a:t>
          </a:r>
          <a:r>
            <a:rPr kumimoji="1" lang="en-US" altLang="ja-JP" sz="900" baseline="0">
              <a:solidFill>
                <a:sysClr val="windowText" lastClr="000000"/>
              </a:solidFill>
              <a:effectLst/>
              <a:latin typeface="+mn-lt"/>
              <a:ea typeface="+mn-ea"/>
              <a:cs typeface="+mn-cs"/>
            </a:rPr>
            <a:t>741,862</a:t>
          </a:r>
          <a:r>
            <a:rPr kumimoji="1" lang="ja-JP" altLang="ja-JP" sz="900" baseline="0">
              <a:solidFill>
                <a:sysClr val="windowText" lastClr="000000"/>
              </a:solidFill>
              <a:effectLst/>
              <a:latin typeface="+mn-lt"/>
              <a:ea typeface="+mn-ea"/>
              <a:cs typeface="+mn-cs"/>
            </a:rPr>
            <a:t>千円</a:t>
          </a:r>
          <a:r>
            <a:rPr kumimoji="1" lang="ja-JP" altLang="en-US" sz="900" baseline="0">
              <a:solidFill>
                <a:sysClr val="windowText" lastClr="000000"/>
              </a:solidFill>
              <a:effectLst/>
              <a:latin typeface="+mn-lt"/>
              <a:ea typeface="+mn-ea"/>
              <a:cs typeface="+mn-cs"/>
            </a:rPr>
            <a:t>（＋</a:t>
          </a:r>
          <a:r>
            <a:rPr kumimoji="1" lang="en-US" altLang="ja-JP" sz="900" baseline="0">
              <a:solidFill>
                <a:sysClr val="windowText" lastClr="000000"/>
              </a:solidFill>
              <a:effectLst/>
              <a:latin typeface="+mn-lt"/>
              <a:ea typeface="+mn-ea"/>
              <a:cs typeface="+mn-cs"/>
            </a:rPr>
            <a:t>2.6%</a:t>
          </a:r>
          <a:r>
            <a:rPr kumimoji="1" lang="ja-JP" altLang="en-US" sz="900" baseline="0">
              <a:solidFill>
                <a:sysClr val="windowText" lastClr="000000"/>
              </a:solidFill>
              <a:effectLst/>
              <a:latin typeface="+mn-lt"/>
              <a:ea typeface="+mn-ea"/>
              <a:cs typeface="+mn-cs"/>
            </a:rPr>
            <a:t>）</a:t>
          </a:r>
          <a:r>
            <a:rPr kumimoji="1" lang="ja-JP" altLang="ja-JP" sz="900" baseline="0">
              <a:solidFill>
                <a:sysClr val="windowText" lastClr="000000"/>
              </a:solidFill>
              <a:effectLst/>
              <a:latin typeface="+mn-lt"/>
              <a:ea typeface="+mn-ea"/>
              <a:cs typeface="+mn-cs"/>
            </a:rPr>
            <a:t>の増となっているため、比率は</a:t>
          </a:r>
          <a:r>
            <a:rPr kumimoji="1" lang="ja-JP" altLang="en-US" sz="900" baseline="0">
              <a:solidFill>
                <a:sysClr val="windowText" lastClr="000000"/>
              </a:solidFill>
              <a:effectLst/>
              <a:latin typeface="+mn-lt"/>
              <a:ea typeface="+mn-ea"/>
              <a:cs typeface="+mn-cs"/>
            </a:rPr>
            <a:t>前年度に比べて</a:t>
          </a:r>
          <a:r>
            <a:rPr kumimoji="1" lang="ja-JP" altLang="ja-JP" sz="900" baseline="0">
              <a:solidFill>
                <a:sysClr val="windowText" lastClr="000000"/>
              </a:solidFill>
              <a:effectLst/>
              <a:latin typeface="+mn-lt"/>
              <a:ea typeface="+mn-ea"/>
              <a:cs typeface="+mn-cs"/>
            </a:rPr>
            <a:t>△</a:t>
          </a:r>
          <a:r>
            <a:rPr kumimoji="1" lang="en-US" altLang="ja-JP" sz="900" baseline="0">
              <a:solidFill>
                <a:sysClr val="windowText" lastClr="000000"/>
              </a:solidFill>
              <a:effectLst/>
              <a:latin typeface="+mn-lt"/>
              <a:ea typeface="+mn-ea"/>
              <a:cs typeface="+mn-cs"/>
            </a:rPr>
            <a:t>1.2</a:t>
          </a:r>
          <a:r>
            <a:rPr kumimoji="1" lang="ja-JP" altLang="ja-JP" sz="900" baseline="0">
              <a:solidFill>
                <a:sysClr val="windowText" lastClr="000000"/>
              </a:solidFill>
              <a:effectLst/>
              <a:latin typeface="+mn-lt"/>
              <a:ea typeface="+mn-ea"/>
              <a:cs typeface="+mn-cs"/>
            </a:rPr>
            <a:t>ポイント減少した</a:t>
          </a:r>
          <a:r>
            <a:rPr kumimoji="1" lang="ja-JP" altLang="en-US" sz="900" baseline="0">
              <a:solidFill>
                <a:sysClr val="windowText" lastClr="000000"/>
              </a:solidFill>
              <a:effectLst/>
              <a:latin typeface="+mn-lt"/>
              <a:ea typeface="+mn-ea"/>
              <a:cs typeface="+mn-cs"/>
            </a:rPr>
            <a:t>。</a:t>
          </a:r>
          <a:endParaRPr kumimoji="1" lang="ja-JP" altLang="en-US" sz="9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127000</xdr:rowOff>
    </xdr:to>
    <xdr:cxnSp macro="">
      <xdr:nvCxnSpPr>
        <xdr:cNvPr id="369" name="直線コネクタ 368"/>
        <xdr:cNvCxnSpPr/>
      </xdr:nvCxnSpPr>
      <xdr:spPr>
        <a:xfrm flipV="1">
          <a:off x="3987800" y="130657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70"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39370</xdr:rowOff>
    </xdr:to>
    <xdr:cxnSp macro="">
      <xdr:nvCxnSpPr>
        <xdr:cNvPr id="372" name="直線コネクタ 371"/>
        <xdr:cNvCxnSpPr/>
      </xdr:nvCxnSpPr>
      <xdr:spPr>
        <a:xfrm flipV="1">
          <a:off x="3098800" y="13157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4" name="テキスト ボックス 37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39370</xdr:rowOff>
    </xdr:to>
    <xdr:cxnSp macro="">
      <xdr:nvCxnSpPr>
        <xdr:cNvPr id="375" name="直線コネクタ 374"/>
        <xdr:cNvCxnSpPr/>
      </xdr:nvCxnSpPr>
      <xdr:spPr>
        <a:xfrm>
          <a:off x="2209800" y="1323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54611</xdr:rowOff>
    </xdr:to>
    <xdr:cxnSp macro="">
      <xdr:nvCxnSpPr>
        <xdr:cNvPr id="378" name="直線コネクタ 377"/>
        <xdr:cNvCxnSpPr/>
      </xdr:nvCxnSpPr>
      <xdr:spPr>
        <a:xfrm flipV="1">
          <a:off x="1320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8" name="円/楕円 387"/>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9"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90" name="円/楕円 389"/>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91" name="テキスト ボックス 390"/>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160020</xdr:rowOff>
    </xdr:from>
    <xdr:to>
      <xdr:col>4</xdr:col>
      <xdr:colOff>396875</xdr:colOff>
      <xdr:row>77</xdr:row>
      <xdr:rowOff>90170</xdr:rowOff>
    </xdr:to>
    <xdr:sp macro="" textlink="">
      <xdr:nvSpPr>
        <xdr:cNvPr id="392" name="円/楕円 391"/>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93" name="テキスト ボックス 392"/>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94" name="円/楕円 393"/>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95" name="テキスト ボックス 394"/>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6" name="円/楕円 395"/>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397" name="テキスト ボックス 396"/>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類似団体平均を</a:t>
          </a:r>
          <a:r>
            <a:rPr kumimoji="1" lang="en-US" altLang="ja-JP" sz="900">
              <a:solidFill>
                <a:schemeClr val="dk1"/>
              </a:solidFill>
              <a:effectLst/>
              <a:latin typeface="+mn-lt"/>
              <a:ea typeface="+mn-ea"/>
              <a:cs typeface="+mn-cs"/>
            </a:rPr>
            <a:t>3.9</a:t>
          </a:r>
          <a:r>
            <a:rPr kumimoji="1" lang="ja-JP" altLang="en-US" sz="900">
              <a:solidFill>
                <a:schemeClr val="dk1"/>
              </a:solidFill>
              <a:effectLst/>
              <a:latin typeface="+mn-lt"/>
              <a:ea typeface="+mn-ea"/>
              <a:cs typeface="+mn-cs"/>
            </a:rPr>
            <a:t>ポイント、神奈川県平均を</a:t>
          </a:r>
          <a:r>
            <a:rPr kumimoji="1" lang="en-US" altLang="ja-JP" sz="900">
              <a:solidFill>
                <a:schemeClr val="dk1"/>
              </a:solidFill>
              <a:effectLst/>
              <a:latin typeface="+mn-lt"/>
              <a:ea typeface="+mn-ea"/>
              <a:cs typeface="+mn-cs"/>
            </a:rPr>
            <a:t>2.5</a:t>
          </a:r>
          <a:r>
            <a:rPr kumimoji="1" lang="ja-JP" altLang="en-US" sz="900">
              <a:solidFill>
                <a:schemeClr val="dk1"/>
              </a:solidFill>
              <a:effectLst/>
              <a:latin typeface="+mn-lt"/>
              <a:ea typeface="+mn-ea"/>
              <a:cs typeface="+mn-cs"/>
            </a:rPr>
            <a:t>ポイント、それぞれ上回っており、前年度と比べても＋</a:t>
          </a:r>
          <a:r>
            <a:rPr kumimoji="1" lang="en-US" altLang="ja-JP" sz="900">
              <a:solidFill>
                <a:schemeClr val="dk1"/>
              </a:solidFill>
              <a:effectLst/>
              <a:latin typeface="+mn-lt"/>
              <a:ea typeface="+mn-ea"/>
              <a:cs typeface="+mn-cs"/>
            </a:rPr>
            <a:t>0.5</a:t>
          </a:r>
          <a:r>
            <a:rPr kumimoji="1" lang="ja-JP" altLang="en-US" sz="900">
              <a:solidFill>
                <a:schemeClr val="dk1"/>
              </a:solidFill>
              <a:effectLst/>
              <a:latin typeface="+mn-lt"/>
              <a:ea typeface="+mn-ea"/>
              <a:cs typeface="+mn-cs"/>
            </a:rPr>
            <a:t>ポイント増加した。</a:t>
          </a:r>
        </a:p>
        <a:p>
          <a:r>
            <a:rPr kumimoji="1" lang="ja-JP" altLang="en-US" sz="900">
              <a:solidFill>
                <a:schemeClr val="dk1"/>
              </a:solidFill>
              <a:effectLst/>
              <a:latin typeface="+mn-lt"/>
              <a:ea typeface="+mn-ea"/>
              <a:cs typeface="+mn-cs"/>
            </a:rPr>
            <a:t>　この要因は、物件費充当分では臨時的任用職員の処遇等の見直しにより賃金が△</a:t>
          </a:r>
          <a:r>
            <a:rPr kumimoji="1" lang="en-US" altLang="ja-JP" sz="900">
              <a:solidFill>
                <a:schemeClr val="dk1"/>
              </a:solidFill>
              <a:effectLst/>
              <a:latin typeface="+mn-lt"/>
              <a:ea typeface="+mn-ea"/>
              <a:cs typeface="+mn-cs"/>
            </a:rPr>
            <a:t>88,563</a:t>
          </a:r>
          <a:r>
            <a:rPr kumimoji="1" lang="ja-JP" altLang="en-US" sz="900">
              <a:solidFill>
                <a:schemeClr val="dk1"/>
              </a:solidFill>
              <a:effectLst/>
              <a:latin typeface="+mn-lt"/>
              <a:ea typeface="+mn-ea"/>
              <a:cs typeface="+mn-cs"/>
            </a:rPr>
            <a:t>千円の減などに伴い、△</a:t>
          </a:r>
          <a:r>
            <a:rPr kumimoji="1" lang="en-US" altLang="ja-JP" sz="900">
              <a:solidFill>
                <a:schemeClr val="dk1"/>
              </a:solidFill>
              <a:effectLst/>
              <a:latin typeface="+mn-lt"/>
              <a:ea typeface="+mn-ea"/>
              <a:cs typeface="+mn-cs"/>
            </a:rPr>
            <a:t>3,171</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0.1</a:t>
          </a:r>
          <a:r>
            <a:rPr kumimoji="1" lang="ja-JP" altLang="en-US" sz="900">
              <a:solidFill>
                <a:schemeClr val="dk1"/>
              </a:solidFill>
              <a:effectLst/>
              <a:latin typeface="+mn-lt"/>
              <a:ea typeface="+mn-ea"/>
              <a:cs typeface="+mn-cs"/>
            </a:rPr>
            <a:t>ポイント）の減となっている一方で、扶助費充当分では、認可保育所の増設などによる施設型等給付費の＋</a:t>
          </a:r>
          <a:r>
            <a:rPr kumimoji="1" lang="en-US" altLang="ja-JP" sz="900">
              <a:solidFill>
                <a:schemeClr val="dk1"/>
              </a:solidFill>
              <a:effectLst/>
              <a:latin typeface="+mn-lt"/>
              <a:ea typeface="+mn-ea"/>
              <a:cs typeface="+mn-cs"/>
            </a:rPr>
            <a:t>385,026</a:t>
          </a:r>
          <a:r>
            <a:rPr kumimoji="1" lang="ja-JP" altLang="en-US" sz="900">
              <a:solidFill>
                <a:schemeClr val="dk1"/>
              </a:solidFill>
              <a:effectLst/>
              <a:latin typeface="+mn-lt"/>
              <a:ea typeface="+mn-ea"/>
              <a:cs typeface="+mn-cs"/>
            </a:rPr>
            <a:t>千円の増や、介護給付・訓練等給付費事業費の増などに伴い、＋</a:t>
          </a:r>
          <a:r>
            <a:rPr kumimoji="1" lang="en-US" altLang="ja-JP" sz="900">
              <a:solidFill>
                <a:schemeClr val="dk1"/>
              </a:solidFill>
              <a:effectLst/>
              <a:latin typeface="+mn-lt"/>
              <a:ea typeface="+mn-ea"/>
              <a:cs typeface="+mn-cs"/>
            </a:rPr>
            <a:t>234,608</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0.5</a:t>
          </a:r>
          <a:r>
            <a:rPr kumimoji="1" lang="ja-JP" altLang="en-US" sz="900">
              <a:solidFill>
                <a:schemeClr val="dk1"/>
              </a:solidFill>
              <a:effectLst/>
              <a:latin typeface="+mn-lt"/>
              <a:ea typeface="+mn-ea"/>
              <a:cs typeface="+mn-cs"/>
            </a:rPr>
            <a:t>ポイント）の増となっているほか、補助費等充当分で、寄附件数の増加に伴うふるさと寄付金記念品贈呈事業費が＋</a:t>
          </a:r>
          <a:r>
            <a:rPr kumimoji="1" lang="en-US" altLang="ja-JP" sz="900">
              <a:solidFill>
                <a:schemeClr val="dk1"/>
              </a:solidFill>
              <a:effectLst/>
              <a:latin typeface="+mn-lt"/>
              <a:ea typeface="+mn-ea"/>
              <a:cs typeface="+mn-cs"/>
            </a:rPr>
            <a:t>66,620</a:t>
          </a:r>
          <a:r>
            <a:rPr kumimoji="1" lang="ja-JP" altLang="en-US" sz="900">
              <a:solidFill>
                <a:schemeClr val="dk1"/>
              </a:solidFill>
              <a:effectLst/>
              <a:latin typeface="+mn-lt"/>
              <a:ea typeface="+mn-ea"/>
              <a:cs typeface="+mn-cs"/>
            </a:rPr>
            <a:t>千円の増に加え、加入する組合において、</a:t>
          </a:r>
          <a:r>
            <a:rPr kumimoji="1" lang="en-US" altLang="ja-JP" sz="900">
              <a:solidFill>
                <a:schemeClr val="dk1"/>
              </a:solidFill>
              <a:effectLst/>
              <a:latin typeface="+mn-lt"/>
              <a:ea typeface="+mn-ea"/>
              <a:cs typeface="+mn-cs"/>
            </a:rPr>
            <a:t>24</a:t>
          </a:r>
          <a:r>
            <a:rPr kumimoji="1" lang="ja-JP" altLang="en-US" sz="900">
              <a:solidFill>
                <a:schemeClr val="dk1"/>
              </a:solidFill>
              <a:effectLst/>
              <a:latin typeface="+mn-lt"/>
              <a:ea typeface="+mn-ea"/>
              <a:cs typeface="+mn-cs"/>
            </a:rPr>
            <a:t>年度に完了した大型事業に係る借入の元金償還開始により同組合への分担金が＋</a:t>
          </a:r>
          <a:r>
            <a:rPr kumimoji="1" lang="en-US" altLang="ja-JP" sz="900">
              <a:solidFill>
                <a:schemeClr val="dk1"/>
              </a:solidFill>
              <a:effectLst/>
              <a:latin typeface="+mn-lt"/>
              <a:ea typeface="+mn-ea"/>
              <a:cs typeface="+mn-cs"/>
            </a:rPr>
            <a:t>31,389</a:t>
          </a:r>
          <a:r>
            <a:rPr kumimoji="1" lang="ja-JP" altLang="en-US" sz="900">
              <a:solidFill>
                <a:schemeClr val="dk1"/>
              </a:solidFill>
              <a:effectLst/>
              <a:latin typeface="+mn-lt"/>
              <a:ea typeface="+mn-ea"/>
              <a:cs typeface="+mn-cs"/>
            </a:rPr>
            <a:t>千円の増となるなど、全体で＋</a:t>
          </a:r>
          <a:r>
            <a:rPr kumimoji="1" lang="en-US" altLang="ja-JP" sz="900">
              <a:solidFill>
                <a:schemeClr val="dk1"/>
              </a:solidFill>
              <a:effectLst/>
              <a:latin typeface="+mn-lt"/>
              <a:ea typeface="+mn-ea"/>
              <a:cs typeface="+mn-cs"/>
            </a:rPr>
            <a:t>70,666</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0.1</a:t>
          </a:r>
          <a:r>
            <a:rPr kumimoji="1" lang="ja-JP" altLang="en-US" sz="900">
              <a:solidFill>
                <a:schemeClr val="dk1"/>
              </a:solidFill>
              <a:effectLst/>
              <a:latin typeface="+mn-lt"/>
              <a:ea typeface="+mn-ea"/>
              <a:cs typeface="+mn-cs"/>
            </a:rPr>
            <a:t>ポイント）増となったことに伴い、比率は前年度に比べて＋</a:t>
          </a:r>
          <a:r>
            <a:rPr kumimoji="1" lang="en-US" altLang="ja-JP" sz="900">
              <a:solidFill>
                <a:schemeClr val="dk1"/>
              </a:solidFill>
              <a:effectLst/>
              <a:latin typeface="+mn-lt"/>
              <a:ea typeface="+mn-ea"/>
              <a:cs typeface="+mn-cs"/>
            </a:rPr>
            <a:t>0.5</a:t>
          </a:r>
          <a:r>
            <a:rPr kumimoji="1" lang="ja-JP" altLang="en-US" sz="900">
              <a:solidFill>
                <a:schemeClr val="dk1"/>
              </a:solidFill>
              <a:effectLst/>
              <a:latin typeface="+mn-lt"/>
              <a:ea typeface="+mn-ea"/>
              <a:cs typeface="+mn-cs"/>
            </a:rPr>
            <a:t>ポイントの増となった。</a:t>
          </a:r>
          <a:endParaRPr kumimoji="1" lang="en-US" altLang="ja-JP" sz="900">
            <a:solidFill>
              <a:sysClr val="windowText" lastClr="000000"/>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138430</xdr:rowOff>
    </xdr:from>
    <xdr:to>
      <xdr:col>24</xdr:col>
      <xdr:colOff>31750</xdr:colOff>
      <xdr:row>80</xdr:row>
      <xdr:rowOff>5080</xdr:rowOff>
    </xdr:to>
    <xdr:cxnSp macro="">
      <xdr:nvCxnSpPr>
        <xdr:cNvPr id="430" name="直線コネクタ 429"/>
        <xdr:cNvCxnSpPr/>
      </xdr:nvCxnSpPr>
      <xdr:spPr>
        <a:xfrm>
          <a:off x="15671800" y="13682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138430</xdr:rowOff>
    </xdr:from>
    <xdr:to>
      <xdr:col>22</xdr:col>
      <xdr:colOff>565150</xdr:colOff>
      <xdr:row>80</xdr:row>
      <xdr:rowOff>20320</xdr:rowOff>
    </xdr:to>
    <xdr:cxnSp macro="">
      <xdr:nvCxnSpPr>
        <xdr:cNvPr id="433" name="直線コネクタ 432"/>
        <xdr:cNvCxnSpPr/>
      </xdr:nvCxnSpPr>
      <xdr:spPr>
        <a:xfrm flipV="1">
          <a:off x="14782800" y="1368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80</xdr:row>
      <xdr:rowOff>20320</xdr:rowOff>
    </xdr:to>
    <xdr:cxnSp macro="">
      <xdr:nvCxnSpPr>
        <xdr:cNvPr id="436" name="直線コネクタ 435"/>
        <xdr:cNvCxnSpPr/>
      </xdr:nvCxnSpPr>
      <xdr:spPr>
        <a:xfrm>
          <a:off x="13893800" y="13248639"/>
          <a:ext cx="889000" cy="4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92711</xdr:rowOff>
    </xdr:to>
    <xdr:cxnSp macro="">
      <xdr:nvCxnSpPr>
        <xdr:cNvPr id="439" name="直線コネクタ 438"/>
        <xdr:cNvCxnSpPr/>
      </xdr:nvCxnSpPr>
      <xdr:spPr>
        <a:xfrm flipV="1">
          <a:off x="13004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1" name="テキスト ボックス 44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125730</xdr:rowOff>
    </xdr:from>
    <xdr:to>
      <xdr:col>24</xdr:col>
      <xdr:colOff>82550</xdr:colOff>
      <xdr:row>80</xdr:row>
      <xdr:rowOff>55880</xdr:rowOff>
    </xdr:to>
    <xdr:sp macro="" textlink="">
      <xdr:nvSpPr>
        <xdr:cNvPr id="449" name="円/楕円 448"/>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97807</xdr:rowOff>
    </xdr:from>
    <xdr:ext cx="762000" cy="259045"/>
    <xdr:sp macro="" textlink="">
      <xdr:nvSpPr>
        <xdr:cNvPr id="450" name="公債費以外該当値テキスト"/>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87630</xdr:rowOff>
    </xdr:from>
    <xdr:to>
      <xdr:col>22</xdr:col>
      <xdr:colOff>615950</xdr:colOff>
      <xdr:row>80</xdr:row>
      <xdr:rowOff>17780</xdr:rowOff>
    </xdr:to>
    <xdr:sp macro="" textlink="">
      <xdr:nvSpPr>
        <xdr:cNvPr id="451" name="円/楕円 450"/>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2557</xdr:rowOff>
    </xdr:from>
    <xdr:ext cx="736600" cy="259045"/>
    <xdr:sp macro="" textlink="">
      <xdr:nvSpPr>
        <xdr:cNvPr id="452" name="テキスト ボックス 451"/>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140970</xdr:rowOff>
    </xdr:from>
    <xdr:to>
      <xdr:col>21</xdr:col>
      <xdr:colOff>412750</xdr:colOff>
      <xdr:row>80</xdr:row>
      <xdr:rowOff>71120</xdr:rowOff>
    </xdr:to>
    <xdr:sp macro="" textlink="">
      <xdr:nvSpPr>
        <xdr:cNvPr id="453" name="円/楕円 452"/>
        <xdr:cNvSpPr/>
      </xdr:nvSpPr>
      <xdr:spPr>
        <a:xfrm>
          <a:off x="14732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55897</xdr:rowOff>
    </xdr:from>
    <xdr:ext cx="762000" cy="259045"/>
    <xdr:sp macro="" textlink="">
      <xdr:nvSpPr>
        <xdr:cNvPr id="454" name="テキスト ボックス 453"/>
        <xdr:cNvSpPr txBox="1"/>
      </xdr:nvSpPr>
      <xdr:spPr>
        <a:xfrm>
          <a:off x="14401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5" name="円/楕円 454"/>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56" name="テキスト ボックス 455"/>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7" name="円/楕円 456"/>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8" name="テキスト ボックス 457"/>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神奈川県秦野市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129095</xdr:rowOff>
    </xdr:from>
    <xdr:to>
      <xdr:col>4</xdr:col>
      <xdr:colOff>1117600</xdr:colOff>
      <xdr:row>16</xdr:row>
      <xdr:rowOff>168681</xdr:rowOff>
    </xdr:to>
    <xdr:cxnSp macro="">
      <xdr:nvCxnSpPr>
        <xdr:cNvPr id="50" name="直線コネクタ 49"/>
        <xdr:cNvCxnSpPr/>
      </xdr:nvCxnSpPr>
      <xdr:spPr bwMode="auto">
        <a:xfrm flipV="1">
          <a:off x="5003800" y="2919920"/>
          <a:ext cx="647700" cy="3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168681</xdr:rowOff>
    </xdr:from>
    <xdr:to>
      <xdr:col>4</xdr:col>
      <xdr:colOff>469900</xdr:colOff>
      <xdr:row>17</xdr:row>
      <xdr:rowOff>73089</xdr:rowOff>
    </xdr:to>
    <xdr:cxnSp macro="">
      <xdr:nvCxnSpPr>
        <xdr:cNvPr id="53" name="直線コネクタ 52"/>
        <xdr:cNvCxnSpPr/>
      </xdr:nvCxnSpPr>
      <xdr:spPr bwMode="auto">
        <a:xfrm flipV="1">
          <a:off x="4305300" y="2959506"/>
          <a:ext cx="698500" cy="7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53162</xdr:rowOff>
    </xdr:from>
    <xdr:to>
      <xdr:col>3</xdr:col>
      <xdr:colOff>904875</xdr:colOff>
      <xdr:row>17</xdr:row>
      <xdr:rowOff>73089</xdr:rowOff>
    </xdr:to>
    <xdr:cxnSp macro="">
      <xdr:nvCxnSpPr>
        <xdr:cNvPr id="56" name="直線コネクタ 55"/>
        <xdr:cNvCxnSpPr/>
      </xdr:nvCxnSpPr>
      <xdr:spPr bwMode="auto">
        <a:xfrm>
          <a:off x="3606800" y="3015437"/>
          <a:ext cx="698500" cy="1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140068</xdr:rowOff>
    </xdr:from>
    <xdr:to>
      <xdr:col>3</xdr:col>
      <xdr:colOff>206375</xdr:colOff>
      <xdr:row>17</xdr:row>
      <xdr:rowOff>53162</xdr:rowOff>
    </xdr:to>
    <xdr:cxnSp macro="">
      <xdr:nvCxnSpPr>
        <xdr:cNvPr id="59" name="直線コネクタ 58"/>
        <xdr:cNvCxnSpPr/>
      </xdr:nvCxnSpPr>
      <xdr:spPr bwMode="auto">
        <a:xfrm>
          <a:off x="2908300" y="2930893"/>
          <a:ext cx="698500" cy="8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78295</xdr:rowOff>
    </xdr:from>
    <xdr:to>
      <xdr:col>5</xdr:col>
      <xdr:colOff>34925</xdr:colOff>
      <xdr:row>17</xdr:row>
      <xdr:rowOff>8445</xdr:rowOff>
    </xdr:to>
    <xdr:sp macro="" textlink="">
      <xdr:nvSpPr>
        <xdr:cNvPr id="69" name="円/楕円 68"/>
        <xdr:cNvSpPr/>
      </xdr:nvSpPr>
      <xdr:spPr bwMode="auto">
        <a:xfrm>
          <a:off x="5600700" y="286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50372</xdr:rowOff>
    </xdr:from>
    <xdr:ext cx="762000" cy="259045"/>
    <xdr:sp macro="" textlink="">
      <xdr:nvSpPr>
        <xdr:cNvPr id="70" name="人口1人当たり決算額の推移該当値テキスト130"/>
        <xdr:cNvSpPr txBox="1"/>
      </xdr:nvSpPr>
      <xdr:spPr>
        <a:xfrm>
          <a:off x="5740400" y="284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117881</xdr:rowOff>
    </xdr:from>
    <xdr:to>
      <xdr:col>4</xdr:col>
      <xdr:colOff>520700</xdr:colOff>
      <xdr:row>17</xdr:row>
      <xdr:rowOff>48031</xdr:rowOff>
    </xdr:to>
    <xdr:sp macro="" textlink="">
      <xdr:nvSpPr>
        <xdr:cNvPr id="71" name="円/楕円 70"/>
        <xdr:cNvSpPr/>
      </xdr:nvSpPr>
      <xdr:spPr bwMode="auto">
        <a:xfrm>
          <a:off x="4953000" y="290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32808</xdr:rowOff>
    </xdr:from>
    <xdr:ext cx="736600" cy="259045"/>
    <xdr:sp macro="" textlink="">
      <xdr:nvSpPr>
        <xdr:cNvPr id="72" name="テキスト ボックス 71"/>
        <xdr:cNvSpPr txBox="1"/>
      </xdr:nvSpPr>
      <xdr:spPr>
        <a:xfrm>
          <a:off x="4622800" y="2995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22289</xdr:rowOff>
    </xdr:from>
    <xdr:to>
      <xdr:col>3</xdr:col>
      <xdr:colOff>955675</xdr:colOff>
      <xdr:row>17</xdr:row>
      <xdr:rowOff>123889</xdr:rowOff>
    </xdr:to>
    <xdr:sp macro="" textlink="">
      <xdr:nvSpPr>
        <xdr:cNvPr id="73" name="円/楕円 72"/>
        <xdr:cNvSpPr/>
      </xdr:nvSpPr>
      <xdr:spPr bwMode="auto">
        <a:xfrm>
          <a:off x="4254500" y="298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108666</xdr:rowOff>
    </xdr:from>
    <xdr:ext cx="762000" cy="259045"/>
    <xdr:sp macro="" textlink="">
      <xdr:nvSpPr>
        <xdr:cNvPr id="74" name="テキスト ボックス 73"/>
        <xdr:cNvSpPr txBox="1"/>
      </xdr:nvSpPr>
      <xdr:spPr>
        <a:xfrm>
          <a:off x="3924300" y="307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2362</xdr:rowOff>
    </xdr:from>
    <xdr:to>
      <xdr:col>3</xdr:col>
      <xdr:colOff>257175</xdr:colOff>
      <xdr:row>17</xdr:row>
      <xdr:rowOff>103962</xdr:rowOff>
    </xdr:to>
    <xdr:sp macro="" textlink="">
      <xdr:nvSpPr>
        <xdr:cNvPr id="75" name="円/楕円 74"/>
        <xdr:cNvSpPr/>
      </xdr:nvSpPr>
      <xdr:spPr bwMode="auto">
        <a:xfrm>
          <a:off x="3556000" y="296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88739</xdr:rowOff>
    </xdr:from>
    <xdr:ext cx="762000" cy="259045"/>
    <xdr:sp macro="" textlink="">
      <xdr:nvSpPr>
        <xdr:cNvPr id="76" name="テキスト ボックス 75"/>
        <xdr:cNvSpPr txBox="1"/>
      </xdr:nvSpPr>
      <xdr:spPr>
        <a:xfrm>
          <a:off x="3225800" y="305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54,188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89268</xdr:rowOff>
    </xdr:from>
    <xdr:to>
      <xdr:col>2</xdr:col>
      <xdr:colOff>692150</xdr:colOff>
      <xdr:row>17</xdr:row>
      <xdr:rowOff>19418</xdr:rowOff>
    </xdr:to>
    <xdr:sp macro="" textlink="">
      <xdr:nvSpPr>
        <xdr:cNvPr id="77" name="円/楕円 76"/>
        <xdr:cNvSpPr/>
      </xdr:nvSpPr>
      <xdr:spPr bwMode="auto">
        <a:xfrm>
          <a:off x="2857500" y="2880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4195</xdr:rowOff>
    </xdr:from>
    <xdr:ext cx="762000" cy="259045"/>
    <xdr:sp macro="" textlink="">
      <xdr:nvSpPr>
        <xdr:cNvPr id="78" name="テキスト ボックス 77"/>
        <xdr:cNvSpPr txBox="1"/>
      </xdr:nvSpPr>
      <xdr:spPr>
        <a:xfrm>
          <a:off x="2527300" y="296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82057</xdr:rowOff>
    </xdr:from>
    <xdr:to>
      <xdr:col>4</xdr:col>
      <xdr:colOff>1117600</xdr:colOff>
      <xdr:row>37</xdr:row>
      <xdr:rowOff>154843</xdr:rowOff>
    </xdr:to>
    <xdr:cxnSp macro="">
      <xdr:nvCxnSpPr>
        <xdr:cNvPr id="110" name="直線コネクタ 109"/>
        <xdr:cNvCxnSpPr/>
      </xdr:nvCxnSpPr>
      <xdr:spPr bwMode="auto">
        <a:xfrm flipV="1">
          <a:off x="5003800" y="7206757"/>
          <a:ext cx="647700" cy="72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85944</xdr:rowOff>
    </xdr:from>
    <xdr:to>
      <xdr:col>4</xdr:col>
      <xdr:colOff>469900</xdr:colOff>
      <xdr:row>37</xdr:row>
      <xdr:rowOff>154843</xdr:rowOff>
    </xdr:to>
    <xdr:cxnSp macro="">
      <xdr:nvCxnSpPr>
        <xdr:cNvPr id="113" name="直線コネクタ 112"/>
        <xdr:cNvCxnSpPr/>
      </xdr:nvCxnSpPr>
      <xdr:spPr bwMode="auto">
        <a:xfrm>
          <a:off x="4305300" y="7210644"/>
          <a:ext cx="698500" cy="68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79542</xdr:rowOff>
    </xdr:from>
    <xdr:to>
      <xdr:col>3</xdr:col>
      <xdr:colOff>904875</xdr:colOff>
      <xdr:row>37</xdr:row>
      <xdr:rowOff>85944</xdr:rowOff>
    </xdr:to>
    <xdr:cxnSp macro="">
      <xdr:nvCxnSpPr>
        <xdr:cNvPr id="116" name="直線コネクタ 115"/>
        <xdr:cNvCxnSpPr/>
      </xdr:nvCxnSpPr>
      <xdr:spPr bwMode="auto">
        <a:xfrm>
          <a:off x="3606800" y="7204242"/>
          <a:ext cx="698500" cy="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62078</xdr:rowOff>
    </xdr:from>
    <xdr:to>
      <xdr:col>3</xdr:col>
      <xdr:colOff>206375</xdr:colOff>
      <xdr:row>37</xdr:row>
      <xdr:rowOff>79542</xdr:rowOff>
    </xdr:to>
    <xdr:cxnSp macro="">
      <xdr:nvCxnSpPr>
        <xdr:cNvPr id="119" name="直線コネクタ 118"/>
        <xdr:cNvCxnSpPr/>
      </xdr:nvCxnSpPr>
      <xdr:spPr bwMode="auto">
        <a:xfrm>
          <a:off x="2908300" y="7186778"/>
          <a:ext cx="698500" cy="17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31257</xdr:rowOff>
    </xdr:from>
    <xdr:to>
      <xdr:col>5</xdr:col>
      <xdr:colOff>34925</xdr:colOff>
      <xdr:row>37</xdr:row>
      <xdr:rowOff>132857</xdr:rowOff>
    </xdr:to>
    <xdr:sp macro="" textlink="">
      <xdr:nvSpPr>
        <xdr:cNvPr id="129" name="円/楕円 128"/>
        <xdr:cNvSpPr/>
      </xdr:nvSpPr>
      <xdr:spPr bwMode="auto">
        <a:xfrm>
          <a:off x="5600700" y="715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3334</xdr:rowOff>
    </xdr:from>
    <xdr:ext cx="762000" cy="259045"/>
    <xdr:sp macro="" textlink="">
      <xdr:nvSpPr>
        <xdr:cNvPr id="130" name="人口1人当たり決算額の推移該当値テキスト445"/>
        <xdr:cNvSpPr txBox="1"/>
      </xdr:nvSpPr>
      <xdr:spPr>
        <a:xfrm>
          <a:off x="5740400" y="712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104043</xdr:rowOff>
    </xdr:from>
    <xdr:to>
      <xdr:col>4</xdr:col>
      <xdr:colOff>520700</xdr:colOff>
      <xdr:row>37</xdr:row>
      <xdr:rowOff>205643</xdr:rowOff>
    </xdr:to>
    <xdr:sp macro="" textlink="">
      <xdr:nvSpPr>
        <xdr:cNvPr id="131" name="円/楕円 130"/>
        <xdr:cNvSpPr/>
      </xdr:nvSpPr>
      <xdr:spPr bwMode="auto">
        <a:xfrm>
          <a:off x="4953000" y="722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190420</xdr:rowOff>
    </xdr:from>
    <xdr:ext cx="736600" cy="259045"/>
    <xdr:sp macro="" textlink="">
      <xdr:nvSpPr>
        <xdr:cNvPr id="132" name="テキスト ボックス 131"/>
        <xdr:cNvSpPr txBox="1"/>
      </xdr:nvSpPr>
      <xdr:spPr>
        <a:xfrm>
          <a:off x="4622800" y="731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35144</xdr:rowOff>
    </xdr:from>
    <xdr:to>
      <xdr:col>3</xdr:col>
      <xdr:colOff>955675</xdr:colOff>
      <xdr:row>37</xdr:row>
      <xdr:rowOff>136744</xdr:rowOff>
    </xdr:to>
    <xdr:sp macro="" textlink="">
      <xdr:nvSpPr>
        <xdr:cNvPr id="133" name="円/楕円 132"/>
        <xdr:cNvSpPr/>
      </xdr:nvSpPr>
      <xdr:spPr bwMode="auto">
        <a:xfrm>
          <a:off x="4254500" y="715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121521</xdr:rowOff>
    </xdr:from>
    <xdr:ext cx="762000" cy="259045"/>
    <xdr:sp macro="" textlink="">
      <xdr:nvSpPr>
        <xdr:cNvPr id="134" name="テキスト ボックス 133"/>
        <xdr:cNvSpPr txBox="1"/>
      </xdr:nvSpPr>
      <xdr:spPr>
        <a:xfrm>
          <a:off x="3924300" y="724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28742</xdr:rowOff>
    </xdr:from>
    <xdr:to>
      <xdr:col>3</xdr:col>
      <xdr:colOff>257175</xdr:colOff>
      <xdr:row>37</xdr:row>
      <xdr:rowOff>130342</xdr:rowOff>
    </xdr:to>
    <xdr:sp macro="" textlink="">
      <xdr:nvSpPr>
        <xdr:cNvPr id="135" name="円/楕円 134"/>
        <xdr:cNvSpPr/>
      </xdr:nvSpPr>
      <xdr:spPr bwMode="auto">
        <a:xfrm>
          <a:off x="3556000" y="715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115119</xdr:rowOff>
    </xdr:from>
    <xdr:ext cx="762000" cy="259045"/>
    <xdr:sp macro="" textlink="">
      <xdr:nvSpPr>
        <xdr:cNvPr id="136" name="テキスト ボックス 135"/>
        <xdr:cNvSpPr txBox="1"/>
      </xdr:nvSpPr>
      <xdr:spPr>
        <a:xfrm>
          <a:off x="3225800" y="723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11278</xdr:rowOff>
    </xdr:from>
    <xdr:to>
      <xdr:col>2</xdr:col>
      <xdr:colOff>692150</xdr:colOff>
      <xdr:row>37</xdr:row>
      <xdr:rowOff>112878</xdr:rowOff>
    </xdr:to>
    <xdr:sp macro="" textlink="">
      <xdr:nvSpPr>
        <xdr:cNvPr id="137" name="円/楕円 136"/>
        <xdr:cNvSpPr/>
      </xdr:nvSpPr>
      <xdr:spPr bwMode="auto">
        <a:xfrm>
          <a:off x="2857500" y="713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97655</xdr:rowOff>
    </xdr:from>
    <xdr:ext cx="762000" cy="259045"/>
    <xdr:sp macro="" textlink="">
      <xdr:nvSpPr>
        <xdr:cNvPr id="138" name="テキスト ボックス 137"/>
        <xdr:cNvSpPr txBox="1"/>
      </xdr:nvSpPr>
      <xdr:spPr>
        <a:xfrm>
          <a:off x="2527300" y="722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163,582
160,604
103.76
49,468,256
46,501,469
2,848,182
29,172,129
32,985,420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109113</xdr:rowOff>
    </xdr:from>
    <xdr:to>
      <xdr:col>6</xdr:col>
      <xdr:colOff>511175</xdr:colOff>
      <xdr:row>35</xdr:row>
      <xdr:rowOff>10267</xdr:rowOff>
    </xdr:to>
    <xdr:cxnSp macro="">
      <xdr:nvCxnSpPr>
        <xdr:cNvPr id="59" name="直線コネクタ 58"/>
        <xdr:cNvCxnSpPr/>
      </xdr:nvCxnSpPr>
      <xdr:spPr>
        <a:xfrm flipV="1">
          <a:off x="3797300" y="5938413"/>
          <a:ext cx="838200" cy="7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4277</xdr:rowOff>
    </xdr:from>
    <xdr:to>
      <xdr:col>5</xdr:col>
      <xdr:colOff>358775</xdr:colOff>
      <xdr:row>35</xdr:row>
      <xdr:rowOff>10267</xdr:rowOff>
    </xdr:to>
    <xdr:cxnSp macro="">
      <xdr:nvCxnSpPr>
        <xdr:cNvPr id="62" name="直線コネクタ 61"/>
        <xdr:cNvCxnSpPr/>
      </xdr:nvCxnSpPr>
      <xdr:spPr>
        <a:xfrm>
          <a:off x="2908300" y="6005027"/>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4277</xdr:rowOff>
    </xdr:from>
    <xdr:to>
      <xdr:col>4</xdr:col>
      <xdr:colOff>155575</xdr:colOff>
      <xdr:row>35</xdr:row>
      <xdr:rowOff>43459</xdr:rowOff>
    </xdr:to>
    <xdr:cxnSp macro="">
      <xdr:nvCxnSpPr>
        <xdr:cNvPr id="65" name="直線コネクタ 64"/>
        <xdr:cNvCxnSpPr/>
      </xdr:nvCxnSpPr>
      <xdr:spPr>
        <a:xfrm flipV="1">
          <a:off x="2019300" y="6005027"/>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803</xdr:rowOff>
    </xdr:from>
    <xdr:to>
      <xdr:col>2</xdr:col>
      <xdr:colOff>638175</xdr:colOff>
      <xdr:row>35</xdr:row>
      <xdr:rowOff>43459</xdr:rowOff>
    </xdr:to>
    <xdr:cxnSp macro="">
      <xdr:nvCxnSpPr>
        <xdr:cNvPr id="68" name="直線コネクタ 67"/>
        <xdr:cNvCxnSpPr/>
      </xdr:nvCxnSpPr>
      <xdr:spPr>
        <a:xfrm>
          <a:off x="1130300" y="5830103"/>
          <a:ext cx="889000" cy="21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58313</xdr:rowOff>
    </xdr:from>
    <xdr:to>
      <xdr:col>6</xdr:col>
      <xdr:colOff>561975</xdr:colOff>
      <xdr:row>34</xdr:row>
      <xdr:rowOff>159913</xdr:rowOff>
    </xdr:to>
    <xdr:sp macro="" textlink="">
      <xdr:nvSpPr>
        <xdr:cNvPr id="78" name="円/楕円 77"/>
        <xdr:cNvSpPr/>
      </xdr:nvSpPr>
      <xdr:spPr>
        <a:xfrm>
          <a:off x="4584700" y="58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36740</xdr:rowOff>
    </xdr:from>
    <xdr:ext cx="534377" cy="259045"/>
    <xdr:sp macro="" textlink="">
      <xdr:nvSpPr>
        <xdr:cNvPr id="79" name="人件費該当値テキスト"/>
        <xdr:cNvSpPr txBox="1"/>
      </xdr:nvSpPr>
      <xdr:spPr>
        <a:xfrm>
          <a:off x="4686300" y="586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55,669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130917</xdr:rowOff>
    </xdr:from>
    <xdr:to>
      <xdr:col>5</xdr:col>
      <xdr:colOff>409575</xdr:colOff>
      <xdr:row>35</xdr:row>
      <xdr:rowOff>61067</xdr:rowOff>
    </xdr:to>
    <xdr:sp macro="" textlink="">
      <xdr:nvSpPr>
        <xdr:cNvPr id="80" name="円/楕円 79"/>
        <xdr:cNvSpPr/>
      </xdr:nvSpPr>
      <xdr:spPr>
        <a:xfrm>
          <a:off x="3746500" y="59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52194</xdr:rowOff>
    </xdr:from>
    <xdr:ext cx="534377" cy="259045"/>
    <xdr:sp macro="" textlink="">
      <xdr:nvSpPr>
        <xdr:cNvPr id="81" name="テキスト ボックス 80"/>
        <xdr:cNvSpPr txBox="1"/>
      </xdr:nvSpPr>
      <xdr:spPr>
        <a:xfrm>
          <a:off x="3530111" y="60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124927</xdr:rowOff>
    </xdr:from>
    <xdr:to>
      <xdr:col>4</xdr:col>
      <xdr:colOff>206375</xdr:colOff>
      <xdr:row>35</xdr:row>
      <xdr:rowOff>55077</xdr:rowOff>
    </xdr:to>
    <xdr:sp macro="" textlink="">
      <xdr:nvSpPr>
        <xdr:cNvPr id="82" name="円/楕円 81"/>
        <xdr:cNvSpPr/>
      </xdr:nvSpPr>
      <xdr:spPr>
        <a:xfrm>
          <a:off x="2857500" y="59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46204</xdr:rowOff>
    </xdr:from>
    <xdr:ext cx="534377" cy="259045"/>
    <xdr:sp macro="" textlink="">
      <xdr:nvSpPr>
        <xdr:cNvPr id="83" name="テキスト ボックス 82"/>
        <xdr:cNvSpPr txBox="1"/>
      </xdr:nvSpPr>
      <xdr:spPr>
        <a:xfrm>
          <a:off x="2641111" y="604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164109</xdr:rowOff>
    </xdr:from>
    <xdr:to>
      <xdr:col>3</xdr:col>
      <xdr:colOff>3175</xdr:colOff>
      <xdr:row>35</xdr:row>
      <xdr:rowOff>94259</xdr:rowOff>
    </xdr:to>
    <xdr:sp macro="" textlink="">
      <xdr:nvSpPr>
        <xdr:cNvPr id="84" name="円/楕円 83"/>
        <xdr:cNvSpPr/>
      </xdr:nvSpPr>
      <xdr:spPr>
        <a:xfrm>
          <a:off x="1968500" y="59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85386</xdr:rowOff>
    </xdr:from>
    <xdr:ext cx="534377" cy="259045"/>
    <xdr:sp macro="" textlink="">
      <xdr:nvSpPr>
        <xdr:cNvPr id="85" name="テキスト ボックス 84"/>
        <xdr:cNvSpPr txBox="1"/>
      </xdr:nvSpPr>
      <xdr:spPr>
        <a:xfrm>
          <a:off x="1752111" y="60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121453</xdr:rowOff>
    </xdr:from>
    <xdr:to>
      <xdr:col>1</xdr:col>
      <xdr:colOff>485775</xdr:colOff>
      <xdr:row>34</xdr:row>
      <xdr:rowOff>51603</xdr:rowOff>
    </xdr:to>
    <xdr:sp macro="" textlink="">
      <xdr:nvSpPr>
        <xdr:cNvPr id="86" name="円/楕円 85"/>
        <xdr:cNvSpPr/>
      </xdr:nvSpPr>
      <xdr:spPr>
        <a:xfrm>
          <a:off x="1079500" y="57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42730</xdr:rowOff>
    </xdr:from>
    <xdr:ext cx="534377" cy="259045"/>
    <xdr:sp macro="" textlink="">
      <xdr:nvSpPr>
        <xdr:cNvPr id="87" name="テキスト ボックス 86"/>
        <xdr:cNvSpPr txBox="1"/>
      </xdr:nvSpPr>
      <xdr:spPr>
        <a:xfrm>
          <a:off x="863111" y="58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82900</xdr:rowOff>
    </xdr:from>
    <xdr:to>
      <xdr:col>6</xdr:col>
      <xdr:colOff>511175</xdr:colOff>
      <xdr:row>58</xdr:row>
      <xdr:rowOff>84619</xdr:rowOff>
    </xdr:to>
    <xdr:cxnSp macro="">
      <xdr:nvCxnSpPr>
        <xdr:cNvPr id="116" name="直線コネクタ 115"/>
        <xdr:cNvCxnSpPr/>
      </xdr:nvCxnSpPr>
      <xdr:spPr>
        <a:xfrm flipV="1">
          <a:off x="3797300" y="10027000"/>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84619</xdr:rowOff>
    </xdr:from>
    <xdr:to>
      <xdr:col>5</xdr:col>
      <xdr:colOff>358775</xdr:colOff>
      <xdr:row>58</xdr:row>
      <xdr:rowOff>92681</xdr:rowOff>
    </xdr:to>
    <xdr:cxnSp macro="">
      <xdr:nvCxnSpPr>
        <xdr:cNvPr id="119" name="直線コネクタ 118"/>
        <xdr:cNvCxnSpPr/>
      </xdr:nvCxnSpPr>
      <xdr:spPr>
        <a:xfrm flipV="1">
          <a:off x="2908300" y="10028719"/>
          <a:ext cx="8890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92681</xdr:rowOff>
    </xdr:from>
    <xdr:to>
      <xdr:col>4</xdr:col>
      <xdr:colOff>155575</xdr:colOff>
      <xdr:row>58</xdr:row>
      <xdr:rowOff>94659</xdr:rowOff>
    </xdr:to>
    <xdr:cxnSp macro="">
      <xdr:nvCxnSpPr>
        <xdr:cNvPr id="122" name="直線コネクタ 121"/>
        <xdr:cNvCxnSpPr/>
      </xdr:nvCxnSpPr>
      <xdr:spPr>
        <a:xfrm flipV="1">
          <a:off x="2019300" y="10036781"/>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92628</xdr:rowOff>
    </xdr:from>
    <xdr:to>
      <xdr:col>2</xdr:col>
      <xdr:colOff>638175</xdr:colOff>
      <xdr:row>58</xdr:row>
      <xdr:rowOff>94659</xdr:rowOff>
    </xdr:to>
    <xdr:cxnSp macro="">
      <xdr:nvCxnSpPr>
        <xdr:cNvPr id="125" name="直線コネクタ 124"/>
        <xdr:cNvCxnSpPr/>
      </xdr:nvCxnSpPr>
      <xdr:spPr>
        <a:xfrm>
          <a:off x="1130300" y="10036728"/>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32100</xdr:rowOff>
    </xdr:from>
    <xdr:to>
      <xdr:col>6</xdr:col>
      <xdr:colOff>561975</xdr:colOff>
      <xdr:row>58</xdr:row>
      <xdr:rowOff>133700</xdr:rowOff>
    </xdr:to>
    <xdr:sp macro="" textlink="">
      <xdr:nvSpPr>
        <xdr:cNvPr id="135" name="円/楕円 134"/>
        <xdr:cNvSpPr/>
      </xdr:nvSpPr>
      <xdr:spPr>
        <a:xfrm>
          <a:off x="4584700" y="99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118477</xdr:rowOff>
    </xdr:from>
    <xdr:ext cx="534377" cy="259045"/>
    <xdr:sp macro="" textlink="">
      <xdr:nvSpPr>
        <xdr:cNvPr id="136" name="物件費該当値テキスト"/>
        <xdr:cNvSpPr txBox="1"/>
      </xdr:nvSpPr>
      <xdr:spPr>
        <a:xfrm>
          <a:off x="4686300" y="98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33819</xdr:rowOff>
    </xdr:from>
    <xdr:to>
      <xdr:col>5</xdr:col>
      <xdr:colOff>409575</xdr:colOff>
      <xdr:row>58</xdr:row>
      <xdr:rowOff>135419</xdr:rowOff>
    </xdr:to>
    <xdr:sp macro="" textlink="">
      <xdr:nvSpPr>
        <xdr:cNvPr id="137" name="円/楕円 136"/>
        <xdr:cNvSpPr/>
      </xdr:nvSpPr>
      <xdr:spPr>
        <a:xfrm>
          <a:off x="3746500" y="99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126546</xdr:rowOff>
    </xdr:from>
    <xdr:ext cx="534377" cy="259045"/>
    <xdr:sp macro="" textlink="">
      <xdr:nvSpPr>
        <xdr:cNvPr id="138" name="テキスト ボックス 137"/>
        <xdr:cNvSpPr txBox="1"/>
      </xdr:nvSpPr>
      <xdr:spPr>
        <a:xfrm>
          <a:off x="3530111" y="100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41881</xdr:rowOff>
    </xdr:from>
    <xdr:to>
      <xdr:col>4</xdr:col>
      <xdr:colOff>206375</xdr:colOff>
      <xdr:row>58</xdr:row>
      <xdr:rowOff>143481</xdr:rowOff>
    </xdr:to>
    <xdr:sp macro="" textlink="">
      <xdr:nvSpPr>
        <xdr:cNvPr id="139" name="円/楕円 138"/>
        <xdr:cNvSpPr/>
      </xdr:nvSpPr>
      <xdr:spPr>
        <a:xfrm>
          <a:off x="2857500" y="99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134608</xdr:rowOff>
    </xdr:from>
    <xdr:ext cx="534377" cy="259045"/>
    <xdr:sp macro="" textlink="">
      <xdr:nvSpPr>
        <xdr:cNvPr id="140" name="テキスト ボックス 139"/>
        <xdr:cNvSpPr txBox="1"/>
      </xdr:nvSpPr>
      <xdr:spPr>
        <a:xfrm>
          <a:off x="2641111" y="100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43859</xdr:rowOff>
    </xdr:from>
    <xdr:to>
      <xdr:col>3</xdr:col>
      <xdr:colOff>3175</xdr:colOff>
      <xdr:row>58</xdr:row>
      <xdr:rowOff>145459</xdr:rowOff>
    </xdr:to>
    <xdr:sp macro="" textlink="">
      <xdr:nvSpPr>
        <xdr:cNvPr id="141" name="円/楕円 140"/>
        <xdr:cNvSpPr/>
      </xdr:nvSpPr>
      <xdr:spPr>
        <a:xfrm>
          <a:off x="1968500" y="99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136586</xdr:rowOff>
    </xdr:from>
    <xdr:ext cx="534377" cy="259045"/>
    <xdr:sp macro="" textlink="">
      <xdr:nvSpPr>
        <xdr:cNvPr id="142" name="テキスト ボックス 141"/>
        <xdr:cNvSpPr txBox="1"/>
      </xdr:nvSpPr>
      <xdr:spPr>
        <a:xfrm>
          <a:off x="1752111" y="100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41828</xdr:rowOff>
    </xdr:from>
    <xdr:to>
      <xdr:col>1</xdr:col>
      <xdr:colOff>485775</xdr:colOff>
      <xdr:row>58</xdr:row>
      <xdr:rowOff>143428</xdr:rowOff>
    </xdr:to>
    <xdr:sp macro="" textlink="">
      <xdr:nvSpPr>
        <xdr:cNvPr id="143" name="円/楕円 142"/>
        <xdr:cNvSpPr/>
      </xdr:nvSpPr>
      <xdr:spPr>
        <a:xfrm>
          <a:off x="1079500" y="99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134555</xdr:rowOff>
    </xdr:from>
    <xdr:ext cx="534377" cy="259045"/>
    <xdr:sp macro="" textlink="">
      <xdr:nvSpPr>
        <xdr:cNvPr id="144" name="テキスト ボックス 143"/>
        <xdr:cNvSpPr txBox="1"/>
      </xdr:nvSpPr>
      <xdr:spPr>
        <a:xfrm>
          <a:off x="863111" y="100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122682</xdr:rowOff>
    </xdr:from>
    <xdr:to>
      <xdr:col>6</xdr:col>
      <xdr:colOff>511175</xdr:colOff>
      <xdr:row>77</xdr:row>
      <xdr:rowOff>133986</xdr:rowOff>
    </xdr:to>
    <xdr:cxnSp macro="">
      <xdr:nvCxnSpPr>
        <xdr:cNvPr id="173" name="直線コネクタ 172"/>
        <xdr:cNvCxnSpPr/>
      </xdr:nvCxnSpPr>
      <xdr:spPr>
        <a:xfrm>
          <a:off x="3797300" y="13324332"/>
          <a:ext cx="8382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77088</xdr:rowOff>
    </xdr:from>
    <xdr:to>
      <xdr:col>5</xdr:col>
      <xdr:colOff>358775</xdr:colOff>
      <xdr:row>77</xdr:row>
      <xdr:rowOff>122682</xdr:rowOff>
    </xdr:to>
    <xdr:cxnSp macro="">
      <xdr:nvCxnSpPr>
        <xdr:cNvPr id="176" name="直線コネクタ 175"/>
        <xdr:cNvCxnSpPr/>
      </xdr:nvCxnSpPr>
      <xdr:spPr>
        <a:xfrm>
          <a:off x="2908300" y="13278738"/>
          <a:ext cx="889000" cy="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77088</xdr:rowOff>
    </xdr:from>
    <xdr:to>
      <xdr:col>4</xdr:col>
      <xdr:colOff>155575</xdr:colOff>
      <xdr:row>77</xdr:row>
      <xdr:rowOff>140208</xdr:rowOff>
    </xdr:to>
    <xdr:cxnSp macro="">
      <xdr:nvCxnSpPr>
        <xdr:cNvPr id="179" name="直線コネクタ 178"/>
        <xdr:cNvCxnSpPr/>
      </xdr:nvCxnSpPr>
      <xdr:spPr>
        <a:xfrm flipV="1">
          <a:off x="2019300" y="13278738"/>
          <a:ext cx="889000" cy="6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138812</xdr:rowOff>
    </xdr:from>
    <xdr:to>
      <xdr:col>2</xdr:col>
      <xdr:colOff>638175</xdr:colOff>
      <xdr:row>77</xdr:row>
      <xdr:rowOff>140208</xdr:rowOff>
    </xdr:to>
    <xdr:cxnSp macro="">
      <xdr:nvCxnSpPr>
        <xdr:cNvPr id="182" name="直線コネクタ 181"/>
        <xdr:cNvCxnSpPr/>
      </xdr:nvCxnSpPr>
      <xdr:spPr>
        <a:xfrm>
          <a:off x="1130300" y="13340462"/>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83186</xdr:rowOff>
    </xdr:from>
    <xdr:to>
      <xdr:col>6</xdr:col>
      <xdr:colOff>561975</xdr:colOff>
      <xdr:row>78</xdr:row>
      <xdr:rowOff>13336</xdr:rowOff>
    </xdr:to>
    <xdr:sp macro="" textlink="">
      <xdr:nvSpPr>
        <xdr:cNvPr id="192" name="円/楕円 191"/>
        <xdr:cNvSpPr/>
      </xdr:nvSpPr>
      <xdr:spPr>
        <a:xfrm>
          <a:off x="4584700" y="13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61613</xdr:rowOff>
    </xdr:from>
    <xdr:ext cx="469744" cy="259045"/>
    <xdr:sp macro="" textlink="">
      <xdr:nvSpPr>
        <xdr:cNvPr id="193" name="維持補修費該当値テキスト"/>
        <xdr:cNvSpPr txBox="1"/>
      </xdr:nvSpPr>
      <xdr:spPr>
        <a:xfrm>
          <a:off x="4686300" y="132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71882</xdr:rowOff>
    </xdr:from>
    <xdr:to>
      <xdr:col>5</xdr:col>
      <xdr:colOff>409575</xdr:colOff>
      <xdr:row>78</xdr:row>
      <xdr:rowOff>2032</xdr:rowOff>
    </xdr:to>
    <xdr:sp macro="" textlink="">
      <xdr:nvSpPr>
        <xdr:cNvPr id="194" name="円/楕円 193"/>
        <xdr:cNvSpPr/>
      </xdr:nvSpPr>
      <xdr:spPr>
        <a:xfrm>
          <a:off x="3746500" y="132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164609</xdr:rowOff>
    </xdr:from>
    <xdr:ext cx="469744" cy="259045"/>
    <xdr:sp macro="" textlink="">
      <xdr:nvSpPr>
        <xdr:cNvPr id="195" name="テキスト ボックス 194"/>
        <xdr:cNvSpPr txBox="1"/>
      </xdr:nvSpPr>
      <xdr:spPr>
        <a:xfrm>
          <a:off x="3562427" y="1336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26288</xdr:rowOff>
    </xdr:from>
    <xdr:to>
      <xdr:col>4</xdr:col>
      <xdr:colOff>206375</xdr:colOff>
      <xdr:row>77</xdr:row>
      <xdr:rowOff>127888</xdr:rowOff>
    </xdr:to>
    <xdr:sp macro="" textlink="">
      <xdr:nvSpPr>
        <xdr:cNvPr id="196" name="円/楕円 195"/>
        <xdr:cNvSpPr/>
      </xdr:nvSpPr>
      <xdr:spPr>
        <a:xfrm>
          <a:off x="2857500" y="13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119015</xdr:rowOff>
    </xdr:from>
    <xdr:ext cx="469744" cy="259045"/>
    <xdr:sp macro="" textlink="">
      <xdr:nvSpPr>
        <xdr:cNvPr id="197" name="テキスト ボックス 196"/>
        <xdr:cNvSpPr txBox="1"/>
      </xdr:nvSpPr>
      <xdr:spPr>
        <a:xfrm>
          <a:off x="2673427" y="1332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89408</xdr:rowOff>
    </xdr:from>
    <xdr:to>
      <xdr:col>3</xdr:col>
      <xdr:colOff>3175</xdr:colOff>
      <xdr:row>78</xdr:row>
      <xdr:rowOff>19558</xdr:rowOff>
    </xdr:to>
    <xdr:sp macro="" textlink="">
      <xdr:nvSpPr>
        <xdr:cNvPr id="198" name="円/楕円 197"/>
        <xdr:cNvSpPr/>
      </xdr:nvSpPr>
      <xdr:spPr>
        <a:xfrm>
          <a:off x="1968500" y="1329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10685</xdr:rowOff>
    </xdr:from>
    <xdr:ext cx="469744" cy="259045"/>
    <xdr:sp macro="" textlink="">
      <xdr:nvSpPr>
        <xdr:cNvPr id="199" name="テキスト ボックス 198"/>
        <xdr:cNvSpPr txBox="1"/>
      </xdr:nvSpPr>
      <xdr:spPr>
        <a:xfrm>
          <a:off x="1784427" y="1338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88012</xdr:rowOff>
    </xdr:from>
    <xdr:to>
      <xdr:col>1</xdr:col>
      <xdr:colOff>485775</xdr:colOff>
      <xdr:row>78</xdr:row>
      <xdr:rowOff>18162</xdr:rowOff>
    </xdr:to>
    <xdr:sp macro="" textlink="">
      <xdr:nvSpPr>
        <xdr:cNvPr id="200" name="円/楕円 199"/>
        <xdr:cNvSpPr/>
      </xdr:nvSpPr>
      <xdr:spPr>
        <a:xfrm>
          <a:off x="1079500" y="132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9289</xdr:rowOff>
    </xdr:from>
    <xdr:ext cx="469744" cy="259045"/>
    <xdr:sp macro="" textlink="">
      <xdr:nvSpPr>
        <xdr:cNvPr id="201" name="テキスト ボックス 200"/>
        <xdr:cNvSpPr txBox="1"/>
      </xdr:nvSpPr>
      <xdr:spPr>
        <a:xfrm>
          <a:off x="895427" y="1338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164111</xdr:rowOff>
    </xdr:from>
    <xdr:to>
      <xdr:col>6</xdr:col>
      <xdr:colOff>511175</xdr:colOff>
      <xdr:row>98</xdr:row>
      <xdr:rowOff>12517</xdr:rowOff>
    </xdr:to>
    <xdr:cxnSp macro="">
      <xdr:nvCxnSpPr>
        <xdr:cNvPr id="233" name="直線コネクタ 232"/>
        <xdr:cNvCxnSpPr/>
      </xdr:nvCxnSpPr>
      <xdr:spPr>
        <a:xfrm flipV="1">
          <a:off x="3797300" y="16794761"/>
          <a:ext cx="8382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12517</xdr:rowOff>
    </xdr:from>
    <xdr:to>
      <xdr:col>5</xdr:col>
      <xdr:colOff>358775</xdr:colOff>
      <xdr:row>98</xdr:row>
      <xdr:rowOff>96185</xdr:rowOff>
    </xdr:to>
    <xdr:cxnSp macro="">
      <xdr:nvCxnSpPr>
        <xdr:cNvPr id="236" name="直線コネクタ 235"/>
        <xdr:cNvCxnSpPr/>
      </xdr:nvCxnSpPr>
      <xdr:spPr>
        <a:xfrm flipV="1">
          <a:off x="2908300" y="16814617"/>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96185</xdr:rowOff>
    </xdr:from>
    <xdr:to>
      <xdr:col>4</xdr:col>
      <xdr:colOff>155575</xdr:colOff>
      <xdr:row>98</xdr:row>
      <xdr:rowOff>122636</xdr:rowOff>
    </xdr:to>
    <xdr:cxnSp macro="">
      <xdr:nvCxnSpPr>
        <xdr:cNvPr id="239" name="直線コネクタ 238"/>
        <xdr:cNvCxnSpPr/>
      </xdr:nvCxnSpPr>
      <xdr:spPr>
        <a:xfrm flipV="1">
          <a:off x="2019300" y="16898285"/>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118571</xdr:rowOff>
    </xdr:from>
    <xdr:to>
      <xdr:col>2</xdr:col>
      <xdr:colOff>638175</xdr:colOff>
      <xdr:row>98</xdr:row>
      <xdr:rowOff>122636</xdr:rowOff>
    </xdr:to>
    <xdr:cxnSp macro="">
      <xdr:nvCxnSpPr>
        <xdr:cNvPr id="242" name="直線コネクタ 241"/>
        <xdr:cNvCxnSpPr/>
      </xdr:nvCxnSpPr>
      <xdr:spPr>
        <a:xfrm>
          <a:off x="1130300" y="16920671"/>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113311</xdr:rowOff>
    </xdr:from>
    <xdr:to>
      <xdr:col>6</xdr:col>
      <xdr:colOff>561975</xdr:colOff>
      <xdr:row>98</xdr:row>
      <xdr:rowOff>43461</xdr:rowOff>
    </xdr:to>
    <xdr:sp macro="" textlink="">
      <xdr:nvSpPr>
        <xdr:cNvPr id="252" name="円/楕円 251"/>
        <xdr:cNvSpPr/>
      </xdr:nvSpPr>
      <xdr:spPr>
        <a:xfrm>
          <a:off x="4584700" y="167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91738</xdr:rowOff>
    </xdr:from>
    <xdr:ext cx="534377" cy="259045"/>
    <xdr:sp macro="" textlink="">
      <xdr:nvSpPr>
        <xdr:cNvPr id="253" name="扶助費該当値テキスト"/>
        <xdr:cNvSpPr txBox="1"/>
      </xdr:nvSpPr>
      <xdr:spPr>
        <a:xfrm>
          <a:off x="4686300" y="167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133167</xdr:rowOff>
    </xdr:from>
    <xdr:to>
      <xdr:col>5</xdr:col>
      <xdr:colOff>409575</xdr:colOff>
      <xdr:row>98</xdr:row>
      <xdr:rowOff>63317</xdr:rowOff>
    </xdr:to>
    <xdr:sp macro="" textlink="">
      <xdr:nvSpPr>
        <xdr:cNvPr id="254" name="円/楕円 253"/>
        <xdr:cNvSpPr/>
      </xdr:nvSpPr>
      <xdr:spPr>
        <a:xfrm>
          <a:off x="3746500" y="167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54444</xdr:rowOff>
    </xdr:from>
    <xdr:ext cx="534377" cy="259045"/>
    <xdr:sp macro="" textlink="">
      <xdr:nvSpPr>
        <xdr:cNvPr id="255" name="テキスト ボックス 254"/>
        <xdr:cNvSpPr txBox="1"/>
      </xdr:nvSpPr>
      <xdr:spPr>
        <a:xfrm>
          <a:off x="3530111" y="168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45385</xdr:rowOff>
    </xdr:from>
    <xdr:to>
      <xdr:col>4</xdr:col>
      <xdr:colOff>206375</xdr:colOff>
      <xdr:row>98</xdr:row>
      <xdr:rowOff>146985</xdr:rowOff>
    </xdr:to>
    <xdr:sp macro="" textlink="">
      <xdr:nvSpPr>
        <xdr:cNvPr id="256" name="円/楕円 255"/>
        <xdr:cNvSpPr/>
      </xdr:nvSpPr>
      <xdr:spPr>
        <a:xfrm>
          <a:off x="2857500" y="168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138112</xdr:rowOff>
    </xdr:from>
    <xdr:ext cx="534377" cy="259045"/>
    <xdr:sp macro="" textlink="">
      <xdr:nvSpPr>
        <xdr:cNvPr id="257" name="テキスト ボックス 256"/>
        <xdr:cNvSpPr txBox="1"/>
      </xdr:nvSpPr>
      <xdr:spPr>
        <a:xfrm>
          <a:off x="2641111" y="1694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71836</xdr:rowOff>
    </xdr:from>
    <xdr:to>
      <xdr:col>3</xdr:col>
      <xdr:colOff>3175</xdr:colOff>
      <xdr:row>99</xdr:row>
      <xdr:rowOff>1986</xdr:rowOff>
    </xdr:to>
    <xdr:sp macro="" textlink="">
      <xdr:nvSpPr>
        <xdr:cNvPr id="258" name="円/楕円 257"/>
        <xdr:cNvSpPr/>
      </xdr:nvSpPr>
      <xdr:spPr>
        <a:xfrm>
          <a:off x="1968500" y="1687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164563</xdr:rowOff>
    </xdr:from>
    <xdr:ext cx="534377" cy="259045"/>
    <xdr:sp macro="" textlink="">
      <xdr:nvSpPr>
        <xdr:cNvPr id="259" name="テキスト ボックス 258"/>
        <xdr:cNvSpPr txBox="1"/>
      </xdr:nvSpPr>
      <xdr:spPr>
        <a:xfrm>
          <a:off x="1752111" y="1696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67771</xdr:rowOff>
    </xdr:from>
    <xdr:to>
      <xdr:col>1</xdr:col>
      <xdr:colOff>485775</xdr:colOff>
      <xdr:row>98</xdr:row>
      <xdr:rowOff>169371</xdr:rowOff>
    </xdr:to>
    <xdr:sp macro="" textlink="">
      <xdr:nvSpPr>
        <xdr:cNvPr id="260" name="円/楕円 259"/>
        <xdr:cNvSpPr/>
      </xdr:nvSpPr>
      <xdr:spPr>
        <a:xfrm>
          <a:off x="1079500" y="168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160498</xdr:rowOff>
    </xdr:from>
    <xdr:ext cx="534377" cy="259045"/>
    <xdr:sp macro="" textlink="">
      <xdr:nvSpPr>
        <xdr:cNvPr id="261" name="テキスト ボックス 260"/>
        <xdr:cNvSpPr txBox="1"/>
      </xdr:nvSpPr>
      <xdr:spPr>
        <a:xfrm>
          <a:off x="863111" y="1696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66914</xdr:rowOff>
    </xdr:from>
    <xdr:to>
      <xdr:col>15</xdr:col>
      <xdr:colOff>180975</xdr:colOff>
      <xdr:row>37</xdr:row>
      <xdr:rowOff>127356</xdr:rowOff>
    </xdr:to>
    <xdr:cxnSp macro="">
      <xdr:nvCxnSpPr>
        <xdr:cNvPr id="289" name="直線コネクタ 288"/>
        <xdr:cNvCxnSpPr/>
      </xdr:nvCxnSpPr>
      <xdr:spPr>
        <a:xfrm flipV="1">
          <a:off x="9639300" y="6410564"/>
          <a:ext cx="8382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127356</xdr:rowOff>
    </xdr:from>
    <xdr:to>
      <xdr:col>14</xdr:col>
      <xdr:colOff>28575</xdr:colOff>
      <xdr:row>37</xdr:row>
      <xdr:rowOff>168778</xdr:rowOff>
    </xdr:to>
    <xdr:cxnSp macro="">
      <xdr:nvCxnSpPr>
        <xdr:cNvPr id="292" name="直線コネクタ 291"/>
        <xdr:cNvCxnSpPr/>
      </xdr:nvCxnSpPr>
      <xdr:spPr>
        <a:xfrm flipV="1">
          <a:off x="8750300" y="6471006"/>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168778</xdr:rowOff>
    </xdr:from>
    <xdr:to>
      <xdr:col>12</xdr:col>
      <xdr:colOff>511175</xdr:colOff>
      <xdr:row>38</xdr:row>
      <xdr:rowOff>25400</xdr:rowOff>
    </xdr:to>
    <xdr:cxnSp macro="">
      <xdr:nvCxnSpPr>
        <xdr:cNvPr id="295" name="直線コネクタ 294"/>
        <xdr:cNvCxnSpPr/>
      </xdr:nvCxnSpPr>
      <xdr:spPr>
        <a:xfrm flipV="1">
          <a:off x="7861300" y="6512428"/>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158811</xdr:rowOff>
    </xdr:from>
    <xdr:to>
      <xdr:col>11</xdr:col>
      <xdr:colOff>307975</xdr:colOff>
      <xdr:row>38</xdr:row>
      <xdr:rowOff>25400</xdr:rowOff>
    </xdr:to>
    <xdr:cxnSp macro="">
      <xdr:nvCxnSpPr>
        <xdr:cNvPr id="298" name="直線コネクタ 297"/>
        <xdr:cNvCxnSpPr/>
      </xdr:nvCxnSpPr>
      <xdr:spPr>
        <a:xfrm>
          <a:off x="6972300" y="6502461"/>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16114</xdr:rowOff>
    </xdr:from>
    <xdr:to>
      <xdr:col>15</xdr:col>
      <xdr:colOff>231775</xdr:colOff>
      <xdr:row>37</xdr:row>
      <xdr:rowOff>117714</xdr:rowOff>
    </xdr:to>
    <xdr:sp macro="" textlink="">
      <xdr:nvSpPr>
        <xdr:cNvPr id="308" name="円/楕円 307"/>
        <xdr:cNvSpPr/>
      </xdr:nvSpPr>
      <xdr:spPr>
        <a:xfrm>
          <a:off x="10426700" y="63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165991</xdr:rowOff>
    </xdr:from>
    <xdr:ext cx="534377" cy="259045"/>
    <xdr:sp macro="" textlink="">
      <xdr:nvSpPr>
        <xdr:cNvPr id="309" name="補助費等該当値テキスト"/>
        <xdr:cNvSpPr txBox="1"/>
      </xdr:nvSpPr>
      <xdr:spPr>
        <a:xfrm>
          <a:off x="10528300" y="633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76556</xdr:rowOff>
    </xdr:from>
    <xdr:to>
      <xdr:col>14</xdr:col>
      <xdr:colOff>79375</xdr:colOff>
      <xdr:row>38</xdr:row>
      <xdr:rowOff>6706</xdr:rowOff>
    </xdr:to>
    <xdr:sp macro="" textlink="">
      <xdr:nvSpPr>
        <xdr:cNvPr id="310" name="円/楕円 309"/>
        <xdr:cNvSpPr/>
      </xdr:nvSpPr>
      <xdr:spPr>
        <a:xfrm>
          <a:off x="9588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169283</xdr:rowOff>
    </xdr:from>
    <xdr:ext cx="534377" cy="259045"/>
    <xdr:sp macro="" textlink="">
      <xdr:nvSpPr>
        <xdr:cNvPr id="311" name="テキスト ボックス 310"/>
        <xdr:cNvSpPr txBox="1"/>
      </xdr:nvSpPr>
      <xdr:spPr>
        <a:xfrm>
          <a:off x="9372111" y="65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117978</xdr:rowOff>
    </xdr:from>
    <xdr:to>
      <xdr:col>12</xdr:col>
      <xdr:colOff>561975</xdr:colOff>
      <xdr:row>38</xdr:row>
      <xdr:rowOff>48128</xdr:rowOff>
    </xdr:to>
    <xdr:sp macro="" textlink="">
      <xdr:nvSpPr>
        <xdr:cNvPr id="312" name="円/楕円 311"/>
        <xdr:cNvSpPr/>
      </xdr:nvSpPr>
      <xdr:spPr>
        <a:xfrm>
          <a:off x="8699500" y="64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39255</xdr:rowOff>
    </xdr:from>
    <xdr:ext cx="534377" cy="259045"/>
    <xdr:sp macro="" textlink="">
      <xdr:nvSpPr>
        <xdr:cNvPr id="313" name="テキスト ボックス 312"/>
        <xdr:cNvSpPr txBox="1"/>
      </xdr:nvSpPr>
      <xdr:spPr>
        <a:xfrm>
          <a:off x="8483111" y="65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146050</xdr:rowOff>
    </xdr:from>
    <xdr:to>
      <xdr:col>11</xdr:col>
      <xdr:colOff>358775</xdr:colOff>
      <xdr:row>38</xdr:row>
      <xdr:rowOff>76200</xdr:rowOff>
    </xdr:to>
    <xdr:sp macro="" textlink="">
      <xdr:nvSpPr>
        <xdr:cNvPr id="314" name="円/楕円 313"/>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67327</xdr:rowOff>
    </xdr:from>
    <xdr:ext cx="534377" cy="259045"/>
    <xdr:sp macro="" textlink="">
      <xdr:nvSpPr>
        <xdr:cNvPr id="315" name="テキスト ボックス 314"/>
        <xdr:cNvSpPr txBox="1"/>
      </xdr:nvSpPr>
      <xdr:spPr>
        <a:xfrm>
          <a:off x="7594111" y="65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108011</xdr:rowOff>
    </xdr:from>
    <xdr:to>
      <xdr:col>10</xdr:col>
      <xdr:colOff>155575</xdr:colOff>
      <xdr:row>38</xdr:row>
      <xdr:rowOff>38160</xdr:rowOff>
    </xdr:to>
    <xdr:sp macro="" textlink="">
      <xdr:nvSpPr>
        <xdr:cNvPr id="316" name="円/楕円 315"/>
        <xdr:cNvSpPr/>
      </xdr:nvSpPr>
      <xdr:spPr>
        <a:xfrm>
          <a:off x="6921500" y="6451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29288</xdr:rowOff>
    </xdr:from>
    <xdr:ext cx="534377" cy="259045"/>
    <xdr:sp macro="" textlink="">
      <xdr:nvSpPr>
        <xdr:cNvPr id="317" name="テキスト ボックス 316"/>
        <xdr:cNvSpPr txBox="1"/>
      </xdr:nvSpPr>
      <xdr:spPr>
        <a:xfrm>
          <a:off x="6705111" y="65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118593</xdr:rowOff>
    </xdr:from>
    <xdr:to>
      <xdr:col>15</xdr:col>
      <xdr:colOff>180975</xdr:colOff>
      <xdr:row>55</xdr:row>
      <xdr:rowOff>146120</xdr:rowOff>
    </xdr:to>
    <xdr:cxnSp macro="">
      <xdr:nvCxnSpPr>
        <xdr:cNvPr id="346" name="直線コネクタ 345"/>
        <xdr:cNvCxnSpPr/>
      </xdr:nvCxnSpPr>
      <xdr:spPr>
        <a:xfrm>
          <a:off x="9639300" y="9548343"/>
          <a:ext cx="8382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7"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118593</xdr:rowOff>
    </xdr:from>
    <xdr:to>
      <xdr:col>14</xdr:col>
      <xdr:colOff>28575</xdr:colOff>
      <xdr:row>56</xdr:row>
      <xdr:rowOff>61061</xdr:rowOff>
    </xdr:to>
    <xdr:cxnSp macro="">
      <xdr:nvCxnSpPr>
        <xdr:cNvPr id="349" name="直線コネクタ 348"/>
        <xdr:cNvCxnSpPr/>
      </xdr:nvCxnSpPr>
      <xdr:spPr>
        <a:xfrm flipV="1">
          <a:off x="8750300" y="9548343"/>
          <a:ext cx="889000" cy="1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61061</xdr:rowOff>
    </xdr:from>
    <xdr:to>
      <xdr:col>12</xdr:col>
      <xdr:colOff>511175</xdr:colOff>
      <xdr:row>57</xdr:row>
      <xdr:rowOff>15399</xdr:rowOff>
    </xdr:to>
    <xdr:cxnSp macro="">
      <xdr:nvCxnSpPr>
        <xdr:cNvPr id="352" name="直線コネクタ 351"/>
        <xdr:cNvCxnSpPr/>
      </xdr:nvCxnSpPr>
      <xdr:spPr>
        <a:xfrm flipV="1">
          <a:off x="7861300" y="9662261"/>
          <a:ext cx="889000" cy="1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162826</xdr:rowOff>
    </xdr:from>
    <xdr:to>
      <xdr:col>11</xdr:col>
      <xdr:colOff>307975</xdr:colOff>
      <xdr:row>57</xdr:row>
      <xdr:rowOff>15399</xdr:rowOff>
    </xdr:to>
    <xdr:cxnSp macro="">
      <xdr:nvCxnSpPr>
        <xdr:cNvPr id="355" name="直線コネクタ 354"/>
        <xdr:cNvCxnSpPr/>
      </xdr:nvCxnSpPr>
      <xdr:spPr>
        <a:xfrm>
          <a:off x="6972300" y="9764026"/>
          <a:ext cx="889000" cy="2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7" name="テキスト ボックス 356"/>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95320</xdr:rowOff>
    </xdr:from>
    <xdr:to>
      <xdr:col>15</xdr:col>
      <xdr:colOff>231775</xdr:colOff>
      <xdr:row>56</xdr:row>
      <xdr:rowOff>25470</xdr:rowOff>
    </xdr:to>
    <xdr:sp macro="" textlink="">
      <xdr:nvSpPr>
        <xdr:cNvPr id="365" name="円/楕円 364"/>
        <xdr:cNvSpPr/>
      </xdr:nvSpPr>
      <xdr:spPr>
        <a:xfrm>
          <a:off x="10426700" y="95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73747</xdr:rowOff>
    </xdr:from>
    <xdr:ext cx="534377" cy="259045"/>
    <xdr:sp macro="" textlink="">
      <xdr:nvSpPr>
        <xdr:cNvPr id="366" name="普通建設事業費該当値テキスト"/>
        <xdr:cNvSpPr txBox="1"/>
      </xdr:nvSpPr>
      <xdr:spPr>
        <a:xfrm>
          <a:off x="10528300" y="95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67793</xdr:rowOff>
    </xdr:from>
    <xdr:to>
      <xdr:col>14</xdr:col>
      <xdr:colOff>79375</xdr:colOff>
      <xdr:row>55</xdr:row>
      <xdr:rowOff>169393</xdr:rowOff>
    </xdr:to>
    <xdr:sp macro="" textlink="">
      <xdr:nvSpPr>
        <xdr:cNvPr id="367" name="円/楕円 366"/>
        <xdr:cNvSpPr/>
      </xdr:nvSpPr>
      <xdr:spPr>
        <a:xfrm>
          <a:off x="9588500" y="94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160520</xdr:rowOff>
    </xdr:from>
    <xdr:ext cx="534377" cy="259045"/>
    <xdr:sp macro="" textlink="">
      <xdr:nvSpPr>
        <xdr:cNvPr id="368" name="テキスト ボックス 367"/>
        <xdr:cNvSpPr txBox="1"/>
      </xdr:nvSpPr>
      <xdr:spPr>
        <a:xfrm>
          <a:off x="9372111" y="959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10261</xdr:rowOff>
    </xdr:from>
    <xdr:to>
      <xdr:col>12</xdr:col>
      <xdr:colOff>561975</xdr:colOff>
      <xdr:row>56</xdr:row>
      <xdr:rowOff>111861</xdr:rowOff>
    </xdr:to>
    <xdr:sp macro="" textlink="">
      <xdr:nvSpPr>
        <xdr:cNvPr id="369" name="円/楕円 368"/>
        <xdr:cNvSpPr/>
      </xdr:nvSpPr>
      <xdr:spPr>
        <a:xfrm>
          <a:off x="8699500" y="96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102988</xdr:rowOff>
    </xdr:from>
    <xdr:ext cx="534377" cy="259045"/>
    <xdr:sp macro="" textlink="">
      <xdr:nvSpPr>
        <xdr:cNvPr id="370" name="テキスト ボックス 369"/>
        <xdr:cNvSpPr txBox="1"/>
      </xdr:nvSpPr>
      <xdr:spPr>
        <a:xfrm>
          <a:off x="8483111" y="97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136049</xdr:rowOff>
    </xdr:from>
    <xdr:to>
      <xdr:col>11</xdr:col>
      <xdr:colOff>358775</xdr:colOff>
      <xdr:row>57</xdr:row>
      <xdr:rowOff>66199</xdr:rowOff>
    </xdr:to>
    <xdr:sp macro="" textlink="">
      <xdr:nvSpPr>
        <xdr:cNvPr id="371" name="円/楕円 370"/>
        <xdr:cNvSpPr/>
      </xdr:nvSpPr>
      <xdr:spPr>
        <a:xfrm>
          <a:off x="7810500" y="97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57326</xdr:rowOff>
    </xdr:from>
    <xdr:ext cx="534377" cy="259045"/>
    <xdr:sp macro="" textlink="">
      <xdr:nvSpPr>
        <xdr:cNvPr id="372" name="テキスト ボックス 371"/>
        <xdr:cNvSpPr txBox="1"/>
      </xdr:nvSpPr>
      <xdr:spPr>
        <a:xfrm>
          <a:off x="7594111" y="982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112026</xdr:rowOff>
    </xdr:from>
    <xdr:to>
      <xdr:col>10</xdr:col>
      <xdr:colOff>155575</xdr:colOff>
      <xdr:row>57</xdr:row>
      <xdr:rowOff>42176</xdr:rowOff>
    </xdr:to>
    <xdr:sp macro="" textlink="">
      <xdr:nvSpPr>
        <xdr:cNvPr id="373" name="円/楕円 372"/>
        <xdr:cNvSpPr/>
      </xdr:nvSpPr>
      <xdr:spPr>
        <a:xfrm>
          <a:off x="6921500" y="97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33303</xdr:rowOff>
    </xdr:from>
    <xdr:ext cx="534377" cy="259045"/>
    <xdr:sp macro="" textlink="">
      <xdr:nvSpPr>
        <xdr:cNvPr id="374" name="テキスト ボックス 373"/>
        <xdr:cNvSpPr txBox="1"/>
      </xdr:nvSpPr>
      <xdr:spPr>
        <a:xfrm>
          <a:off x="6705111" y="98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88813</xdr:rowOff>
    </xdr:from>
    <xdr:to>
      <xdr:col>15</xdr:col>
      <xdr:colOff>180975</xdr:colOff>
      <xdr:row>77</xdr:row>
      <xdr:rowOff>166743</xdr:rowOff>
    </xdr:to>
    <xdr:cxnSp macro="">
      <xdr:nvCxnSpPr>
        <xdr:cNvPr id="401" name="直線コネクタ 400"/>
        <xdr:cNvCxnSpPr/>
      </xdr:nvCxnSpPr>
      <xdr:spPr>
        <a:xfrm flipV="1">
          <a:off x="9639300" y="13290463"/>
          <a:ext cx="838200" cy="7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5" name="テキスト ボックス 404"/>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38013</xdr:rowOff>
    </xdr:from>
    <xdr:to>
      <xdr:col>15</xdr:col>
      <xdr:colOff>231775</xdr:colOff>
      <xdr:row>77</xdr:row>
      <xdr:rowOff>139613</xdr:rowOff>
    </xdr:to>
    <xdr:sp macro="" textlink="">
      <xdr:nvSpPr>
        <xdr:cNvPr id="411" name="円/楕円 410"/>
        <xdr:cNvSpPr/>
      </xdr:nvSpPr>
      <xdr:spPr>
        <a:xfrm>
          <a:off x="104267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16440</xdr:rowOff>
    </xdr:from>
    <xdr:ext cx="469744" cy="259045"/>
    <xdr:sp macro="" textlink="">
      <xdr:nvSpPr>
        <xdr:cNvPr id="412" name="普通建設事業費 （ うち新規整備　）該当値テキスト"/>
        <xdr:cNvSpPr txBox="1"/>
      </xdr:nvSpPr>
      <xdr:spPr>
        <a:xfrm>
          <a:off x="10528300" y="132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115943</xdr:rowOff>
    </xdr:from>
    <xdr:to>
      <xdr:col>14</xdr:col>
      <xdr:colOff>79375</xdr:colOff>
      <xdr:row>78</xdr:row>
      <xdr:rowOff>46093</xdr:rowOff>
    </xdr:to>
    <xdr:sp macro="" textlink="">
      <xdr:nvSpPr>
        <xdr:cNvPr id="413" name="円/楕円 412"/>
        <xdr:cNvSpPr/>
      </xdr:nvSpPr>
      <xdr:spPr>
        <a:xfrm>
          <a:off x="9588500" y="133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37220</xdr:rowOff>
    </xdr:from>
    <xdr:ext cx="469744" cy="259045"/>
    <xdr:sp macro="" textlink="">
      <xdr:nvSpPr>
        <xdr:cNvPr id="414" name="テキスト ボックス 413"/>
        <xdr:cNvSpPr txBox="1"/>
      </xdr:nvSpPr>
      <xdr:spPr>
        <a:xfrm>
          <a:off x="9404427" y="1341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127629</xdr:rowOff>
    </xdr:from>
    <xdr:to>
      <xdr:col>15</xdr:col>
      <xdr:colOff>180975</xdr:colOff>
      <xdr:row>97</xdr:row>
      <xdr:rowOff>21971</xdr:rowOff>
    </xdr:to>
    <xdr:cxnSp macro="">
      <xdr:nvCxnSpPr>
        <xdr:cNvPr id="441" name="直線コネクタ 440"/>
        <xdr:cNvCxnSpPr/>
      </xdr:nvCxnSpPr>
      <xdr:spPr>
        <a:xfrm>
          <a:off x="9639300" y="16586829"/>
          <a:ext cx="838200" cy="6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2"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5" name="テキスト ボックス 444"/>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142621</xdr:rowOff>
    </xdr:from>
    <xdr:to>
      <xdr:col>15</xdr:col>
      <xdr:colOff>231775</xdr:colOff>
      <xdr:row>97</xdr:row>
      <xdr:rowOff>72771</xdr:rowOff>
    </xdr:to>
    <xdr:sp macro="" textlink="">
      <xdr:nvSpPr>
        <xdr:cNvPr id="451" name="円/楕円 450"/>
        <xdr:cNvSpPr/>
      </xdr:nvSpPr>
      <xdr:spPr>
        <a:xfrm>
          <a:off x="104267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121048</xdr:rowOff>
    </xdr:from>
    <xdr:ext cx="534377" cy="259045"/>
    <xdr:sp macro="" textlink="">
      <xdr:nvSpPr>
        <xdr:cNvPr id="452" name="普通建設事業費 （ うち更新整備　）該当値テキスト"/>
        <xdr:cNvSpPr txBox="1"/>
      </xdr:nvSpPr>
      <xdr:spPr>
        <a:xfrm>
          <a:off x="10528300" y="165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76829</xdr:rowOff>
    </xdr:from>
    <xdr:to>
      <xdr:col>14</xdr:col>
      <xdr:colOff>79375</xdr:colOff>
      <xdr:row>97</xdr:row>
      <xdr:rowOff>6979</xdr:rowOff>
    </xdr:to>
    <xdr:sp macro="" textlink="">
      <xdr:nvSpPr>
        <xdr:cNvPr id="453" name="円/楕円 452"/>
        <xdr:cNvSpPr/>
      </xdr:nvSpPr>
      <xdr:spPr>
        <a:xfrm>
          <a:off x="9588500" y="165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169556</xdr:rowOff>
    </xdr:from>
    <xdr:ext cx="534377" cy="259045"/>
    <xdr:sp macro="" textlink="">
      <xdr:nvSpPr>
        <xdr:cNvPr id="454" name="テキスト ボックス 453"/>
        <xdr:cNvSpPr txBox="1"/>
      </xdr:nvSpPr>
      <xdr:spPr>
        <a:xfrm>
          <a:off x="9372111" y="166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1" name="直線コネクタ 48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4" name="直線コネクタ 48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87" name="直線コネクタ 48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126556</xdr:rowOff>
    </xdr:from>
    <xdr:to>
      <xdr:col>19</xdr:col>
      <xdr:colOff>644525</xdr:colOff>
      <xdr:row>38</xdr:row>
      <xdr:rowOff>139700</xdr:rowOff>
    </xdr:to>
    <xdr:cxnSp macro="">
      <xdr:nvCxnSpPr>
        <xdr:cNvPr id="490" name="直線コネクタ 489"/>
        <xdr:cNvCxnSpPr/>
      </xdr:nvCxnSpPr>
      <xdr:spPr>
        <a:xfrm>
          <a:off x="12814300" y="664165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0" name="円/楕円 49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2" name="円/楕円 50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3" name="テキスト ボックス 50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4" name="円/楕円 50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5" name="テキスト ボックス 50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6" name="円/楕円 50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7" name="テキスト ボックス 50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75756</xdr:rowOff>
    </xdr:from>
    <xdr:to>
      <xdr:col>18</xdr:col>
      <xdr:colOff>492125</xdr:colOff>
      <xdr:row>39</xdr:row>
      <xdr:rowOff>5906</xdr:rowOff>
    </xdr:to>
    <xdr:sp macro="" textlink="">
      <xdr:nvSpPr>
        <xdr:cNvPr id="508" name="円/楕円 507"/>
        <xdr:cNvSpPr/>
      </xdr:nvSpPr>
      <xdr:spPr>
        <a:xfrm>
          <a:off x="127635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168483</xdr:rowOff>
    </xdr:from>
    <xdr:ext cx="378565" cy="259045"/>
    <xdr:sp macro="" textlink="">
      <xdr:nvSpPr>
        <xdr:cNvPr id="509" name="テキスト ボックス 508"/>
        <xdr:cNvSpPr txBox="1"/>
      </xdr:nvSpPr>
      <xdr:spPr>
        <a:xfrm>
          <a:off x="12625017" y="66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49403</xdr:rowOff>
    </xdr:from>
    <xdr:to>
      <xdr:col>23</xdr:col>
      <xdr:colOff>517525</xdr:colOff>
      <xdr:row>78</xdr:row>
      <xdr:rowOff>81682</xdr:rowOff>
    </xdr:to>
    <xdr:cxnSp macro="">
      <xdr:nvCxnSpPr>
        <xdr:cNvPr id="586" name="直線コネクタ 585"/>
        <xdr:cNvCxnSpPr/>
      </xdr:nvCxnSpPr>
      <xdr:spPr>
        <a:xfrm>
          <a:off x="15481300" y="13422503"/>
          <a:ext cx="8382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7"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6769</xdr:rowOff>
    </xdr:from>
    <xdr:to>
      <xdr:col>22</xdr:col>
      <xdr:colOff>365125</xdr:colOff>
      <xdr:row>78</xdr:row>
      <xdr:rowOff>49403</xdr:rowOff>
    </xdr:to>
    <xdr:cxnSp macro="">
      <xdr:nvCxnSpPr>
        <xdr:cNvPr id="589" name="直線コネクタ 588"/>
        <xdr:cNvCxnSpPr/>
      </xdr:nvCxnSpPr>
      <xdr:spPr>
        <a:xfrm>
          <a:off x="14592300" y="13379869"/>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6769</xdr:rowOff>
    </xdr:from>
    <xdr:to>
      <xdr:col>21</xdr:col>
      <xdr:colOff>161925</xdr:colOff>
      <xdr:row>78</xdr:row>
      <xdr:rowOff>14656</xdr:rowOff>
    </xdr:to>
    <xdr:cxnSp macro="">
      <xdr:nvCxnSpPr>
        <xdr:cNvPr id="592" name="直線コネクタ 591"/>
        <xdr:cNvCxnSpPr/>
      </xdr:nvCxnSpPr>
      <xdr:spPr>
        <a:xfrm flipV="1">
          <a:off x="13703300" y="13379869"/>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163818</xdr:rowOff>
    </xdr:from>
    <xdr:to>
      <xdr:col>19</xdr:col>
      <xdr:colOff>644525</xdr:colOff>
      <xdr:row>78</xdr:row>
      <xdr:rowOff>14656</xdr:rowOff>
    </xdr:to>
    <xdr:cxnSp macro="">
      <xdr:nvCxnSpPr>
        <xdr:cNvPr id="595" name="直線コネクタ 594"/>
        <xdr:cNvCxnSpPr/>
      </xdr:nvCxnSpPr>
      <xdr:spPr>
        <a:xfrm>
          <a:off x="12814300" y="13365468"/>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30882</xdr:rowOff>
    </xdr:from>
    <xdr:to>
      <xdr:col>23</xdr:col>
      <xdr:colOff>568325</xdr:colOff>
      <xdr:row>78</xdr:row>
      <xdr:rowOff>132482</xdr:rowOff>
    </xdr:to>
    <xdr:sp macro="" textlink="">
      <xdr:nvSpPr>
        <xdr:cNvPr id="605" name="円/楕円 604"/>
        <xdr:cNvSpPr/>
      </xdr:nvSpPr>
      <xdr:spPr>
        <a:xfrm>
          <a:off x="16268700" y="134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9309</xdr:rowOff>
    </xdr:from>
    <xdr:ext cx="534377" cy="259045"/>
    <xdr:sp macro="" textlink="">
      <xdr:nvSpPr>
        <xdr:cNvPr id="606" name="公債費該当値テキスト"/>
        <xdr:cNvSpPr txBox="1"/>
      </xdr:nvSpPr>
      <xdr:spPr>
        <a:xfrm>
          <a:off x="16370300" y="133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170053</xdr:rowOff>
    </xdr:from>
    <xdr:to>
      <xdr:col>22</xdr:col>
      <xdr:colOff>415925</xdr:colOff>
      <xdr:row>78</xdr:row>
      <xdr:rowOff>100203</xdr:rowOff>
    </xdr:to>
    <xdr:sp macro="" textlink="">
      <xdr:nvSpPr>
        <xdr:cNvPr id="607" name="円/楕円 606"/>
        <xdr:cNvSpPr/>
      </xdr:nvSpPr>
      <xdr:spPr>
        <a:xfrm>
          <a:off x="15430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91330</xdr:rowOff>
    </xdr:from>
    <xdr:ext cx="534377" cy="259045"/>
    <xdr:sp macro="" textlink="">
      <xdr:nvSpPr>
        <xdr:cNvPr id="608" name="テキスト ボックス 607"/>
        <xdr:cNvSpPr txBox="1"/>
      </xdr:nvSpPr>
      <xdr:spPr>
        <a:xfrm>
          <a:off x="15214111" y="134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127419</xdr:rowOff>
    </xdr:from>
    <xdr:to>
      <xdr:col>21</xdr:col>
      <xdr:colOff>212725</xdr:colOff>
      <xdr:row>78</xdr:row>
      <xdr:rowOff>57569</xdr:rowOff>
    </xdr:to>
    <xdr:sp macro="" textlink="">
      <xdr:nvSpPr>
        <xdr:cNvPr id="609" name="円/楕円 608"/>
        <xdr:cNvSpPr/>
      </xdr:nvSpPr>
      <xdr:spPr>
        <a:xfrm>
          <a:off x="14541500" y="133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48696</xdr:rowOff>
    </xdr:from>
    <xdr:ext cx="534377" cy="259045"/>
    <xdr:sp macro="" textlink="">
      <xdr:nvSpPr>
        <xdr:cNvPr id="610" name="テキスト ボックス 609"/>
        <xdr:cNvSpPr txBox="1"/>
      </xdr:nvSpPr>
      <xdr:spPr>
        <a:xfrm>
          <a:off x="14325111" y="134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135306</xdr:rowOff>
    </xdr:from>
    <xdr:to>
      <xdr:col>20</xdr:col>
      <xdr:colOff>9525</xdr:colOff>
      <xdr:row>78</xdr:row>
      <xdr:rowOff>65456</xdr:rowOff>
    </xdr:to>
    <xdr:sp macro="" textlink="">
      <xdr:nvSpPr>
        <xdr:cNvPr id="611" name="円/楕円 610"/>
        <xdr:cNvSpPr/>
      </xdr:nvSpPr>
      <xdr:spPr>
        <a:xfrm>
          <a:off x="13652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56583</xdr:rowOff>
    </xdr:from>
    <xdr:ext cx="534377" cy="259045"/>
    <xdr:sp macro="" textlink="">
      <xdr:nvSpPr>
        <xdr:cNvPr id="612" name="テキスト ボックス 611"/>
        <xdr:cNvSpPr txBox="1"/>
      </xdr:nvSpPr>
      <xdr:spPr>
        <a:xfrm>
          <a:off x="13436111" y="134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113018</xdr:rowOff>
    </xdr:from>
    <xdr:to>
      <xdr:col>18</xdr:col>
      <xdr:colOff>492125</xdr:colOff>
      <xdr:row>78</xdr:row>
      <xdr:rowOff>43168</xdr:rowOff>
    </xdr:to>
    <xdr:sp macro="" textlink="">
      <xdr:nvSpPr>
        <xdr:cNvPr id="613" name="円/楕円 612"/>
        <xdr:cNvSpPr/>
      </xdr:nvSpPr>
      <xdr:spPr>
        <a:xfrm>
          <a:off x="12763500" y="133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34295</xdr:rowOff>
    </xdr:from>
    <xdr:ext cx="534377" cy="259045"/>
    <xdr:sp macro="" textlink="">
      <xdr:nvSpPr>
        <xdr:cNvPr id="614" name="テキスト ボックス 613"/>
        <xdr:cNvSpPr txBox="1"/>
      </xdr:nvSpPr>
      <xdr:spPr>
        <a:xfrm>
          <a:off x="12547111" y="1340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144844</xdr:rowOff>
    </xdr:from>
    <xdr:to>
      <xdr:col>23</xdr:col>
      <xdr:colOff>517525</xdr:colOff>
      <xdr:row>98</xdr:row>
      <xdr:rowOff>165455</xdr:rowOff>
    </xdr:to>
    <xdr:cxnSp macro="">
      <xdr:nvCxnSpPr>
        <xdr:cNvPr id="643" name="直線コネクタ 642"/>
        <xdr:cNvCxnSpPr/>
      </xdr:nvCxnSpPr>
      <xdr:spPr>
        <a:xfrm flipV="1">
          <a:off x="15481300" y="16946944"/>
          <a:ext cx="8382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165455</xdr:rowOff>
    </xdr:from>
    <xdr:to>
      <xdr:col>22</xdr:col>
      <xdr:colOff>365125</xdr:colOff>
      <xdr:row>99</xdr:row>
      <xdr:rowOff>4063</xdr:rowOff>
    </xdr:to>
    <xdr:cxnSp macro="">
      <xdr:nvCxnSpPr>
        <xdr:cNvPr id="646" name="直線コネクタ 645"/>
        <xdr:cNvCxnSpPr/>
      </xdr:nvCxnSpPr>
      <xdr:spPr>
        <a:xfrm flipV="1">
          <a:off x="14592300" y="1696755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8" name="テキスト ボックス 647"/>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4063</xdr:rowOff>
    </xdr:from>
    <xdr:to>
      <xdr:col>21</xdr:col>
      <xdr:colOff>161925</xdr:colOff>
      <xdr:row>99</xdr:row>
      <xdr:rowOff>4254</xdr:rowOff>
    </xdr:to>
    <xdr:cxnSp macro="">
      <xdr:nvCxnSpPr>
        <xdr:cNvPr id="649" name="直線コネクタ 648"/>
        <xdr:cNvCxnSpPr/>
      </xdr:nvCxnSpPr>
      <xdr:spPr>
        <a:xfrm flipV="1">
          <a:off x="13703300" y="1697761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150254</xdr:rowOff>
    </xdr:from>
    <xdr:to>
      <xdr:col>19</xdr:col>
      <xdr:colOff>644525</xdr:colOff>
      <xdr:row>99</xdr:row>
      <xdr:rowOff>4254</xdr:rowOff>
    </xdr:to>
    <xdr:cxnSp macro="">
      <xdr:nvCxnSpPr>
        <xdr:cNvPr id="652" name="直線コネクタ 651"/>
        <xdr:cNvCxnSpPr/>
      </xdr:nvCxnSpPr>
      <xdr:spPr>
        <a:xfrm>
          <a:off x="12814300" y="16952354"/>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94044</xdr:rowOff>
    </xdr:from>
    <xdr:to>
      <xdr:col>23</xdr:col>
      <xdr:colOff>568325</xdr:colOff>
      <xdr:row>99</xdr:row>
      <xdr:rowOff>24194</xdr:rowOff>
    </xdr:to>
    <xdr:sp macro="" textlink="">
      <xdr:nvSpPr>
        <xdr:cNvPr id="662" name="円/楕円 661"/>
        <xdr:cNvSpPr/>
      </xdr:nvSpPr>
      <xdr:spPr>
        <a:xfrm>
          <a:off x="16268700" y="168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8971</xdr:rowOff>
    </xdr:from>
    <xdr:ext cx="469744" cy="259045"/>
    <xdr:sp macro="" textlink="">
      <xdr:nvSpPr>
        <xdr:cNvPr id="663" name="積立金該当値テキスト"/>
        <xdr:cNvSpPr txBox="1"/>
      </xdr:nvSpPr>
      <xdr:spPr>
        <a:xfrm>
          <a:off x="16370300" y="168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114655</xdr:rowOff>
    </xdr:from>
    <xdr:to>
      <xdr:col>22</xdr:col>
      <xdr:colOff>415925</xdr:colOff>
      <xdr:row>99</xdr:row>
      <xdr:rowOff>44805</xdr:rowOff>
    </xdr:to>
    <xdr:sp macro="" textlink="">
      <xdr:nvSpPr>
        <xdr:cNvPr id="664" name="円/楕円 663"/>
        <xdr:cNvSpPr/>
      </xdr:nvSpPr>
      <xdr:spPr>
        <a:xfrm>
          <a:off x="15430500" y="169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35932</xdr:rowOff>
    </xdr:from>
    <xdr:ext cx="469744" cy="259045"/>
    <xdr:sp macro="" textlink="">
      <xdr:nvSpPr>
        <xdr:cNvPr id="665" name="テキスト ボックス 664"/>
        <xdr:cNvSpPr txBox="1"/>
      </xdr:nvSpPr>
      <xdr:spPr>
        <a:xfrm>
          <a:off x="15246427" y="170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124713</xdr:rowOff>
    </xdr:from>
    <xdr:to>
      <xdr:col>21</xdr:col>
      <xdr:colOff>212725</xdr:colOff>
      <xdr:row>99</xdr:row>
      <xdr:rowOff>54863</xdr:rowOff>
    </xdr:to>
    <xdr:sp macro="" textlink="">
      <xdr:nvSpPr>
        <xdr:cNvPr id="666" name="円/楕円 665"/>
        <xdr:cNvSpPr/>
      </xdr:nvSpPr>
      <xdr:spPr>
        <a:xfrm>
          <a:off x="14541500" y="169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45990</xdr:rowOff>
    </xdr:from>
    <xdr:ext cx="469744" cy="259045"/>
    <xdr:sp macro="" textlink="">
      <xdr:nvSpPr>
        <xdr:cNvPr id="667" name="テキスト ボックス 666"/>
        <xdr:cNvSpPr txBox="1"/>
      </xdr:nvSpPr>
      <xdr:spPr>
        <a:xfrm>
          <a:off x="14357427" y="1701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124904</xdr:rowOff>
    </xdr:from>
    <xdr:to>
      <xdr:col>20</xdr:col>
      <xdr:colOff>9525</xdr:colOff>
      <xdr:row>99</xdr:row>
      <xdr:rowOff>55054</xdr:rowOff>
    </xdr:to>
    <xdr:sp macro="" textlink="">
      <xdr:nvSpPr>
        <xdr:cNvPr id="668" name="円/楕円 667"/>
        <xdr:cNvSpPr/>
      </xdr:nvSpPr>
      <xdr:spPr>
        <a:xfrm>
          <a:off x="13652500" y="169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46181</xdr:rowOff>
    </xdr:from>
    <xdr:ext cx="469744" cy="259045"/>
    <xdr:sp macro="" textlink="">
      <xdr:nvSpPr>
        <xdr:cNvPr id="669" name="テキスト ボックス 668"/>
        <xdr:cNvSpPr txBox="1"/>
      </xdr:nvSpPr>
      <xdr:spPr>
        <a:xfrm>
          <a:off x="13468427" y="1701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99454</xdr:rowOff>
    </xdr:from>
    <xdr:to>
      <xdr:col>18</xdr:col>
      <xdr:colOff>492125</xdr:colOff>
      <xdr:row>99</xdr:row>
      <xdr:rowOff>29604</xdr:rowOff>
    </xdr:to>
    <xdr:sp macro="" textlink="">
      <xdr:nvSpPr>
        <xdr:cNvPr id="670" name="円/楕円 669"/>
        <xdr:cNvSpPr/>
      </xdr:nvSpPr>
      <xdr:spPr>
        <a:xfrm>
          <a:off x="12763500" y="169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20731</xdr:rowOff>
    </xdr:from>
    <xdr:ext cx="469744" cy="259045"/>
    <xdr:sp macro="" textlink="">
      <xdr:nvSpPr>
        <xdr:cNvPr id="671" name="テキスト ボックス 670"/>
        <xdr:cNvSpPr txBox="1"/>
      </xdr:nvSpPr>
      <xdr:spPr>
        <a:xfrm>
          <a:off x="12579427" y="1699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8" name="直線コネクタ 69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699"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01" name="直線コネクタ 70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3" name="テキスト ボックス 702"/>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04" name="直線コネクタ 70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6" name="テキスト ボックス 705"/>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7" name="直線コネクタ 70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9" name="テキスト ボックス 708"/>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1" name="テキスト ボックス 710"/>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7" name="円/楕円 71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9" name="円/楕円 71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0" name="テキスト ボックス 71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1" name="円/楕円 72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22" name="テキスト ボックス 72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3" name="円/楕円 72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4" name="テキスト ボックス 72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5" name="円/楕円 72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6" name="テキスト ボックス 72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26498</xdr:rowOff>
    </xdr:from>
    <xdr:to>
      <xdr:col>32</xdr:col>
      <xdr:colOff>187325</xdr:colOff>
      <xdr:row>58</xdr:row>
      <xdr:rowOff>30795</xdr:rowOff>
    </xdr:to>
    <xdr:cxnSp macro="">
      <xdr:nvCxnSpPr>
        <xdr:cNvPr id="753" name="直線コネクタ 752"/>
        <xdr:cNvCxnSpPr/>
      </xdr:nvCxnSpPr>
      <xdr:spPr>
        <a:xfrm flipV="1">
          <a:off x="21323300" y="9970598"/>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30795</xdr:rowOff>
    </xdr:from>
    <xdr:to>
      <xdr:col>31</xdr:col>
      <xdr:colOff>34925</xdr:colOff>
      <xdr:row>58</xdr:row>
      <xdr:rowOff>61290</xdr:rowOff>
    </xdr:to>
    <xdr:cxnSp macro="">
      <xdr:nvCxnSpPr>
        <xdr:cNvPr id="756" name="直線コネクタ 755"/>
        <xdr:cNvCxnSpPr/>
      </xdr:nvCxnSpPr>
      <xdr:spPr>
        <a:xfrm flipV="1">
          <a:off x="20434300" y="9974895"/>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122601</xdr:rowOff>
    </xdr:from>
    <xdr:to>
      <xdr:col>29</xdr:col>
      <xdr:colOff>517525</xdr:colOff>
      <xdr:row>58</xdr:row>
      <xdr:rowOff>61290</xdr:rowOff>
    </xdr:to>
    <xdr:cxnSp macro="">
      <xdr:nvCxnSpPr>
        <xdr:cNvPr id="759" name="直線コネクタ 758"/>
        <xdr:cNvCxnSpPr/>
      </xdr:nvCxnSpPr>
      <xdr:spPr>
        <a:xfrm>
          <a:off x="19545300" y="9895251"/>
          <a:ext cx="889000" cy="1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92654</xdr:rowOff>
    </xdr:from>
    <xdr:to>
      <xdr:col>28</xdr:col>
      <xdr:colOff>314325</xdr:colOff>
      <xdr:row>57</xdr:row>
      <xdr:rowOff>122601</xdr:rowOff>
    </xdr:to>
    <xdr:cxnSp macro="">
      <xdr:nvCxnSpPr>
        <xdr:cNvPr id="762" name="直線コネクタ 761"/>
        <xdr:cNvCxnSpPr/>
      </xdr:nvCxnSpPr>
      <xdr:spPr>
        <a:xfrm>
          <a:off x="18656300" y="986530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147148</xdr:rowOff>
    </xdr:from>
    <xdr:to>
      <xdr:col>32</xdr:col>
      <xdr:colOff>238125</xdr:colOff>
      <xdr:row>58</xdr:row>
      <xdr:rowOff>77298</xdr:rowOff>
    </xdr:to>
    <xdr:sp macro="" textlink="">
      <xdr:nvSpPr>
        <xdr:cNvPr id="772" name="円/楕円 771"/>
        <xdr:cNvSpPr/>
      </xdr:nvSpPr>
      <xdr:spPr>
        <a:xfrm>
          <a:off x="22110700" y="99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62075</xdr:rowOff>
    </xdr:from>
    <xdr:ext cx="469744" cy="259045"/>
    <xdr:sp macro="" textlink="">
      <xdr:nvSpPr>
        <xdr:cNvPr id="773" name="貸付金該当値テキスト"/>
        <xdr:cNvSpPr txBox="1"/>
      </xdr:nvSpPr>
      <xdr:spPr>
        <a:xfrm>
          <a:off x="22212300" y="98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151445</xdr:rowOff>
    </xdr:from>
    <xdr:to>
      <xdr:col>31</xdr:col>
      <xdr:colOff>85725</xdr:colOff>
      <xdr:row>58</xdr:row>
      <xdr:rowOff>81595</xdr:rowOff>
    </xdr:to>
    <xdr:sp macro="" textlink="">
      <xdr:nvSpPr>
        <xdr:cNvPr id="774" name="円/楕円 773"/>
        <xdr:cNvSpPr/>
      </xdr:nvSpPr>
      <xdr:spPr>
        <a:xfrm>
          <a:off x="21272500" y="99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72722</xdr:rowOff>
    </xdr:from>
    <xdr:ext cx="469744" cy="259045"/>
    <xdr:sp macro="" textlink="">
      <xdr:nvSpPr>
        <xdr:cNvPr id="775" name="テキスト ボックス 774"/>
        <xdr:cNvSpPr txBox="1"/>
      </xdr:nvSpPr>
      <xdr:spPr>
        <a:xfrm>
          <a:off x="21088427" y="1001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10490</xdr:rowOff>
    </xdr:from>
    <xdr:to>
      <xdr:col>29</xdr:col>
      <xdr:colOff>568325</xdr:colOff>
      <xdr:row>58</xdr:row>
      <xdr:rowOff>112090</xdr:rowOff>
    </xdr:to>
    <xdr:sp macro="" textlink="">
      <xdr:nvSpPr>
        <xdr:cNvPr id="776" name="円/楕円 775"/>
        <xdr:cNvSpPr/>
      </xdr:nvSpPr>
      <xdr:spPr>
        <a:xfrm>
          <a:off x="20383500" y="99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103217</xdr:rowOff>
    </xdr:from>
    <xdr:ext cx="469744" cy="259045"/>
    <xdr:sp macro="" textlink="">
      <xdr:nvSpPr>
        <xdr:cNvPr id="777" name="テキスト ボックス 776"/>
        <xdr:cNvSpPr txBox="1"/>
      </xdr:nvSpPr>
      <xdr:spPr>
        <a:xfrm>
          <a:off x="20199427" y="100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71801</xdr:rowOff>
    </xdr:from>
    <xdr:to>
      <xdr:col>28</xdr:col>
      <xdr:colOff>365125</xdr:colOff>
      <xdr:row>58</xdr:row>
      <xdr:rowOff>1951</xdr:rowOff>
    </xdr:to>
    <xdr:sp macro="" textlink="">
      <xdr:nvSpPr>
        <xdr:cNvPr id="778" name="円/楕円 777"/>
        <xdr:cNvSpPr/>
      </xdr:nvSpPr>
      <xdr:spPr>
        <a:xfrm>
          <a:off x="19494500" y="9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164528</xdr:rowOff>
    </xdr:from>
    <xdr:ext cx="469744" cy="259045"/>
    <xdr:sp macro="" textlink="">
      <xdr:nvSpPr>
        <xdr:cNvPr id="779" name="テキスト ボックス 778"/>
        <xdr:cNvSpPr txBox="1"/>
      </xdr:nvSpPr>
      <xdr:spPr>
        <a:xfrm>
          <a:off x="19310427" y="993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41854</xdr:rowOff>
    </xdr:from>
    <xdr:to>
      <xdr:col>27</xdr:col>
      <xdr:colOff>161925</xdr:colOff>
      <xdr:row>57</xdr:row>
      <xdr:rowOff>143454</xdr:rowOff>
    </xdr:to>
    <xdr:sp macro="" textlink="">
      <xdr:nvSpPr>
        <xdr:cNvPr id="780" name="円/楕円 779"/>
        <xdr:cNvSpPr/>
      </xdr:nvSpPr>
      <xdr:spPr>
        <a:xfrm>
          <a:off x="18605500" y="98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134581</xdr:rowOff>
    </xdr:from>
    <xdr:ext cx="469744" cy="259045"/>
    <xdr:sp macro="" textlink="">
      <xdr:nvSpPr>
        <xdr:cNvPr id="781" name="テキスト ボックス 780"/>
        <xdr:cNvSpPr txBox="1"/>
      </xdr:nvSpPr>
      <xdr:spPr>
        <a:xfrm>
          <a:off x="18421427" y="990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171293</xdr:rowOff>
    </xdr:from>
    <xdr:to>
      <xdr:col>32</xdr:col>
      <xdr:colOff>187325</xdr:colOff>
      <xdr:row>73</xdr:row>
      <xdr:rowOff>45654</xdr:rowOff>
    </xdr:to>
    <xdr:cxnSp macro="">
      <xdr:nvCxnSpPr>
        <xdr:cNvPr id="809" name="直線コネクタ 808"/>
        <xdr:cNvCxnSpPr/>
      </xdr:nvCxnSpPr>
      <xdr:spPr>
        <a:xfrm flipV="1">
          <a:off x="21323300" y="12515693"/>
          <a:ext cx="8382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0"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45654</xdr:rowOff>
    </xdr:from>
    <xdr:to>
      <xdr:col>31</xdr:col>
      <xdr:colOff>34925</xdr:colOff>
      <xdr:row>74</xdr:row>
      <xdr:rowOff>48992</xdr:rowOff>
    </xdr:to>
    <xdr:cxnSp macro="">
      <xdr:nvCxnSpPr>
        <xdr:cNvPr id="812" name="直線コネクタ 811"/>
        <xdr:cNvCxnSpPr/>
      </xdr:nvCxnSpPr>
      <xdr:spPr>
        <a:xfrm flipV="1">
          <a:off x="20434300" y="12561504"/>
          <a:ext cx="889000" cy="1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148983</xdr:rowOff>
    </xdr:from>
    <xdr:ext cx="534377" cy="259045"/>
    <xdr:sp macro="" textlink="">
      <xdr:nvSpPr>
        <xdr:cNvPr id="814" name="テキスト ボックス 813"/>
        <xdr:cNvSpPr txBox="1"/>
      </xdr:nvSpPr>
      <xdr:spPr>
        <a:xfrm>
          <a:off x="21056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48992</xdr:rowOff>
    </xdr:from>
    <xdr:to>
      <xdr:col>29</xdr:col>
      <xdr:colOff>517525</xdr:colOff>
      <xdr:row>74</xdr:row>
      <xdr:rowOff>76972</xdr:rowOff>
    </xdr:to>
    <xdr:cxnSp macro="">
      <xdr:nvCxnSpPr>
        <xdr:cNvPr id="815" name="直線コネクタ 814"/>
        <xdr:cNvCxnSpPr/>
      </xdr:nvCxnSpPr>
      <xdr:spPr>
        <a:xfrm flipV="1">
          <a:off x="19545300" y="12736292"/>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20464</xdr:rowOff>
    </xdr:from>
    <xdr:ext cx="534377" cy="259045"/>
    <xdr:sp macro="" textlink="">
      <xdr:nvSpPr>
        <xdr:cNvPr id="817" name="テキスト ボックス 816"/>
        <xdr:cNvSpPr txBox="1"/>
      </xdr:nvSpPr>
      <xdr:spPr>
        <a:xfrm>
          <a:off x="20167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76972</xdr:rowOff>
    </xdr:from>
    <xdr:to>
      <xdr:col>28</xdr:col>
      <xdr:colOff>314325</xdr:colOff>
      <xdr:row>74</xdr:row>
      <xdr:rowOff>141666</xdr:rowOff>
    </xdr:to>
    <xdr:cxnSp macro="">
      <xdr:nvCxnSpPr>
        <xdr:cNvPr id="818" name="直線コネクタ 817"/>
        <xdr:cNvCxnSpPr/>
      </xdr:nvCxnSpPr>
      <xdr:spPr>
        <a:xfrm flipV="1">
          <a:off x="18656300" y="12764272"/>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45793</xdr:rowOff>
    </xdr:from>
    <xdr:ext cx="534377" cy="259045"/>
    <xdr:sp macro="" textlink="">
      <xdr:nvSpPr>
        <xdr:cNvPr id="820" name="テキスト ボックス 819"/>
        <xdr:cNvSpPr txBox="1"/>
      </xdr:nvSpPr>
      <xdr:spPr>
        <a:xfrm>
          <a:off x="19278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120493</xdr:rowOff>
    </xdr:from>
    <xdr:to>
      <xdr:col>32</xdr:col>
      <xdr:colOff>238125</xdr:colOff>
      <xdr:row>73</xdr:row>
      <xdr:rowOff>50643</xdr:rowOff>
    </xdr:to>
    <xdr:sp macro="" textlink="">
      <xdr:nvSpPr>
        <xdr:cNvPr id="828" name="円/楕円 827"/>
        <xdr:cNvSpPr/>
      </xdr:nvSpPr>
      <xdr:spPr>
        <a:xfrm>
          <a:off x="22110700" y="124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143370</xdr:rowOff>
    </xdr:from>
    <xdr:ext cx="534377" cy="259045"/>
    <xdr:sp macro="" textlink="">
      <xdr:nvSpPr>
        <xdr:cNvPr id="829" name="繰出金該当値テキスト"/>
        <xdr:cNvSpPr txBox="1"/>
      </xdr:nvSpPr>
      <xdr:spPr>
        <a:xfrm>
          <a:off x="22212300" y="123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41,809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166304</xdr:rowOff>
    </xdr:from>
    <xdr:to>
      <xdr:col>31</xdr:col>
      <xdr:colOff>85725</xdr:colOff>
      <xdr:row>73</xdr:row>
      <xdr:rowOff>96454</xdr:rowOff>
    </xdr:to>
    <xdr:sp macro="" textlink="">
      <xdr:nvSpPr>
        <xdr:cNvPr id="830" name="円/楕円 829"/>
        <xdr:cNvSpPr/>
      </xdr:nvSpPr>
      <xdr:spPr>
        <a:xfrm>
          <a:off x="21272500" y="125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112981</xdr:rowOff>
    </xdr:from>
    <xdr:ext cx="534377" cy="259045"/>
    <xdr:sp macro="" textlink="">
      <xdr:nvSpPr>
        <xdr:cNvPr id="831" name="テキスト ボックス 830"/>
        <xdr:cNvSpPr txBox="1"/>
      </xdr:nvSpPr>
      <xdr:spPr>
        <a:xfrm>
          <a:off x="21056111" y="122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169642</xdr:rowOff>
    </xdr:from>
    <xdr:to>
      <xdr:col>29</xdr:col>
      <xdr:colOff>568325</xdr:colOff>
      <xdr:row>74</xdr:row>
      <xdr:rowOff>99792</xdr:rowOff>
    </xdr:to>
    <xdr:sp macro="" textlink="">
      <xdr:nvSpPr>
        <xdr:cNvPr id="832" name="円/楕円 831"/>
        <xdr:cNvSpPr/>
      </xdr:nvSpPr>
      <xdr:spPr>
        <a:xfrm>
          <a:off x="20383500" y="126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116319</xdr:rowOff>
    </xdr:from>
    <xdr:ext cx="534377" cy="259045"/>
    <xdr:sp macro="" textlink="">
      <xdr:nvSpPr>
        <xdr:cNvPr id="833" name="テキスト ボックス 832"/>
        <xdr:cNvSpPr txBox="1"/>
      </xdr:nvSpPr>
      <xdr:spPr>
        <a:xfrm>
          <a:off x="20167111" y="124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26172</xdr:rowOff>
    </xdr:from>
    <xdr:to>
      <xdr:col>28</xdr:col>
      <xdr:colOff>365125</xdr:colOff>
      <xdr:row>74</xdr:row>
      <xdr:rowOff>127772</xdr:rowOff>
    </xdr:to>
    <xdr:sp macro="" textlink="">
      <xdr:nvSpPr>
        <xdr:cNvPr id="834" name="円/楕円 833"/>
        <xdr:cNvSpPr/>
      </xdr:nvSpPr>
      <xdr:spPr>
        <a:xfrm>
          <a:off x="19494500" y="127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144299</xdr:rowOff>
    </xdr:from>
    <xdr:ext cx="534377" cy="259045"/>
    <xdr:sp macro="" textlink="">
      <xdr:nvSpPr>
        <xdr:cNvPr id="835" name="テキスト ボックス 834"/>
        <xdr:cNvSpPr txBox="1"/>
      </xdr:nvSpPr>
      <xdr:spPr>
        <a:xfrm>
          <a:off x="19278111" y="124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90866</xdr:rowOff>
    </xdr:from>
    <xdr:to>
      <xdr:col>27</xdr:col>
      <xdr:colOff>161925</xdr:colOff>
      <xdr:row>75</xdr:row>
      <xdr:rowOff>21016</xdr:rowOff>
    </xdr:to>
    <xdr:sp macro="" textlink="">
      <xdr:nvSpPr>
        <xdr:cNvPr id="836" name="円/楕円 835"/>
        <xdr:cNvSpPr/>
      </xdr:nvSpPr>
      <xdr:spPr>
        <a:xfrm>
          <a:off x="18605500" y="127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12143</xdr:rowOff>
    </xdr:from>
    <xdr:ext cx="534377" cy="259045"/>
    <xdr:sp macro="" textlink="">
      <xdr:nvSpPr>
        <xdr:cNvPr id="837" name="テキスト ボックス 836"/>
        <xdr:cNvSpPr txBox="1"/>
      </xdr:nvSpPr>
      <xdr:spPr>
        <a:xfrm>
          <a:off x="18389111" y="1287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人件費：臨時的任用職員の処遇等の見直しに係る基本方針に基づき、臨時的任用職員から特定職員に移行したことに伴い、その他非常勤職員が＋</a:t>
          </a:r>
          <a:r>
            <a:rPr kumimoji="1" lang="en-US" altLang="ja-JP" sz="900">
              <a:latin typeface="ＭＳ Ｐゴシック"/>
            </a:rPr>
            <a:t>192,536</a:t>
          </a:r>
          <a:r>
            <a:rPr kumimoji="1" lang="ja-JP" altLang="en-US" sz="900">
              <a:latin typeface="ＭＳ Ｐゴシック"/>
            </a:rPr>
            <a:t>千円（＋</a:t>
          </a:r>
          <a:r>
            <a:rPr kumimoji="1" lang="en-US" altLang="ja-JP" sz="900">
              <a:latin typeface="ＭＳ Ｐゴシック"/>
            </a:rPr>
            <a:t>40.0</a:t>
          </a:r>
          <a:r>
            <a:rPr kumimoji="1" lang="ja-JP" altLang="en-US" sz="900">
              <a:latin typeface="ＭＳ Ｐゴシック"/>
            </a:rPr>
            <a:t>％）の増となったほか、「附属機関の設置等に関する条例」の改正に伴い新たに審議会として位置付けられた附属機関が複数あったことにより、委員報酬が＋</a:t>
          </a:r>
          <a:r>
            <a:rPr kumimoji="1" lang="en-US" altLang="ja-JP" sz="900">
              <a:latin typeface="ＭＳ Ｐゴシック"/>
            </a:rPr>
            <a:t>6,144</a:t>
          </a:r>
          <a:r>
            <a:rPr kumimoji="1" lang="ja-JP" altLang="en-US" sz="900">
              <a:latin typeface="ＭＳ Ｐゴシック"/>
            </a:rPr>
            <a:t>千円（＋</a:t>
          </a:r>
          <a:r>
            <a:rPr kumimoji="1" lang="en-US" altLang="ja-JP" sz="900">
              <a:latin typeface="ＭＳ Ｐゴシック"/>
            </a:rPr>
            <a:t>59.3</a:t>
          </a:r>
          <a:r>
            <a:rPr kumimoji="1" lang="ja-JP" altLang="en-US" sz="900">
              <a:latin typeface="ＭＳ Ｐゴシック"/>
            </a:rPr>
            <a:t>％）の増となり、人件費全体では＋</a:t>
          </a:r>
          <a:r>
            <a:rPr kumimoji="1" lang="en-US" altLang="ja-JP" sz="900">
              <a:latin typeface="ＭＳ Ｐゴシック"/>
            </a:rPr>
            <a:t>217,442</a:t>
          </a:r>
          <a:r>
            <a:rPr kumimoji="1" lang="ja-JP" altLang="en-US" sz="900">
              <a:latin typeface="ＭＳ Ｐゴシック"/>
            </a:rPr>
            <a:t>千円（＋</a:t>
          </a:r>
          <a:r>
            <a:rPr kumimoji="1" lang="en-US" altLang="ja-JP" sz="900">
              <a:latin typeface="ＭＳ Ｐゴシック"/>
            </a:rPr>
            <a:t>2.4</a:t>
          </a:r>
          <a:r>
            <a:rPr kumimoji="1" lang="ja-JP" altLang="en-US" sz="900">
              <a:latin typeface="ＭＳ Ｐゴシック"/>
            </a:rPr>
            <a:t>％）の増。住民一人当たりのコストについても</a:t>
          </a:r>
          <a:r>
            <a:rPr kumimoji="1" lang="en-US" altLang="ja-JP" sz="900">
              <a:latin typeface="ＭＳ Ｐゴシック"/>
            </a:rPr>
            <a:t>26</a:t>
          </a:r>
          <a:r>
            <a:rPr kumimoji="1" lang="ja-JP" altLang="en-US" sz="900">
              <a:latin typeface="ＭＳ Ｐゴシック"/>
            </a:rPr>
            <a:t>年度から＋</a:t>
          </a:r>
          <a:r>
            <a:rPr kumimoji="1" lang="en-US" altLang="ja-JP" sz="900">
              <a:latin typeface="ＭＳ Ｐゴシック"/>
            </a:rPr>
            <a:t>1,588</a:t>
          </a:r>
          <a:r>
            <a:rPr kumimoji="1" lang="ja-JP" altLang="en-US" sz="900">
              <a:latin typeface="ＭＳ Ｐゴシック"/>
            </a:rPr>
            <a:t>円（＋</a:t>
          </a:r>
          <a:r>
            <a:rPr kumimoji="1" lang="en-US" altLang="ja-JP" sz="900">
              <a:latin typeface="ＭＳ Ｐゴシック"/>
            </a:rPr>
            <a:t>2.9</a:t>
          </a:r>
          <a:r>
            <a:rPr kumimoji="1" lang="ja-JP" altLang="en-US" sz="900">
              <a:latin typeface="ＭＳ Ｐゴシック"/>
            </a:rPr>
            <a:t>％）の増となった。</a:t>
          </a:r>
          <a:endParaRPr kumimoji="1" lang="en-US" altLang="ja-JP" sz="900">
            <a:latin typeface="ＭＳ Ｐゴシック"/>
          </a:endParaRPr>
        </a:p>
        <a:p>
          <a:r>
            <a:rPr kumimoji="1" lang="ja-JP" altLang="en-US" sz="900">
              <a:latin typeface="ＭＳ Ｐゴシック"/>
            </a:rPr>
            <a:t>　物件費：全国平均及び神奈川県平均をそれぞれ△</a:t>
          </a:r>
          <a:r>
            <a:rPr kumimoji="1" lang="en-US" altLang="ja-JP" sz="900">
              <a:latin typeface="ＭＳ Ｐゴシック"/>
            </a:rPr>
            <a:t>21,888</a:t>
          </a:r>
          <a:r>
            <a:rPr kumimoji="1" lang="ja-JP" altLang="en-US" sz="900">
              <a:latin typeface="ＭＳ Ｐゴシック"/>
            </a:rPr>
            <a:t>円、△</a:t>
          </a:r>
          <a:r>
            <a:rPr kumimoji="1" lang="en-US" altLang="ja-JP" sz="900">
              <a:latin typeface="ＭＳ Ｐゴシック"/>
            </a:rPr>
            <a:t>9,833</a:t>
          </a:r>
          <a:r>
            <a:rPr kumimoji="1" lang="ja-JP" altLang="en-US" sz="900">
              <a:latin typeface="ＭＳ Ｐゴシック"/>
            </a:rPr>
            <a:t>円下回っており、類似団体内順位では下から</a:t>
          </a:r>
          <a:r>
            <a:rPr kumimoji="1" lang="en-US" altLang="ja-JP" sz="900">
              <a:latin typeface="ＭＳ Ｐゴシック"/>
            </a:rPr>
            <a:t>2</a:t>
          </a:r>
          <a:r>
            <a:rPr kumimoji="1" lang="ja-JP" altLang="en-US" sz="900">
              <a:latin typeface="ＭＳ Ｐゴシック"/>
            </a:rPr>
            <a:t>番目の低さとなっている。経常収支比率では全国平均及び神奈川県平均を上回っていたが、歳出額に対する人口比で換算すると、一人当たりのコストが低くなっている。</a:t>
          </a:r>
        </a:p>
        <a:p>
          <a:r>
            <a:rPr kumimoji="1" lang="ja-JP" altLang="en-US" sz="900">
              <a:latin typeface="ＭＳ Ｐゴシック"/>
            </a:rPr>
            <a:t>　</a:t>
          </a:r>
          <a:r>
            <a:rPr kumimoji="1" lang="ja-JP" altLang="en-US" sz="900">
              <a:solidFill>
                <a:sysClr val="windowText" lastClr="000000"/>
              </a:solidFill>
              <a:latin typeface="ＭＳ Ｐゴシック"/>
            </a:rPr>
            <a:t>扶助費：子ども・子育て支援新制度の施行に伴う補助メニューの変更などに伴い、民間保育所等運営費補助金が△</a:t>
          </a:r>
          <a:r>
            <a:rPr kumimoji="1" lang="en-US" altLang="ja-JP" sz="900">
              <a:solidFill>
                <a:sysClr val="windowText" lastClr="000000"/>
              </a:solidFill>
              <a:latin typeface="ＭＳ Ｐゴシック"/>
            </a:rPr>
            <a:t>197,203</a:t>
          </a:r>
          <a:r>
            <a:rPr kumimoji="1" lang="ja-JP" altLang="en-US" sz="900">
              <a:solidFill>
                <a:sysClr val="windowText" lastClr="000000"/>
              </a:solidFill>
              <a:latin typeface="ＭＳ Ｐゴシック"/>
            </a:rPr>
            <a:t>千円（△</a:t>
          </a:r>
          <a:r>
            <a:rPr kumimoji="1" lang="en-US" altLang="ja-JP" sz="900">
              <a:solidFill>
                <a:sysClr val="windowText" lastClr="000000"/>
              </a:solidFill>
              <a:latin typeface="ＭＳ Ｐゴシック"/>
            </a:rPr>
            <a:t>56.6</a:t>
          </a:r>
          <a:r>
            <a:rPr kumimoji="1" lang="ja-JP" altLang="en-US" sz="900">
              <a:solidFill>
                <a:sysClr val="windowText" lastClr="000000"/>
              </a:solidFill>
              <a:latin typeface="ＭＳ Ｐゴシック"/>
            </a:rPr>
            <a:t>％）、また、平成</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年度に消費税率の引上げによる影響を緩和するために暫定的、臨時的な措置として創設された臨時福祉給付金給付事業費が</a:t>
          </a:r>
          <a:r>
            <a:rPr kumimoji="1" lang="ja-JP" altLang="ja-JP" sz="900">
              <a:solidFill>
                <a:schemeClr val="dk1"/>
              </a:solidFill>
              <a:effectLst/>
              <a:latin typeface="+mn-lt"/>
              <a:ea typeface="+mn-ea"/>
              <a:cs typeface="+mn-cs"/>
            </a:rPr>
            <a:t>△</a:t>
          </a:r>
          <a:r>
            <a:rPr kumimoji="1" lang="en-US" altLang="ja-JP" sz="900">
              <a:solidFill>
                <a:sysClr val="windowText" lastClr="000000"/>
              </a:solidFill>
              <a:latin typeface="ＭＳ Ｐゴシック"/>
            </a:rPr>
            <a:t>151,026</a:t>
          </a:r>
          <a:r>
            <a:rPr kumimoji="1" lang="ja-JP" altLang="en-US" sz="900">
              <a:solidFill>
                <a:sysClr val="windowText" lastClr="000000"/>
              </a:solidFill>
              <a:latin typeface="ＭＳ Ｐゴシック"/>
            </a:rPr>
            <a:t>千円（△</a:t>
          </a:r>
          <a:r>
            <a:rPr kumimoji="1" lang="en-US" altLang="ja-JP" sz="900">
              <a:solidFill>
                <a:sysClr val="windowText" lastClr="000000"/>
              </a:solidFill>
              <a:latin typeface="ＭＳ Ｐゴシック"/>
            </a:rPr>
            <a:t>47.1</a:t>
          </a:r>
          <a:r>
            <a:rPr kumimoji="1" lang="ja-JP" altLang="en-US" sz="900">
              <a:solidFill>
                <a:sysClr val="windowText" lastClr="000000"/>
              </a:solidFill>
              <a:latin typeface="ＭＳ Ｐゴシック"/>
            </a:rPr>
            <a:t>％）となった一方で、子ども・子育て支援新制度の施行に伴う保育単価の改定や認可保育所の増設に伴い、施設型等給付費（旧民間保育等児童保育費）が＋</a:t>
          </a:r>
          <a:r>
            <a:rPr kumimoji="1" lang="en-US" altLang="ja-JP" sz="900">
              <a:solidFill>
                <a:sysClr val="windowText" lastClr="000000"/>
              </a:solidFill>
              <a:latin typeface="ＭＳ Ｐゴシック"/>
            </a:rPr>
            <a:t>385,026</a:t>
          </a:r>
          <a:r>
            <a:rPr kumimoji="1" lang="ja-JP" altLang="en-US" sz="900">
              <a:solidFill>
                <a:sysClr val="windowText" lastClr="000000"/>
              </a:solidFill>
              <a:latin typeface="ＭＳ Ｐゴシック"/>
            </a:rPr>
            <a:t>千円（＋</a:t>
          </a:r>
          <a:r>
            <a:rPr kumimoji="1" lang="en-US" altLang="ja-JP" sz="900">
              <a:solidFill>
                <a:sysClr val="windowText" lastClr="000000"/>
              </a:solidFill>
              <a:latin typeface="ＭＳ Ｐゴシック"/>
            </a:rPr>
            <a:t>30.0</a:t>
          </a:r>
          <a:r>
            <a:rPr kumimoji="1" lang="ja-JP" altLang="en-US" sz="900">
              <a:solidFill>
                <a:sysClr val="windowText" lastClr="000000"/>
              </a:solidFill>
              <a:latin typeface="ＭＳ Ｐゴシック"/>
            </a:rPr>
            <a:t>％）、サービス利用者数の増及び単価改定に伴い、介護給付・訓練等給付費事業費が＋</a:t>
          </a:r>
          <a:r>
            <a:rPr kumimoji="1" lang="en-US" altLang="ja-JP" sz="900">
              <a:solidFill>
                <a:sysClr val="windowText" lastClr="000000"/>
              </a:solidFill>
              <a:latin typeface="ＭＳ Ｐゴシック"/>
            </a:rPr>
            <a:t>220,717</a:t>
          </a:r>
          <a:r>
            <a:rPr kumimoji="1" lang="ja-JP" altLang="en-US" sz="900">
              <a:solidFill>
                <a:sysClr val="windowText" lastClr="000000"/>
              </a:solidFill>
              <a:latin typeface="ＭＳ Ｐゴシック"/>
            </a:rPr>
            <a:t>千円（＋</a:t>
          </a:r>
          <a:r>
            <a:rPr kumimoji="1" lang="en-US" altLang="ja-JP" sz="900">
              <a:solidFill>
                <a:sysClr val="windowText" lastClr="000000"/>
              </a:solidFill>
              <a:latin typeface="ＭＳ Ｐゴシック"/>
            </a:rPr>
            <a:t>10.0</a:t>
          </a:r>
          <a:r>
            <a:rPr kumimoji="1" lang="ja-JP" altLang="en-US" sz="900">
              <a:solidFill>
                <a:sysClr val="windowText" lastClr="000000"/>
              </a:solidFill>
              <a:latin typeface="ＭＳ Ｐゴシック"/>
            </a:rPr>
            <a:t>％）、さらには、児童福祉・発達支援給付事業費が＋</a:t>
          </a:r>
          <a:r>
            <a:rPr kumimoji="1" lang="en-US" altLang="ja-JP" sz="900">
              <a:solidFill>
                <a:sysClr val="windowText" lastClr="000000"/>
              </a:solidFill>
              <a:latin typeface="ＭＳ Ｐゴシック"/>
            </a:rPr>
            <a:t>32,981</a:t>
          </a:r>
          <a:r>
            <a:rPr kumimoji="1" lang="ja-JP" altLang="en-US" sz="900">
              <a:solidFill>
                <a:sysClr val="windowText" lastClr="000000"/>
              </a:solidFill>
              <a:latin typeface="ＭＳ Ｐゴシック"/>
            </a:rPr>
            <a:t>千円（＋</a:t>
          </a:r>
          <a:r>
            <a:rPr kumimoji="1" lang="en-US" altLang="ja-JP" sz="900">
              <a:solidFill>
                <a:sysClr val="windowText" lastClr="000000"/>
              </a:solidFill>
              <a:latin typeface="ＭＳ Ｐゴシック"/>
            </a:rPr>
            <a:t>26.8</a:t>
          </a:r>
          <a:r>
            <a:rPr kumimoji="1" lang="ja-JP" altLang="en-US" sz="900">
              <a:solidFill>
                <a:sysClr val="windowText" lastClr="000000"/>
              </a:solidFill>
              <a:latin typeface="ＭＳ Ｐゴシック"/>
            </a:rPr>
            <a:t>％）となったことなどから、全体では＋</a:t>
          </a:r>
          <a:r>
            <a:rPr kumimoji="1" lang="en-US" altLang="ja-JP" sz="900">
              <a:solidFill>
                <a:sysClr val="windowText" lastClr="000000"/>
              </a:solidFill>
              <a:latin typeface="ＭＳ Ｐゴシック"/>
            </a:rPr>
            <a:t>139,525</a:t>
          </a:r>
          <a:r>
            <a:rPr kumimoji="1" lang="ja-JP" altLang="en-US" sz="900">
              <a:solidFill>
                <a:sysClr val="windowText" lastClr="000000"/>
              </a:solidFill>
              <a:latin typeface="ＭＳ Ｐゴシック"/>
            </a:rPr>
            <a:t>千円（＋</a:t>
          </a:r>
          <a:r>
            <a:rPr kumimoji="1" lang="en-US" altLang="ja-JP" sz="900">
              <a:solidFill>
                <a:sysClr val="windowText" lastClr="000000"/>
              </a:solidFill>
              <a:latin typeface="ＭＳ Ｐゴシック"/>
            </a:rPr>
            <a:t>1.1</a:t>
          </a:r>
          <a:r>
            <a:rPr kumimoji="1" lang="ja-JP" altLang="en-US" sz="900">
              <a:solidFill>
                <a:sysClr val="windowText" lastClr="000000"/>
              </a:solidFill>
              <a:latin typeface="ＭＳ Ｐゴシック"/>
            </a:rPr>
            <a:t>％）の増となっている。住民一人当たりのコストでは、全国平均及び神奈川県平均はともに下回っているが、</a:t>
          </a:r>
          <a:r>
            <a:rPr kumimoji="1" lang="en-US" altLang="ja-JP" sz="900">
              <a:solidFill>
                <a:sysClr val="windowText" lastClr="000000"/>
              </a:solidFill>
              <a:latin typeface="ＭＳ Ｐゴシック"/>
            </a:rPr>
            <a:t>25</a:t>
          </a:r>
          <a:r>
            <a:rPr kumimoji="1" lang="ja-JP" altLang="en-US" sz="900">
              <a:solidFill>
                <a:sysClr val="windowText" lastClr="000000"/>
              </a:solidFill>
              <a:latin typeface="ＭＳ Ｐゴシック"/>
            </a:rPr>
            <a:t>年度から</a:t>
          </a:r>
          <a:r>
            <a:rPr kumimoji="1" lang="en-US" altLang="ja-JP" sz="900">
              <a:solidFill>
                <a:sysClr val="windowText" lastClr="000000"/>
              </a:solidFill>
              <a:latin typeface="ＭＳ Ｐゴシック"/>
            </a:rPr>
            <a:t>27</a:t>
          </a:r>
          <a:r>
            <a:rPr kumimoji="1" lang="ja-JP" altLang="en-US" sz="900">
              <a:solidFill>
                <a:sysClr val="windowText" lastClr="000000"/>
              </a:solidFill>
              <a:latin typeface="ＭＳ Ｐゴシック"/>
            </a:rPr>
            <a:t>年度の伸び率は＋</a:t>
          </a:r>
          <a:r>
            <a:rPr kumimoji="1" lang="en-US" altLang="ja-JP" sz="900">
              <a:solidFill>
                <a:sysClr val="windowText" lastClr="000000"/>
              </a:solidFill>
              <a:latin typeface="ＭＳ Ｐゴシック"/>
            </a:rPr>
            <a:t>9.0</a:t>
          </a:r>
          <a:r>
            <a:rPr kumimoji="1" lang="ja-JP" altLang="en-US" sz="900">
              <a:solidFill>
                <a:sysClr val="windowText" lastClr="000000"/>
              </a:solidFill>
              <a:latin typeface="ＭＳ Ｐゴシック"/>
            </a:rPr>
            <a:t>％（＋</a:t>
          </a:r>
          <a:r>
            <a:rPr kumimoji="1" lang="en-US" altLang="ja-JP" sz="900">
              <a:solidFill>
                <a:sysClr val="windowText" lastClr="000000"/>
              </a:solidFill>
              <a:latin typeface="ＭＳ Ｐゴシック"/>
            </a:rPr>
            <a:t>6,340</a:t>
          </a:r>
          <a:r>
            <a:rPr kumimoji="1" lang="ja-JP" altLang="en-US" sz="900">
              <a:solidFill>
                <a:sysClr val="windowText" lastClr="000000"/>
              </a:solidFill>
              <a:latin typeface="ＭＳ Ｐゴシック"/>
            </a:rPr>
            <a:t>円）増と近年は増加傾向となっている。</a:t>
          </a:r>
        </a:p>
        <a:p>
          <a:r>
            <a:rPr kumimoji="1" lang="ja-JP" altLang="en-US" sz="900">
              <a:solidFill>
                <a:sysClr val="windowText" lastClr="000000"/>
              </a:solidFill>
              <a:latin typeface="ＭＳ Ｐゴシック"/>
            </a:rPr>
            <a:t>　普通建設事業費：カルチャーパーク再編整備事業費や秦野駅南部（今泉地区）土地区画整理事業費などの大型事業の進行に伴う事業量の増加などにより、</a:t>
          </a:r>
          <a:r>
            <a:rPr kumimoji="1" lang="en-US" altLang="ja-JP" sz="900">
              <a:solidFill>
                <a:sysClr val="windowText" lastClr="000000"/>
              </a:solidFill>
              <a:latin typeface="ＭＳ Ｐゴシック"/>
            </a:rPr>
            <a:t>23</a:t>
          </a:r>
          <a:r>
            <a:rPr kumimoji="1" lang="ja-JP" altLang="en-US" sz="900">
              <a:solidFill>
                <a:sysClr val="windowText" lastClr="000000"/>
              </a:solidFill>
              <a:latin typeface="ＭＳ Ｐゴシック"/>
            </a:rPr>
            <a:t>年度から</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年度では＋</a:t>
          </a:r>
          <a:r>
            <a:rPr kumimoji="1" lang="en-US" altLang="ja-JP" sz="900">
              <a:solidFill>
                <a:sysClr val="windowText" lastClr="000000"/>
              </a:solidFill>
              <a:latin typeface="ＭＳ Ｐゴシック"/>
            </a:rPr>
            <a:t>11,322</a:t>
          </a:r>
          <a:r>
            <a:rPr kumimoji="1" lang="ja-JP" altLang="en-US" sz="900">
              <a:solidFill>
                <a:sysClr val="windowText" lastClr="000000"/>
              </a:solidFill>
              <a:latin typeface="ＭＳ Ｐゴシック"/>
            </a:rPr>
            <a:t>円（＋</a:t>
          </a:r>
          <a:r>
            <a:rPr kumimoji="1" lang="en-US" altLang="ja-JP" sz="900">
              <a:solidFill>
                <a:sysClr val="windowText" lastClr="000000"/>
              </a:solidFill>
              <a:latin typeface="ＭＳ Ｐゴシック"/>
            </a:rPr>
            <a:t>54.5</a:t>
          </a:r>
          <a:r>
            <a:rPr kumimoji="1" lang="ja-JP" altLang="en-US" sz="900">
              <a:solidFill>
                <a:sysClr val="windowText" lastClr="000000"/>
              </a:solidFill>
              <a:latin typeface="ＭＳ Ｐゴシック"/>
            </a:rPr>
            <a:t>％）の増となっているが、</a:t>
          </a:r>
          <a:r>
            <a:rPr kumimoji="1" lang="en-US" altLang="ja-JP" sz="900">
              <a:solidFill>
                <a:sysClr val="windowText" lastClr="000000"/>
              </a:solidFill>
              <a:latin typeface="ＭＳ Ｐゴシック"/>
            </a:rPr>
            <a:t>27</a:t>
          </a:r>
          <a:r>
            <a:rPr kumimoji="1" lang="ja-JP" altLang="en-US" sz="900">
              <a:solidFill>
                <a:sysClr val="windowText" lastClr="000000"/>
              </a:solidFill>
              <a:latin typeface="ＭＳ Ｐゴシック"/>
            </a:rPr>
            <a:t>年度においては、国の平成</a:t>
          </a:r>
          <a:r>
            <a:rPr kumimoji="1" lang="en-US" altLang="ja-JP" sz="900">
              <a:solidFill>
                <a:sysClr val="windowText" lastClr="000000"/>
              </a:solidFill>
              <a:latin typeface="ＭＳ Ｐゴシック"/>
            </a:rPr>
            <a:t>25</a:t>
          </a:r>
          <a:r>
            <a:rPr kumimoji="1" lang="ja-JP" altLang="en-US" sz="900">
              <a:solidFill>
                <a:sysClr val="windowText" lastClr="000000"/>
              </a:solidFill>
              <a:latin typeface="ＭＳ Ｐゴシック"/>
            </a:rPr>
            <a:t>年度補正予算（第</a:t>
          </a:r>
          <a:r>
            <a:rPr kumimoji="1" lang="en-US" altLang="ja-JP" sz="900">
              <a:solidFill>
                <a:sysClr val="windowText" lastClr="000000"/>
              </a:solidFill>
              <a:latin typeface="ＭＳ Ｐゴシック"/>
            </a:rPr>
            <a:t>1</a:t>
          </a:r>
          <a:r>
            <a:rPr kumimoji="1" lang="ja-JP" altLang="en-US" sz="900">
              <a:solidFill>
                <a:sysClr val="windowText" lastClr="000000"/>
              </a:solidFill>
              <a:latin typeface="ＭＳ Ｐゴシック"/>
            </a:rPr>
            <a:t>号）により</a:t>
          </a:r>
          <a:r>
            <a:rPr kumimoji="1" lang="en-US" altLang="ja-JP" sz="900">
              <a:solidFill>
                <a:sysClr val="windowText" lastClr="000000"/>
              </a:solidFill>
              <a:latin typeface="ＭＳ Ｐゴシック"/>
            </a:rPr>
            <a:t>26</a:t>
          </a:r>
          <a:r>
            <a:rPr kumimoji="1" lang="ja-JP" altLang="en-US" sz="900">
              <a:solidFill>
                <a:sysClr val="windowText" lastClr="000000"/>
              </a:solidFill>
              <a:latin typeface="ＭＳ Ｐゴシック"/>
            </a:rPr>
            <a:t>年度に繰り越して実施した小学校空調設備整備事業費が△</a:t>
          </a:r>
          <a:r>
            <a:rPr kumimoji="1" lang="en-US" altLang="ja-JP" sz="900">
              <a:solidFill>
                <a:sysClr val="windowText" lastClr="000000"/>
              </a:solidFill>
              <a:latin typeface="ＭＳ Ｐゴシック"/>
            </a:rPr>
            <a:t>671,376</a:t>
          </a:r>
          <a:r>
            <a:rPr kumimoji="1" lang="ja-JP" altLang="en-US" sz="900">
              <a:solidFill>
                <a:sysClr val="windowText" lastClr="000000"/>
              </a:solidFill>
              <a:latin typeface="ＭＳ Ｐゴシック"/>
            </a:rPr>
            <a:t>千円（皆減）、中学校空調設備整備事業費が△</a:t>
          </a:r>
          <a:r>
            <a:rPr kumimoji="1" lang="en-US" altLang="ja-JP" sz="900">
              <a:solidFill>
                <a:sysClr val="windowText" lastClr="000000"/>
              </a:solidFill>
              <a:latin typeface="ＭＳ Ｐゴシック"/>
            </a:rPr>
            <a:t>400,104</a:t>
          </a:r>
          <a:r>
            <a:rPr kumimoji="1" lang="ja-JP" altLang="en-US" sz="900">
              <a:solidFill>
                <a:sysClr val="windowText" lastClr="000000"/>
              </a:solidFill>
              <a:latin typeface="ＭＳ Ｐゴシック"/>
            </a:rPr>
            <a:t>千円（皆減）となったことなどにより、全体で△</a:t>
          </a:r>
          <a:r>
            <a:rPr kumimoji="1" lang="en-US" altLang="ja-JP" sz="900">
              <a:solidFill>
                <a:sysClr val="windowText" lastClr="000000"/>
              </a:solidFill>
              <a:latin typeface="ＭＳ Ｐゴシック"/>
            </a:rPr>
            <a:t>261,659</a:t>
          </a:r>
          <a:r>
            <a:rPr kumimoji="1" lang="ja-JP" altLang="en-US" sz="900">
              <a:solidFill>
                <a:sysClr val="windowText" lastClr="000000"/>
              </a:solidFill>
              <a:latin typeface="ＭＳ Ｐゴシック"/>
            </a:rPr>
            <a:t>千円（△</a:t>
          </a:r>
          <a:r>
            <a:rPr kumimoji="1" lang="en-US" altLang="ja-JP" sz="900">
              <a:solidFill>
                <a:sysClr val="windowText" lastClr="000000"/>
              </a:solidFill>
              <a:latin typeface="ＭＳ Ｐゴシック"/>
            </a:rPr>
            <a:t>5.0</a:t>
          </a:r>
          <a:r>
            <a:rPr kumimoji="1" lang="ja-JP" altLang="en-US" sz="900">
              <a:solidFill>
                <a:sysClr val="windowText" lastClr="000000"/>
              </a:solidFill>
              <a:latin typeface="ＭＳ Ｐゴシック"/>
            </a:rPr>
            <a:t>％）の減となり、住民一人当たりのコストでは</a:t>
          </a:r>
          <a:r>
            <a:rPr kumimoji="1" lang="en-US" altLang="ja-JP" sz="900">
              <a:solidFill>
                <a:sysClr val="windowText" lastClr="000000"/>
              </a:solidFill>
              <a:latin typeface="ＭＳ Ｐゴシック"/>
            </a:rPr>
            <a:t>27</a:t>
          </a:r>
          <a:r>
            <a:rPr kumimoji="1" lang="ja-JP" altLang="en-US" sz="900">
              <a:solidFill>
                <a:sysClr val="windowText" lastClr="000000"/>
              </a:solidFill>
              <a:latin typeface="ＭＳ Ｐゴシック"/>
            </a:rPr>
            <a:t>年度は△</a:t>
          </a:r>
          <a:r>
            <a:rPr kumimoji="1" lang="en-US" altLang="ja-JP" sz="900">
              <a:solidFill>
                <a:sysClr val="windowText" lastClr="000000"/>
              </a:solidFill>
              <a:latin typeface="ＭＳ Ｐゴシック"/>
            </a:rPr>
            <a:t>1,445</a:t>
          </a:r>
          <a:r>
            <a:rPr kumimoji="1" lang="ja-JP" altLang="en-US" sz="900">
              <a:solidFill>
                <a:sysClr val="windowText" lastClr="000000"/>
              </a:solidFill>
              <a:latin typeface="ＭＳ Ｐゴシック"/>
            </a:rPr>
            <a:t>円（△</a:t>
          </a:r>
          <a:r>
            <a:rPr kumimoji="1" lang="en-US" altLang="ja-JP" sz="900">
              <a:solidFill>
                <a:sysClr val="windowText" lastClr="000000"/>
              </a:solidFill>
              <a:latin typeface="ＭＳ Ｐゴシック"/>
            </a:rPr>
            <a:t>4.5</a:t>
          </a:r>
          <a:r>
            <a:rPr kumimoji="1" lang="ja-JP" altLang="en-US" sz="900">
              <a:solidFill>
                <a:sysClr val="windowText" lastClr="000000"/>
              </a:solidFill>
              <a:latin typeface="ＭＳ Ｐゴシック"/>
            </a:rPr>
            <a:t>％）となった。</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繰出金：</a:t>
          </a:r>
          <a:r>
            <a:rPr kumimoji="1" lang="en-US" altLang="ja-JP" sz="900">
              <a:solidFill>
                <a:sysClr val="windowText" lastClr="000000"/>
              </a:solidFill>
              <a:latin typeface="ＭＳ Ｐゴシック"/>
            </a:rPr>
            <a:t>27</a:t>
          </a:r>
          <a:r>
            <a:rPr kumimoji="1" lang="ja-JP" altLang="en-US" sz="900">
              <a:solidFill>
                <a:sysClr val="windowText" lastClr="000000"/>
              </a:solidFill>
              <a:latin typeface="ＭＳ Ｐゴシック"/>
            </a:rPr>
            <a:t>年度は</a:t>
          </a:r>
          <a:r>
            <a:rPr kumimoji="1" lang="ja-JP" altLang="ja-JP" sz="900">
              <a:solidFill>
                <a:sysClr val="windowText" lastClr="000000"/>
              </a:solidFill>
              <a:effectLst/>
              <a:latin typeface="+mn-lt"/>
              <a:ea typeface="+mn-ea"/>
              <a:cs typeface="+mn-cs"/>
            </a:rPr>
            <a:t>事務費繰出金として</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後期高齢者医療事業特別会計及び下水道事業特別会計へそれぞれ</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384,333</a:t>
          </a:r>
          <a:r>
            <a:rPr kumimoji="1" lang="ja-JP" altLang="ja-JP" sz="900">
              <a:solidFill>
                <a:sysClr val="windowText" lastClr="000000"/>
              </a:solidFill>
              <a:effectLst/>
              <a:latin typeface="+mn-lt"/>
              <a:ea typeface="+mn-ea"/>
              <a:cs typeface="+mn-cs"/>
            </a:rPr>
            <a:t>千円、</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57,000</a:t>
          </a:r>
          <a:r>
            <a:rPr kumimoji="1" lang="ja-JP" altLang="ja-JP" sz="900">
              <a:solidFill>
                <a:sysClr val="windowText" lastClr="000000"/>
              </a:solidFill>
              <a:effectLst/>
              <a:latin typeface="+mn-lt"/>
              <a:ea typeface="+mn-ea"/>
              <a:cs typeface="+mn-cs"/>
            </a:rPr>
            <a:t>千円の増となっており、</a:t>
          </a:r>
          <a:r>
            <a:rPr kumimoji="1" lang="ja-JP" altLang="en-US" sz="900">
              <a:solidFill>
                <a:sysClr val="windowText" lastClr="000000"/>
              </a:solidFill>
              <a:effectLst/>
              <a:latin typeface="+mn-lt"/>
              <a:ea typeface="+mn-ea"/>
              <a:cs typeface="+mn-cs"/>
            </a:rPr>
            <a:t>繰出金全体として</a:t>
          </a:r>
          <a:r>
            <a:rPr kumimoji="1" lang="en-US" altLang="ja-JP" sz="900">
              <a:solidFill>
                <a:sysClr val="windowText" lastClr="000000"/>
              </a:solidFill>
              <a:effectLst/>
              <a:latin typeface="+mn-lt"/>
              <a:ea typeface="+mn-ea"/>
              <a:cs typeface="+mn-cs"/>
            </a:rPr>
            <a:t>23</a:t>
          </a:r>
          <a:r>
            <a:rPr kumimoji="1" lang="ja-JP" altLang="en-US" sz="900">
              <a:solidFill>
                <a:sysClr val="windowText" lastClr="000000"/>
              </a:solidFill>
              <a:effectLst/>
              <a:latin typeface="+mn-lt"/>
              <a:ea typeface="+mn-ea"/>
              <a:cs typeface="+mn-cs"/>
            </a:rPr>
            <a:t>年度以降増加している。住民一人当たりのコストにおいても、</a:t>
          </a:r>
          <a:r>
            <a:rPr kumimoji="1" lang="en-US" altLang="ja-JP" sz="900">
              <a:solidFill>
                <a:sysClr val="windowText" lastClr="000000"/>
              </a:solidFill>
              <a:effectLst/>
              <a:latin typeface="+mn-lt"/>
              <a:ea typeface="+mn-ea"/>
              <a:cs typeface="+mn-cs"/>
            </a:rPr>
            <a:t>23</a:t>
          </a:r>
          <a:r>
            <a:rPr kumimoji="1" lang="ja-JP" altLang="en-US" sz="900">
              <a:solidFill>
                <a:sysClr val="windowText" lastClr="000000"/>
              </a:solidFill>
              <a:effectLst/>
              <a:latin typeface="+mn-lt"/>
              <a:ea typeface="+mn-ea"/>
              <a:cs typeface="+mn-cs"/>
            </a:rPr>
            <a:t>年度から</a:t>
          </a:r>
          <a:r>
            <a:rPr kumimoji="1" lang="en-US" altLang="ja-JP" sz="900">
              <a:solidFill>
                <a:sysClr val="windowText" lastClr="000000"/>
              </a:solidFill>
              <a:effectLst/>
              <a:latin typeface="+mn-lt"/>
              <a:ea typeface="+mn-ea"/>
              <a:cs typeface="+mn-cs"/>
            </a:rPr>
            <a:t>27</a:t>
          </a:r>
          <a:r>
            <a:rPr kumimoji="1" lang="ja-JP" altLang="en-US" sz="900">
              <a:solidFill>
                <a:sysClr val="windowText" lastClr="000000"/>
              </a:solidFill>
              <a:effectLst/>
              <a:latin typeface="+mn-lt"/>
              <a:ea typeface="+mn-ea"/>
              <a:cs typeface="+mn-cs"/>
            </a:rPr>
            <a:t>年度で＋</a:t>
          </a:r>
          <a:r>
            <a:rPr kumimoji="1" lang="en-US" altLang="ja-JP" sz="900">
              <a:solidFill>
                <a:sysClr val="windowText" lastClr="000000"/>
              </a:solidFill>
              <a:effectLst/>
              <a:latin typeface="+mn-lt"/>
              <a:ea typeface="+mn-ea"/>
              <a:cs typeface="+mn-cs"/>
            </a:rPr>
            <a:t>6,852</a:t>
          </a:r>
          <a:r>
            <a:rPr kumimoji="1" lang="ja-JP" altLang="en-US" sz="900">
              <a:solidFill>
                <a:sysClr val="windowText" lastClr="000000"/>
              </a:solidFill>
              <a:effectLst/>
              <a:latin typeface="+mn-lt"/>
              <a:ea typeface="+mn-ea"/>
              <a:cs typeface="+mn-cs"/>
            </a:rPr>
            <a:t>円（＋</a:t>
          </a:r>
          <a:r>
            <a:rPr kumimoji="1" lang="en-US" altLang="ja-JP" sz="900">
              <a:solidFill>
                <a:sysClr val="windowText" lastClr="000000"/>
              </a:solidFill>
              <a:effectLst/>
              <a:latin typeface="+mn-lt"/>
              <a:ea typeface="+mn-ea"/>
              <a:cs typeface="+mn-cs"/>
            </a:rPr>
            <a:t>19.6.</a:t>
          </a:r>
          <a:r>
            <a:rPr kumimoji="1" lang="ja-JP" altLang="en-US" sz="900">
              <a:solidFill>
                <a:sysClr val="windowText" lastClr="000000"/>
              </a:solidFill>
              <a:effectLst/>
              <a:latin typeface="+mn-lt"/>
              <a:ea typeface="+mn-ea"/>
              <a:cs typeface="+mn-cs"/>
            </a:rPr>
            <a:t>％）増と右肩上がりの増加となっている。</a:t>
          </a:r>
          <a:endParaRPr kumimoji="1" lang="ja-JP" altLang="en-US" sz="9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163,582
160,604
103.76
49,468,256
46,501,469
2,848,182
29,172,129
32,985,420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23876</xdr:rowOff>
    </xdr:from>
    <xdr:to>
      <xdr:col>6</xdr:col>
      <xdr:colOff>511175</xdr:colOff>
      <xdr:row>36</xdr:row>
      <xdr:rowOff>65024</xdr:rowOff>
    </xdr:to>
    <xdr:cxnSp macro="">
      <xdr:nvCxnSpPr>
        <xdr:cNvPr id="61" name="直線コネクタ 60"/>
        <xdr:cNvCxnSpPr/>
      </xdr:nvCxnSpPr>
      <xdr:spPr>
        <a:xfrm flipV="1">
          <a:off x="3797300" y="61960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133113</xdr:rowOff>
    </xdr:from>
    <xdr:ext cx="469744" cy="259045"/>
    <xdr:sp macro="" textlink="">
      <xdr:nvSpPr>
        <xdr:cNvPr id="62" name="議会費平均値テキスト"/>
        <xdr:cNvSpPr txBox="1"/>
      </xdr:nvSpPr>
      <xdr:spPr>
        <a:xfrm>
          <a:off x="4686300" y="5962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5588</xdr:rowOff>
    </xdr:from>
    <xdr:to>
      <xdr:col>5</xdr:col>
      <xdr:colOff>358775</xdr:colOff>
      <xdr:row>36</xdr:row>
      <xdr:rowOff>65024</xdr:rowOff>
    </xdr:to>
    <xdr:cxnSp macro="">
      <xdr:nvCxnSpPr>
        <xdr:cNvPr id="64" name="直線コネクタ 63"/>
        <xdr:cNvCxnSpPr/>
      </xdr:nvCxnSpPr>
      <xdr:spPr>
        <a:xfrm>
          <a:off x="2908300" y="61777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72153</xdr:rowOff>
    </xdr:from>
    <xdr:ext cx="469744" cy="259045"/>
    <xdr:sp macro="" textlink="">
      <xdr:nvSpPr>
        <xdr:cNvPr id="66" name="テキスト ボックス 65"/>
        <xdr:cNvSpPr txBox="1"/>
      </xdr:nvSpPr>
      <xdr:spPr>
        <a:xfrm>
          <a:off x="3562427"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117602</xdr:rowOff>
    </xdr:from>
    <xdr:to>
      <xdr:col>4</xdr:col>
      <xdr:colOff>155575</xdr:colOff>
      <xdr:row>36</xdr:row>
      <xdr:rowOff>5588</xdr:rowOff>
    </xdr:to>
    <xdr:cxnSp macro="">
      <xdr:nvCxnSpPr>
        <xdr:cNvPr id="67" name="直線コネクタ 66"/>
        <xdr:cNvCxnSpPr/>
      </xdr:nvCxnSpPr>
      <xdr:spPr>
        <a:xfrm>
          <a:off x="2019300" y="6118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99314</xdr:rowOff>
    </xdr:from>
    <xdr:to>
      <xdr:col>2</xdr:col>
      <xdr:colOff>638175</xdr:colOff>
      <xdr:row>35</xdr:row>
      <xdr:rowOff>117602</xdr:rowOff>
    </xdr:to>
    <xdr:cxnSp macro="">
      <xdr:nvCxnSpPr>
        <xdr:cNvPr id="70" name="直線コネクタ 69"/>
        <xdr:cNvCxnSpPr/>
      </xdr:nvCxnSpPr>
      <xdr:spPr>
        <a:xfrm>
          <a:off x="1130300" y="592861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126255</xdr:rowOff>
    </xdr:from>
    <xdr:ext cx="469744" cy="259045"/>
    <xdr:sp macro="" textlink="">
      <xdr:nvSpPr>
        <xdr:cNvPr id="74" name="テキスト ボックス 73"/>
        <xdr:cNvSpPr txBox="1"/>
      </xdr:nvSpPr>
      <xdr:spPr>
        <a:xfrm>
          <a:off x="895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144526</xdr:rowOff>
    </xdr:from>
    <xdr:to>
      <xdr:col>6</xdr:col>
      <xdr:colOff>561975</xdr:colOff>
      <xdr:row>36</xdr:row>
      <xdr:rowOff>74676</xdr:rowOff>
    </xdr:to>
    <xdr:sp macro="" textlink="">
      <xdr:nvSpPr>
        <xdr:cNvPr id="80" name="円/楕円 79"/>
        <xdr:cNvSpPr/>
      </xdr:nvSpPr>
      <xdr:spPr>
        <a:xfrm>
          <a:off x="45847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122953</xdr:rowOff>
    </xdr:from>
    <xdr:ext cx="469744" cy="259045"/>
    <xdr:sp macro="" textlink="">
      <xdr:nvSpPr>
        <xdr:cNvPr id="81" name="議会費該当値テキスト"/>
        <xdr:cNvSpPr txBox="1"/>
      </xdr:nvSpPr>
      <xdr:spPr>
        <a:xfrm>
          <a:off x="4686300"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14224</xdr:rowOff>
    </xdr:from>
    <xdr:to>
      <xdr:col>5</xdr:col>
      <xdr:colOff>409575</xdr:colOff>
      <xdr:row>36</xdr:row>
      <xdr:rowOff>115824</xdr:rowOff>
    </xdr:to>
    <xdr:sp macro="" textlink="">
      <xdr:nvSpPr>
        <xdr:cNvPr id="82" name="円/楕円 81"/>
        <xdr:cNvSpPr/>
      </xdr:nvSpPr>
      <xdr:spPr>
        <a:xfrm>
          <a:off x="37465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106951</xdr:rowOff>
    </xdr:from>
    <xdr:ext cx="469744" cy="259045"/>
    <xdr:sp macro="" textlink="">
      <xdr:nvSpPr>
        <xdr:cNvPr id="83" name="テキスト ボックス 82"/>
        <xdr:cNvSpPr txBox="1"/>
      </xdr:nvSpPr>
      <xdr:spPr>
        <a:xfrm>
          <a:off x="3562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126238</xdr:rowOff>
    </xdr:from>
    <xdr:to>
      <xdr:col>4</xdr:col>
      <xdr:colOff>206375</xdr:colOff>
      <xdr:row>36</xdr:row>
      <xdr:rowOff>56388</xdr:rowOff>
    </xdr:to>
    <xdr:sp macro="" textlink="">
      <xdr:nvSpPr>
        <xdr:cNvPr id="84" name="円/楕円 83"/>
        <xdr:cNvSpPr/>
      </xdr:nvSpPr>
      <xdr:spPr>
        <a:xfrm>
          <a:off x="2857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72915</xdr:rowOff>
    </xdr:from>
    <xdr:ext cx="469744" cy="259045"/>
    <xdr:sp macro="" textlink="">
      <xdr:nvSpPr>
        <xdr:cNvPr id="85" name="テキスト ボックス 84"/>
        <xdr:cNvSpPr txBox="1"/>
      </xdr:nvSpPr>
      <xdr:spPr>
        <a:xfrm>
          <a:off x="2673427"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66802</xdr:rowOff>
    </xdr:from>
    <xdr:to>
      <xdr:col>3</xdr:col>
      <xdr:colOff>3175</xdr:colOff>
      <xdr:row>35</xdr:row>
      <xdr:rowOff>168402</xdr:rowOff>
    </xdr:to>
    <xdr:sp macro="" textlink="">
      <xdr:nvSpPr>
        <xdr:cNvPr id="86" name="円/楕円 85"/>
        <xdr:cNvSpPr/>
      </xdr:nvSpPr>
      <xdr:spPr>
        <a:xfrm>
          <a:off x="1968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159529</xdr:rowOff>
    </xdr:from>
    <xdr:ext cx="469744" cy="259045"/>
    <xdr:sp macro="" textlink="">
      <xdr:nvSpPr>
        <xdr:cNvPr id="87" name="テキスト ボックス 86"/>
        <xdr:cNvSpPr txBox="1"/>
      </xdr:nvSpPr>
      <xdr:spPr>
        <a:xfrm>
          <a:off x="1784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48514</xdr:rowOff>
    </xdr:from>
    <xdr:to>
      <xdr:col>1</xdr:col>
      <xdr:colOff>485775</xdr:colOff>
      <xdr:row>34</xdr:row>
      <xdr:rowOff>150114</xdr:rowOff>
    </xdr:to>
    <xdr:sp macro="" textlink="">
      <xdr:nvSpPr>
        <xdr:cNvPr id="88" name="円/楕円 87"/>
        <xdr:cNvSpPr/>
      </xdr:nvSpPr>
      <xdr:spPr>
        <a:xfrm>
          <a:off x="10795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141241</xdr:rowOff>
    </xdr:from>
    <xdr:ext cx="469744" cy="259045"/>
    <xdr:sp macro="" textlink="">
      <xdr:nvSpPr>
        <xdr:cNvPr id="89" name="テキスト ボックス 88"/>
        <xdr:cNvSpPr txBox="1"/>
      </xdr:nvSpPr>
      <xdr:spPr>
        <a:xfrm>
          <a:off x="895427" y="59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53191</xdr:rowOff>
    </xdr:from>
    <xdr:to>
      <xdr:col>6</xdr:col>
      <xdr:colOff>511175</xdr:colOff>
      <xdr:row>58</xdr:row>
      <xdr:rowOff>122718</xdr:rowOff>
    </xdr:to>
    <xdr:cxnSp macro="">
      <xdr:nvCxnSpPr>
        <xdr:cNvPr id="121" name="直線コネクタ 120"/>
        <xdr:cNvCxnSpPr/>
      </xdr:nvCxnSpPr>
      <xdr:spPr>
        <a:xfrm flipV="1">
          <a:off x="3797300" y="9997291"/>
          <a:ext cx="8382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43949</xdr:rowOff>
    </xdr:from>
    <xdr:to>
      <xdr:col>5</xdr:col>
      <xdr:colOff>358775</xdr:colOff>
      <xdr:row>58</xdr:row>
      <xdr:rowOff>122718</xdr:rowOff>
    </xdr:to>
    <xdr:cxnSp macro="">
      <xdr:nvCxnSpPr>
        <xdr:cNvPr id="124" name="直線コネクタ 123"/>
        <xdr:cNvCxnSpPr/>
      </xdr:nvCxnSpPr>
      <xdr:spPr>
        <a:xfrm>
          <a:off x="2908300" y="9988049"/>
          <a:ext cx="889000" cy="7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43949</xdr:rowOff>
    </xdr:from>
    <xdr:to>
      <xdr:col>4</xdr:col>
      <xdr:colOff>155575</xdr:colOff>
      <xdr:row>59</xdr:row>
      <xdr:rowOff>6524</xdr:rowOff>
    </xdr:to>
    <xdr:cxnSp macro="">
      <xdr:nvCxnSpPr>
        <xdr:cNvPr id="127" name="直線コネクタ 126"/>
        <xdr:cNvCxnSpPr/>
      </xdr:nvCxnSpPr>
      <xdr:spPr>
        <a:xfrm flipV="1">
          <a:off x="2019300" y="9988049"/>
          <a:ext cx="889000" cy="13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55314</xdr:rowOff>
    </xdr:from>
    <xdr:to>
      <xdr:col>2</xdr:col>
      <xdr:colOff>638175</xdr:colOff>
      <xdr:row>59</xdr:row>
      <xdr:rowOff>6524</xdr:rowOff>
    </xdr:to>
    <xdr:cxnSp macro="">
      <xdr:nvCxnSpPr>
        <xdr:cNvPr id="130" name="直線コネクタ 129"/>
        <xdr:cNvCxnSpPr/>
      </xdr:nvCxnSpPr>
      <xdr:spPr>
        <a:xfrm>
          <a:off x="1130300" y="9999414"/>
          <a:ext cx="889000" cy="12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2391</xdr:rowOff>
    </xdr:from>
    <xdr:to>
      <xdr:col>6</xdr:col>
      <xdr:colOff>561975</xdr:colOff>
      <xdr:row>58</xdr:row>
      <xdr:rowOff>103991</xdr:rowOff>
    </xdr:to>
    <xdr:sp macro="" textlink="">
      <xdr:nvSpPr>
        <xdr:cNvPr id="140" name="円/楕円 139"/>
        <xdr:cNvSpPr/>
      </xdr:nvSpPr>
      <xdr:spPr>
        <a:xfrm>
          <a:off x="4584700" y="99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88768</xdr:rowOff>
    </xdr:from>
    <xdr:ext cx="534377" cy="259045"/>
    <xdr:sp macro="" textlink="">
      <xdr:nvSpPr>
        <xdr:cNvPr id="141" name="総務費該当値テキスト"/>
        <xdr:cNvSpPr txBox="1"/>
      </xdr:nvSpPr>
      <xdr:spPr>
        <a:xfrm>
          <a:off x="4686300" y="98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71918</xdr:rowOff>
    </xdr:from>
    <xdr:to>
      <xdr:col>5</xdr:col>
      <xdr:colOff>409575</xdr:colOff>
      <xdr:row>59</xdr:row>
      <xdr:rowOff>2068</xdr:rowOff>
    </xdr:to>
    <xdr:sp macro="" textlink="">
      <xdr:nvSpPr>
        <xdr:cNvPr id="142" name="円/楕円 141"/>
        <xdr:cNvSpPr/>
      </xdr:nvSpPr>
      <xdr:spPr>
        <a:xfrm>
          <a:off x="3746500" y="100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164645</xdr:rowOff>
    </xdr:from>
    <xdr:ext cx="534377" cy="259045"/>
    <xdr:sp macro="" textlink="">
      <xdr:nvSpPr>
        <xdr:cNvPr id="143" name="テキスト ボックス 142"/>
        <xdr:cNvSpPr txBox="1"/>
      </xdr:nvSpPr>
      <xdr:spPr>
        <a:xfrm>
          <a:off x="3530111" y="1010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164599</xdr:rowOff>
    </xdr:from>
    <xdr:to>
      <xdr:col>4</xdr:col>
      <xdr:colOff>206375</xdr:colOff>
      <xdr:row>58</xdr:row>
      <xdr:rowOff>94749</xdr:rowOff>
    </xdr:to>
    <xdr:sp macro="" textlink="">
      <xdr:nvSpPr>
        <xdr:cNvPr id="144" name="円/楕円 143"/>
        <xdr:cNvSpPr/>
      </xdr:nvSpPr>
      <xdr:spPr>
        <a:xfrm>
          <a:off x="2857500" y="99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85876</xdr:rowOff>
    </xdr:from>
    <xdr:ext cx="534377" cy="259045"/>
    <xdr:sp macro="" textlink="">
      <xdr:nvSpPr>
        <xdr:cNvPr id="145" name="テキスト ボックス 144"/>
        <xdr:cNvSpPr txBox="1"/>
      </xdr:nvSpPr>
      <xdr:spPr>
        <a:xfrm>
          <a:off x="2641111" y="1002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127174</xdr:rowOff>
    </xdr:from>
    <xdr:to>
      <xdr:col>3</xdr:col>
      <xdr:colOff>3175</xdr:colOff>
      <xdr:row>59</xdr:row>
      <xdr:rowOff>57324</xdr:rowOff>
    </xdr:to>
    <xdr:sp macro="" textlink="">
      <xdr:nvSpPr>
        <xdr:cNvPr id="146" name="円/楕円 145"/>
        <xdr:cNvSpPr/>
      </xdr:nvSpPr>
      <xdr:spPr>
        <a:xfrm>
          <a:off x="1968500" y="100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48451</xdr:rowOff>
    </xdr:from>
    <xdr:ext cx="534377" cy="259045"/>
    <xdr:sp macro="" textlink="">
      <xdr:nvSpPr>
        <xdr:cNvPr id="147" name="テキスト ボックス 146"/>
        <xdr:cNvSpPr txBox="1"/>
      </xdr:nvSpPr>
      <xdr:spPr>
        <a:xfrm>
          <a:off x="1752111" y="1016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4514</xdr:rowOff>
    </xdr:from>
    <xdr:to>
      <xdr:col>1</xdr:col>
      <xdr:colOff>485775</xdr:colOff>
      <xdr:row>58</xdr:row>
      <xdr:rowOff>106114</xdr:rowOff>
    </xdr:to>
    <xdr:sp macro="" textlink="">
      <xdr:nvSpPr>
        <xdr:cNvPr id="148" name="円/楕円 147"/>
        <xdr:cNvSpPr/>
      </xdr:nvSpPr>
      <xdr:spPr>
        <a:xfrm>
          <a:off x="1079500" y="99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97241</xdr:rowOff>
    </xdr:from>
    <xdr:ext cx="534377" cy="259045"/>
    <xdr:sp macro="" textlink="">
      <xdr:nvSpPr>
        <xdr:cNvPr id="149" name="テキスト ボックス 148"/>
        <xdr:cNvSpPr txBox="1"/>
      </xdr:nvSpPr>
      <xdr:spPr>
        <a:xfrm>
          <a:off x="863111" y="1004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25761</xdr:rowOff>
    </xdr:from>
    <xdr:to>
      <xdr:col>6</xdr:col>
      <xdr:colOff>511175</xdr:colOff>
      <xdr:row>78</xdr:row>
      <xdr:rowOff>46870</xdr:rowOff>
    </xdr:to>
    <xdr:cxnSp macro="">
      <xdr:nvCxnSpPr>
        <xdr:cNvPr id="177" name="直線コネクタ 176"/>
        <xdr:cNvCxnSpPr/>
      </xdr:nvCxnSpPr>
      <xdr:spPr>
        <a:xfrm flipV="1">
          <a:off x="3797300" y="13398861"/>
          <a:ext cx="8382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46870</xdr:rowOff>
    </xdr:from>
    <xdr:to>
      <xdr:col>5</xdr:col>
      <xdr:colOff>358775</xdr:colOff>
      <xdr:row>78</xdr:row>
      <xdr:rowOff>91356</xdr:rowOff>
    </xdr:to>
    <xdr:cxnSp macro="">
      <xdr:nvCxnSpPr>
        <xdr:cNvPr id="180" name="直線コネクタ 179"/>
        <xdr:cNvCxnSpPr/>
      </xdr:nvCxnSpPr>
      <xdr:spPr>
        <a:xfrm flipV="1">
          <a:off x="2908300" y="13419970"/>
          <a:ext cx="8890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91356</xdr:rowOff>
    </xdr:from>
    <xdr:to>
      <xdr:col>4</xdr:col>
      <xdr:colOff>155575</xdr:colOff>
      <xdr:row>78</xdr:row>
      <xdr:rowOff>110714</xdr:rowOff>
    </xdr:to>
    <xdr:cxnSp macro="">
      <xdr:nvCxnSpPr>
        <xdr:cNvPr id="183" name="直線コネクタ 182"/>
        <xdr:cNvCxnSpPr/>
      </xdr:nvCxnSpPr>
      <xdr:spPr>
        <a:xfrm flipV="1">
          <a:off x="2019300" y="13464456"/>
          <a:ext cx="889000" cy="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110714</xdr:rowOff>
    </xdr:from>
    <xdr:to>
      <xdr:col>2</xdr:col>
      <xdr:colOff>638175</xdr:colOff>
      <xdr:row>78</xdr:row>
      <xdr:rowOff>113086</xdr:rowOff>
    </xdr:to>
    <xdr:cxnSp macro="">
      <xdr:nvCxnSpPr>
        <xdr:cNvPr id="186" name="直線コネクタ 185"/>
        <xdr:cNvCxnSpPr/>
      </xdr:nvCxnSpPr>
      <xdr:spPr>
        <a:xfrm flipV="1">
          <a:off x="1130300" y="13483814"/>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146411</xdr:rowOff>
    </xdr:from>
    <xdr:to>
      <xdr:col>6</xdr:col>
      <xdr:colOff>561975</xdr:colOff>
      <xdr:row>78</xdr:row>
      <xdr:rowOff>76561</xdr:rowOff>
    </xdr:to>
    <xdr:sp macro="" textlink="">
      <xdr:nvSpPr>
        <xdr:cNvPr id="196" name="円/楕円 195"/>
        <xdr:cNvSpPr/>
      </xdr:nvSpPr>
      <xdr:spPr>
        <a:xfrm>
          <a:off x="4584700" y="133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61338</xdr:rowOff>
    </xdr:from>
    <xdr:ext cx="599010" cy="259045"/>
    <xdr:sp macro="" textlink="">
      <xdr:nvSpPr>
        <xdr:cNvPr id="197" name="民生費該当値テキスト"/>
        <xdr:cNvSpPr txBox="1"/>
      </xdr:nvSpPr>
      <xdr:spPr>
        <a:xfrm>
          <a:off x="4686300" y="1326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167520</xdr:rowOff>
    </xdr:from>
    <xdr:to>
      <xdr:col>5</xdr:col>
      <xdr:colOff>409575</xdr:colOff>
      <xdr:row>78</xdr:row>
      <xdr:rowOff>97670</xdr:rowOff>
    </xdr:to>
    <xdr:sp macro="" textlink="">
      <xdr:nvSpPr>
        <xdr:cNvPr id="198" name="円/楕円 197"/>
        <xdr:cNvSpPr/>
      </xdr:nvSpPr>
      <xdr:spPr>
        <a:xfrm>
          <a:off x="3746500" y="133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88797</xdr:rowOff>
    </xdr:from>
    <xdr:ext cx="599010" cy="259045"/>
    <xdr:sp macro="" textlink="">
      <xdr:nvSpPr>
        <xdr:cNvPr id="199" name="テキスト ボックス 198"/>
        <xdr:cNvSpPr txBox="1"/>
      </xdr:nvSpPr>
      <xdr:spPr>
        <a:xfrm>
          <a:off x="3497794" y="1346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40556</xdr:rowOff>
    </xdr:from>
    <xdr:to>
      <xdr:col>4</xdr:col>
      <xdr:colOff>206375</xdr:colOff>
      <xdr:row>78</xdr:row>
      <xdr:rowOff>142156</xdr:rowOff>
    </xdr:to>
    <xdr:sp macro="" textlink="">
      <xdr:nvSpPr>
        <xdr:cNvPr id="200" name="円/楕円 199"/>
        <xdr:cNvSpPr/>
      </xdr:nvSpPr>
      <xdr:spPr>
        <a:xfrm>
          <a:off x="2857500" y="134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133283</xdr:rowOff>
    </xdr:from>
    <xdr:ext cx="599010" cy="259045"/>
    <xdr:sp macro="" textlink="">
      <xdr:nvSpPr>
        <xdr:cNvPr id="201" name="テキスト ボックス 200"/>
        <xdr:cNvSpPr txBox="1"/>
      </xdr:nvSpPr>
      <xdr:spPr>
        <a:xfrm>
          <a:off x="2608794" y="1350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59914</xdr:rowOff>
    </xdr:from>
    <xdr:to>
      <xdr:col>3</xdr:col>
      <xdr:colOff>3175</xdr:colOff>
      <xdr:row>78</xdr:row>
      <xdr:rowOff>161514</xdr:rowOff>
    </xdr:to>
    <xdr:sp macro="" textlink="">
      <xdr:nvSpPr>
        <xdr:cNvPr id="202" name="円/楕円 201"/>
        <xdr:cNvSpPr/>
      </xdr:nvSpPr>
      <xdr:spPr>
        <a:xfrm>
          <a:off x="1968500" y="134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152641</xdr:rowOff>
    </xdr:from>
    <xdr:ext cx="599010" cy="259045"/>
    <xdr:sp macro="" textlink="">
      <xdr:nvSpPr>
        <xdr:cNvPr id="203" name="テキスト ボックス 202"/>
        <xdr:cNvSpPr txBox="1"/>
      </xdr:nvSpPr>
      <xdr:spPr>
        <a:xfrm>
          <a:off x="1719794" y="1352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62286</xdr:rowOff>
    </xdr:from>
    <xdr:to>
      <xdr:col>1</xdr:col>
      <xdr:colOff>485775</xdr:colOff>
      <xdr:row>78</xdr:row>
      <xdr:rowOff>163886</xdr:rowOff>
    </xdr:to>
    <xdr:sp macro="" textlink="">
      <xdr:nvSpPr>
        <xdr:cNvPr id="204" name="円/楕円 203"/>
        <xdr:cNvSpPr/>
      </xdr:nvSpPr>
      <xdr:spPr>
        <a:xfrm>
          <a:off x="1079500" y="134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155013</xdr:rowOff>
    </xdr:from>
    <xdr:ext cx="599010" cy="259045"/>
    <xdr:sp macro="" textlink="">
      <xdr:nvSpPr>
        <xdr:cNvPr id="205" name="テキスト ボックス 204"/>
        <xdr:cNvSpPr txBox="1"/>
      </xdr:nvSpPr>
      <xdr:spPr>
        <a:xfrm>
          <a:off x="830794" y="1352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91368</xdr:rowOff>
    </xdr:from>
    <xdr:to>
      <xdr:col>6</xdr:col>
      <xdr:colOff>511175</xdr:colOff>
      <xdr:row>97</xdr:row>
      <xdr:rowOff>115926</xdr:rowOff>
    </xdr:to>
    <xdr:cxnSp macro="">
      <xdr:nvCxnSpPr>
        <xdr:cNvPr id="237" name="直線コネクタ 236"/>
        <xdr:cNvCxnSpPr/>
      </xdr:nvCxnSpPr>
      <xdr:spPr>
        <a:xfrm flipV="1">
          <a:off x="3797300" y="16722018"/>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115926</xdr:rowOff>
    </xdr:from>
    <xdr:to>
      <xdr:col>5</xdr:col>
      <xdr:colOff>358775</xdr:colOff>
      <xdr:row>97</xdr:row>
      <xdr:rowOff>131111</xdr:rowOff>
    </xdr:to>
    <xdr:cxnSp macro="">
      <xdr:nvCxnSpPr>
        <xdr:cNvPr id="240" name="直線コネクタ 239"/>
        <xdr:cNvCxnSpPr/>
      </xdr:nvCxnSpPr>
      <xdr:spPr>
        <a:xfrm flipV="1">
          <a:off x="2908300" y="16746576"/>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2" name="テキスト ボックス 241"/>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77423</xdr:rowOff>
    </xdr:from>
    <xdr:to>
      <xdr:col>4</xdr:col>
      <xdr:colOff>155575</xdr:colOff>
      <xdr:row>97</xdr:row>
      <xdr:rowOff>131111</xdr:rowOff>
    </xdr:to>
    <xdr:cxnSp macro="">
      <xdr:nvCxnSpPr>
        <xdr:cNvPr id="243" name="直線コネクタ 242"/>
        <xdr:cNvCxnSpPr/>
      </xdr:nvCxnSpPr>
      <xdr:spPr>
        <a:xfrm>
          <a:off x="2019300" y="16708073"/>
          <a:ext cx="889000" cy="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72687</xdr:rowOff>
    </xdr:from>
    <xdr:to>
      <xdr:col>2</xdr:col>
      <xdr:colOff>638175</xdr:colOff>
      <xdr:row>97</xdr:row>
      <xdr:rowOff>77423</xdr:rowOff>
    </xdr:to>
    <xdr:cxnSp macro="">
      <xdr:nvCxnSpPr>
        <xdr:cNvPr id="246" name="直線コネクタ 245"/>
        <xdr:cNvCxnSpPr/>
      </xdr:nvCxnSpPr>
      <xdr:spPr>
        <a:xfrm>
          <a:off x="1130300" y="16703337"/>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40568</xdr:rowOff>
    </xdr:from>
    <xdr:to>
      <xdr:col>6</xdr:col>
      <xdr:colOff>561975</xdr:colOff>
      <xdr:row>97</xdr:row>
      <xdr:rowOff>142168</xdr:rowOff>
    </xdr:to>
    <xdr:sp macro="" textlink="">
      <xdr:nvSpPr>
        <xdr:cNvPr id="256" name="円/楕円 255"/>
        <xdr:cNvSpPr/>
      </xdr:nvSpPr>
      <xdr:spPr>
        <a:xfrm>
          <a:off x="4584700" y="166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18995</xdr:rowOff>
    </xdr:from>
    <xdr:ext cx="534377" cy="259045"/>
    <xdr:sp macro="" textlink="">
      <xdr:nvSpPr>
        <xdr:cNvPr id="257" name="衛生費該当値テキスト"/>
        <xdr:cNvSpPr txBox="1"/>
      </xdr:nvSpPr>
      <xdr:spPr>
        <a:xfrm>
          <a:off x="4686300" y="166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65126</xdr:rowOff>
    </xdr:from>
    <xdr:to>
      <xdr:col>5</xdr:col>
      <xdr:colOff>409575</xdr:colOff>
      <xdr:row>97</xdr:row>
      <xdr:rowOff>166726</xdr:rowOff>
    </xdr:to>
    <xdr:sp macro="" textlink="">
      <xdr:nvSpPr>
        <xdr:cNvPr id="258" name="円/楕円 257"/>
        <xdr:cNvSpPr/>
      </xdr:nvSpPr>
      <xdr:spPr>
        <a:xfrm>
          <a:off x="3746500" y="166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157853</xdr:rowOff>
    </xdr:from>
    <xdr:ext cx="534377" cy="259045"/>
    <xdr:sp macro="" textlink="">
      <xdr:nvSpPr>
        <xdr:cNvPr id="259" name="テキスト ボックス 258"/>
        <xdr:cNvSpPr txBox="1"/>
      </xdr:nvSpPr>
      <xdr:spPr>
        <a:xfrm>
          <a:off x="3530111" y="167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80311</xdr:rowOff>
    </xdr:from>
    <xdr:to>
      <xdr:col>4</xdr:col>
      <xdr:colOff>206375</xdr:colOff>
      <xdr:row>98</xdr:row>
      <xdr:rowOff>10461</xdr:rowOff>
    </xdr:to>
    <xdr:sp macro="" textlink="">
      <xdr:nvSpPr>
        <xdr:cNvPr id="260" name="円/楕円 259"/>
        <xdr:cNvSpPr/>
      </xdr:nvSpPr>
      <xdr:spPr>
        <a:xfrm>
          <a:off x="2857500" y="167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1588</xdr:rowOff>
    </xdr:from>
    <xdr:ext cx="534377" cy="259045"/>
    <xdr:sp macro="" textlink="">
      <xdr:nvSpPr>
        <xdr:cNvPr id="261" name="テキスト ボックス 260"/>
        <xdr:cNvSpPr txBox="1"/>
      </xdr:nvSpPr>
      <xdr:spPr>
        <a:xfrm>
          <a:off x="2641111" y="168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26623</xdr:rowOff>
    </xdr:from>
    <xdr:to>
      <xdr:col>3</xdr:col>
      <xdr:colOff>3175</xdr:colOff>
      <xdr:row>97</xdr:row>
      <xdr:rowOff>128223</xdr:rowOff>
    </xdr:to>
    <xdr:sp macro="" textlink="">
      <xdr:nvSpPr>
        <xdr:cNvPr id="262" name="円/楕円 261"/>
        <xdr:cNvSpPr/>
      </xdr:nvSpPr>
      <xdr:spPr>
        <a:xfrm>
          <a:off x="1968500" y="166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119350</xdr:rowOff>
    </xdr:from>
    <xdr:ext cx="534377" cy="259045"/>
    <xdr:sp macro="" textlink="">
      <xdr:nvSpPr>
        <xdr:cNvPr id="263" name="テキスト ボックス 262"/>
        <xdr:cNvSpPr txBox="1"/>
      </xdr:nvSpPr>
      <xdr:spPr>
        <a:xfrm>
          <a:off x="1752111" y="167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21887</xdr:rowOff>
    </xdr:from>
    <xdr:to>
      <xdr:col>1</xdr:col>
      <xdr:colOff>485775</xdr:colOff>
      <xdr:row>97</xdr:row>
      <xdr:rowOff>123487</xdr:rowOff>
    </xdr:to>
    <xdr:sp macro="" textlink="">
      <xdr:nvSpPr>
        <xdr:cNvPr id="264" name="円/楕円 263"/>
        <xdr:cNvSpPr/>
      </xdr:nvSpPr>
      <xdr:spPr>
        <a:xfrm>
          <a:off x="1079500" y="166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114614</xdr:rowOff>
    </xdr:from>
    <xdr:ext cx="534377" cy="259045"/>
    <xdr:sp macro="" textlink="">
      <xdr:nvSpPr>
        <xdr:cNvPr id="265" name="テキスト ボックス 264"/>
        <xdr:cNvSpPr txBox="1"/>
      </xdr:nvSpPr>
      <xdr:spPr>
        <a:xfrm>
          <a:off x="863111" y="167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34544</xdr:rowOff>
    </xdr:from>
    <xdr:to>
      <xdr:col>15</xdr:col>
      <xdr:colOff>180975</xdr:colOff>
      <xdr:row>35</xdr:row>
      <xdr:rowOff>111125</xdr:rowOff>
    </xdr:to>
    <xdr:cxnSp macro="">
      <xdr:nvCxnSpPr>
        <xdr:cNvPr id="290" name="直線コネクタ 289"/>
        <xdr:cNvCxnSpPr/>
      </xdr:nvCxnSpPr>
      <xdr:spPr>
        <a:xfrm>
          <a:off x="9639300" y="6035294"/>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95330</xdr:rowOff>
    </xdr:from>
    <xdr:ext cx="378565" cy="259045"/>
    <xdr:sp macro="" textlink="">
      <xdr:nvSpPr>
        <xdr:cNvPr id="291" name="労働費平均値テキスト"/>
        <xdr:cNvSpPr txBox="1"/>
      </xdr:nvSpPr>
      <xdr:spPr>
        <a:xfrm>
          <a:off x="10528300" y="6096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34544</xdr:rowOff>
    </xdr:from>
    <xdr:to>
      <xdr:col>14</xdr:col>
      <xdr:colOff>28575</xdr:colOff>
      <xdr:row>35</xdr:row>
      <xdr:rowOff>91122</xdr:rowOff>
    </xdr:to>
    <xdr:cxnSp macro="">
      <xdr:nvCxnSpPr>
        <xdr:cNvPr id="293" name="直線コネクタ 292"/>
        <xdr:cNvCxnSpPr/>
      </xdr:nvCxnSpPr>
      <xdr:spPr>
        <a:xfrm flipV="1">
          <a:off x="8750300" y="6035294"/>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151130</xdr:rowOff>
    </xdr:from>
    <xdr:to>
      <xdr:col>12</xdr:col>
      <xdr:colOff>511175</xdr:colOff>
      <xdr:row>35</xdr:row>
      <xdr:rowOff>91122</xdr:rowOff>
    </xdr:to>
    <xdr:cxnSp macro="">
      <xdr:nvCxnSpPr>
        <xdr:cNvPr id="296" name="直線コネクタ 295"/>
        <xdr:cNvCxnSpPr/>
      </xdr:nvCxnSpPr>
      <xdr:spPr>
        <a:xfrm>
          <a:off x="7861300" y="5980430"/>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19114</xdr:rowOff>
    </xdr:from>
    <xdr:to>
      <xdr:col>11</xdr:col>
      <xdr:colOff>307975</xdr:colOff>
      <xdr:row>34</xdr:row>
      <xdr:rowOff>151130</xdr:rowOff>
    </xdr:to>
    <xdr:cxnSp macro="">
      <xdr:nvCxnSpPr>
        <xdr:cNvPr id="299" name="直線コネクタ 298"/>
        <xdr:cNvCxnSpPr/>
      </xdr:nvCxnSpPr>
      <xdr:spPr>
        <a:xfrm>
          <a:off x="6972300" y="5676964"/>
          <a:ext cx="889000" cy="30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60325</xdr:rowOff>
    </xdr:from>
    <xdr:to>
      <xdr:col>15</xdr:col>
      <xdr:colOff>231775</xdr:colOff>
      <xdr:row>35</xdr:row>
      <xdr:rowOff>161925</xdr:rowOff>
    </xdr:to>
    <xdr:sp macro="" textlink="">
      <xdr:nvSpPr>
        <xdr:cNvPr id="309" name="円/楕円 308"/>
        <xdr:cNvSpPr/>
      </xdr:nvSpPr>
      <xdr:spPr>
        <a:xfrm>
          <a:off x="10426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83202</xdr:rowOff>
    </xdr:from>
    <xdr:ext cx="378565" cy="259045"/>
    <xdr:sp macro="" textlink="">
      <xdr:nvSpPr>
        <xdr:cNvPr id="310" name="労働費該当値テキスト"/>
        <xdr:cNvSpPr txBox="1"/>
      </xdr:nvSpPr>
      <xdr:spPr>
        <a:xfrm>
          <a:off x="10528300" y="591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155194</xdr:rowOff>
    </xdr:from>
    <xdr:to>
      <xdr:col>14</xdr:col>
      <xdr:colOff>79375</xdr:colOff>
      <xdr:row>35</xdr:row>
      <xdr:rowOff>85344</xdr:rowOff>
    </xdr:to>
    <xdr:sp macro="" textlink="">
      <xdr:nvSpPr>
        <xdr:cNvPr id="311" name="円/楕円 310"/>
        <xdr:cNvSpPr/>
      </xdr:nvSpPr>
      <xdr:spPr>
        <a:xfrm>
          <a:off x="9588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76471</xdr:rowOff>
    </xdr:from>
    <xdr:ext cx="378565" cy="259045"/>
    <xdr:sp macro="" textlink="">
      <xdr:nvSpPr>
        <xdr:cNvPr id="312" name="テキスト ボックス 311"/>
        <xdr:cNvSpPr txBox="1"/>
      </xdr:nvSpPr>
      <xdr:spPr>
        <a:xfrm>
          <a:off x="9450017" y="6077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40322</xdr:rowOff>
    </xdr:from>
    <xdr:to>
      <xdr:col>12</xdr:col>
      <xdr:colOff>561975</xdr:colOff>
      <xdr:row>35</xdr:row>
      <xdr:rowOff>141922</xdr:rowOff>
    </xdr:to>
    <xdr:sp macro="" textlink="">
      <xdr:nvSpPr>
        <xdr:cNvPr id="313" name="円/楕円 312"/>
        <xdr:cNvSpPr/>
      </xdr:nvSpPr>
      <xdr:spPr>
        <a:xfrm>
          <a:off x="8699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133049</xdr:rowOff>
    </xdr:from>
    <xdr:ext cx="378565" cy="259045"/>
    <xdr:sp macro="" textlink="">
      <xdr:nvSpPr>
        <xdr:cNvPr id="314" name="テキスト ボックス 313"/>
        <xdr:cNvSpPr txBox="1"/>
      </xdr:nvSpPr>
      <xdr:spPr>
        <a:xfrm>
          <a:off x="8561017" y="613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100330</xdr:rowOff>
    </xdr:from>
    <xdr:to>
      <xdr:col>11</xdr:col>
      <xdr:colOff>358775</xdr:colOff>
      <xdr:row>35</xdr:row>
      <xdr:rowOff>30480</xdr:rowOff>
    </xdr:to>
    <xdr:sp macro="" textlink="">
      <xdr:nvSpPr>
        <xdr:cNvPr id="315" name="円/楕円 314"/>
        <xdr:cNvSpPr/>
      </xdr:nvSpPr>
      <xdr:spPr>
        <a:xfrm>
          <a:off x="7810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21607</xdr:rowOff>
    </xdr:from>
    <xdr:ext cx="378565" cy="259045"/>
    <xdr:sp macro="" textlink="">
      <xdr:nvSpPr>
        <xdr:cNvPr id="316" name="テキスト ボックス 315"/>
        <xdr:cNvSpPr txBox="1"/>
      </xdr:nvSpPr>
      <xdr:spPr>
        <a:xfrm>
          <a:off x="7672017" y="6022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139764</xdr:rowOff>
    </xdr:from>
    <xdr:to>
      <xdr:col>10</xdr:col>
      <xdr:colOff>155575</xdr:colOff>
      <xdr:row>33</xdr:row>
      <xdr:rowOff>69914</xdr:rowOff>
    </xdr:to>
    <xdr:sp macro="" textlink="">
      <xdr:nvSpPr>
        <xdr:cNvPr id="317" name="円/楕円 316"/>
        <xdr:cNvSpPr/>
      </xdr:nvSpPr>
      <xdr:spPr>
        <a:xfrm>
          <a:off x="6921500" y="56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61041</xdr:rowOff>
    </xdr:from>
    <xdr:ext cx="469744" cy="259045"/>
    <xdr:sp macro="" textlink="">
      <xdr:nvSpPr>
        <xdr:cNvPr id="318" name="テキスト ボックス 317"/>
        <xdr:cNvSpPr txBox="1"/>
      </xdr:nvSpPr>
      <xdr:spPr>
        <a:xfrm>
          <a:off x="6737427" y="571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78631</xdr:rowOff>
    </xdr:from>
    <xdr:to>
      <xdr:col>15</xdr:col>
      <xdr:colOff>180975</xdr:colOff>
      <xdr:row>57</xdr:row>
      <xdr:rowOff>134366</xdr:rowOff>
    </xdr:to>
    <xdr:cxnSp macro="">
      <xdr:nvCxnSpPr>
        <xdr:cNvPr id="349" name="直線コネクタ 348"/>
        <xdr:cNvCxnSpPr/>
      </xdr:nvCxnSpPr>
      <xdr:spPr>
        <a:xfrm>
          <a:off x="9639300" y="9851281"/>
          <a:ext cx="838200" cy="5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78631</xdr:rowOff>
    </xdr:from>
    <xdr:to>
      <xdr:col>14</xdr:col>
      <xdr:colOff>28575</xdr:colOff>
      <xdr:row>57</xdr:row>
      <xdr:rowOff>150695</xdr:rowOff>
    </xdr:to>
    <xdr:cxnSp macro="">
      <xdr:nvCxnSpPr>
        <xdr:cNvPr id="352" name="直線コネクタ 351"/>
        <xdr:cNvCxnSpPr/>
      </xdr:nvCxnSpPr>
      <xdr:spPr>
        <a:xfrm flipV="1">
          <a:off x="8750300" y="9851281"/>
          <a:ext cx="889000" cy="7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150695</xdr:rowOff>
    </xdr:from>
    <xdr:to>
      <xdr:col>12</xdr:col>
      <xdr:colOff>511175</xdr:colOff>
      <xdr:row>57</xdr:row>
      <xdr:rowOff>157335</xdr:rowOff>
    </xdr:to>
    <xdr:cxnSp macro="">
      <xdr:nvCxnSpPr>
        <xdr:cNvPr id="355" name="直線コネクタ 354"/>
        <xdr:cNvCxnSpPr/>
      </xdr:nvCxnSpPr>
      <xdr:spPr>
        <a:xfrm flipV="1">
          <a:off x="7861300" y="9923345"/>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128923</xdr:rowOff>
    </xdr:from>
    <xdr:to>
      <xdr:col>11</xdr:col>
      <xdr:colOff>307975</xdr:colOff>
      <xdr:row>57</xdr:row>
      <xdr:rowOff>157335</xdr:rowOff>
    </xdr:to>
    <xdr:cxnSp macro="">
      <xdr:nvCxnSpPr>
        <xdr:cNvPr id="358" name="直線コネクタ 357"/>
        <xdr:cNvCxnSpPr/>
      </xdr:nvCxnSpPr>
      <xdr:spPr>
        <a:xfrm>
          <a:off x="6972300" y="9901573"/>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83566</xdr:rowOff>
    </xdr:from>
    <xdr:to>
      <xdr:col>15</xdr:col>
      <xdr:colOff>231775</xdr:colOff>
      <xdr:row>58</xdr:row>
      <xdr:rowOff>13716</xdr:rowOff>
    </xdr:to>
    <xdr:sp macro="" textlink="">
      <xdr:nvSpPr>
        <xdr:cNvPr id="368" name="円/楕円 367"/>
        <xdr:cNvSpPr/>
      </xdr:nvSpPr>
      <xdr:spPr>
        <a:xfrm>
          <a:off x="10426700" y="98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61993</xdr:rowOff>
    </xdr:from>
    <xdr:ext cx="469744" cy="259045"/>
    <xdr:sp macro="" textlink="">
      <xdr:nvSpPr>
        <xdr:cNvPr id="369" name="農林水産業費該当値テキスト"/>
        <xdr:cNvSpPr txBox="1"/>
      </xdr:nvSpPr>
      <xdr:spPr>
        <a:xfrm>
          <a:off x="10528300" y="983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27831</xdr:rowOff>
    </xdr:from>
    <xdr:to>
      <xdr:col>14</xdr:col>
      <xdr:colOff>79375</xdr:colOff>
      <xdr:row>57</xdr:row>
      <xdr:rowOff>129431</xdr:rowOff>
    </xdr:to>
    <xdr:sp macro="" textlink="">
      <xdr:nvSpPr>
        <xdr:cNvPr id="370" name="円/楕円 369"/>
        <xdr:cNvSpPr/>
      </xdr:nvSpPr>
      <xdr:spPr>
        <a:xfrm>
          <a:off x="9588500" y="98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120558</xdr:rowOff>
    </xdr:from>
    <xdr:ext cx="469744" cy="259045"/>
    <xdr:sp macro="" textlink="">
      <xdr:nvSpPr>
        <xdr:cNvPr id="371" name="テキスト ボックス 370"/>
        <xdr:cNvSpPr txBox="1"/>
      </xdr:nvSpPr>
      <xdr:spPr>
        <a:xfrm>
          <a:off x="9404427" y="98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99895</xdr:rowOff>
    </xdr:from>
    <xdr:to>
      <xdr:col>12</xdr:col>
      <xdr:colOff>561975</xdr:colOff>
      <xdr:row>58</xdr:row>
      <xdr:rowOff>30045</xdr:rowOff>
    </xdr:to>
    <xdr:sp macro="" textlink="">
      <xdr:nvSpPr>
        <xdr:cNvPr id="372" name="円/楕円 371"/>
        <xdr:cNvSpPr/>
      </xdr:nvSpPr>
      <xdr:spPr>
        <a:xfrm>
          <a:off x="8699500" y="98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21172</xdr:rowOff>
    </xdr:from>
    <xdr:ext cx="469744" cy="259045"/>
    <xdr:sp macro="" textlink="">
      <xdr:nvSpPr>
        <xdr:cNvPr id="373" name="テキスト ボックス 372"/>
        <xdr:cNvSpPr txBox="1"/>
      </xdr:nvSpPr>
      <xdr:spPr>
        <a:xfrm>
          <a:off x="8515427" y="996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106535</xdr:rowOff>
    </xdr:from>
    <xdr:to>
      <xdr:col>11</xdr:col>
      <xdr:colOff>358775</xdr:colOff>
      <xdr:row>58</xdr:row>
      <xdr:rowOff>36685</xdr:rowOff>
    </xdr:to>
    <xdr:sp macro="" textlink="">
      <xdr:nvSpPr>
        <xdr:cNvPr id="374" name="円/楕円 373"/>
        <xdr:cNvSpPr/>
      </xdr:nvSpPr>
      <xdr:spPr>
        <a:xfrm>
          <a:off x="7810500" y="98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27812</xdr:rowOff>
    </xdr:from>
    <xdr:ext cx="469744" cy="259045"/>
    <xdr:sp macro="" textlink="">
      <xdr:nvSpPr>
        <xdr:cNvPr id="375" name="テキスト ボックス 374"/>
        <xdr:cNvSpPr txBox="1"/>
      </xdr:nvSpPr>
      <xdr:spPr>
        <a:xfrm>
          <a:off x="7626427" y="99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78123</xdr:rowOff>
    </xdr:from>
    <xdr:to>
      <xdr:col>10</xdr:col>
      <xdr:colOff>155575</xdr:colOff>
      <xdr:row>58</xdr:row>
      <xdr:rowOff>8273</xdr:rowOff>
    </xdr:to>
    <xdr:sp macro="" textlink="">
      <xdr:nvSpPr>
        <xdr:cNvPr id="376" name="円/楕円 375"/>
        <xdr:cNvSpPr/>
      </xdr:nvSpPr>
      <xdr:spPr>
        <a:xfrm>
          <a:off x="6921500" y="98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170850</xdr:rowOff>
    </xdr:from>
    <xdr:ext cx="469744" cy="259045"/>
    <xdr:sp macro="" textlink="">
      <xdr:nvSpPr>
        <xdr:cNvPr id="377" name="テキスト ボックス 376"/>
        <xdr:cNvSpPr txBox="1"/>
      </xdr:nvSpPr>
      <xdr:spPr>
        <a:xfrm>
          <a:off x="6737427" y="99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35382</xdr:rowOff>
    </xdr:from>
    <xdr:to>
      <xdr:col>15</xdr:col>
      <xdr:colOff>180975</xdr:colOff>
      <xdr:row>78</xdr:row>
      <xdr:rowOff>64300</xdr:rowOff>
    </xdr:to>
    <xdr:cxnSp macro="">
      <xdr:nvCxnSpPr>
        <xdr:cNvPr id="406" name="直線コネクタ 405"/>
        <xdr:cNvCxnSpPr/>
      </xdr:nvCxnSpPr>
      <xdr:spPr>
        <a:xfrm flipV="1">
          <a:off x="9639300" y="13408482"/>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64300</xdr:rowOff>
    </xdr:from>
    <xdr:to>
      <xdr:col>14</xdr:col>
      <xdr:colOff>28575</xdr:colOff>
      <xdr:row>78</xdr:row>
      <xdr:rowOff>73597</xdr:rowOff>
    </xdr:to>
    <xdr:cxnSp macro="">
      <xdr:nvCxnSpPr>
        <xdr:cNvPr id="409" name="直線コネクタ 408"/>
        <xdr:cNvCxnSpPr/>
      </xdr:nvCxnSpPr>
      <xdr:spPr>
        <a:xfrm flipV="1">
          <a:off x="8750300" y="13437400"/>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73597</xdr:rowOff>
    </xdr:from>
    <xdr:to>
      <xdr:col>12</xdr:col>
      <xdr:colOff>511175</xdr:colOff>
      <xdr:row>78</xdr:row>
      <xdr:rowOff>77025</xdr:rowOff>
    </xdr:to>
    <xdr:cxnSp macro="">
      <xdr:nvCxnSpPr>
        <xdr:cNvPr id="412" name="直線コネクタ 411"/>
        <xdr:cNvCxnSpPr/>
      </xdr:nvCxnSpPr>
      <xdr:spPr>
        <a:xfrm flipV="1">
          <a:off x="7861300" y="13446697"/>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47461</xdr:rowOff>
    </xdr:from>
    <xdr:to>
      <xdr:col>11</xdr:col>
      <xdr:colOff>307975</xdr:colOff>
      <xdr:row>78</xdr:row>
      <xdr:rowOff>77025</xdr:rowOff>
    </xdr:to>
    <xdr:cxnSp macro="">
      <xdr:nvCxnSpPr>
        <xdr:cNvPr id="415" name="直線コネクタ 414"/>
        <xdr:cNvCxnSpPr/>
      </xdr:nvCxnSpPr>
      <xdr:spPr>
        <a:xfrm>
          <a:off x="6972300" y="13420561"/>
          <a:ext cx="889000" cy="2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156032</xdr:rowOff>
    </xdr:from>
    <xdr:to>
      <xdr:col>15</xdr:col>
      <xdr:colOff>231775</xdr:colOff>
      <xdr:row>78</xdr:row>
      <xdr:rowOff>86182</xdr:rowOff>
    </xdr:to>
    <xdr:sp macro="" textlink="">
      <xdr:nvSpPr>
        <xdr:cNvPr id="425" name="円/楕円 424"/>
        <xdr:cNvSpPr/>
      </xdr:nvSpPr>
      <xdr:spPr>
        <a:xfrm>
          <a:off x="104267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70959</xdr:rowOff>
    </xdr:from>
    <xdr:ext cx="469744" cy="259045"/>
    <xdr:sp macro="" textlink="">
      <xdr:nvSpPr>
        <xdr:cNvPr id="426" name="商工費該当値テキスト"/>
        <xdr:cNvSpPr txBox="1"/>
      </xdr:nvSpPr>
      <xdr:spPr>
        <a:xfrm>
          <a:off x="10528300" y="1327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13500</xdr:rowOff>
    </xdr:from>
    <xdr:to>
      <xdr:col>14</xdr:col>
      <xdr:colOff>79375</xdr:colOff>
      <xdr:row>78</xdr:row>
      <xdr:rowOff>115100</xdr:rowOff>
    </xdr:to>
    <xdr:sp macro="" textlink="">
      <xdr:nvSpPr>
        <xdr:cNvPr id="427" name="円/楕円 426"/>
        <xdr:cNvSpPr/>
      </xdr:nvSpPr>
      <xdr:spPr>
        <a:xfrm>
          <a:off x="9588500" y="133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106227</xdr:rowOff>
    </xdr:from>
    <xdr:ext cx="469744" cy="259045"/>
    <xdr:sp macro="" textlink="">
      <xdr:nvSpPr>
        <xdr:cNvPr id="428" name="テキスト ボックス 427"/>
        <xdr:cNvSpPr txBox="1"/>
      </xdr:nvSpPr>
      <xdr:spPr>
        <a:xfrm>
          <a:off x="9404427" y="134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22797</xdr:rowOff>
    </xdr:from>
    <xdr:to>
      <xdr:col>12</xdr:col>
      <xdr:colOff>561975</xdr:colOff>
      <xdr:row>78</xdr:row>
      <xdr:rowOff>124397</xdr:rowOff>
    </xdr:to>
    <xdr:sp macro="" textlink="">
      <xdr:nvSpPr>
        <xdr:cNvPr id="429" name="円/楕円 428"/>
        <xdr:cNvSpPr/>
      </xdr:nvSpPr>
      <xdr:spPr>
        <a:xfrm>
          <a:off x="8699500" y="133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115524</xdr:rowOff>
    </xdr:from>
    <xdr:ext cx="469744" cy="259045"/>
    <xdr:sp macro="" textlink="">
      <xdr:nvSpPr>
        <xdr:cNvPr id="430" name="テキスト ボックス 429"/>
        <xdr:cNvSpPr txBox="1"/>
      </xdr:nvSpPr>
      <xdr:spPr>
        <a:xfrm>
          <a:off x="8515427" y="1348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26225</xdr:rowOff>
    </xdr:from>
    <xdr:to>
      <xdr:col>11</xdr:col>
      <xdr:colOff>358775</xdr:colOff>
      <xdr:row>78</xdr:row>
      <xdr:rowOff>127825</xdr:rowOff>
    </xdr:to>
    <xdr:sp macro="" textlink="">
      <xdr:nvSpPr>
        <xdr:cNvPr id="431" name="円/楕円 430"/>
        <xdr:cNvSpPr/>
      </xdr:nvSpPr>
      <xdr:spPr>
        <a:xfrm>
          <a:off x="7810500" y="133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118952</xdr:rowOff>
    </xdr:from>
    <xdr:ext cx="469744" cy="259045"/>
    <xdr:sp macro="" textlink="">
      <xdr:nvSpPr>
        <xdr:cNvPr id="432" name="テキスト ボックス 431"/>
        <xdr:cNvSpPr txBox="1"/>
      </xdr:nvSpPr>
      <xdr:spPr>
        <a:xfrm>
          <a:off x="7626427" y="134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168111</xdr:rowOff>
    </xdr:from>
    <xdr:to>
      <xdr:col>10</xdr:col>
      <xdr:colOff>155575</xdr:colOff>
      <xdr:row>78</xdr:row>
      <xdr:rowOff>98261</xdr:rowOff>
    </xdr:to>
    <xdr:sp macro="" textlink="">
      <xdr:nvSpPr>
        <xdr:cNvPr id="433" name="円/楕円 432"/>
        <xdr:cNvSpPr/>
      </xdr:nvSpPr>
      <xdr:spPr>
        <a:xfrm>
          <a:off x="6921500" y="13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89388</xdr:rowOff>
    </xdr:from>
    <xdr:ext cx="469744" cy="259045"/>
    <xdr:sp macro="" textlink="">
      <xdr:nvSpPr>
        <xdr:cNvPr id="434" name="テキスト ボックス 433"/>
        <xdr:cNvSpPr txBox="1"/>
      </xdr:nvSpPr>
      <xdr:spPr>
        <a:xfrm>
          <a:off x="6737427" y="13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168686</xdr:rowOff>
    </xdr:from>
    <xdr:to>
      <xdr:col>15</xdr:col>
      <xdr:colOff>180975</xdr:colOff>
      <xdr:row>96</xdr:row>
      <xdr:rowOff>52512</xdr:rowOff>
    </xdr:to>
    <xdr:cxnSp macro="">
      <xdr:nvCxnSpPr>
        <xdr:cNvPr id="462" name="直線コネクタ 461"/>
        <xdr:cNvCxnSpPr/>
      </xdr:nvCxnSpPr>
      <xdr:spPr>
        <a:xfrm flipV="1">
          <a:off x="9639300" y="16456436"/>
          <a:ext cx="8382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52512</xdr:rowOff>
    </xdr:from>
    <xdr:to>
      <xdr:col>14</xdr:col>
      <xdr:colOff>28575</xdr:colOff>
      <xdr:row>96</xdr:row>
      <xdr:rowOff>163840</xdr:rowOff>
    </xdr:to>
    <xdr:cxnSp macro="">
      <xdr:nvCxnSpPr>
        <xdr:cNvPr id="465" name="直線コネクタ 464"/>
        <xdr:cNvCxnSpPr/>
      </xdr:nvCxnSpPr>
      <xdr:spPr>
        <a:xfrm flipV="1">
          <a:off x="8750300" y="16511712"/>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7" name="テキスト ボックス 466"/>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163840</xdr:rowOff>
    </xdr:from>
    <xdr:to>
      <xdr:col>12</xdr:col>
      <xdr:colOff>511175</xdr:colOff>
      <xdr:row>97</xdr:row>
      <xdr:rowOff>8461</xdr:rowOff>
    </xdr:to>
    <xdr:cxnSp macro="">
      <xdr:nvCxnSpPr>
        <xdr:cNvPr id="468" name="直線コネクタ 467"/>
        <xdr:cNvCxnSpPr/>
      </xdr:nvCxnSpPr>
      <xdr:spPr>
        <a:xfrm flipV="1">
          <a:off x="7861300" y="16623040"/>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8461</xdr:rowOff>
    </xdr:from>
    <xdr:to>
      <xdr:col>11</xdr:col>
      <xdr:colOff>307975</xdr:colOff>
      <xdr:row>97</xdr:row>
      <xdr:rowOff>39139</xdr:rowOff>
    </xdr:to>
    <xdr:cxnSp macro="">
      <xdr:nvCxnSpPr>
        <xdr:cNvPr id="471" name="直線コネクタ 470"/>
        <xdr:cNvCxnSpPr/>
      </xdr:nvCxnSpPr>
      <xdr:spPr>
        <a:xfrm flipV="1">
          <a:off x="6972300" y="16639111"/>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117886</xdr:rowOff>
    </xdr:from>
    <xdr:to>
      <xdr:col>15</xdr:col>
      <xdr:colOff>231775</xdr:colOff>
      <xdr:row>96</xdr:row>
      <xdr:rowOff>48036</xdr:rowOff>
    </xdr:to>
    <xdr:sp macro="" textlink="">
      <xdr:nvSpPr>
        <xdr:cNvPr id="481" name="円/楕円 480"/>
        <xdr:cNvSpPr/>
      </xdr:nvSpPr>
      <xdr:spPr>
        <a:xfrm>
          <a:off x="10426700" y="164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140763</xdr:rowOff>
    </xdr:from>
    <xdr:ext cx="534377" cy="259045"/>
    <xdr:sp macro="" textlink="">
      <xdr:nvSpPr>
        <xdr:cNvPr id="482" name="土木費該当値テキスト"/>
        <xdr:cNvSpPr txBox="1"/>
      </xdr:nvSpPr>
      <xdr:spPr>
        <a:xfrm>
          <a:off x="10528300" y="162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1712</xdr:rowOff>
    </xdr:from>
    <xdr:to>
      <xdr:col>14</xdr:col>
      <xdr:colOff>79375</xdr:colOff>
      <xdr:row>96</xdr:row>
      <xdr:rowOff>103312</xdr:rowOff>
    </xdr:to>
    <xdr:sp macro="" textlink="">
      <xdr:nvSpPr>
        <xdr:cNvPr id="483" name="円/楕円 482"/>
        <xdr:cNvSpPr/>
      </xdr:nvSpPr>
      <xdr:spPr>
        <a:xfrm>
          <a:off x="9588500" y="164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119839</xdr:rowOff>
    </xdr:from>
    <xdr:ext cx="534377" cy="259045"/>
    <xdr:sp macro="" textlink="">
      <xdr:nvSpPr>
        <xdr:cNvPr id="484" name="テキスト ボックス 483"/>
        <xdr:cNvSpPr txBox="1"/>
      </xdr:nvSpPr>
      <xdr:spPr>
        <a:xfrm>
          <a:off x="9372111" y="162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113040</xdr:rowOff>
    </xdr:from>
    <xdr:to>
      <xdr:col>12</xdr:col>
      <xdr:colOff>561975</xdr:colOff>
      <xdr:row>97</xdr:row>
      <xdr:rowOff>43190</xdr:rowOff>
    </xdr:to>
    <xdr:sp macro="" textlink="">
      <xdr:nvSpPr>
        <xdr:cNvPr id="485" name="円/楕円 484"/>
        <xdr:cNvSpPr/>
      </xdr:nvSpPr>
      <xdr:spPr>
        <a:xfrm>
          <a:off x="8699500" y="165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34317</xdr:rowOff>
    </xdr:from>
    <xdr:ext cx="534377" cy="259045"/>
    <xdr:sp macro="" textlink="">
      <xdr:nvSpPr>
        <xdr:cNvPr id="486" name="テキスト ボックス 485"/>
        <xdr:cNvSpPr txBox="1"/>
      </xdr:nvSpPr>
      <xdr:spPr>
        <a:xfrm>
          <a:off x="8483111" y="166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129111</xdr:rowOff>
    </xdr:from>
    <xdr:to>
      <xdr:col>11</xdr:col>
      <xdr:colOff>358775</xdr:colOff>
      <xdr:row>97</xdr:row>
      <xdr:rowOff>59261</xdr:rowOff>
    </xdr:to>
    <xdr:sp macro="" textlink="">
      <xdr:nvSpPr>
        <xdr:cNvPr id="487" name="円/楕円 486"/>
        <xdr:cNvSpPr/>
      </xdr:nvSpPr>
      <xdr:spPr>
        <a:xfrm>
          <a:off x="7810500" y="1658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50388</xdr:rowOff>
    </xdr:from>
    <xdr:ext cx="534377" cy="259045"/>
    <xdr:sp macro="" textlink="">
      <xdr:nvSpPr>
        <xdr:cNvPr id="488" name="テキスト ボックス 487"/>
        <xdr:cNvSpPr txBox="1"/>
      </xdr:nvSpPr>
      <xdr:spPr>
        <a:xfrm>
          <a:off x="7594111" y="166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159789</xdr:rowOff>
    </xdr:from>
    <xdr:to>
      <xdr:col>10</xdr:col>
      <xdr:colOff>155575</xdr:colOff>
      <xdr:row>97</xdr:row>
      <xdr:rowOff>89939</xdr:rowOff>
    </xdr:to>
    <xdr:sp macro="" textlink="">
      <xdr:nvSpPr>
        <xdr:cNvPr id="489" name="円/楕円 488"/>
        <xdr:cNvSpPr/>
      </xdr:nvSpPr>
      <xdr:spPr>
        <a:xfrm>
          <a:off x="6921500" y="166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81066</xdr:rowOff>
    </xdr:from>
    <xdr:ext cx="534377" cy="259045"/>
    <xdr:sp macro="" textlink="">
      <xdr:nvSpPr>
        <xdr:cNvPr id="490" name="テキスト ボックス 489"/>
        <xdr:cNvSpPr txBox="1"/>
      </xdr:nvSpPr>
      <xdr:spPr>
        <a:xfrm>
          <a:off x="6705111" y="1671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31605</xdr:rowOff>
    </xdr:from>
    <xdr:to>
      <xdr:col>23</xdr:col>
      <xdr:colOff>517525</xdr:colOff>
      <xdr:row>35</xdr:row>
      <xdr:rowOff>90170</xdr:rowOff>
    </xdr:to>
    <xdr:cxnSp macro="">
      <xdr:nvCxnSpPr>
        <xdr:cNvPr id="522" name="直線コネクタ 521"/>
        <xdr:cNvCxnSpPr/>
      </xdr:nvCxnSpPr>
      <xdr:spPr>
        <a:xfrm flipV="1">
          <a:off x="15481300" y="6032355"/>
          <a:ext cx="838200" cy="5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3"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54900</xdr:rowOff>
    </xdr:from>
    <xdr:to>
      <xdr:col>22</xdr:col>
      <xdr:colOff>365125</xdr:colOff>
      <xdr:row>35</xdr:row>
      <xdr:rowOff>90170</xdr:rowOff>
    </xdr:to>
    <xdr:cxnSp macro="">
      <xdr:nvCxnSpPr>
        <xdr:cNvPr id="525" name="直線コネクタ 524"/>
        <xdr:cNvCxnSpPr/>
      </xdr:nvCxnSpPr>
      <xdr:spPr>
        <a:xfrm>
          <a:off x="14592300" y="6055650"/>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54900</xdr:rowOff>
    </xdr:from>
    <xdr:to>
      <xdr:col>21</xdr:col>
      <xdr:colOff>161925</xdr:colOff>
      <xdr:row>36</xdr:row>
      <xdr:rowOff>99314</xdr:rowOff>
    </xdr:to>
    <xdr:cxnSp macro="">
      <xdr:nvCxnSpPr>
        <xdr:cNvPr id="528" name="直線コネクタ 527"/>
        <xdr:cNvCxnSpPr/>
      </xdr:nvCxnSpPr>
      <xdr:spPr>
        <a:xfrm flipV="1">
          <a:off x="13703300" y="6055650"/>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57078</xdr:rowOff>
    </xdr:from>
    <xdr:to>
      <xdr:col>19</xdr:col>
      <xdr:colOff>644525</xdr:colOff>
      <xdr:row>36</xdr:row>
      <xdr:rowOff>99314</xdr:rowOff>
    </xdr:to>
    <xdr:cxnSp macro="">
      <xdr:nvCxnSpPr>
        <xdr:cNvPr id="531" name="直線コネクタ 530"/>
        <xdr:cNvCxnSpPr/>
      </xdr:nvCxnSpPr>
      <xdr:spPr>
        <a:xfrm>
          <a:off x="12814300" y="6229278"/>
          <a:ext cx="889000" cy="4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152255</xdr:rowOff>
    </xdr:from>
    <xdr:to>
      <xdr:col>23</xdr:col>
      <xdr:colOff>568325</xdr:colOff>
      <xdr:row>35</xdr:row>
      <xdr:rowOff>82405</xdr:rowOff>
    </xdr:to>
    <xdr:sp macro="" textlink="">
      <xdr:nvSpPr>
        <xdr:cNvPr id="541" name="円/楕円 540"/>
        <xdr:cNvSpPr/>
      </xdr:nvSpPr>
      <xdr:spPr>
        <a:xfrm>
          <a:off x="16268700" y="59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3682</xdr:rowOff>
    </xdr:from>
    <xdr:ext cx="534377" cy="259045"/>
    <xdr:sp macro="" textlink="">
      <xdr:nvSpPr>
        <xdr:cNvPr id="542" name="消防費該当値テキスト"/>
        <xdr:cNvSpPr txBox="1"/>
      </xdr:nvSpPr>
      <xdr:spPr>
        <a:xfrm>
          <a:off x="16370300" y="583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39370</xdr:rowOff>
    </xdr:from>
    <xdr:to>
      <xdr:col>22</xdr:col>
      <xdr:colOff>415925</xdr:colOff>
      <xdr:row>35</xdr:row>
      <xdr:rowOff>140970</xdr:rowOff>
    </xdr:to>
    <xdr:sp macro="" textlink="">
      <xdr:nvSpPr>
        <xdr:cNvPr id="543" name="円/楕円 542"/>
        <xdr:cNvSpPr/>
      </xdr:nvSpPr>
      <xdr:spPr>
        <a:xfrm>
          <a:off x="15430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132097</xdr:rowOff>
    </xdr:from>
    <xdr:ext cx="534377" cy="259045"/>
    <xdr:sp macro="" textlink="">
      <xdr:nvSpPr>
        <xdr:cNvPr id="544" name="テキスト ボックス 543"/>
        <xdr:cNvSpPr txBox="1"/>
      </xdr:nvSpPr>
      <xdr:spPr>
        <a:xfrm>
          <a:off x="15214111" y="613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4100</xdr:rowOff>
    </xdr:from>
    <xdr:to>
      <xdr:col>21</xdr:col>
      <xdr:colOff>212725</xdr:colOff>
      <xdr:row>35</xdr:row>
      <xdr:rowOff>105700</xdr:rowOff>
    </xdr:to>
    <xdr:sp macro="" textlink="">
      <xdr:nvSpPr>
        <xdr:cNvPr id="545" name="円/楕円 544"/>
        <xdr:cNvSpPr/>
      </xdr:nvSpPr>
      <xdr:spPr>
        <a:xfrm>
          <a:off x="14541500" y="60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96827</xdr:rowOff>
    </xdr:from>
    <xdr:ext cx="534377" cy="259045"/>
    <xdr:sp macro="" textlink="">
      <xdr:nvSpPr>
        <xdr:cNvPr id="546" name="テキスト ボックス 545"/>
        <xdr:cNvSpPr txBox="1"/>
      </xdr:nvSpPr>
      <xdr:spPr>
        <a:xfrm>
          <a:off x="14325111" y="60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48514</xdr:rowOff>
    </xdr:from>
    <xdr:to>
      <xdr:col>20</xdr:col>
      <xdr:colOff>9525</xdr:colOff>
      <xdr:row>36</xdr:row>
      <xdr:rowOff>150114</xdr:rowOff>
    </xdr:to>
    <xdr:sp macro="" textlink="">
      <xdr:nvSpPr>
        <xdr:cNvPr id="547" name="円/楕円 546"/>
        <xdr:cNvSpPr/>
      </xdr:nvSpPr>
      <xdr:spPr>
        <a:xfrm>
          <a:off x="13652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141241</xdr:rowOff>
    </xdr:from>
    <xdr:ext cx="534377" cy="259045"/>
    <xdr:sp macro="" textlink="">
      <xdr:nvSpPr>
        <xdr:cNvPr id="548" name="テキスト ボックス 547"/>
        <xdr:cNvSpPr txBox="1"/>
      </xdr:nvSpPr>
      <xdr:spPr>
        <a:xfrm>
          <a:off x="13436111" y="63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6278</xdr:rowOff>
    </xdr:from>
    <xdr:to>
      <xdr:col>18</xdr:col>
      <xdr:colOff>492125</xdr:colOff>
      <xdr:row>36</xdr:row>
      <xdr:rowOff>107878</xdr:rowOff>
    </xdr:to>
    <xdr:sp macro="" textlink="">
      <xdr:nvSpPr>
        <xdr:cNvPr id="549" name="円/楕円 548"/>
        <xdr:cNvSpPr/>
      </xdr:nvSpPr>
      <xdr:spPr>
        <a:xfrm>
          <a:off x="127635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99005</xdr:rowOff>
    </xdr:from>
    <xdr:ext cx="534377" cy="259045"/>
    <xdr:sp macro="" textlink="">
      <xdr:nvSpPr>
        <xdr:cNvPr id="550" name="テキスト ボックス 549"/>
        <xdr:cNvSpPr txBox="1"/>
      </xdr:nvSpPr>
      <xdr:spPr>
        <a:xfrm>
          <a:off x="12547111" y="62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66365</xdr:rowOff>
    </xdr:from>
    <xdr:to>
      <xdr:col>23</xdr:col>
      <xdr:colOff>517525</xdr:colOff>
      <xdr:row>58</xdr:row>
      <xdr:rowOff>30704</xdr:rowOff>
    </xdr:to>
    <xdr:cxnSp macro="">
      <xdr:nvCxnSpPr>
        <xdr:cNvPr id="578" name="直線コネクタ 577"/>
        <xdr:cNvCxnSpPr/>
      </xdr:nvCxnSpPr>
      <xdr:spPr>
        <a:xfrm>
          <a:off x="15481300" y="9839015"/>
          <a:ext cx="8382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66365</xdr:rowOff>
    </xdr:from>
    <xdr:to>
      <xdr:col>22</xdr:col>
      <xdr:colOff>365125</xdr:colOff>
      <xdr:row>58</xdr:row>
      <xdr:rowOff>12256</xdr:rowOff>
    </xdr:to>
    <xdr:cxnSp macro="">
      <xdr:nvCxnSpPr>
        <xdr:cNvPr id="581" name="直線コネクタ 580"/>
        <xdr:cNvCxnSpPr/>
      </xdr:nvCxnSpPr>
      <xdr:spPr>
        <a:xfrm flipV="1">
          <a:off x="14592300" y="9839015"/>
          <a:ext cx="889000" cy="1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4438</xdr:rowOff>
    </xdr:from>
    <xdr:to>
      <xdr:col>21</xdr:col>
      <xdr:colOff>161925</xdr:colOff>
      <xdr:row>58</xdr:row>
      <xdr:rowOff>12256</xdr:rowOff>
    </xdr:to>
    <xdr:cxnSp macro="">
      <xdr:nvCxnSpPr>
        <xdr:cNvPr id="584" name="直線コネクタ 583"/>
        <xdr:cNvCxnSpPr/>
      </xdr:nvCxnSpPr>
      <xdr:spPr>
        <a:xfrm>
          <a:off x="13703300" y="9948538"/>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102095</xdr:rowOff>
    </xdr:from>
    <xdr:to>
      <xdr:col>19</xdr:col>
      <xdr:colOff>644525</xdr:colOff>
      <xdr:row>58</xdr:row>
      <xdr:rowOff>4438</xdr:rowOff>
    </xdr:to>
    <xdr:cxnSp macro="">
      <xdr:nvCxnSpPr>
        <xdr:cNvPr id="587" name="直線コネクタ 586"/>
        <xdr:cNvCxnSpPr/>
      </xdr:nvCxnSpPr>
      <xdr:spPr>
        <a:xfrm>
          <a:off x="12814300" y="9874745"/>
          <a:ext cx="889000" cy="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151354</xdr:rowOff>
    </xdr:from>
    <xdr:to>
      <xdr:col>23</xdr:col>
      <xdr:colOff>568325</xdr:colOff>
      <xdr:row>58</xdr:row>
      <xdr:rowOff>81504</xdr:rowOff>
    </xdr:to>
    <xdr:sp macro="" textlink="">
      <xdr:nvSpPr>
        <xdr:cNvPr id="597" name="円/楕円 596"/>
        <xdr:cNvSpPr/>
      </xdr:nvSpPr>
      <xdr:spPr>
        <a:xfrm>
          <a:off x="16268700" y="99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66281</xdr:rowOff>
    </xdr:from>
    <xdr:ext cx="534377" cy="259045"/>
    <xdr:sp macro="" textlink="">
      <xdr:nvSpPr>
        <xdr:cNvPr id="598" name="教育費該当値テキスト"/>
        <xdr:cNvSpPr txBox="1"/>
      </xdr:nvSpPr>
      <xdr:spPr>
        <a:xfrm>
          <a:off x="16370300" y="98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15565</xdr:rowOff>
    </xdr:from>
    <xdr:to>
      <xdr:col>22</xdr:col>
      <xdr:colOff>415925</xdr:colOff>
      <xdr:row>57</xdr:row>
      <xdr:rowOff>117165</xdr:rowOff>
    </xdr:to>
    <xdr:sp macro="" textlink="">
      <xdr:nvSpPr>
        <xdr:cNvPr id="599" name="円/楕円 598"/>
        <xdr:cNvSpPr/>
      </xdr:nvSpPr>
      <xdr:spPr>
        <a:xfrm>
          <a:off x="15430500" y="97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108292</xdr:rowOff>
    </xdr:from>
    <xdr:ext cx="534377" cy="259045"/>
    <xdr:sp macro="" textlink="">
      <xdr:nvSpPr>
        <xdr:cNvPr id="600" name="テキスト ボックス 599"/>
        <xdr:cNvSpPr txBox="1"/>
      </xdr:nvSpPr>
      <xdr:spPr>
        <a:xfrm>
          <a:off x="15214111" y="98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132906</xdr:rowOff>
    </xdr:from>
    <xdr:to>
      <xdr:col>21</xdr:col>
      <xdr:colOff>212725</xdr:colOff>
      <xdr:row>58</xdr:row>
      <xdr:rowOff>63056</xdr:rowOff>
    </xdr:to>
    <xdr:sp macro="" textlink="">
      <xdr:nvSpPr>
        <xdr:cNvPr id="601" name="円/楕円 600"/>
        <xdr:cNvSpPr/>
      </xdr:nvSpPr>
      <xdr:spPr>
        <a:xfrm>
          <a:off x="14541500" y="99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54183</xdr:rowOff>
    </xdr:from>
    <xdr:ext cx="534377" cy="259045"/>
    <xdr:sp macro="" textlink="">
      <xdr:nvSpPr>
        <xdr:cNvPr id="602" name="テキスト ボックス 601"/>
        <xdr:cNvSpPr txBox="1"/>
      </xdr:nvSpPr>
      <xdr:spPr>
        <a:xfrm>
          <a:off x="14325111" y="99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125088</xdr:rowOff>
    </xdr:from>
    <xdr:to>
      <xdr:col>20</xdr:col>
      <xdr:colOff>9525</xdr:colOff>
      <xdr:row>58</xdr:row>
      <xdr:rowOff>55238</xdr:rowOff>
    </xdr:to>
    <xdr:sp macro="" textlink="">
      <xdr:nvSpPr>
        <xdr:cNvPr id="603" name="円/楕円 602"/>
        <xdr:cNvSpPr/>
      </xdr:nvSpPr>
      <xdr:spPr>
        <a:xfrm>
          <a:off x="13652500" y="98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46365</xdr:rowOff>
    </xdr:from>
    <xdr:ext cx="534377" cy="259045"/>
    <xdr:sp macro="" textlink="">
      <xdr:nvSpPr>
        <xdr:cNvPr id="604" name="テキスト ボックス 603"/>
        <xdr:cNvSpPr txBox="1"/>
      </xdr:nvSpPr>
      <xdr:spPr>
        <a:xfrm>
          <a:off x="13436111" y="99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51295</xdr:rowOff>
    </xdr:from>
    <xdr:to>
      <xdr:col>18</xdr:col>
      <xdr:colOff>492125</xdr:colOff>
      <xdr:row>57</xdr:row>
      <xdr:rowOff>152895</xdr:rowOff>
    </xdr:to>
    <xdr:sp macro="" textlink="">
      <xdr:nvSpPr>
        <xdr:cNvPr id="605" name="円/楕円 604"/>
        <xdr:cNvSpPr/>
      </xdr:nvSpPr>
      <xdr:spPr>
        <a:xfrm>
          <a:off x="12763500" y="98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144022</xdr:rowOff>
    </xdr:from>
    <xdr:ext cx="534377" cy="259045"/>
    <xdr:sp macro="" textlink="">
      <xdr:nvSpPr>
        <xdr:cNvPr id="606" name="テキスト ボックス 605"/>
        <xdr:cNvSpPr txBox="1"/>
      </xdr:nvSpPr>
      <xdr:spPr>
        <a:xfrm>
          <a:off x="12547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126555</xdr:rowOff>
    </xdr:from>
    <xdr:to>
      <xdr:col>19</xdr:col>
      <xdr:colOff>644525</xdr:colOff>
      <xdr:row>78</xdr:row>
      <xdr:rowOff>139700</xdr:rowOff>
    </xdr:to>
    <xdr:cxnSp macro="">
      <xdr:nvCxnSpPr>
        <xdr:cNvPr id="642" name="直線コネクタ 641"/>
        <xdr:cNvCxnSpPr/>
      </xdr:nvCxnSpPr>
      <xdr:spPr>
        <a:xfrm>
          <a:off x="12814300" y="1349965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8" name="円/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9" name="テキスト ボックス 658"/>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75755</xdr:rowOff>
    </xdr:from>
    <xdr:to>
      <xdr:col>18</xdr:col>
      <xdr:colOff>492125</xdr:colOff>
      <xdr:row>79</xdr:row>
      <xdr:rowOff>5905</xdr:rowOff>
    </xdr:to>
    <xdr:sp macro="" textlink="">
      <xdr:nvSpPr>
        <xdr:cNvPr id="660" name="円/楕円 659"/>
        <xdr:cNvSpPr/>
      </xdr:nvSpPr>
      <xdr:spPr>
        <a:xfrm>
          <a:off x="12763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168482</xdr:rowOff>
    </xdr:from>
    <xdr:ext cx="378565" cy="259045"/>
    <xdr:sp macro="" textlink="">
      <xdr:nvSpPr>
        <xdr:cNvPr id="661" name="テキスト ボックス 660"/>
        <xdr:cNvSpPr txBox="1"/>
      </xdr:nvSpPr>
      <xdr:spPr>
        <a:xfrm>
          <a:off x="12625017" y="1354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49403</xdr:rowOff>
    </xdr:from>
    <xdr:to>
      <xdr:col>23</xdr:col>
      <xdr:colOff>517525</xdr:colOff>
      <xdr:row>98</xdr:row>
      <xdr:rowOff>81682</xdr:rowOff>
    </xdr:to>
    <xdr:cxnSp macro="">
      <xdr:nvCxnSpPr>
        <xdr:cNvPr id="689" name="直線コネクタ 688"/>
        <xdr:cNvCxnSpPr/>
      </xdr:nvCxnSpPr>
      <xdr:spPr>
        <a:xfrm>
          <a:off x="15481300" y="16851503"/>
          <a:ext cx="8382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6769</xdr:rowOff>
    </xdr:from>
    <xdr:to>
      <xdr:col>22</xdr:col>
      <xdr:colOff>365125</xdr:colOff>
      <xdr:row>98</xdr:row>
      <xdr:rowOff>49403</xdr:rowOff>
    </xdr:to>
    <xdr:cxnSp macro="">
      <xdr:nvCxnSpPr>
        <xdr:cNvPr id="692" name="直線コネクタ 691"/>
        <xdr:cNvCxnSpPr/>
      </xdr:nvCxnSpPr>
      <xdr:spPr>
        <a:xfrm>
          <a:off x="14592300" y="16808869"/>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6769</xdr:rowOff>
    </xdr:from>
    <xdr:to>
      <xdr:col>21</xdr:col>
      <xdr:colOff>161925</xdr:colOff>
      <xdr:row>98</xdr:row>
      <xdr:rowOff>14656</xdr:rowOff>
    </xdr:to>
    <xdr:cxnSp macro="">
      <xdr:nvCxnSpPr>
        <xdr:cNvPr id="695" name="直線コネクタ 694"/>
        <xdr:cNvCxnSpPr/>
      </xdr:nvCxnSpPr>
      <xdr:spPr>
        <a:xfrm flipV="1">
          <a:off x="13703300" y="16808869"/>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163818</xdr:rowOff>
    </xdr:from>
    <xdr:to>
      <xdr:col>19</xdr:col>
      <xdr:colOff>644525</xdr:colOff>
      <xdr:row>98</xdr:row>
      <xdr:rowOff>14656</xdr:rowOff>
    </xdr:to>
    <xdr:cxnSp macro="">
      <xdr:nvCxnSpPr>
        <xdr:cNvPr id="698" name="直線コネクタ 697"/>
        <xdr:cNvCxnSpPr/>
      </xdr:nvCxnSpPr>
      <xdr:spPr>
        <a:xfrm>
          <a:off x="12814300" y="16794468"/>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30882</xdr:rowOff>
    </xdr:from>
    <xdr:to>
      <xdr:col>23</xdr:col>
      <xdr:colOff>568325</xdr:colOff>
      <xdr:row>98</xdr:row>
      <xdr:rowOff>132482</xdr:rowOff>
    </xdr:to>
    <xdr:sp macro="" textlink="">
      <xdr:nvSpPr>
        <xdr:cNvPr id="708" name="円/楕円 707"/>
        <xdr:cNvSpPr/>
      </xdr:nvSpPr>
      <xdr:spPr>
        <a:xfrm>
          <a:off x="16268700" y="168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9309</xdr:rowOff>
    </xdr:from>
    <xdr:ext cx="534377" cy="259045"/>
    <xdr:sp macro="" textlink="">
      <xdr:nvSpPr>
        <xdr:cNvPr id="709" name="公債費該当値テキスト"/>
        <xdr:cNvSpPr txBox="1"/>
      </xdr:nvSpPr>
      <xdr:spPr>
        <a:xfrm>
          <a:off x="16370300" y="168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170053</xdr:rowOff>
    </xdr:from>
    <xdr:to>
      <xdr:col>22</xdr:col>
      <xdr:colOff>415925</xdr:colOff>
      <xdr:row>98</xdr:row>
      <xdr:rowOff>100203</xdr:rowOff>
    </xdr:to>
    <xdr:sp macro="" textlink="">
      <xdr:nvSpPr>
        <xdr:cNvPr id="710" name="円/楕円 709"/>
        <xdr:cNvSpPr/>
      </xdr:nvSpPr>
      <xdr:spPr>
        <a:xfrm>
          <a:off x="15430500" y="168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91330</xdr:rowOff>
    </xdr:from>
    <xdr:ext cx="534377" cy="259045"/>
    <xdr:sp macro="" textlink="">
      <xdr:nvSpPr>
        <xdr:cNvPr id="711" name="テキスト ボックス 710"/>
        <xdr:cNvSpPr txBox="1"/>
      </xdr:nvSpPr>
      <xdr:spPr>
        <a:xfrm>
          <a:off x="15214111" y="168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127419</xdr:rowOff>
    </xdr:from>
    <xdr:to>
      <xdr:col>21</xdr:col>
      <xdr:colOff>212725</xdr:colOff>
      <xdr:row>98</xdr:row>
      <xdr:rowOff>57569</xdr:rowOff>
    </xdr:to>
    <xdr:sp macro="" textlink="">
      <xdr:nvSpPr>
        <xdr:cNvPr id="712" name="円/楕円 711"/>
        <xdr:cNvSpPr/>
      </xdr:nvSpPr>
      <xdr:spPr>
        <a:xfrm>
          <a:off x="14541500" y="167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48696</xdr:rowOff>
    </xdr:from>
    <xdr:ext cx="534377" cy="259045"/>
    <xdr:sp macro="" textlink="">
      <xdr:nvSpPr>
        <xdr:cNvPr id="713" name="テキスト ボックス 712"/>
        <xdr:cNvSpPr txBox="1"/>
      </xdr:nvSpPr>
      <xdr:spPr>
        <a:xfrm>
          <a:off x="14325111" y="168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135306</xdr:rowOff>
    </xdr:from>
    <xdr:to>
      <xdr:col>20</xdr:col>
      <xdr:colOff>9525</xdr:colOff>
      <xdr:row>98</xdr:row>
      <xdr:rowOff>65456</xdr:rowOff>
    </xdr:to>
    <xdr:sp macro="" textlink="">
      <xdr:nvSpPr>
        <xdr:cNvPr id="714" name="円/楕円 713"/>
        <xdr:cNvSpPr/>
      </xdr:nvSpPr>
      <xdr:spPr>
        <a:xfrm>
          <a:off x="13652500" y="167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56583</xdr:rowOff>
    </xdr:from>
    <xdr:ext cx="534377" cy="259045"/>
    <xdr:sp macro="" textlink="">
      <xdr:nvSpPr>
        <xdr:cNvPr id="715" name="テキスト ボックス 714"/>
        <xdr:cNvSpPr txBox="1"/>
      </xdr:nvSpPr>
      <xdr:spPr>
        <a:xfrm>
          <a:off x="13436111" y="168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113018</xdr:rowOff>
    </xdr:from>
    <xdr:to>
      <xdr:col>18</xdr:col>
      <xdr:colOff>492125</xdr:colOff>
      <xdr:row>98</xdr:row>
      <xdr:rowOff>43168</xdr:rowOff>
    </xdr:to>
    <xdr:sp macro="" textlink="">
      <xdr:nvSpPr>
        <xdr:cNvPr id="716" name="円/楕円 715"/>
        <xdr:cNvSpPr/>
      </xdr:nvSpPr>
      <xdr:spPr>
        <a:xfrm>
          <a:off x="12763500" y="167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34295</xdr:rowOff>
    </xdr:from>
    <xdr:ext cx="534377" cy="259045"/>
    <xdr:sp macro="" textlink="">
      <xdr:nvSpPr>
        <xdr:cNvPr id="717" name="テキスト ボックス 716"/>
        <xdr:cNvSpPr txBox="1"/>
      </xdr:nvSpPr>
      <xdr:spPr>
        <a:xfrm>
          <a:off x="12547111" y="168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a:t>
          </a:r>
          <a:r>
            <a:rPr kumimoji="1" lang="ja-JP" altLang="ja-JP" sz="1050">
              <a:solidFill>
                <a:schemeClr val="dk1"/>
              </a:solidFill>
              <a:effectLst/>
              <a:latin typeface="+mn-lt"/>
              <a:ea typeface="+mn-ea"/>
              <a:cs typeface="+mn-cs"/>
            </a:rPr>
            <a:t>総務費：社会保障・税番号制度の推進に伴う個人番号カード交付事務経費の増（＋</a:t>
          </a:r>
          <a:r>
            <a:rPr kumimoji="1" lang="en-US" altLang="ja-JP" sz="1050">
              <a:solidFill>
                <a:schemeClr val="dk1"/>
              </a:solidFill>
              <a:effectLst/>
              <a:latin typeface="+mn-lt"/>
              <a:ea typeface="+mn-ea"/>
              <a:cs typeface="+mn-cs"/>
            </a:rPr>
            <a:t>94,300</a:t>
          </a:r>
          <a:r>
            <a:rPr kumimoji="1" lang="ja-JP" altLang="ja-JP" sz="1050">
              <a:solidFill>
                <a:schemeClr val="dk1"/>
              </a:solidFill>
              <a:effectLst/>
              <a:latin typeface="+mn-lt"/>
              <a:ea typeface="+mn-ea"/>
              <a:cs typeface="+mn-cs"/>
            </a:rPr>
            <a:t>千円）などによる戸籍・住民台帳費の増（＋</a:t>
          </a:r>
          <a:r>
            <a:rPr kumimoji="1" lang="en-US" altLang="ja-JP" sz="1050">
              <a:solidFill>
                <a:schemeClr val="dk1"/>
              </a:solidFill>
              <a:effectLst/>
              <a:latin typeface="+mn-lt"/>
              <a:ea typeface="+mn-ea"/>
              <a:cs typeface="+mn-cs"/>
            </a:rPr>
            <a:t>73,864</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24.9</a:t>
          </a:r>
          <a:r>
            <a:rPr kumimoji="1" lang="ja-JP" altLang="ja-JP" sz="1050">
              <a:solidFill>
                <a:schemeClr val="dk1"/>
              </a:solidFill>
              <a:effectLst/>
              <a:latin typeface="+mn-lt"/>
              <a:ea typeface="+mn-ea"/>
              <a:cs typeface="+mn-cs"/>
            </a:rPr>
            <a:t>％）や国勢調査の実施に伴う国勢調査費の増（＋</a:t>
          </a:r>
          <a:r>
            <a:rPr kumimoji="1" lang="en-US" altLang="ja-JP" sz="1050">
              <a:solidFill>
                <a:schemeClr val="dk1"/>
              </a:solidFill>
              <a:effectLst/>
              <a:latin typeface="+mn-lt"/>
              <a:ea typeface="+mn-ea"/>
              <a:cs typeface="+mn-cs"/>
            </a:rPr>
            <a:t>67,330</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153.4</a:t>
          </a:r>
          <a:r>
            <a:rPr kumimoji="1" lang="ja-JP" altLang="ja-JP" sz="1050">
              <a:solidFill>
                <a:schemeClr val="dk1"/>
              </a:solidFill>
              <a:effectLst/>
              <a:latin typeface="+mn-lt"/>
              <a:ea typeface="+mn-ea"/>
              <a:cs typeface="+mn-cs"/>
            </a:rPr>
            <a:t>％）、さらには、市議会議員選挙の執行（＋</a:t>
          </a:r>
          <a:r>
            <a:rPr kumimoji="1" lang="en-US" altLang="ja-JP" sz="1050">
              <a:solidFill>
                <a:schemeClr val="dk1"/>
              </a:solidFill>
              <a:effectLst/>
              <a:latin typeface="+mn-lt"/>
              <a:ea typeface="+mn-ea"/>
              <a:cs typeface="+mn-cs"/>
            </a:rPr>
            <a:t>64,731</a:t>
          </a:r>
          <a:r>
            <a:rPr kumimoji="1" lang="ja-JP" altLang="ja-JP" sz="1050">
              <a:solidFill>
                <a:schemeClr val="dk1"/>
              </a:solidFill>
              <a:effectLst/>
              <a:latin typeface="+mn-lt"/>
              <a:ea typeface="+mn-ea"/>
              <a:cs typeface="+mn-cs"/>
            </a:rPr>
            <a:t>千円）や県知事及び県議会議員選挙の執行（＋</a:t>
          </a:r>
          <a:r>
            <a:rPr kumimoji="1" lang="en-US" altLang="ja-JP" sz="1050">
              <a:solidFill>
                <a:schemeClr val="dk1"/>
              </a:solidFill>
              <a:effectLst/>
              <a:latin typeface="+mn-lt"/>
              <a:ea typeface="+mn-ea"/>
              <a:cs typeface="+mn-cs"/>
            </a:rPr>
            <a:t>12,703</a:t>
          </a:r>
          <a:r>
            <a:rPr kumimoji="1" lang="ja-JP" altLang="ja-JP" sz="1050">
              <a:solidFill>
                <a:schemeClr val="dk1"/>
              </a:solidFill>
              <a:effectLst/>
              <a:latin typeface="+mn-lt"/>
              <a:ea typeface="+mn-ea"/>
              <a:cs typeface="+mn-cs"/>
            </a:rPr>
            <a:t>千円）に伴う選挙費の増</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36,005</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49.3</a:t>
          </a:r>
          <a:r>
            <a:rPr kumimoji="1" lang="ja-JP" altLang="ja-JP" sz="1050">
              <a:solidFill>
                <a:schemeClr val="dk1"/>
              </a:solidFill>
              <a:effectLst/>
              <a:latin typeface="+mn-lt"/>
              <a:ea typeface="+mn-ea"/>
              <a:cs typeface="+mn-cs"/>
            </a:rPr>
            <a:t>％）などが要因となり、住民一人当たりのコストでは対前年度比</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2,129</a:t>
          </a:r>
          <a:r>
            <a:rPr kumimoji="1" lang="ja-JP" altLang="ja-JP" sz="1050">
              <a:solidFill>
                <a:schemeClr val="dk1"/>
              </a:solidFill>
              <a:effectLst/>
              <a:latin typeface="+mn-lt"/>
              <a:ea typeface="+mn-ea"/>
              <a:cs typeface="+mn-cs"/>
            </a:rPr>
            <a:t>円（</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8.7</a:t>
          </a:r>
          <a:r>
            <a:rPr kumimoji="1" lang="ja-JP" altLang="ja-JP" sz="1050">
              <a:solidFill>
                <a:schemeClr val="dk1"/>
              </a:solidFill>
              <a:effectLst/>
              <a:latin typeface="+mn-lt"/>
              <a:ea typeface="+mn-ea"/>
              <a:cs typeface="+mn-cs"/>
            </a:rPr>
            <a:t>％）となった。</a:t>
          </a:r>
          <a:endParaRPr kumimoji="1" lang="en-US" altLang="ja-JP" sz="1050">
            <a:latin typeface="ＭＳ Ｐゴシック"/>
          </a:endParaRPr>
        </a:p>
        <a:p>
          <a:r>
            <a:rPr kumimoji="1" lang="ja-JP" altLang="en-US" sz="1050">
              <a:latin typeface="ＭＳ Ｐゴシック"/>
            </a:rPr>
            <a:t>　民生費：子ども・子育て支援新制度の施行に伴う保育単価の改定や認可保育所の増設に伴い、施設型等給付費（旧民間保育等児童保育費）が＋</a:t>
          </a:r>
          <a:r>
            <a:rPr kumimoji="1" lang="en-US" altLang="ja-JP" sz="1050">
              <a:latin typeface="ＭＳ Ｐゴシック"/>
            </a:rPr>
            <a:t>385,026</a:t>
          </a:r>
          <a:r>
            <a:rPr kumimoji="1" lang="ja-JP" altLang="en-US" sz="1050">
              <a:latin typeface="ＭＳ Ｐゴシック"/>
            </a:rPr>
            <a:t>千円のほか、しぶさわ保育園としぶさわ幼稚園を統合し、認定こども園とするための</a:t>
          </a:r>
          <a:r>
            <a:rPr kumimoji="1" lang="en-US" altLang="ja-JP" sz="1050">
              <a:latin typeface="ＭＳ Ｐゴシック"/>
            </a:rPr>
            <a:t>2</a:t>
          </a:r>
          <a:r>
            <a:rPr kumimoji="1" lang="ja-JP" altLang="en-US" sz="1050">
              <a:latin typeface="ＭＳ Ｐゴシック"/>
            </a:rPr>
            <a:t>か年整備の</a:t>
          </a:r>
          <a:r>
            <a:rPr kumimoji="1" lang="en-US" altLang="ja-JP" sz="1050">
              <a:latin typeface="ＭＳ Ｐゴシック"/>
            </a:rPr>
            <a:t>2</a:t>
          </a:r>
          <a:r>
            <a:rPr kumimoji="1" lang="ja-JP" altLang="en-US" sz="1050">
              <a:latin typeface="ＭＳ Ｐゴシック"/>
            </a:rPr>
            <a:t>年目として取り組んだ、しぶさわこども園整備事業費が＋</a:t>
          </a:r>
          <a:r>
            <a:rPr kumimoji="1" lang="en-US" altLang="ja-JP" sz="1050">
              <a:latin typeface="ＭＳ Ｐゴシック"/>
            </a:rPr>
            <a:t>192,258</a:t>
          </a:r>
          <a:r>
            <a:rPr kumimoji="1" lang="ja-JP" altLang="en-US" sz="1050">
              <a:latin typeface="ＭＳ Ｐゴシック"/>
            </a:rPr>
            <a:t>千円の増となるなど、民生費全体で＋</a:t>
          </a:r>
          <a:r>
            <a:rPr kumimoji="1" lang="en-US" altLang="ja-JP" sz="1050">
              <a:latin typeface="ＭＳ Ｐゴシック"/>
            </a:rPr>
            <a:t>660,900</a:t>
          </a:r>
          <a:r>
            <a:rPr kumimoji="1" lang="ja-JP" altLang="en-US" sz="1050">
              <a:latin typeface="ＭＳ Ｐゴシック"/>
            </a:rPr>
            <a:t>千円（＋</a:t>
          </a:r>
          <a:r>
            <a:rPr kumimoji="1" lang="en-US" altLang="ja-JP" sz="1050">
              <a:latin typeface="ＭＳ Ｐゴシック"/>
            </a:rPr>
            <a:t>3.3</a:t>
          </a:r>
          <a:r>
            <a:rPr kumimoji="1" lang="ja-JP" altLang="en-US" sz="1050">
              <a:latin typeface="ＭＳ Ｐゴシック"/>
            </a:rPr>
            <a:t>％）増となり、住民一人当たりのコストについても＋</a:t>
          </a:r>
          <a:r>
            <a:rPr kumimoji="1" lang="en-US" altLang="ja-JP" sz="1050">
              <a:latin typeface="ＭＳ Ｐゴシック"/>
            </a:rPr>
            <a:t>4,617</a:t>
          </a:r>
          <a:r>
            <a:rPr kumimoji="1" lang="ja-JP" altLang="en-US" sz="1050">
              <a:latin typeface="ＭＳ Ｐゴシック"/>
            </a:rPr>
            <a:t>円（＋</a:t>
          </a:r>
          <a:r>
            <a:rPr kumimoji="1" lang="en-US" altLang="ja-JP" sz="1050">
              <a:latin typeface="ＭＳ Ｐゴシック"/>
            </a:rPr>
            <a:t>3.8</a:t>
          </a:r>
          <a:r>
            <a:rPr kumimoji="1" lang="ja-JP" altLang="en-US" sz="1050">
              <a:latin typeface="ＭＳ Ｐゴシック"/>
            </a:rPr>
            <a:t>％）増額し、最も大きく増額した歳出科目となっている。</a:t>
          </a:r>
          <a:endParaRPr kumimoji="1" lang="en-US" altLang="ja-JP" sz="1050">
            <a:latin typeface="ＭＳ Ｐゴシック"/>
          </a:endParaRPr>
        </a:p>
        <a:p>
          <a:r>
            <a:rPr kumimoji="1" lang="ja-JP" altLang="en-US" sz="1050">
              <a:latin typeface="ＭＳ Ｐゴシック"/>
            </a:rPr>
            <a:t>　教育費：</a:t>
          </a:r>
          <a:r>
            <a:rPr kumimoji="1" lang="en-US" altLang="ja-JP" sz="1050">
              <a:latin typeface="ＭＳ Ｐゴシック"/>
            </a:rPr>
            <a:t>25</a:t>
          </a:r>
          <a:r>
            <a:rPr kumimoji="1" lang="ja-JP" altLang="en-US" sz="1050">
              <a:latin typeface="ＭＳ Ｐゴシック"/>
            </a:rPr>
            <a:t>年度の国の経済対策に合わせて、</a:t>
          </a:r>
          <a:r>
            <a:rPr kumimoji="1" lang="en-US" altLang="ja-JP" sz="1050">
              <a:latin typeface="ＭＳ Ｐゴシック"/>
            </a:rPr>
            <a:t>26</a:t>
          </a:r>
          <a:r>
            <a:rPr kumimoji="1" lang="ja-JP" altLang="en-US" sz="1050">
              <a:latin typeface="ＭＳ Ｐゴシック"/>
            </a:rPr>
            <a:t>年度に繰り越して実施した小・中学校空調設備の整備事業（小学校：</a:t>
          </a:r>
          <a:r>
            <a:rPr kumimoji="1" lang="en-US" altLang="ja-JP" sz="1050">
              <a:latin typeface="ＭＳ Ｐゴシック"/>
            </a:rPr>
            <a:t>652,113</a:t>
          </a:r>
          <a:r>
            <a:rPr kumimoji="1" lang="ja-JP" altLang="en-US" sz="1050">
              <a:latin typeface="ＭＳ Ｐゴシック"/>
            </a:rPr>
            <a:t>千円、中学校：</a:t>
          </a:r>
          <a:r>
            <a:rPr kumimoji="1" lang="en-US" altLang="ja-JP" sz="1050">
              <a:latin typeface="ＭＳ Ｐゴシック"/>
            </a:rPr>
            <a:t>388,450</a:t>
          </a:r>
          <a:r>
            <a:rPr kumimoji="1" lang="ja-JP" altLang="en-US" sz="1050">
              <a:latin typeface="ＭＳ Ｐゴシック"/>
            </a:rPr>
            <a:t>千円）の整備完了により、小学校費が△</a:t>
          </a:r>
          <a:r>
            <a:rPr kumimoji="1" lang="en-US" altLang="ja-JP" sz="1050">
              <a:latin typeface="ＭＳ Ｐゴシック"/>
            </a:rPr>
            <a:t>648,687</a:t>
          </a:r>
          <a:r>
            <a:rPr kumimoji="1" lang="ja-JP" altLang="en-US" sz="1050">
              <a:latin typeface="ＭＳ Ｐゴシック"/>
            </a:rPr>
            <a:t>千円（△</a:t>
          </a:r>
          <a:r>
            <a:rPr kumimoji="1" lang="en-US" altLang="ja-JP" sz="1050">
              <a:latin typeface="ＭＳ Ｐゴシック"/>
            </a:rPr>
            <a:t>47.6</a:t>
          </a:r>
          <a:r>
            <a:rPr kumimoji="1" lang="ja-JP" altLang="en-US" sz="1050">
              <a:latin typeface="ＭＳ Ｐゴシック"/>
            </a:rPr>
            <a:t>％）、中学校費が△</a:t>
          </a:r>
          <a:r>
            <a:rPr kumimoji="1" lang="en-US" altLang="ja-JP" sz="1050">
              <a:latin typeface="ＭＳ Ｐゴシック"/>
            </a:rPr>
            <a:t>421,426</a:t>
          </a:r>
          <a:r>
            <a:rPr kumimoji="1" lang="ja-JP" altLang="en-US" sz="1050">
              <a:latin typeface="ＭＳ Ｐゴシック"/>
            </a:rPr>
            <a:t>千円（△</a:t>
          </a:r>
          <a:r>
            <a:rPr kumimoji="1" lang="en-US" altLang="ja-JP" sz="1050">
              <a:latin typeface="ＭＳ Ｐゴシック"/>
            </a:rPr>
            <a:t>54.3</a:t>
          </a:r>
          <a:r>
            <a:rPr kumimoji="1" lang="ja-JP" altLang="en-US" sz="1050">
              <a:latin typeface="ＭＳ Ｐゴシック"/>
            </a:rPr>
            <a:t>％）、ともに大きく減額したことが要因となっており、</a:t>
          </a:r>
          <a:r>
            <a:rPr kumimoji="1" lang="ja-JP" altLang="ja-JP" sz="1050">
              <a:solidFill>
                <a:schemeClr val="dk1"/>
              </a:solidFill>
              <a:effectLst/>
              <a:latin typeface="+mn-lt"/>
              <a:ea typeface="+mn-ea"/>
              <a:cs typeface="+mn-cs"/>
            </a:rPr>
            <a:t>住民一人当たりのコス</a:t>
          </a:r>
          <a:r>
            <a:rPr kumimoji="1" lang="ja-JP" altLang="en-US" sz="1050">
              <a:solidFill>
                <a:schemeClr val="dk1"/>
              </a:solidFill>
              <a:effectLst/>
              <a:latin typeface="+mn-lt"/>
              <a:ea typeface="+mn-ea"/>
              <a:cs typeface="+mn-cs"/>
            </a:rPr>
            <a:t>ト</a:t>
          </a:r>
          <a:r>
            <a:rPr kumimoji="1" lang="ja-JP" altLang="en-US" sz="1050">
              <a:latin typeface="ＭＳ Ｐゴシック"/>
            </a:rPr>
            <a:t>は△</a:t>
          </a:r>
          <a:r>
            <a:rPr kumimoji="1" lang="en-US" altLang="ja-JP" sz="1050">
              <a:latin typeface="ＭＳ Ｐゴシック"/>
            </a:rPr>
            <a:t>5,940</a:t>
          </a:r>
          <a:r>
            <a:rPr kumimoji="1" lang="ja-JP" altLang="en-US" sz="1050">
              <a:latin typeface="ＭＳ Ｐゴシック"/>
            </a:rPr>
            <a:t>円（△</a:t>
          </a:r>
          <a:r>
            <a:rPr kumimoji="1" lang="en-US" altLang="ja-JP" sz="1050">
              <a:latin typeface="ＭＳ Ｐゴシック"/>
            </a:rPr>
            <a:t>19.3</a:t>
          </a:r>
          <a:r>
            <a:rPr kumimoji="1" lang="ja-JP" altLang="en-US" sz="1050">
              <a:latin typeface="ＭＳ Ｐゴシック"/>
            </a:rPr>
            <a:t>％）と最も大きい減額で、類似団体内順位では一番低くなっている。</a:t>
          </a:r>
          <a:endParaRPr kumimoji="1" lang="en-US" altLang="ja-JP" sz="1050">
            <a:latin typeface="ＭＳ Ｐゴシック"/>
          </a:endParaRPr>
        </a:p>
        <a:p>
          <a:r>
            <a:rPr kumimoji="1" lang="ja-JP" altLang="en-US" sz="1050">
              <a:latin typeface="ＭＳ Ｐゴシック"/>
            </a:rPr>
            <a:t>　農林水産費：</a:t>
          </a:r>
          <a:r>
            <a:rPr kumimoji="1" lang="en-US" altLang="ja-JP" sz="1050">
              <a:latin typeface="ＭＳ Ｐゴシック"/>
            </a:rPr>
            <a:t>26</a:t>
          </a:r>
          <a:r>
            <a:rPr kumimoji="1" lang="ja-JP" altLang="en-US" sz="1050">
              <a:latin typeface="ＭＳ Ｐゴシック"/>
            </a:rPr>
            <a:t>年</a:t>
          </a:r>
          <a:r>
            <a:rPr kumimoji="1" lang="en-US" altLang="ja-JP" sz="1050">
              <a:latin typeface="ＭＳ Ｐゴシック"/>
            </a:rPr>
            <a:t>2</a:t>
          </a:r>
          <a:r>
            <a:rPr kumimoji="1" lang="ja-JP" altLang="en-US" sz="1050">
              <a:latin typeface="ＭＳ Ｐゴシック"/>
            </a:rPr>
            <a:t>月の大雪により、</a:t>
          </a:r>
          <a:r>
            <a:rPr kumimoji="1" lang="en-US" altLang="ja-JP" sz="1050">
              <a:latin typeface="ＭＳ Ｐゴシック"/>
            </a:rPr>
            <a:t>26</a:t>
          </a:r>
          <a:r>
            <a:rPr kumimoji="1" lang="ja-JP" altLang="en-US" sz="1050">
              <a:latin typeface="ＭＳ Ｐゴシック"/>
            </a:rPr>
            <a:t>年度に繰り越し、さらに、</a:t>
          </a:r>
          <a:r>
            <a:rPr kumimoji="1" lang="en-US" altLang="ja-JP" sz="1050">
              <a:latin typeface="ＭＳ Ｐゴシック"/>
            </a:rPr>
            <a:t>27</a:t>
          </a:r>
          <a:r>
            <a:rPr kumimoji="1" lang="ja-JP" altLang="en-US" sz="1050">
              <a:latin typeface="ＭＳ Ｐゴシック"/>
            </a:rPr>
            <a:t>年度に事故繰り越しした降雪災害緊急対策事業費補助金の対象農業施設の減により、</a:t>
          </a:r>
          <a:r>
            <a:rPr kumimoji="1" lang="en-US" altLang="ja-JP" sz="1050">
              <a:latin typeface="ＭＳ Ｐゴシック"/>
            </a:rPr>
            <a:t>27</a:t>
          </a:r>
          <a:r>
            <a:rPr kumimoji="1" lang="ja-JP" altLang="en-US" sz="1050">
              <a:latin typeface="ＭＳ Ｐゴシック"/>
            </a:rPr>
            <a:t>年度の農業費が△</a:t>
          </a:r>
          <a:r>
            <a:rPr kumimoji="1" lang="en-US" altLang="ja-JP" sz="1050">
              <a:latin typeface="ＭＳ Ｐゴシック"/>
            </a:rPr>
            <a:t>84,039</a:t>
          </a:r>
          <a:r>
            <a:rPr kumimoji="1" lang="ja-JP" altLang="en-US" sz="1050">
              <a:latin typeface="ＭＳ Ｐゴシック"/>
            </a:rPr>
            <a:t>千円（△</a:t>
          </a:r>
          <a:r>
            <a:rPr kumimoji="1" lang="en-US" altLang="ja-JP" sz="1050">
              <a:latin typeface="ＭＳ Ｐゴシック"/>
            </a:rPr>
            <a:t>39.2</a:t>
          </a:r>
          <a:r>
            <a:rPr kumimoji="1" lang="ja-JP" altLang="en-US" sz="1050">
              <a:latin typeface="ＭＳ Ｐゴシック"/>
            </a:rPr>
            <a:t>％）となっていることが主な要因となっており、</a:t>
          </a:r>
          <a:r>
            <a:rPr kumimoji="1" lang="ja-JP" altLang="ja-JP" sz="1050">
              <a:solidFill>
                <a:schemeClr val="dk1"/>
              </a:solidFill>
              <a:effectLst/>
              <a:latin typeface="+mn-lt"/>
              <a:ea typeface="+mn-ea"/>
              <a:cs typeface="+mn-cs"/>
            </a:rPr>
            <a:t>住民一人当たりのコスト</a:t>
          </a:r>
          <a:r>
            <a:rPr kumimoji="1" lang="ja-JP" altLang="en-US"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26</a:t>
          </a:r>
          <a:r>
            <a:rPr kumimoji="1" lang="ja-JP" altLang="en-US" sz="1050">
              <a:solidFill>
                <a:schemeClr val="dk1"/>
              </a:solidFill>
              <a:effectLst/>
              <a:latin typeface="+mn-lt"/>
              <a:ea typeface="+mn-ea"/>
              <a:cs typeface="+mn-cs"/>
            </a:rPr>
            <a:t>年度から△</a:t>
          </a:r>
          <a:r>
            <a:rPr kumimoji="1" lang="en-US" altLang="ja-JP" sz="1050">
              <a:solidFill>
                <a:schemeClr val="dk1"/>
              </a:solidFill>
              <a:effectLst/>
              <a:latin typeface="+mn-lt"/>
              <a:ea typeface="+mn-ea"/>
              <a:cs typeface="+mn-cs"/>
            </a:rPr>
            <a:t>512</a:t>
          </a:r>
          <a:r>
            <a:rPr kumimoji="1" lang="ja-JP" altLang="en-US" sz="1050">
              <a:solidFill>
                <a:schemeClr val="dk1"/>
              </a:solidFill>
              <a:effectLst/>
              <a:latin typeface="+mn-lt"/>
              <a:ea typeface="+mn-ea"/>
              <a:cs typeface="+mn-cs"/>
            </a:rPr>
            <a:t>円（△</a:t>
          </a:r>
          <a:r>
            <a:rPr kumimoji="1" lang="en-US" altLang="ja-JP" sz="1050">
              <a:solidFill>
                <a:schemeClr val="dk1"/>
              </a:solidFill>
              <a:effectLst/>
              <a:latin typeface="+mn-lt"/>
              <a:ea typeface="+mn-ea"/>
              <a:cs typeface="+mn-cs"/>
            </a:rPr>
            <a:t>15.3</a:t>
          </a:r>
          <a:r>
            <a:rPr kumimoji="1" lang="ja-JP" altLang="en-US" sz="1050">
              <a:solidFill>
                <a:schemeClr val="dk1"/>
              </a:solidFill>
              <a:effectLst/>
              <a:latin typeface="+mn-lt"/>
              <a:ea typeface="+mn-ea"/>
              <a:cs typeface="+mn-cs"/>
            </a:rPr>
            <a:t>％）となっている。</a:t>
          </a:r>
          <a:endParaRPr kumimoji="1" lang="ja-JP" altLang="en-US" sz="105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40" baseline="0">
              <a:solidFill>
                <a:schemeClr val="dk1"/>
              </a:solidFill>
              <a:effectLst/>
              <a:latin typeface="+mn-lt"/>
              <a:ea typeface="+mn-ea"/>
              <a:cs typeface="+mn-cs"/>
            </a:rPr>
            <a:t>　 実質収支及び実質収支比率については、過去</a:t>
          </a:r>
          <a:r>
            <a:rPr kumimoji="1" lang="en-US" altLang="ja-JP" sz="840" baseline="0">
              <a:solidFill>
                <a:schemeClr val="dk1"/>
              </a:solidFill>
              <a:effectLst/>
              <a:latin typeface="+mn-lt"/>
              <a:ea typeface="+mn-ea"/>
              <a:cs typeface="+mn-cs"/>
            </a:rPr>
            <a:t>5</a:t>
          </a:r>
          <a:r>
            <a:rPr kumimoji="1" lang="ja-JP" altLang="en-US" sz="840" baseline="0">
              <a:solidFill>
                <a:schemeClr val="dk1"/>
              </a:solidFill>
              <a:effectLst/>
              <a:latin typeface="+mn-lt"/>
              <a:ea typeface="+mn-ea"/>
              <a:cs typeface="+mn-cs"/>
            </a:rPr>
            <a:t>年間の推移を見ると、本市の財政運営上、適正と考えている実質収支比率</a:t>
          </a:r>
          <a:r>
            <a:rPr kumimoji="1" lang="en-US" altLang="ja-JP" sz="840" baseline="0">
              <a:solidFill>
                <a:schemeClr val="dk1"/>
              </a:solidFill>
              <a:effectLst/>
              <a:latin typeface="+mn-lt"/>
              <a:ea typeface="+mn-ea"/>
              <a:cs typeface="+mn-cs"/>
            </a:rPr>
            <a:t>5.5</a:t>
          </a:r>
          <a:r>
            <a:rPr kumimoji="1" lang="ja-JP" altLang="en-US" sz="840" baseline="0">
              <a:solidFill>
                <a:schemeClr val="dk1"/>
              </a:solidFill>
              <a:effectLst/>
              <a:latin typeface="+mn-lt"/>
              <a:ea typeface="+mn-ea"/>
              <a:cs typeface="+mn-cs"/>
            </a:rPr>
            <a:t>％以上の確保ができている。</a:t>
          </a:r>
          <a:endParaRPr kumimoji="1" lang="en-US" altLang="ja-JP" sz="840" baseline="0">
            <a:solidFill>
              <a:schemeClr val="dk1"/>
            </a:solidFill>
            <a:effectLst/>
            <a:latin typeface="+mn-lt"/>
            <a:ea typeface="+mn-ea"/>
            <a:cs typeface="+mn-cs"/>
          </a:endParaRPr>
        </a:p>
        <a:p>
          <a:r>
            <a:rPr lang="ja-JP" altLang="en-US" sz="840" baseline="0">
              <a:solidFill>
                <a:schemeClr val="dk1"/>
              </a:solidFill>
              <a:effectLst/>
              <a:latin typeface="+mn-lt"/>
              <a:ea typeface="+mn-ea"/>
              <a:cs typeface="+mn-cs"/>
            </a:rPr>
            <a:t>　</a:t>
          </a:r>
          <a:r>
            <a:rPr lang="en-US" altLang="ja-JP" sz="840" baseline="0">
              <a:solidFill>
                <a:schemeClr val="dk1"/>
              </a:solidFill>
              <a:effectLst/>
              <a:latin typeface="+mn-lt"/>
              <a:ea typeface="+mn-ea"/>
              <a:cs typeface="+mn-cs"/>
            </a:rPr>
            <a:t>26</a:t>
          </a:r>
          <a:r>
            <a:rPr lang="ja-JP" altLang="ja-JP" sz="840" baseline="0">
              <a:solidFill>
                <a:schemeClr val="dk1"/>
              </a:solidFill>
              <a:effectLst/>
              <a:latin typeface="+mn-lt"/>
              <a:ea typeface="+mn-ea"/>
              <a:cs typeface="+mn-cs"/>
            </a:rPr>
            <a:t>年度決算においては、前年度に比べて、形式収支は＋</a:t>
          </a:r>
          <a:r>
            <a:rPr lang="en-US" altLang="ja-JP" sz="840" baseline="0">
              <a:solidFill>
                <a:schemeClr val="dk1"/>
              </a:solidFill>
              <a:effectLst/>
              <a:latin typeface="+mn-lt"/>
              <a:ea typeface="+mn-ea"/>
              <a:cs typeface="+mn-cs"/>
            </a:rPr>
            <a:t>42,795</a:t>
          </a:r>
          <a:r>
            <a:rPr lang="ja-JP" altLang="ja-JP" sz="840" baseline="0">
              <a:solidFill>
                <a:schemeClr val="dk1"/>
              </a:solidFill>
              <a:effectLst/>
              <a:latin typeface="+mn-lt"/>
              <a:ea typeface="+mn-ea"/>
              <a:cs typeface="+mn-cs"/>
            </a:rPr>
            <a:t>千円増額したものの、国の補正予算に伴う事業として</a:t>
          </a:r>
          <a:r>
            <a:rPr lang="en-US" altLang="ja-JP" sz="840" baseline="0">
              <a:solidFill>
                <a:schemeClr val="dk1"/>
              </a:solidFill>
              <a:effectLst/>
              <a:latin typeface="+mn-lt"/>
              <a:ea typeface="+mn-ea"/>
              <a:cs typeface="+mn-cs"/>
            </a:rPr>
            <a:t>206,089</a:t>
          </a:r>
          <a:r>
            <a:rPr lang="ja-JP" altLang="ja-JP" sz="840" baseline="0">
              <a:solidFill>
                <a:schemeClr val="dk1"/>
              </a:solidFill>
              <a:effectLst/>
              <a:latin typeface="+mn-lt"/>
              <a:ea typeface="+mn-ea"/>
              <a:cs typeface="+mn-cs"/>
            </a:rPr>
            <a:t>千円を既収入特財として繰り越したことに伴い、翌年度に繰り越すべき財源が＋</a:t>
          </a:r>
          <a:r>
            <a:rPr lang="en-US" altLang="ja-JP" sz="840" baseline="0">
              <a:solidFill>
                <a:schemeClr val="dk1"/>
              </a:solidFill>
              <a:effectLst/>
              <a:latin typeface="+mn-lt"/>
              <a:ea typeface="+mn-ea"/>
              <a:cs typeface="+mn-cs"/>
            </a:rPr>
            <a:t>76,913</a:t>
          </a:r>
          <a:r>
            <a:rPr lang="ja-JP" altLang="ja-JP" sz="840" baseline="0">
              <a:solidFill>
                <a:schemeClr val="dk1"/>
              </a:solidFill>
              <a:effectLst/>
              <a:latin typeface="+mn-lt"/>
              <a:ea typeface="+mn-ea"/>
              <a:cs typeface="+mn-cs"/>
            </a:rPr>
            <a:t>円の増となったことから、実質収支は△</a:t>
          </a:r>
          <a:r>
            <a:rPr lang="en-US" altLang="ja-JP" sz="840" baseline="0">
              <a:solidFill>
                <a:schemeClr val="dk1"/>
              </a:solidFill>
              <a:effectLst/>
              <a:latin typeface="+mn-lt"/>
              <a:ea typeface="+mn-ea"/>
              <a:cs typeface="+mn-cs"/>
            </a:rPr>
            <a:t>34,118</a:t>
          </a:r>
          <a:r>
            <a:rPr lang="ja-JP" altLang="ja-JP" sz="840" baseline="0">
              <a:solidFill>
                <a:schemeClr val="dk1"/>
              </a:solidFill>
              <a:effectLst/>
              <a:latin typeface="+mn-lt"/>
              <a:ea typeface="+mn-ea"/>
              <a:cs typeface="+mn-cs"/>
            </a:rPr>
            <a:t>千円減額した。</a:t>
          </a:r>
          <a:endParaRPr kumimoji="1" lang="ja-JP" altLang="en-US" sz="840" baseline="0">
            <a:solidFill>
              <a:schemeClr val="dk1"/>
            </a:solidFill>
            <a:effectLst/>
            <a:latin typeface="+mn-lt"/>
            <a:ea typeface="+mn-ea"/>
            <a:cs typeface="+mn-cs"/>
          </a:endParaRPr>
        </a:p>
        <a:p>
          <a:r>
            <a:rPr kumimoji="1" lang="ja-JP" altLang="en-US" sz="840" baseline="0">
              <a:solidFill>
                <a:schemeClr val="dk1"/>
              </a:solidFill>
              <a:effectLst/>
              <a:latin typeface="+mn-lt"/>
              <a:ea typeface="+mn-ea"/>
              <a:cs typeface="+mn-cs"/>
            </a:rPr>
            <a:t>　</a:t>
          </a:r>
          <a:r>
            <a:rPr kumimoji="1" lang="en-US" altLang="ja-JP" sz="840" baseline="0">
              <a:solidFill>
                <a:schemeClr val="dk1"/>
              </a:solidFill>
              <a:effectLst/>
              <a:latin typeface="+mn-lt"/>
              <a:ea typeface="+mn-ea"/>
              <a:cs typeface="+mn-cs"/>
            </a:rPr>
            <a:t>27</a:t>
          </a:r>
          <a:r>
            <a:rPr kumimoji="1" lang="ja-JP" altLang="en-US" sz="840" baseline="0">
              <a:solidFill>
                <a:schemeClr val="dk1"/>
              </a:solidFill>
              <a:effectLst/>
              <a:latin typeface="+mn-lt"/>
              <a:ea typeface="+mn-ea"/>
              <a:cs typeface="+mn-cs"/>
            </a:rPr>
            <a:t>年度決算では、歳入した純繰越金（</a:t>
          </a:r>
          <a:r>
            <a:rPr kumimoji="1" lang="en-US" altLang="ja-JP" sz="840" baseline="0">
              <a:solidFill>
                <a:schemeClr val="dk1"/>
              </a:solidFill>
              <a:effectLst/>
              <a:latin typeface="+mn-lt"/>
              <a:ea typeface="+mn-ea"/>
              <a:cs typeface="+mn-cs"/>
            </a:rPr>
            <a:t>1,356,684</a:t>
          </a:r>
          <a:r>
            <a:rPr kumimoji="1" lang="ja-JP" altLang="en-US" sz="840" baseline="0">
              <a:solidFill>
                <a:schemeClr val="dk1"/>
              </a:solidFill>
              <a:effectLst/>
              <a:latin typeface="+mn-lt"/>
              <a:ea typeface="+mn-ea"/>
              <a:cs typeface="+mn-cs"/>
            </a:rPr>
            <a:t>千円）が、前年度の純繰越金（</a:t>
          </a:r>
          <a:r>
            <a:rPr kumimoji="1" lang="en-US" altLang="ja-JP" sz="840" baseline="0">
              <a:solidFill>
                <a:schemeClr val="dk1"/>
              </a:solidFill>
              <a:effectLst/>
              <a:latin typeface="+mn-lt"/>
              <a:ea typeface="+mn-ea"/>
              <a:cs typeface="+mn-cs"/>
            </a:rPr>
            <a:t>1,440,820</a:t>
          </a:r>
          <a:r>
            <a:rPr kumimoji="1" lang="ja-JP" altLang="en-US" sz="840" baseline="0">
              <a:solidFill>
                <a:schemeClr val="dk1"/>
              </a:solidFill>
              <a:effectLst/>
              <a:latin typeface="+mn-lt"/>
              <a:ea typeface="+mn-ea"/>
              <a:cs typeface="+mn-cs"/>
            </a:rPr>
            <a:t>千円）を△</a:t>
          </a:r>
          <a:r>
            <a:rPr kumimoji="1" lang="en-US" altLang="ja-JP" sz="840" baseline="0">
              <a:solidFill>
                <a:schemeClr val="dk1"/>
              </a:solidFill>
              <a:effectLst/>
              <a:latin typeface="+mn-lt"/>
              <a:ea typeface="+mn-ea"/>
              <a:cs typeface="+mn-cs"/>
            </a:rPr>
            <a:t>84,136</a:t>
          </a:r>
          <a:r>
            <a:rPr kumimoji="1" lang="ja-JP" altLang="en-US" sz="840" baseline="0">
              <a:solidFill>
                <a:schemeClr val="dk1"/>
              </a:solidFill>
              <a:effectLst/>
              <a:latin typeface="+mn-lt"/>
              <a:ea typeface="+mn-ea"/>
              <a:cs typeface="+mn-cs"/>
            </a:rPr>
            <a:t>千円下回ったものの、補正案件に活用した繰越金が前年度に比べて少なかった（△</a:t>
          </a:r>
          <a:r>
            <a:rPr kumimoji="1" lang="en-US" altLang="ja-JP" sz="840" baseline="0">
              <a:solidFill>
                <a:schemeClr val="dk1"/>
              </a:solidFill>
              <a:effectLst/>
              <a:latin typeface="+mn-lt"/>
              <a:ea typeface="+mn-ea"/>
              <a:cs typeface="+mn-cs"/>
            </a:rPr>
            <a:t>998,437</a:t>
          </a:r>
          <a:r>
            <a:rPr kumimoji="1" lang="ja-JP" altLang="en-US" sz="840" baseline="0">
              <a:solidFill>
                <a:schemeClr val="dk1"/>
              </a:solidFill>
              <a:effectLst/>
              <a:latin typeface="+mn-lt"/>
              <a:ea typeface="+mn-ea"/>
              <a:cs typeface="+mn-cs"/>
            </a:rPr>
            <a:t>千円）ことなどから、形式収支は＋</a:t>
          </a:r>
          <a:r>
            <a:rPr kumimoji="1" lang="en-US" altLang="ja-JP" sz="840" baseline="0">
              <a:solidFill>
                <a:schemeClr val="dk1"/>
              </a:solidFill>
              <a:effectLst/>
              <a:latin typeface="+mn-lt"/>
              <a:ea typeface="+mn-ea"/>
              <a:cs typeface="+mn-cs"/>
            </a:rPr>
            <a:t>203,629</a:t>
          </a:r>
          <a:r>
            <a:rPr kumimoji="1" lang="ja-JP" altLang="en-US" sz="840" baseline="0">
              <a:solidFill>
                <a:schemeClr val="dk1"/>
              </a:solidFill>
              <a:effectLst/>
              <a:latin typeface="+mn-lt"/>
              <a:ea typeface="+mn-ea"/>
              <a:cs typeface="+mn-cs"/>
            </a:rPr>
            <a:t>千円増額した。これに加えて、翌年度への繰越総額＋</a:t>
          </a:r>
          <a:r>
            <a:rPr kumimoji="1" lang="en-US" altLang="ja-JP" sz="840" baseline="0">
              <a:solidFill>
                <a:schemeClr val="dk1"/>
              </a:solidFill>
              <a:effectLst/>
              <a:latin typeface="+mn-lt"/>
              <a:ea typeface="+mn-ea"/>
              <a:cs typeface="+mn-cs"/>
            </a:rPr>
            <a:t>213,802</a:t>
          </a:r>
          <a:r>
            <a:rPr kumimoji="1" lang="ja-JP" altLang="en-US" sz="840" baseline="0">
              <a:solidFill>
                <a:schemeClr val="dk1"/>
              </a:solidFill>
              <a:effectLst/>
              <a:latin typeface="+mn-lt"/>
              <a:ea typeface="+mn-ea"/>
              <a:cs typeface="+mn-cs"/>
            </a:rPr>
            <a:t>千円の増に対し、翌年度に繰り越すべき財源は△</a:t>
          </a:r>
          <a:r>
            <a:rPr kumimoji="1" lang="en-US" altLang="ja-JP" sz="840" baseline="0">
              <a:solidFill>
                <a:schemeClr val="dk1"/>
              </a:solidFill>
              <a:effectLst/>
              <a:latin typeface="+mn-lt"/>
              <a:ea typeface="+mn-ea"/>
              <a:cs typeface="+mn-cs"/>
            </a:rPr>
            <a:t>287,869</a:t>
          </a:r>
          <a:r>
            <a:rPr kumimoji="1" lang="ja-JP" altLang="en-US" sz="840" baseline="0">
              <a:solidFill>
                <a:schemeClr val="dk1"/>
              </a:solidFill>
              <a:effectLst/>
              <a:latin typeface="+mn-lt"/>
              <a:ea typeface="+mn-ea"/>
              <a:cs typeface="+mn-cs"/>
            </a:rPr>
            <a:t>千円の減となったため、実質収支は、前年度に比べて＋</a:t>
          </a:r>
          <a:r>
            <a:rPr kumimoji="1" lang="en-US" altLang="ja-JP" sz="840" baseline="0">
              <a:solidFill>
                <a:schemeClr val="dk1"/>
              </a:solidFill>
              <a:effectLst/>
              <a:latin typeface="+mn-lt"/>
              <a:ea typeface="+mn-ea"/>
              <a:cs typeface="+mn-cs"/>
            </a:rPr>
            <a:t>491,498</a:t>
          </a:r>
          <a:r>
            <a:rPr kumimoji="1" lang="ja-JP" altLang="en-US" sz="840" baseline="0">
              <a:solidFill>
                <a:schemeClr val="dk1"/>
              </a:solidFill>
              <a:effectLst/>
              <a:latin typeface="+mn-lt"/>
              <a:ea typeface="+mn-ea"/>
              <a:cs typeface="+mn-cs"/>
            </a:rPr>
            <a:t>千円の増となった。</a:t>
          </a:r>
        </a:p>
        <a:p>
          <a:r>
            <a:rPr kumimoji="1" lang="ja-JP" altLang="en-US" sz="840" baseline="0">
              <a:solidFill>
                <a:schemeClr val="dk1"/>
              </a:solidFill>
              <a:effectLst/>
              <a:latin typeface="+mn-lt"/>
              <a:ea typeface="+mn-ea"/>
              <a:cs typeface="+mn-cs"/>
            </a:rPr>
            <a:t>　財政調整基金については、</a:t>
          </a:r>
          <a:r>
            <a:rPr kumimoji="1" lang="en-US" altLang="ja-JP" sz="840" baseline="0">
              <a:solidFill>
                <a:schemeClr val="dk1"/>
              </a:solidFill>
              <a:effectLst/>
              <a:latin typeface="+mn-lt"/>
              <a:ea typeface="+mn-ea"/>
              <a:cs typeface="+mn-cs"/>
            </a:rPr>
            <a:t>26</a:t>
          </a:r>
          <a:r>
            <a:rPr kumimoji="1" lang="ja-JP" altLang="en-US" sz="840" baseline="0">
              <a:solidFill>
                <a:schemeClr val="dk1"/>
              </a:solidFill>
              <a:effectLst/>
              <a:latin typeface="+mn-lt"/>
              <a:ea typeface="+mn-ea"/>
              <a:cs typeface="+mn-cs"/>
            </a:rPr>
            <a:t>年度決算で生じた剰余金を</a:t>
          </a:r>
          <a:r>
            <a:rPr kumimoji="1" lang="en-US" altLang="ja-JP" sz="840" baseline="0">
              <a:solidFill>
                <a:schemeClr val="dk1"/>
              </a:solidFill>
              <a:effectLst/>
              <a:latin typeface="+mn-lt"/>
              <a:ea typeface="+mn-ea"/>
              <a:cs typeface="+mn-cs"/>
            </a:rPr>
            <a:t>1,000,000</a:t>
          </a:r>
          <a:r>
            <a:rPr kumimoji="1" lang="ja-JP" altLang="en-US" sz="840" baseline="0">
              <a:solidFill>
                <a:schemeClr val="dk1"/>
              </a:solidFill>
              <a:effectLst/>
              <a:latin typeface="+mn-lt"/>
              <a:ea typeface="+mn-ea"/>
              <a:cs typeface="+mn-cs"/>
            </a:rPr>
            <a:t>千円（対前年度＋</a:t>
          </a:r>
          <a:r>
            <a:rPr kumimoji="1" lang="en-US" altLang="ja-JP" sz="840" baseline="0">
              <a:solidFill>
                <a:schemeClr val="dk1"/>
              </a:solidFill>
              <a:effectLst/>
              <a:latin typeface="+mn-lt"/>
              <a:ea typeface="+mn-ea"/>
              <a:cs typeface="+mn-cs"/>
            </a:rPr>
            <a:t>50,000</a:t>
          </a:r>
          <a:r>
            <a:rPr kumimoji="1" lang="ja-JP" altLang="en-US" sz="840" baseline="0">
              <a:solidFill>
                <a:schemeClr val="dk1"/>
              </a:solidFill>
              <a:effectLst/>
              <a:latin typeface="+mn-lt"/>
              <a:ea typeface="+mn-ea"/>
              <a:cs typeface="+mn-cs"/>
            </a:rPr>
            <a:t>千円）編入したものの、計画の最終年度を迎えたカルチャーパーク再編整備事業などの大型事業の進捗により、</a:t>
          </a:r>
          <a:r>
            <a:rPr kumimoji="1" lang="en-US" altLang="ja-JP" sz="840" baseline="0">
              <a:solidFill>
                <a:schemeClr val="dk1"/>
              </a:solidFill>
              <a:effectLst/>
              <a:latin typeface="+mn-lt"/>
              <a:ea typeface="+mn-ea"/>
              <a:cs typeface="+mn-cs"/>
            </a:rPr>
            <a:t>27</a:t>
          </a:r>
          <a:r>
            <a:rPr kumimoji="1" lang="ja-JP" altLang="en-US" sz="840" baseline="0">
              <a:solidFill>
                <a:schemeClr val="dk1"/>
              </a:solidFill>
              <a:effectLst/>
              <a:latin typeface="+mn-lt"/>
              <a:ea typeface="+mn-ea"/>
              <a:cs typeface="+mn-cs"/>
            </a:rPr>
            <a:t>年度は、財源不足の補てん分として</a:t>
          </a:r>
          <a:r>
            <a:rPr kumimoji="1" lang="en-US" altLang="ja-JP" sz="840" baseline="0">
              <a:solidFill>
                <a:schemeClr val="dk1"/>
              </a:solidFill>
              <a:effectLst/>
              <a:latin typeface="+mn-lt"/>
              <a:ea typeface="+mn-ea"/>
              <a:cs typeface="+mn-cs"/>
            </a:rPr>
            <a:t>1,350,000</a:t>
          </a:r>
          <a:r>
            <a:rPr kumimoji="1" lang="ja-JP" altLang="en-US" sz="840" baseline="0">
              <a:solidFill>
                <a:schemeClr val="dk1"/>
              </a:solidFill>
              <a:effectLst/>
              <a:latin typeface="+mn-lt"/>
              <a:ea typeface="+mn-ea"/>
              <a:cs typeface="+mn-cs"/>
            </a:rPr>
            <a:t>千円取り崩したため、△</a:t>
          </a:r>
          <a:r>
            <a:rPr kumimoji="1" lang="en-US" altLang="ja-JP" sz="840" baseline="0">
              <a:solidFill>
                <a:schemeClr val="dk1"/>
              </a:solidFill>
              <a:effectLst/>
              <a:latin typeface="+mn-lt"/>
              <a:ea typeface="+mn-ea"/>
              <a:cs typeface="+mn-cs"/>
            </a:rPr>
            <a:t>315,371</a:t>
          </a:r>
          <a:r>
            <a:rPr kumimoji="1" lang="ja-JP" altLang="en-US" sz="840" baseline="0">
              <a:solidFill>
                <a:schemeClr val="dk1"/>
              </a:solidFill>
              <a:effectLst/>
              <a:latin typeface="+mn-lt"/>
              <a:ea typeface="+mn-ea"/>
              <a:cs typeface="+mn-cs"/>
            </a:rPr>
            <a:t>千円減の</a:t>
          </a:r>
          <a:r>
            <a:rPr kumimoji="1" lang="en-US" altLang="ja-JP" sz="840" baseline="0">
              <a:solidFill>
                <a:schemeClr val="dk1"/>
              </a:solidFill>
              <a:effectLst/>
              <a:latin typeface="+mn-lt"/>
              <a:ea typeface="+mn-ea"/>
              <a:cs typeface="+mn-cs"/>
            </a:rPr>
            <a:t>3,025,380</a:t>
          </a:r>
          <a:r>
            <a:rPr kumimoji="1" lang="ja-JP" altLang="en-US" sz="840" baseline="0">
              <a:solidFill>
                <a:schemeClr val="dk1"/>
              </a:solidFill>
              <a:effectLst/>
              <a:latin typeface="+mn-lt"/>
              <a:ea typeface="+mn-ea"/>
              <a:cs typeface="+mn-cs"/>
            </a:rPr>
            <a:t>千円となっている。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20" baseline="0">
              <a:solidFill>
                <a:schemeClr val="dk1"/>
              </a:solidFill>
              <a:effectLst/>
              <a:latin typeface="+mn-lt"/>
              <a:ea typeface="+mn-ea"/>
              <a:cs typeface="+mn-cs"/>
            </a:rPr>
            <a:t>　</a:t>
          </a:r>
          <a:r>
            <a:rPr lang="en-US" altLang="ja-JP" sz="1020" baseline="0">
              <a:solidFill>
                <a:schemeClr val="dk1"/>
              </a:solidFill>
              <a:effectLst/>
              <a:latin typeface="+mn-lt"/>
              <a:ea typeface="+mn-ea"/>
              <a:cs typeface="+mn-cs"/>
            </a:rPr>
            <a:t>27</a:t>
          </a:r>
          <a:r>
            <a:rPr lang="ja-JP" altLang="ja-JP" sz="1020" baseline="0">
              <a:solidFill>
                <a:schemeClr val="dk1"/>
              </a:solidFill>
              <a:effectLst/>
              <a:latin typeface="+mn-lt"/>
              <a:ea typeface="+mn-ea"/>
              <a:cs typeface="+mn-cs"/>
            </a:rPr>
            <a:t>年度の一般会計及び特別会計等（水道、下水道、国保、介護、後期高齢者医療）の連結決算額は、</a:t>
          </a:r>
          <a:r>
            <a:rPr lang="en-US" altLang="ja-JP" sz="1020" baseline="0">
              <a:solidFill>
                <a:schemeClr val="dk1"/>
              </a:solidFill>
              <a:effectLst/>
              <a:latin typeface="+mn-lt"/>
              <a:ea typeface="+mn-ea"/>
              <a:cs typeface="+mn-cs"/>
            </a:rPr>
            <a:t>5,606,215</a:t>
          </a:r>
          <a:r>
            <a:rPr lang="ja-JP" altLang="ja-JP" sz="1020" baseline="0">
              <a:solidFill>
                <a:schemeClr val="dk1"/>
              </a:solidFill>
              <a:effectLst/>
              <a:latin typeface="+mn-lt"/>
              <a:ea typeface="+mn-ea"/>
              <a:cs typeface="+mn-cs"/>
            </a:rPr>
            <a:t>千円の黒字となっている。また、連結実質赤字比率は</a:t>
          </a:r>
          <a:r>
            <a:rPr lang="en-US" altLang="ja-JP" sz="1020" baseline="0">
              <a:solidFill>
                <a:schemeClr val="dk1"/>
              </a:solidFill>
              <a:effectLst/>
              <a:latin typeface="+mn-lt"/>
              <a:ea typeface="+mn-ea"/>
              <a:cs typeface="+mn-cs"/>
            </a:rPr>
            <a:t>19.21</a:t>
          </a:r>
          <a:r>
            <a:rPr lang="ja-JP" altLang="ja-JP" sz="1020" baseline="0">
              <a:solidFill>
                <a:schemeClr val="dk1"/>
              </a:solidFill>
              <a:effectLst/>
              <a:latin typeface="+mn-lt"/>
              <a:ea typeface="+mn-ea"/>
              <a:cs typeface="+mn-cs"/>
            </a:rPr>
            <a:t>％の黒字となっており、いずれの会計においても赤字は生じていない。</a:t>
          </a:r>
          <a:endParaRPr lang="ja-JP" altLang="ja-JP" sz="1020" baseline="0">
            <a:effectLst/>
          </a:endParaRPr>
        </a:p>
        <a:p>
          <a:r>
            <a:rPr lang="ja-JP" altLang="ja-JP" sz="1020" baseline="0">
              <a:solidFill>
                <a:schemeClr val="dk1"/>
              </a:solidFill>
              <a:effectLst/>
              <a:latin typeface="+mn-lt"/>
              <a:ea typeface="+mn-ea"/>
              <a:cs typeface="+mn-cs"/>
            </a:rPr>
            <a:t>　前年度との比較では、連結決算額は＋</a:t>
          </a:r>
          <a:r>
            <a:rPr lang="en-US" altLang="ja-JP" sz="1020" baseline="0">
              <a:solidFill>
                <a:schemeClr val="dk1"/>
              </a:solidFill>
              <a:effectLst/>
              <a:latin typeface="+mn-lt"/>
              <a:ea typeface="+mn-ea"/>
              <a:cs typeface="+mn-cs"/>
            </a:rPr>
            <a:t>1,196,355</a:t>
          </a:r>
          <a:r>
            <a:rPr lang="ja-JP" altLang="ja-JP" sz="1020" baseline="0">
              <a:solidFill>
                <a:schemeClr val="dk1"/>
              </a:solidFill>
              <a:effectLst/>
              <a:latin typeface="+mn-lt"/>
              <a:ea typeface="+mn-ea"/>
              <a:cs typeface="+mn-cs"/>
            </a:rPr>
            <a:t>千円（前年度</a:t>
          </a:r>
          <a:r>
            <a:rPr lang="en-US" altLang="ja-JP" sz="1020" baseline="0">
              <a:solidFill>
                <a:schemeClr val="dk1"/>
              </a:solidFill>
              <a:effectLst/>
              <a:latin typeface="+mn-lt"/>
              <a:ea typeface="+mn-ea"/>
              <a:cs typeface="+mn-cs"/>
            </a:rPr>
            <a:t>4,409,860</a:t>
          </a:r>
          <a:r>
            <a:rPr lang="ja-JP" altLang="ja-JP" sz="1020" baseline="0">
              <a:solidFill>
                <a:schemeClr val="dk1"/>
              </a:solidFill>
              <a:effectLst/>
              <a:latin typeface="+mn-lt"/>
              <a:ea typeface="+mn-ea"/>
              <a:cs typeface="+mn-cs"/>
            </a:rPr>
            <a:t>千円）、連結</a:t>
          </a:r>
          <a:r>
            <a:rPr lang="ja-JP" altLang="en-US" sz="1020" baseline="0">
              <a:solidFill>
                <a:schemeClr val="dk1"/>
              </a:solidFill>
              <a:effectLst/>
              <a:latin typeface="+mn-lt"/>
              <a:ea typeface="+mn-ea"/>
              <a:cs typeface="+mn-cs"/>
            </a:rPr>
            <a:t>実質</a:t>
          </a:r>
          <a:r>
            <a:rPr lang="ja-JP" altLang="ja-JP" sz="1020" baseline="0">
              <a:solidFill>
                <a:schemeClr val="dk1"/>
              </a:solidFill>
              <a:effectLst/>
              <a:latin typeface="+mn-lt"/>
              <a:ea typeface="+mn-ea"/>
              <a:cs typeface="+mn-cs"/>
            </a:rPr>
            <a:t>赤字比率は</a:t>
          </a:r>
          <a:r>
            <a:rPr lang="en-US" altLang="ja-JP" sz="1020" baseline="0">
              <a:solidFill>
                <a:schemeClr val="dk1"/>
              </a:solidFill>
              <a:effectLst/>
              <a:latin typeface="+mn-lt"/>
              <a:ea typeface="+mn-ea"/>
              <a:cs typeface="+mn-cs"/>
            </a:rPr>
            <a:t>3.98</a:t>
          </a:r>
          <a:r>
            <a:rPr lang="ja-JP" altLang="ja-JP" sz="1020" baseline="0">
              <a:solidFill>
                <a:schemeClr val="dk1"/>
              </a:solidFill>
              <a:effectLst/>
              <a:latin typeface="+mn-lt"/>
              <a:ea typeface="+mn-ea"/>
              <a:cs typeface="+mn-cs"/>
            </a:rPr>
            <a:t>ポイント</a:t>
          </a:r>
          <a:r>
            <a:rPr lang="ja-JP" altLang="en-US" sz="1020" baseline="0">
              <a:solidFill>
                <a:schemeClr val="dk1"/>
              </a:solidFill>
              <a:effectLst/>
              <a:latin typeface="+mn-lt"/>
              <a:ea typeface="+mn-ea"/>
              <a:cs typeface="+mn-cs"/>
            </a:rPr>
            <a:t>改善</a:t>
          </a:r>
          <a:r>
            <a:rPr lang="ja-JP" altLang="ja-JP" sz="1020" baseline="0">
              <a:solidFill>
                <a:schemeClr val="dk1"/>
              </a:solidFill>
              <a:effectLst/>
              <a:latin typeface="+mn-lt"/>
              <a:ea typeface="+mn-ea"/>
              <a:cs typeface="+mn-cs"/>
            </a:rPr>
            <a:t>となっているが、これは介護保険事業特別会計で△</a:t>
          </a:r>
          <a:r>
            <a:rPr lang="en-US" altLang="ja-JP" sz="1020" baseline="0">
              <a:solidFill>
                <a:schemeClr val="dk1"/>
              </a:solidFill>
              <a:effectLst/>
              <a:latin typeface="+mn-lt"/>
              <a:ea typeface="+mn-ea"/>
              <a:cs typeface="+mn-cs"/>
            </a:rPr>
            <a:t>0.35</a:t>
          </a:r>
          <a:r>
            <a:rPr lang="ja-JP" altLang="ja-JP" sz="1020" baseline="0">
              <a:solidFill>
                <a:schemeClr val="dk1"/>
              </a:solidFill>
              <a:effectLst/>
              <a:latin typeface="+mn-lt"/>
              <a:ea typeface="+mn-ea"/>
              <a:cs typeface="+mn-cs"/>
            </a:rPr>
            <a:t>ポイント、水道事業会計で△</a:t>
          </a:r>
          <a:r>
            <a:rPr lang="en-US" altLang="ja-JP" sz="1020" baseline="0">
              <a:solidFill>
                <a:schemeClr val="dk1"/>
              </a:solidFill>
              <a:effectLst/>
              <a:latin typeface="+mn-lt"/>
              <a:ea typeface="+mn-ea"/>
              <a:cs typeface="+mn-cs"/>
            </a:rPr>
            <a:t>0.19</a:t>
          </a:r>
          <a:r>
            <a:rPr lang="ja-JP" altLang="ja-JP" sz="1020" baseline="0">
              <a:solidFill>
                <a:schemeClr val="dk1"/>
              </a:solidFill>
              <a:effectLst/>
              <a:latin typeface="+mn-lt"/>
              <a:ea typeface="+mn-ea"/>
              <a:cs typeface="+mn-cs"/>
            </a:rPr>
            <a:t>ポイントと、それぞれ減少したものの、下水道事業特別会計で＋</a:t>
          </a:r>
          <a:r>
            <a:rPr lang="en-US" altLang="ja-JP" sz="1020" baseline="0">
              <a:solidFill>
                <a:schemeClr val="dk1"/>
              </a:solidFill>
              <a:effectLst/>
              <a:latin typeface="+mn-lt"/>
              <a:ea typeface="+mn-ea"/>
              <a:cs typeface="+mn-cs"/>
            </a:rPr>
            <a:t>2.84</a:t>
          </a:r>
          <a:r>
            <a:rPr lang="ja-JP" altLang="ja-JP" sz="1020" baseline="0">
              <a:solidFill>
                <a:schemeClr val="dk1"/>
              </a:solidFill>
              <a:effectLst/>
              <a:latin typeface="+mn-lt"/>
              <a:ea typeface="+mn-ea"/>
              <a:cs typeface="+mn-cs"/>
            </a:rPr>
            <a:t>ポイント、一般会計で＋</a:t>
          </a:r>
          <a:r>
            <a:rPr lang="en-US" altLang="ja-JP" sz="1020" baseline="0">
              <a:solidFill>
                <a:schemeClr val="dk1"/>
              </a:solidFill>
              <a:effectLst/>
              <a:latin typeface="+mn-lt"/>
              <a:ea typeface="+mn-ea"/>
              <a:cs typeface="+mn-cs"/>
            </a:rPr>
            <a:t>1.62</a:t>
          </a:r>
          <a:r>
            <a:rPr lang="ja-JP" altLang="ja-JP" sz="1020" baseline="0">
              <a:solidFill>
                <a:schemeClr val="dk1"/>
              </a:solidFill>
              <a:effectLst/>
              <a:latin typeface="+mn-lt"/>
              <a:ea typeface="+mn-ea"/>
              <a:cs typeface="+mn-cs"/>
            </a:rPr>
            <a:t>ポイント、後期高齢者医療事業特別会計で＋</a:t>
          </a:r>
          <a:r>
            <a:rPr lang="en-US" altLang="ja-JP" sz="1020" baseline="0">
              <a:solidFill>
                <a:schemeClr val="dk1"/>
              </a:solidFill>
              <a:effectLst/>
              <a:latin typeface="+mn-lt"/>
              <a:ea typeface="+mn-ea"/>
              <a:cs typeface="+mn-cs"/>
            </a:rPr>
            <a:t>0.06</a:t>
          </a:r>
          <a:r>
            <a:rPr lang="ja-JP" altLang="ja-JP" sz="1020" baseline="0">
              <a:solidFill>
                <a:schemeClr val="dk1"/>
              </a:solidFill>
              <a:effectLst/>
              <a:latin typeface="+mn-lt"/>
              <a:ea typeface="+mn-ea"/>
              <a:cs typeface="+mn-cs"/>
            </a:rPr>
            <a:t>ポイントと、それぞれ増加し、これらの増加ポイントが減少ポイントを上回ったためである。</a:t>
          </a:r>
          <a:endParaRPr lang="ja-JP" altLang="ja-JP" sz="1020" baseline="0">
            <a:effectLst/>
          </a:endParaRPr>
        </a:p>
        <a:p>
          <a:r>
            <a:rPr lang="ja-JP" altLang="ja-JP" sz="1020" baseline="0">
              <a:solidFill>
                <a:schemeClr val="dk1"/>
              </a:solidFill>
              <a:effectLst/>
              <a:latin typeface="+mn-lt"/>
              <a:ea typeface="+mn-ea"/>
              <a:cs typeface="+mn-cs"/>
            </a:rPr>
            <a:t>　一般会計の増額要因は、歳入においては、法人市民税などの減に伴い地方税が減となったほか、国庫支出金が減となったものの、地方消費税交付金が税率引上げの影響により増となったことに加え、財源不足を補うための財政調整</a:t>
          </a:r>
          <a:r>
            <a:rPr lang="ja-JP" altLang="ja-JP" sz="1020" baseline="0">
              <a:solidFill>
                <a:sysClr val="windowText" lastClr="000000"/>
              </a:solidFill>
              <a:effectLst/>
              <a:latin typeface="+mn-lt"/>
              <a:ea typeface="+mn-ea"/>
              <a:cs typeface="+mn-cs"/>
            </a:rPr>
            <a:t>基金繰入金の増などにより、歳入全体では、対前年度＋</a:t>
          </a:r>
          <a:r>
            <a:rPr lang="en-US" altLang="ja-JP" sz="1020" baseline="0">
              <a:solidFill>
                <a:sysClr val="windowText" lastClr="000000"/>
              </a:solidFill>
              <a:effectLst/>
              <a:latin typeface="+mn-lt"/>
              <a:ea typeface="+mn-ea"/>
              <a:cs typeface="+mn-cs"/>
            </a:rPr>
            <a:t>517,933</a:t>
          </a:r>
          <a:r>
            <a:rPr lang="ja-JP" altLang="ja-JP" sz="1020" baseline="0">
              <a:solidFill>
                <a:sysClr val="windowText" lastClr="000000"/>
              </a:solidFill>
              <a:effectLst/>
              <a:latin typeface="+mn-lt"/>
              <a:ea typeface="+mn-ea"/>
              <a:cs typeface="+mn-cs"/>
            </a:rPr>
            <a:t>千円（＋</a:t>
          </a:r>
          <a:r>
            <a:rPr lang="en-US" altLang="ja-JP" sz="1020" baseline="0">
              <a:solidFill>
                <a:sysClr val="windowText" lastClr="000000"/>
              </a:solidFill>
              <a:effectLst/>
              <a:latin typeface="+mn-lt"/>
              <a:ea typeface="+mn-ea"/>
              <a:cs typeface="+mn-cs"/>
            </a:rPr>
            <a:t>1.1</a:t>
          </a:r>
          <a:r>
            <a:rPr lang="ja-JP" altLang="ja-JP" sz="1020" baseline="0">
              <a:solidFill>
                <a:sysClr val="windowText" lastClr="000000"/>
              </a:solidFill>
              <a:effectLst/>
              <a:latin typeface="+mn-lt"/>
              <a:ea typeface="+mn-ea"/>
              <a:cs typeface="+mn-cs"/>
            </a:rPr>
            <a:t>％）の増となっている。歳出においては、</a:t>
          </a:r>
          <a:r>
            <a:rPr lang="ja-JP" altLang="ja-JP" sz="1100" baseline="0">
              <a:solidFill>
                <a:sysClr val="windowText" lastClr="000000"/>
              </a:solidFill>
              <a:effectLst/>
              <a:latin typeface="+mn-lt"/>
              <a:ea typeface="+mn-ea"/>
              <a:cs typeface="+mn-cs"/>
            </a:rPr>
            <a:t>普通建設事業費や公債費</a:t>
          </a:r>
          <a:r>
            <a:rPr lang="ja-JP" altLang="en-US" sz="1100" baseline="0">
              <a:solidFill>
                <a:sysClr val="windowText" lastClr="000000"/>
              </a:solidFill>
              <a:effectLst/>
              <a:latin typeface="+mn-lt"/>
              <a:ea typeface="+mn-ea"/>
              <a:cs typeface="+mn-cs"/>
            </a:rPr>
            <a:t>が</a:t>
          </a:r>
          <a:r>
            <a:rPr lang="ja-JP" altLang="ja-JP" sz="1100" baseline="0">
              <a:solidFill>
                <a:sysClr val="windowText" lastClr="000000"/>
              </a:solidFill>
              <a:effectLst/>
              <a:latin typeface="+mn-lt"/>
              <a:ea typeface="+mn-ea"/>
              <a:cs typeface="+mn-cs"/>
            </a:rPr>
            <a:t>減となった</a:t>
          </a:r>
          <a:r>
            <a:rPr lang="ja-JP" altLang="en-US" sz="1100" baseline="0">
              <a:solidFill>
                <a:sysClr val="windowText" lastClr="000000"/>
              </a:solidFill>
              <a:effectLst/>
              <a:latin typeface="+mn-lt"/>
              <a:ea typeface="+mn-ea"/>
              <a:cs typeface="+mn-cs"/>
            </a:rPr>
            <a:t>ものの、</a:t>
          </a:r>
          <a:r>
            <a:rPr lang="ja-JP" altLang="ja-JP" sz="1020" baseline="0">
              <a:solidFill>
                <a:sysClr val="windowText" lastClr="000000"/>
              </a:solidFill>
              <a:effectLst/>
              <a:latin typeface="+mn-lt"/>
              <a:ea typeface="+mn-ea"/>
              <a:cs typeface="+mn-cs"/>
            </a:rPr>
            <a:t>人件費</a:t>
          </a:r>
          <a:r>
            <a:rPr lang="ja-JP" altLang="en-US" sz="1020" baseline="0">
              <a:solidFill>
                <a:sysClr val="windowText" lastClr="000000"/>
              </a:solidFill>
              <a:effectLst/>
              <a:latin typeface="+mn-lt"/>
              <a:ea typeface="+mn-ea"/>
              <a:cs typeface="+mn-cs"/>
            </a:rPr>
            <a:t>、</a:t>
          </a:r>
          <a:r>
            <a:rPr lang="ja-JP" altLang="ja-JP" sz="1020" baseline="0">
              <a:solidFill>
                <a:sysClr val="windowText" lastClr="000000"/>
              </a:solidFill>
              <a:effectLst/>
              <a:latin typeface="+mn-lt"/>
              <a:ea typeface="+mn-ea"/>
              <a:cs typeface="+mn-cs"/>
            </a:rPr>
            <a:t>扶助費及び繰出金など</a:t>
          </a:r>
          <a:r>
            <a:rPr lang="ja-JP" altLang="en-US" sz="1020" baseline="0">
              <a:solidFill>
                <a:sysClr val="windowText" lastClr="000000"/>
              </a:solidFill>
              <a:effectLst/>
              <a:latin typeface="+mn-lt"/>
              <a:ea typeface="+mn-ea"/>
              <a:cs typeface="+mn-cs"/>
            </a:rPr>
            <a:t>が</a:t>
          </a:r>
          <a:r>
            <a:rPr lang="ja-JP" altLang="ja-JP" sz="1020" baseline="0">
              <a:solidFill>
                <a:sysClr val="windowText" lastClr="000000"/>
              </a:solidFill>
              <a:effectLst/>
              <a:latin typeface="+mn-lt"/>
              <a:ea typeface="+mn-ea"/>
              <a:cs typeface="+mn-cs"/>
            </a:rPr>
            <a:t>増となったことなどにより、＋</a:t>
          </a:r>
          <a:r>
            <a:rPr lang="en-US" altLang="ja-JP" sz="1020" baseline="0">
              <a:solidFill>
                <a:sysClr val="windowText" lastClr="000000"/>
              </a:solidFill>
              <a:effectLst/>
              <a:latin typeface="+mn-lt"/>
              <a:ea typeface="+mn-ea"/>
              <a:cs typeface="+mn-cs"/>
            </a:rPr>
            <a:t>314,304</a:t>
          </a:r>
          <a:r>
            <a:rPr lang="ja-JP" altLang="ja-JP" sz="1020" baseline="0">
              <a:solidFill>
                <a:sysClr val="windowText" lastClr="000000"/>
              </a:solidFill>
              <a:effectLst/>
              <a:latin typeface="+mn-lt"/>
              <a:ea typeface="+mn-ea"/>
              <a:cs typeface="+mn-cs"/>
            </a:rPr>
            <a:t>千円（＋</a:t>
          </a:r>
          <a:r>
            <a:rPr lang="en-US" altLang="ja-JP" sz="1020" baseline="0">
              <a:solidFill>
                <a:sysClr val="windowText" lastClr="000000"/>
              </a:solidFill>
              <a:effectLst/>
              <a:latin typeface="+mn-lt"/>
              <a:ea typeface="+mn-ea"/>
              <a:cs typeface="+mn-cs"/>
            </a:rPr>
            <a:t>0.7</a:t>
          </a:r>
          <a:r>
            <a:rPr lang="ja-JP" altLang="ja-JP" sz="1020" baseline="0">
              <a:solidFill>
                <a:sysClr val="windowText" lastClr="000000"/>
              </a:solidFill>
              <a:effectLst/>
              <a:latin typeface="+mn-lt"/>
              <a:ea typeface="+mn-ea"/>
              <a:cs typeface="+mn-cs"/>
            </a:rPr>
            <a:t>％）の増</a:t>
          </a:r>
          <a:r>
            <a:rPr lang="ja-JP" altLang="ja-JP" sz="1020" baseline="0">
              <a:solidFill>
                <a:schemeClr val="dk1"/>
              </a:solidFill>
              <a:effectLst/>
              <a:latin typeface="+mn-lt"/>
              <a:ea typeface="+mn-ea"/>
              <a:cs typeface="+mn-cs"/>
            </a:rPr>
            <a:t>と、歳入の増額幅を下回ったことから、形式収支は＋</a:t>
          </a:r>
          <a:r>
            <a:rPr lang="en-US" altLang="ja-JP" sz="1020" baseline="0">
              <a:solidFill>
                <a:schemeClr val="dk1"/>
              </a:solidFill>
              <a:effectLst/>
              <a:latin typeface="+mn-lt"/>
              <a:ea typeface="+mn-ea"/>
              <a:cs typeface="+mn-cs"/>
            </a:rPr>
            <a:t>203,629</a:t>
          </a:r>
          <a:r>
            <a:rPr lang="ja-JP" altLang="ja-JP" sz="1020" baseline="0">
              <a:solidFill>
                <a:schemeClr val="dk1"/>
              </a:solidFill>
              <a:effectLst/>
              <a:latin typeface="+mn-lt"/>
              <a:ea typeface="+mn-ea"/>
              <a:cs typeface="+mn-cs"/>
            </a:rPr>
            <a:t>千円（＋</a:t>
          </a:r>
          <a:r>
            <a:rPr lang="en-US" altLang="ja-JP" sz="1020" baseline="0">
              <a:solidFill>
                <a:schemeClr val="dk1"/>
              </a:solidFill>
              <a:effectLst/>
              <a:latin typeface="+mn-lt"/>
              <a:ea typeface="+mn-ea"/>
              <a:cs typeface="+mn-cs"/>
            </a:rPr>
            <a:t>7.4</a:t>
          </a:r>
          <a:r>
            <a:rPr lang="ja-JP" altLang="ja-JP" sz="1020" baseline="0">
              <a:solidFill>
                <a:schemeClr val="dk1"/>
              </a:solidFill>
              <a:effectLst/>
              <a:latin typeface="+mn-lt"/>
              <a:ea typeface="+mn-ea"/>
              <a:cs typeface="+mn-cs"/>
            </a:rPr>
            <a:t>％）の増となった。また、翌年度に繰り越すべき財源は、</a:t>
          </a:r>
          <a:r>
            <a:rPr lang="en-US" altLang="ja-JP" sz="1020" baseline="0">
              <a:solidFill>
                <a:schemeClr val="dk1"/>
              </a:solidFill>
              <a:effectLst/>
              <a:latin typeface="+mn-lt"/>
              <a:ea typeface="+mn-ea"/>
              <a:cs typeface="+mn-cs"/>
            </a:rPr>
            <a:t>27</a:t>
          </a:r>
          <a:r>
            <a:rPr lang="ja-JP" altLang="ja-JP" sz="1020" baseline="0">
              <a:solidFill>
                <a:schemeClr val="dk1"/>
              </a:solidFill>
              <a:effectLst/>
              <a:latin typeface="+mn-lt"/>
              <a:ea typeface="+mn-ea"/>
              <a:cs typeface="+mn-cs"/>
            </a:rPr>
            <a:t>年度は国の補正予算に合わせて実施する事業</a:t>
          </a:r>
          <a:r>
            <a:rPr lang="ja-JP" altLang="en-US" sz="1020" baseline="0">
              <a:solidFill>
                <a:schemeClr val="dk1"/>
              </a:solidFill>
              <a:effectLst/>
              <a:latin typeface="+mn-lt"/>
              <a:ea typeface="+mn-ea"/>
              <a:cs typeface="+mn-cs"/>
            </a:rPr>
            <a:t>が</a:t>
          </a:r>
          <a:r>
            <a:rPr lang="ja-JP" altLang="ja-JP" sz="1020" baseline="0">
              <a:solidFill>
                <a:schemeClr val="dk1"/>
              </a:solidFill>
              <a:effectLst/>
              <a:latin typeface="+mn-lt"/>
              <a:ea typeface="+mn-ea"/>
              <a:cs typeface="+mn-cs"/>
            </a:rPr>
            <a:t>前年度</a:t>
          </a:r>
          <a:r>
            <a:rPr lang="ja-JP" altLang="en-US" sz="1020" baseline="0">
              <a:solidFill>
                <a:schemeClr val="dk1"/>
              </a:solidFill>
              <a:effectLst/>
              <a:latin typeface="+mn-lt"/>
              <a:ea typeface="+mn-ea"/>
              <a:cs typeface="+mn-cs"/>
            </a:rPr>
            <a:t>に比べて△</a:t>
          </a:r>
          <a:r>
            <a:rPr lang="en-US" altLang="ja-JP" sz="1020" baseline="0">
              <a:solidFill>
                <a:schemeClr val="dk1"/>
              </a:solidFill>
              <a:effectLst/>
              <a:latin typeface="+mn-lt"/>
              <a:ea typeface="+mn-ea"/>
              <a:cs typeface="+mn-cs"/>
            </a:rPr>
            <a:t>287,869</a:t>
          </a:r>
          <a:r>
            <a:rPr lang="ja-JP" altLang="ja-JP" sz="1020" baseline="0">
              <a:solidFill>
                <a:schemeClr val="dk1"/>
              </a:solidFill>
              <a:effectLst/>
              <a:latin typeface="+mn-lt"/>
              <a:ea typeface="+mn-ea"/>
              <a:cs typeface="+mn-cs"/>
            </a:rPr>
            <a:t>千円（△</a:t>
          </a:r>
          <a:r>
            <a:rPr lang="en-US" altLang="ja-JP" sz="1020" baseline="0">
              <a:solidFill>
                <a:schemeClr val="dk1"/>
              </a:solidFill>
              <a:effectLst/>
              <a:latin typeface="+mn-lt"/>
              <a:ea typeface="+mn-ea"/>
              <a:cs typeface="+mn-cs"/>
            </a:rPr>
            <a:t>70.8</a:t>
          </a:r>
          <a:r>
            <a:rPr lang="ja-JP" altLang="ja-JP" sz="1020" baseline="0">
              <a:solidFill>
                <a:schemeClr val="dk1"/>
              </a:solidFill>
              <a:effectLst/>
              <a:latin typeface="+mn-lt"/>
              <a:ea typeface="+mn-ea"/>
              <a:cs typeface="+mn-cs"/>
            </a:rPr>
            <a:t>％）の減となったことから、実質収支は＋</a:t>
          </a:r>
          <a:r>
            <a:rPr lang="en-US" altLang="ja-JP" sz="1020" baseline="0">
              <a:solidFill>
                <a:schemeClr val="dk1"/>
              </a:solidFill>
              <a:effectLst/>
              <a:latin typeface="+mn-lt"/>
              <a:ea typeface="+mn-ea"/>
              <a:cs typeface="+mn-cs"/>
            </a:rPr>
            <a:t>491,498</a:t>
          </a:r>
          <a:r>
            <a:rPr lang="ja-JP" altLang="ja-JP" sz="1020" baseline="0">
              <a:solidFill>
                <a:schemeClr val="dk1"/>
              </a:solidFill>
              <a:effectLst/>
              <a:latin typeface="+mn-lt"/>
              <a:ea typeface="+mn-ea"/>
              <a:cs typeface="+mn-cs"/>
            </a:rPr>
            <a:t>千円（</a:t>
          </a:r>
          <a:r>
            <a:rPr lang="ja-JP" altLang="en-US" sz="1020" baseline="0">
              <a:solidFill>
                <a:schemeClr val="dk1"/>
              </a:solidFill>
              <a:effectLst/>
              <a:latin typeface="+mn-lt"/>
              <a:ea typeface="+mn-ea"/>
              <a:cs typeface="+mn-cs"/>
            </a:rPr>
            <a:t>＋</a:t>
          </a:r>
          <a:r>
            <a:rPr lang="en-US" altLang="ja-JP" sz="1020" baseline="0">
              <a:solidFill>
                <a:schemeClr val="dk1"/>
              </a:solidFill>
              <a:effectLst/>
              <a:latin typeface="+mn-lt"/>
              <a:ea typeface="+mn-ea"/>
              <a:cs typeface="+mn-cs"/>
            </a:rPr>
            <a:t>20.9</a:t>
          </a:r>
          <a:r>
            <a:rPr lang="ja-JP" altLang="ja-JP" sz="1020" baseline="0">
              <a:solidFill>
                <a:schemeClr val="dk1"/>
              </a:solidFill>
              <a:effectLst/>
              <a:latin typeface="+mn-lt"/>
              <a:ea typeface="+mn-ea"/>
              <a:cs typeface="+mn-cs"/>
            </a:rPr>
            <a:t>％）の増となった。</a:t>
          </a:r>
          <a:endParaRPr lang="ja-JP" altLang="ja-JP" sz="1020" baseline="0">
            <a:effectLst/>
          </a:endParaRPr>
        </a:p>
        <a:p>
          <a:r>
            <a:rPr lang="ja-JP" altLang="ja-JP" sz="1020" baseline="0">
              <a:solidFill>
                <a:schemeClr val="dk1"/>
              </a:solidFill>
              <a:effectLst/>
              <a:latin typeface="+mn-lt"/>
              <a:ea typeface="+mn-ea"/>
              <a:cs typeface="+mn-cs"/>
            </a:rPr>
            <a:t>　他の会計では、国民健康保険事業特別会計は</a:t>
          </a:r>
          <a:r>
            <a:rPr lang="en-US" altLang="ja-JP" sz="1020" baseline="0">
              <a:solidFill>
                <a:schemeClr val="dk1"/>
              </a:solidFill>
              <a:effectLst/>
              <a:latin typeface="+mn-lt"/>
              <a:ea typeface="+mn-ea"/>
              <a:cs typeface="+mn-cs"/>
            </a:rPr>
            <a:t>283,709</a:t>
          </a:r>
          <a:r>
            <a:rPr lang="ja-JP" altLang="ja-JP" sz="1020" baseline="0">
              <a:solidFill>
                <a:schemeClr val="dk1"/>
              </a:solidFill>
              <a:effectLst/>
              <a:latin typeface="+mn-lt"/>
              <a:ea typeface="+mn-ea"/>
              <a:cs typeface="+mn-cs"/>
            </a:rPr>
            <a:t>千円、介護保険事業特別会計</a:t>
          </a:r>
          <a:r>
            <a:rPr lang="en-US" altLang="ja-JP" sz="1020" baseline="0">
              <a:solidFill>
                <a:schemeClr val="dk1"/>
              </a:solidFill>
              <a:effectLst/>
              <a:latin typeface="+mn-lt"/>
              <a:ea typeface="+mn-ea"/>
              <a:cs typeface="+mn-cs"/>
            </a:rPr>
            <a:t>164,492</a:t>
          </a:r>
          <a:r>
            <a:rPr lang="ja-JP" altLang="ja-JP" sz="1020" baseline="0">
              <a:solidFill>
                <a:schemeClr val="dk1"/>
              </a:solidFill>
              <a:effectLst/>
              <a:latin typeface="+mn-lt"/>
              <a:ea typeface="+mn-ea"/>
              <a:cs typeface="+mn-cs"/>
            </a:rPr>
            <a:t>千円、後期高齢者医療事業特別会計では</a:t>
          </a:r>
          <a:r>
            <a:rPr lang="en-US" altLang="ja-JP" sz="1020" baseline="0">
              <a:solidFill>
                <a:schemeClr val="dk1"/>
              </a:solidFill>
              <a:effectLst/>
              <a:latin typeface="+mn-lt"/>
              <a:ea typeface="+mn-ea"/>
              <a:cs typeface="+mn-cs"/>
            </a:rPr>
            <a:t>103,575</a:t>
          </a:r>
          <a:r>
            <a:rPr lang="ja-JP" altLang="ja-JP" sz="1020" baseline="0">
              <a:solidFill>
                <a:schemeClr val="dk1"/>
              </a:solidFill>
              <a:effectLst/>
              <a:latin typeface="+mn-lt"/>
              <a:ea typeface="+mn-ea"/>
              <a:cs typeface="+mn-cs"/>
            </a:rPr>
            <a:t>千円と、それぞれ実質収支額は黒字となっている。</a:t>
          </a:r>
          <a:endParaRPr lang="ja-JP" altLang="ja-JP" sz="1020" baseline="0">
            <a:effectLst/>
          </a:endParaRPr>
        </a:p>
        <a:p>
          <a:r>
            <a:rPr lang="ja-JP" altLang="ja-JP" sz="1020" baseline="0">
              <a:solidFill>
                <a:schemeClr val="dk1"/>
              </a:solidFill>
              <a:effectLst/>
              <a:latin typeface="+mn-lt"/>
              <a:ea typeface="+mn-ea"/>
              <a:cs typeface="+mn-cs"/>
            </a:rPr>
            <a:t>　資金不足・剰余額では、水道事業会計は</a:t>
          </a:r>
          <a:r>
            <a:rPr lang="en-US" altLang="ja-JP" sz="1020" baseline="0">
              <a:solidFill>
                <a:schemeClr val="dk1"/>
              </a:solidFill>
              <a:effectLst/>
              <a:latin typeface="+mn-lt"/>
              <a:ea typeface="+mn-ea"/>
              <a:cs typeface="+mn-cs"/>
            </a:rPr>
            <a:t>1,327,510</a:t>
          </a:r>
          <a:r>
            <a:rPr lang="ja-JP" altLang="ja-JP" sz="1020" baseline="0">
              <a:solidFill>
                <a:schemeClr val="dk1"/>
              </a:solidFill>
              <a:effectLst/>
              <a:latin typeface="+mn-lt"/>
              <a:ea typeface="+mn-ea"/>
              <a:cs typeface="+mn-cs"/>
            </a:rPr>
            <a:t>千円、下水道事業特別会計は</a:t>
          </a:r>
          <a:r>
            <a:rPr lang="en-US" altLang="ja-JP" sz="1020" baseline="0">
              <a:solidFill>
                <a:schemeClr val="dk1"/>
              </a:solidFill>
              <a:effectLst/>
              <a:latin typeface="+mn-lt"/>
              <a:ea typeface="+mn-ea"/>
              <a:cs typeface="+mn-cs"/>
            </a:rPr>
            <a:t>878,747</a:t>
          </a:r>
          <a:r>
            <a:rPr lang="ja-JP" altLang="ja-JP" sz="1020" baseline="0">
              <a:solidFill>
                <a:schemeClr val="dk1"/>
              </a:solidFill>
              <a:effectLst/>
              <a:latin typeface="+mn-lt"/>
              <a:ea typeface="+mn-ea"/>
              <a:cs typeface="+mn-cs"/>
            </a:rPr>
            <a:t>千円と、それぞれ剰余額が生じている。</a:t>
          </a:r>
          <a:endParaRPr lang="ja-JP" altLang="ja-JP" sz="1020" baseline="0">
            <a:effectLst/>
          </a:endParaRPr>
        </a:p>
        <a:p>
          <a:r>
            <a:rPr lang="ja-JP" altLang="ja-JP" sz="1020" baseline="0">
              <a:solidFill>
                <a:schemeClr val="dk1"/>
              </a:solidFill>
              <a:effectLst/>
              <a:latin typeface="+mn-lt"/>
              <a:ea typeface="+mn-ea"/>
              <a:cs typeface="+mn-cs"/>
            </a:rPr>
            <a:t>　人口減少と少子高齢化の進展による経済の縮小や地域の活力低下などが懸念される中、今後も健全で着実な財政運営をしていくため、歳入の確保には最大限努力するとともに、選択と集中により、得られる税収に見合ったサービス水準へと転換していく必要がある。</a:t>
          </a:r>
          <a:endParaRPr lang="ja-JP" altLang="ja-JP" sz="1020" baseline="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49468256</v>
      </c>
      <c r="BO4" s="409"/>
      <c r="BP4" s="409"/>
      <c r="BQ4" s="409"/>
      <c r="BR4" s="409"/>
      <c r="BS4" s="409"/>
      <c r="BT4" s="409"/>
      <c r="BU4" s="410"/>
      <c r="BV4" s="408">
        <v>48950323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9.8000000000000007</v>
      </c>
      <c r="CU4" s="586"/>
      <c r="CV4" s="586"/>
      <c r="CW4" s="586"/>
      <c r="CX4" s="586"/>
      <c r="CY4" s="586"/>
      <c r="CZ4" s="586"/>
      <c r="DA4" s="587"/>
      <c r="DB4" s="585">
        <v>8.1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46501469</v>
      </c>
      <c r="BO5" s="414"/>
      <c r="BP5" s="414"/>
      <c r="BQ5" s="414"/>
      <c r="BR5" s="414"/>
      <c r="BS5" s="414"/>
      <c r="BT5" s="414"/>
      <c r="BU5" s="415"/>
      <c r="BV5" s="413">
        <v>46187165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93.2</v>
      </c>
      <c r="CU5" s="384"/>
      <c r="CV5" s="384"/>
      <c r="CW5" s="384"/>
      <c r="CX5" s="384"/>
      <c r="CY5" s="384"/>
      <c r="CZ5" s="384"/>
      <c r="DA5" s="385"/>
      <c r="DB5" s="383">
        <v>93.9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2966787</v>
      </c>
      <c r="BO6" s="414"/>
      <c r="BP6" s="414"/>
      <c r="BQ6" s="414"/>
      <c r="BR6" s="414"/>
      <c r="BS6" s="414"/>
      <c r="BT6" s="414"/>
      <c r="BU6" s="415"/>
      <c r="BV6" s="413">
        <v>2763158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99.5</v>
      </c>
      <c r="CU6" s="560"/>
      <c r="CV6" s="560"/>
      <c r="CW6" s="560"/>
      <c r="CX6" s="560"/>
      <c r="CY6" s="560"/>
      <c r="CZ6" s="560"/>
      <c r="DA6" s="561"/>
      <c r="DB6" s="559">
        <v>100.6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118605</v>
      </c>
      <c r="BO7" s="414"/>
      <c r="BP7" s="414"/>
      <c r="BQ7" s="414"/>
      <c r="BR7" s="414"/>
      <c r="BS7" s="414"/>
      <c r="BT7" s="414"/>
      <c r="BU7" s="415"/>
      <c r="BV7" s="413">
        <v>406474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29172129</v>
      </c>
      <c r="CU7" s="414"/>
      <c r="CV7" s="414"/>
      <c r="CW7" s="414"/>
      <c r="CX7" s="414"/>
      <c r="CY7" s="414"/>
      <c r="CZ7" s="414"/>
      <c r="DA7" s="415"/>
      <c r="DB7" s="413">
        <v>28946050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2848182</v>
      </c>
      <c r="BO8" s="414"/>
      <c r="BP8" s="414"/>
      <c r="BQ8" s="414"/>
      <c r="BR8" s="414"/>
      <c r="BS8" s="414"/>
      <c r="BT8" s="414"/>
      <c r="BU8" s="415"/>
      <c r="BV8" s="413">
        <v>2356684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v>
      </c>
      <c r="CU8" s="523"/>
      <c r="CV8" s="523"/>
      <c r="CW8" s="523"/>
      <c r="CX8" s="523"/>
      <c r="CY8" s="523"/>
      <c r="CZ8" s="523"/>
      <c r="DA8" s="524"/>
      <c r="DB8" s="522">
        <v>0.9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167378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491498</v>
      </c>
      <c r="BO9" s="414"/>
      <c r="BP9" s="414"/>
      <c r="BQ9" s="414"/>
      <c r="BR9" s="414"/>
      <c r="BS9" s="414"/>
      <c r="BT9" s="414"/>
      <c r="BU9" s="415"/>
      <c r="BV9" s="413">
        <v>-34118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10.5</v>
      </c>
      <c r="CU9" s="384"/>
      <c r="CV9" s="384"/>
      <c r="CW9" s="384"/>
      <c r="CX9" s="384"/>
      <c r="CY9" s="384"/>
      <c r="CZ9" s="384"/>
      <c r="DA9" s="385"/>
      <c r="DB9" s="383">
        <v>11.4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170145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34629</v>
      </c>
      <c r="BO10" s="414"/>
      <c r="BP10" s="414"/>
      <c r="BQ10" s="414"/>
      <c r="BR10" s="414"/>
      <c r="BS10" s="414"/>
      <c r="BT10" s="414"/>
      <c r="BU10" s="415"/>
      <c r="BV10" s="413">
        <v>17292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6019</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163582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1350000</v>
      </c>
      <c r="BO12" s="414"/>
      <c r="BP12" s="414"/>
      <c r="BQ12" s="414"/>
      <c r="BR12" s="414"/>
      <c r="BS12" s="414"/>
      <c r="BT12" s="414"/>
      <c r="BU12" s="415"/>
      <c r="BV12" s="413">
        <v>1119519</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160604</v>
      </c>
      <c r="S13" s="515"/>
      <c r="T13" s="515"/>
      <c r="U13" s="515"/>
      <c r="V13" s="516"/>
      <c r="W13" s="502" t="s">
        <v>120</v>
      </c>
      <c r="X13" s="426"/>
      <c r="Y13" s="426"/>
      <c r="Z13" s="426"/>
      <c r="AA13" s="426"/>
      <c r="AB13" s="427"/>
      <c r="AC13" s="389">
        <v>1544</v>
      </c>
      <c r="AD13" s="390"/>
      <c r="AE13" s="390"/>
      <c r="AF13" s="390"/>
      <c r="AG13" s="391"/>
      <c r="AH13" s="389">
        <v>1866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-817854</v>
      </c>
      <c r="BO13" s="414"/>
      <c r="BP13" s="414"/>
      <c r="BQ13" s="414"/>
      <c r="BR13" s="414"/>
      <c r="BS13" s="414"/>
      <c r="BT13" s="414"/>
      <c r="BU13" s="415"/>
      <c r="BV13" s="413">
        <v>-1136345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3.4</v>
      </c>
      <c r="CU13" s="384"/>
      <c r="CV13" s="384"/>
      <c r="CW13" s="384"/>
      <c r="CX13" s="384"/>
      <c r="CY13" s="384"/>
      <c r="CZ13" s="384"/>
      <c r="DA13" s="385"/>
      <c r="DB13" s="383">
        <v>3.5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164366</v>
      </c>
      <c r="S14" s="515"/>
      <c r="T14" s="515"/>
      <c r="U14" s="515"/>
      <c r="V14" s="516"/>
      <c r="W14" s="517"/>
      <c r="X14" s="429"/>
      <c r="Y14" s="429"/>
      <c r="Z14" s="429"/>
      <c r="AA14" s="429"/>
      <c r="AB14" s="430"/>
      <c r="AC14" s="507">
        <v>2.1</v>
      </c>
      <c r="AD14" s="508"/>
      <c r="AE14" s="508"/>
      <c r="AF14" s="508"/>
      <c r="AG14" s="509"/>
      <c r="AH14" s="507">
        <v>2.2999999999999998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34.200000000000003</v>
      </c>
      <c r="CU14" s="486"/>
      <c r="CV14" s="486"/>
      <c r="CW14" s="486"/>
      <c r="CX14" s="486"/>
      <c r="CY14" s="486"/>
      <c r="CZ14" s="486"/>
      <c r="DA14" s="487"/>
      <c r="DB14" s="518">
        <v>40.200000000000003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161376</v>
      </c>
      <c r="S15" s="515"/>
      <c r="T15" s="515"/>
      <c r="U15" s="515"/>
      <c r="V15" s="516"/>
      <c r="W15" s="502" t="s">
        <v>127</v>
      </c>
      <c r="X15" s="426"/>
      <c r="Y15" s="426"/>
      <c r="Z15" s="426"/>
      <c r="AA15" s="426"/>
      <c r="AB15" s="427"/>
      <c r="AC15" s="389">
        <v>21732</v>
      </c>
      <c r="AD15" s="390"/>
      <c r="AE15" s="390"/>
      <c r="AF15" s="390"/>
      <c r="AG15" s="391"/>
      <c r="AH15" s="389">
        <v>24429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19537117</v>
      </c>
      <c r="BO15" s="409"/>
      <c r="BP15" s="409"/>
      <c r="BQ15" s="409"/>
      <c r="BR15" s="409"/>
      <c r="BS15" s="409"/>
      <c r="BT15" s="409"/>
      <c r="BU15" s="410"/>
      <c r="BV15" s="408">
        <v>18683232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29.5</v>
      </c>
      <c r="AD16" s="508"/>
      <c r="AE16" s="508"/>
      <c r="AF16" s="508"/>
      <c r="AG16" s="509"/>
      <c r="AH16" s="507">
        <v>30.1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21639536</v>
      </c>
      <c r="BO16" s="414"/>
      <c r="BP16" s="414"/>
      <c r="BQ16" s="414"/>
      <c r="BR16" s="414"/>
      <c r="BS16" s="414"/>
      <c r="BT16" s="414"/>
      <c r="BU16" s="415"/>
      <c r="BV16" s="413">
        <v>20819802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50505</v>
      </c>
      <c r="AD17" s="390"/>
      <c r="AE17" s="390"/>
      <c r="AF17" s="390"/>
      <c r="AG17" s="391"/>
      <c r="AH17" s="389">
        <v>52931</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24919638</v>
      </c>
      <c r="BO17" s="414"/>
      <c r="BP17" s="414"/>
      <c r="BQ17" s="414"/>
      <c r="BR17" s="414"/>
      <c r="BS17" s="414"/>
      <c r="BT17" s="414"/>
      <c r="BU17" s="415"/>
      <c r="BV17" s="413">
        <v>24097003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103.76</v>
      </c>
      <c r="M18" s="478"/>
      <c r="N18" s="478"/>
      <c r="O18" s="478"/>
      <c r="P18" s="478"/>
      <c r="Q18" s="478"/>
      <c r="R18" s="479"/>
      <c r="S18" s="479"/>
      <c r="T18" s="479"/>
      <c r="U18" s="479"/>
      <c r="V18" s="480"/>
      <c r="W18" s="494"/>
      <c r="X18" s="495"/>
      <c r="Y18" s="495"/>
      <c r="Z18" s="495"/>
      <c r="AA18" s="495"/>
      <c r="AB18" s="503"/>
      <c r="AC18" s="377">
        <v>68.5</v>
      </c>
      <c r="AD18" s="378"/>
      <c r="AE18" s="378"/>
      <c r="AF18" s="378"/>
      <c r="AG18" s="481"/>
      <c r="AH18" s="377">
        <v>65.3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27661700</v>
      </c>
      <c r="BO18" s="414"/>
      <c r="BP18" s="414"/>
      <c r="BQ18" s="414"/>
      <c r="BR18" s="414"/>
      <c r="BS18" s="414"/>
      <c r="BT18" s="414"/>
      <c r="BU18" s="415"/>
      <c r="BV18" s="413">
        <v>27155494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1613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34745708</v>
      </c>
      <c r="BO19" s="414"/>
      <c r="BP19" s="414"/>
      <c r="BQ19" s="414"/>
      <c r="BR19" s="414"/>
      <c r="BS19" s="414"/>
      <c r="BT19" s="414"/>
      <c r="BU19" s="415"/>
      <c r="BV19" s="413">
        <v>34260746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69778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32985420</v>
      </c>
      <c r="BO23" s="414"/>
      <c r="BP23" s="414"/>
      <c r="BQ23" s="414"/>
      <c r="BR23" s="414"/>
      <c r="BS23" s="414"/>
      <c r="BT23" s="414"/>
      <c r="BU23" s="415"/>
      <c r="BV23" s="413">
        <v>33015538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7973</v>
      </c>
      <c r="R24" s="390"/>
      <c r="S24" s="390"/>
      <c r="T24" s="390"/>
      <c r="U24" s="390"/>
      <c r="V24" s="391"/>
      <c r="W24" s="455"/>
      <c r="X24" s="446"/>
      <c r="Y24" s="447"/>
      <c r="Z24" s="386" t="s">
        <v>150</v>
      </c>
      <c r="AA24" s="387"/>
      <c r="AB24" s="387"/>
      <c r="AC24" s="387"/>
      <c r="AD24" s="387"/>
      <c r="AE24" s="387"/>
      <c r="AF24" s="387"/>
      <c r="AG24" s="388"/>
      <c r="AH24" s="389">
        <v>879</v>
      </c>
      <c r="AI24" s="390"/>
      <c r="AJ24" s="390"/>
      <c r="AK24" s="390"/>
      <c r="AL24" s="391"/>
      <c r="AM24" s="389">
        <v>2761818</v>
      </c>
      <c r="AN24" s="390"/>
      <c r="AO24" s="390"/>
      <c r="AP24" s="390"/>
      <c r="AQ24" s="390"/>
      <c r="AR24" s="391"/>
      <c r="AS24" s="389">
        <v>3142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26590083</v>
      </c>
      <c r="BO24" s="414"/>
      <c r="BP24" s="414"/>
      <c r="BQ24" s="414"/>
      <c r="BR24" s="414"/>
      <c r="BS24" s="414"/>
      <c r="BT24" s="414"/>
      <c r="BU24" s="415"/>
      <c r="BV24" s="413">
        <v>26436272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6912</v>
      </c>
      <c r="R25" s="390"/>
      <c r="S25" s="390"/>
      <c r="T25" s="390"/>
      <c r="U25" s="390"/>
      <c r="V25" s="391"/>
      <c r="W25" s="455"/>
      <c r="X25" s="446"/>
      <c r="Y25" s="447"/>
      <c r="Z25" s="386" t="s">
        <v>153</v>
      </c>
      <c r="AA25" s="387"/>
      <c r="AB25" s="387"/>
      <c r="AC25" s="387"/>
      <c r="AD25" s="387"/>
      <c r="AE25" s="387"/>
      <c r="AF25" s="387"/>
      <c r="AG25" s="388"/>
      <c r="AH25" s="389">
        <v>193</v>
      </c>
      <c r="AI25" s="390"/>
      <c r="AJ25" s="390"/>
      <c r="AK25" s="390"/>
      <c r="AL25" s="391"/>
      <c r="AM25" s="389">
        <v>578228</v>
      </c>
      <c r="AN25" s="390"/>
      <c r="AO25" s="390"/>
      <c r="AP25" s="390"/>
      <c r="AQ25" s="390"/>
      <c r="AR25" s="391"/>
      <c r="AS25" s="389">
        <v>2996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5936746</v>
      </c>
      <c r="BO25" s="409"/>
      <c r="BP25" s="409"/>
      <c r="BQ25" s="409"/>
      <c r="BR25" s="409"/>
      <c r="BS25" s="409"/>
      <c r="BT25" s="409"/>
      <c r="BU25" s="410"/>
      <c r="BV25" s="408">
        <v>5223208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6293</v>
      </c>
      <c r="R26" s="390"/>
      <c r="S26" s="390"/>
      <c r="T26" s="390"/>
      <c r="U26" s="390"/>
      <c r="V26" s="391"/>
      <c r="W26" s="455"/>
      <c r="X26" s="446"/>
      <c r="Y26" s="447"/>
      <c r="Z26" s="386" t="s">
        <v>156</v>
      </c>
      <c r="AA26" s="468"/>
      <c r="AB26" s="468"/>
      <c r="AC26" s="468"/>
      <c r="AD26" s="468"/>
      <c r="AE26" s="468"/>
      <c r="AF26" s="468"/>
      <c r="AG26" s="469"/>
      <c r="AH26" s="389">
        <v>56</v>
      </c>
      <c r="AI26" s="390"/>
      <c r="AJ26" s="390"/>
      <c r="AK26" s="390"/>
      <c r="AL26" s="391"/>
      <c r="AM26" s="389">
        <v>181720</v>
      </c>
      <c r="AN26" s="390"/>
      <c r="AO26" s="390"/>
      <c r="AP26" s="390"/>
      <c r="AQ26" s="390"/>
      <c r="AR26" s="391"/>
      <c r="AS26" s="389">
        <v>3245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5420</v>
      </c>
      <c r="R27" s="390"/>
      <c r="S27" s="390"/>
      <c r="T27" s="390"/>
      <c r="U27" s="390"/>
      <c r="V27" s="391"/>
      <c r="W27" s="455"/>
      <c r="X27" s="446"/>
      <c r="Y27" s="447"/>
      <c r="Z27" s="386" t="s">
        <v>159</v>
      </c>
      <c r="AA27" s="387"/>
      <c r="AB27" s="387"/>
      <c r="AC27" s="387"/>
      <c r="AD27" s="387"/>
      <c r="AE27" s="387"/>
      <c r="AF27" s="387"/>
      <c r="AG27" s="388"/>
      <c r="AH27" s="389">
        <v>81</v>
      </c>
      <c r="AI27" s="390"/>
      <c r="AJ27" s="390"/>
      <c r="AK27" s="390"/>
      <c r="AL27" s="391"/>
      <c r="AM27" s="389">
        <v>256906</v>
      </c>
      <c r="AN27" s="390"/>
      <c r="AO27" s="390"/>
      <c r="AP27" s="390"/>
      <c r="AQ27" s="390"/>
      <c r="AR27" s="391"/>
      <c r="AS27" s="389">
        <v>3172</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307000</v>
      </c>
      <c r="BO27" s="417"/>
      <c r="BP27" s="417"/>
      <c r="BQ27" s="417"/>
      <c r="BR27" s="417"/>
      <c r="BS27" s="417"/>
      <c r="BT27" s="417"/>
      <c r="BU27" s="418"/>
      <c r="BV27" s="416">
        <v>307000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4730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3025380</v>
      </c>
      <c r="BO28" s="409"/>
      <c r="BP28" s="409"/>
      <c r="BQ28" s="409"/>
      <c r="BR28" s="409"/>
      <c r="BS28" s="409"/>
      <c r="BT28" s="409"/>
      <c r="BU28" s="410"/>
      <c r="BV28" s="408">
        <v>3340751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22</v>
      </c>
      <c r="M29" s="390"/>
      <c r="N29" s="390"/>
      <c r="O29" s="390"/>
      <c r="P29" s="391"/>
      <c r="Q29" s="389">
        <v>4330</v>
      </c>
      <c r="R29" s="390"/>
      <c r="S29" s="390"/>
      <c r="T29" s="390"/>
      <c r="U29" s="390"/>
      <c r="V29" s="391"/>
      <c r="W29" s="456"/>
      <c r="X29" s="457"/>
      <c r="Y29" s="458"/>
      <c r="Z29" s="386" t="s">
        <v>166</v>
      </c>
      <c r="AA29" s="387"/>
      <c r="AB29" s="387"/>
      <c r="AC29" s="387"/>
      <c r="AD29" s="387"/>
      <c r="AE29" s="387"/>
      <c r="AF29" s="387"/>
      <c r="AG29" s="388"/>
      <c r="AH29" s="389">
        <v>960</v>
      </c>
      <c r="AI29" s="390"/>
      <c r="AJ29" s="390"/>
      <c r="AK29" s="390"/>
      <c r="AL29" s="391"/>
      <c r="AM29" s="389">
        <v>3018724</v>
      </c>
      <c r="AN29" s="390"/>
      <c r="AO29" s="390"/>
      <c r="AP29" s="390"/>
      <c r="AQ29" s="390"/>
      <c r="AR29" s="391"/>
      <c r="AS29" s="389">
        <v>3145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101.1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1332729</v>
      </c>
      <c r="BO30" s="417"/>
      <c r="BP30" s="417"/>
      <c r="BQ30" s="417"/>
      <c r="BR30" s="417"/>
      <c r="BS30" s="417"/>
      <c r="BT30" s="417"/>
      <c r="BU30" s="418"/>
      <c r="BV30" s="416">
        <v>1082771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秦野市伊勢原市環境衛生組合</v>
      </c>
      <c r="BZ34" s="372"/>
      <c r="CA34" s="372"/>
      <c r="CB34" s="372"/>
      <c r="CC34" s="372"/>
      <c r="CD34" s="372"/>
      <c r="CE34" s="372"/>
      <c r="CF34" s="372"/>
      <c r="CG34" s="372"/>
      <c r="CH34" s="372"/>
      <c r="CI34" s="372"/>
      <c r="CJ34" s="372"/>
      <c r="CK34" s="372"/>
      <c r="CL34" s="372"/>
      <c r="CM34" s="372"/>
      <c r="CN34" s="165"/>
      <c r="CO34" s="373">
        <f>IF(CQ34="","",MAX(C34:D43,U34:V43,AM34:AN43,BE34:BF43,BW34:BX43)+1)</f>
        <v>11</v>
      </c>
      <c r="CP34" s="373"/>
      <c r="CQ34" s="372" t="str">
        <f>IF('各会計、関係団体の財政状況及び健全化判断比率'!BS7="","",'各会計、関係団体の財政状況及び健全化判断比率'!BS7)</f>
        <v>秦野市土地開発公社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神奈川県後期高齢者医療広域連合（一般会計）</v>
      </c>
      <c r="BZ35" s="372"/>
      <c r="CA35" s="372"/>
      <c r="CB35" s="372"/>
      <c r="CC35" s="372"/>
      <c r="CD35" s="372"/>
      <c r="CE35" s="372"/>
      <c r="CF35" s="372"/>
      <c r="CG35" s="372"/>
      <c r="CH35" s="372"/>
      <c r="CI35" s="372"/>
      <c r="CJ35" s="372"/>
      <c r="CK35" s="372"/>
      <c r="CL35" s="372"/>
      <c r="CM35" s="372"/>
      <c r="CN35" s="165"/>
      <c r="CO35" s="373">
        <f t="shared" ref="CO35:CO43" si="3">IF(CQ35="","",CO34+1)</f>
        <v>12</v>
      </c>
      <c r="CP35" s="373"/>
      <c r="CQ35" s="372" t="str">
        <f>IF('各会計、関係団体の財政状況及び健全化判断比率'!BS8="","",'各会計、関係団体の財政状況及び健全化判断比率'!BS8)</f>
        <v>一般社団法人秦野市学校保全公社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神奈川県後期高齢者医療広域連合（後期高齢者医療特別会計）</v>
      </c>
      <c r="BZ36" s="372"/>
      <c r="CA36" s="372"/>
      <c r="CB36" s="372"/>
      <c r="CC36" s="372"/>
      <c r="CD36" s="372"/>
      <c r="CE36" s="372"/>
      <c r="CF36" s="372"/>
      <c r="CG36" s="372"/>
      <c r="CH36" s="372"/>
      <c r="CI36" s="372"/>
      <c r="CJ36" s="372"/>
      <c r="CK36" s="372"/>
      <c r="CL36" s="372"/>
      <c r="CM36" s="372"/>
      <c r="CN36" s="165"/>
      <c r="CO36" s="373">
        <f t="shared" si="3"/>
        <v>13</v>
      </c>
      <c r="CP36" s="373"/>
      <c r="CQ36" s="372" t="str">
        <f>IF('各会計、関係団体の財政状況及び健全化判断比率'!BS9="","",'各会計、関係団体の財政状況及び健全化判断比率'!BS9)</f>
        <v>公益財団法人秦野市スポーツ協会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金目川水害予防組合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530</v>
      </c>
      <c r="D34" s="1181"/>
      <c r="E34" s="1182"/>
      <c r="F34" s="32">
        <v>10.039999999999999</v>
      </c>
      <c r="G34" s="33">
        <v>11.19</v>
      </c>
      <c r="H34" s="33">
        <v>8.24</v>
      </c>
      <c r="I34" s="33">
        <v>8.14</v>
      </c>
      <c r="J34" s="34">
        <v>9.76</v>
      </c>
      <c r="K34" s="22"/>
      <c r="L34" s="22"/>
      <c r="M34" s="22"/>
      <c r="N34" s="22"/>
      <c r="O34" s="22"/>
      <c r="P34" s="22"/>
    </row>
    <row r="35" spans="1:16" ht="39" customHeight="1" x14ac:dyDescent="0.15">
      <c r="A35" s="22"/>
      <c r="B35" s="35"/>
      <c r="C35" s="1175" t="s">
        <v>531</v>
      </c>
      <c r="D35" s="1176"/>
      <c r="E35" s="1177"/>
      <c r="F35" s="36">
        <v>4.78</v>
      </c>
      <c r="G35" s="37">
        <v>4.82</v>
      </c>
      <c r="H35" s="37">
        <v>4.92</v>
      </c>
      <c r="I35" s="37">
        <v>4.74</v>
      </c>
      <c r="J35" s="38">
        <v>4.55</v>
      </c>
      <c r="K35" s="22"/>
      <c r="L35" s="22"/>
      <c r="M35" s="22"/>
      <c r="N35" s="22"/>
      <c r="O35" s="22"/>
      <c r="P35" s="22"/>
    </row>
    <row r="36" spans="1:16" ht="39" customHeight="1" x14ac:dyDescent="0.15">
      <c r="A36" s="22"/>
      <c r="B36" s="35"/>
      <c r="C36" s="1175" t="s">
        <v>532</v>
      </c>
      <c r="D36" s="1176"/>
      <c r="E36" s="1177"/>
      <c r="F36" s="36">
        <v>0.31</v>
      </c>
      <c r="G36" s="37">
        <v>0.25</v>
      </c>
      <c r="H36" s="37">
        <v>0.18</v>
      </c>
      <c r="I36" s="37">
        <v>0.17</v>
      </c>
      <c r="J36" s="38">
        <v>3.01</v>
      </c>
      <c r="K36" s="22"/>
      <c r="L36" s="22"/>
      <c r="M36" s="22"/>
      <c r="N36" s="22"/>
      <c r="O36" s="22"/>
      <c r="P36" s="22"/>
    </row>
    <row r="37" spans="1:16" ht="39" customHeight="1" x14ac:dyDescent="0.15">
      <c r="A37" s="22"/>
      <c r="B37" s="35"/>
      <c r="C37" s="1175" t="s">
        <v>533</v>
      </c>
      <c r="D37" s="1176"/>
      <c r="E37" s="1177"/>
      <c r="F37" s="36">
        <v>0.72</v>
      </c>
      <c r="G37" s="37">
        <v>0.71</v>
      </c>
      <c r="H37" s="37">
        <v>0.33</v>
      </c>
      <c r="I37" s="37">
        <v>0.97</v>
      </c>
      <c r="J37" s="38">
        <v>0.97</v>
      </c>
      <c r="K37" s="22"/>
      <c r="L37" s="22"/>
      <c r="M37" s="22"/>
      <c r="N37" s="22"/>
      <c r="O37" s="22"/>
      <c r="P37" s="22"/>
    </row>
    <row r="38" spans="1:16" ht="39" customHeight="1" x14ac:dyDescent="0.15">
      <c r="A38" s="22"/>
      <c r="B38" s="35"/>
      <c r="C38" s="1175" t="s">
        <v>534</v>
      </c>
      <c r="D38" s="1176"/>
      <c r="E38" s="1177"/>
      <c r="F38" s="36">
        <v>0.39</v>
      </c>
      <c r="G38" s="37">
        <v>0.38</v>
      </c>
      <c r="H38" s="37">
        <v>0.88</v>
      </c>
      <c r="I38" s="37">
        <v>0.91</v>
      </c>
      <c r="J38" s="38">
        <v>0.56000000000000005</v>
      </c>
      <c r="K38" s="22"/>
      <c r="L38" s="22"/>
      <c r="M38" s="22"/>
      <c r="N38" s="22"/>
      <c r="O38" s="22"/>
      <c r="P38" s="22"/>
    </row>
    <row r="39" spans="1:16" ht="39" customHeight="1" x14ac:dyDescent="0.15">
      <c r="A39" s="22"/>
      <c r="B39" s="35"/>
      <c r="C39" s="1175" t="s">
        <v>535</v>
      </c>
      <c r="D39" s="1176"/>
      <c r="E39" s="1177"/>
      <c r="F39" s="36">
        <v>0.08</v>
      </c>
      <c r="G39" s="37">
        <v>0.15</v>
      </c>
      <c r="H39" s="37">
        <v>0.21</v>
      </c>
      <c r="I39" s="37">
        <v>0.28999999999999998</v>
      </c>
      <c r="J39" s="38">
        <v>0.35</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537</v>
      </c>
      <c r="D43" s="1179"/>
      <c r="E43" s="1180"/>
      <c r="F43" s="41" t="s">
        <v>482</v>
      </c>
      <c r="G43" s="42" t="s">
        <v>482</v>
      </c>
      <c r="H43" s="42" t="s">
        <v>482</v>
      </c>
      <c r="I43" s="42" t="s">
        <v>482</v>
      </c>
      <c r="J43" s="43" t="s">
        <v>482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4260</v>
      </c>
      <c r="L45" s="60">
        <v>4206</v>
      </c>
      <c r="M45" s="60">
        <v>4106</v>
      </c>
      <c r="N45" s="60">
        <v>3937</v>
      </c>
      <c r="O45" s="61">
        <v>3681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1704</v>
      </c>
      <c r="L48" s="64">
        <v>1779</v>
      </c>
      <c r="M48" s="64">
        <v>1714</v>
      </c>
      <c r="N48" s="64">
        <v>1866</v>
      </c>
      <c r="O48" s="65">
        <v>1915</v>
      </c>
      <c r="P48" s="48"/>
      <c r="Q48" s="48"/>
      <c r="R48" s="48"/>
      <c r="S48" s="48"/>
      <c r="T48" s="48"/>
      <c r="U48" s="48"/>
    </row>
    <row r="49" spans="1:21" ht="30.75" customHeight="1" x14ac:dyDescent="0.15">
      <c r="A49" s="48"/>
      <c r="B49" s="1193"/>
      <c r="C49" s="1194"/>
      <c r="D49" s="62"/>
      <c r="E49" s="1185" t="s">
        <v>15</v>
      </c>
      <c r="F49" s="1185"/>
      <c r="G49" s="1185"/>
      <c r="H49" s="1185"/>
      <c r="I49" s="1185"/>
      <c r="J49" s="1186"/>
      <c r="K49" s="63">
        <v>60</v>
      </c>
      <c r="L49" s="64">
        <v>74</v>
      </c>
      <c r="M49" s="64">
        <v>28</v>
      </c>
      <c r="N49" s="64">
        <v>35</v>
      </c>
      <c r="O49" s="65">
        <v>56</v>
      </c>
      <c r="P49" s="48"/>
      <c r="Q49" s="48"/>
      <c r="R49" s="48"/>
      <c r="S49" s="48"/>
      <c r="T49" s="48"/>
      <c r="U49" s="48"/>
    </row>
    <row r="50" spans="1:21" ht="30.75" customHeight="1" x14ac:dyDescent="0.15">
      <c r="A50" s="48"/>
      <c r="B50" s="1193"/>
      <c r="C50" s="1194"/>
      <c r="D50" s="62"/>
      <c r="E50" s="1185" t="s">
        <v>16</v>
      </c>
      <c r="F50" s="1185"/>
      <c r="G50" s="1185"/>
      <c r="H50" s="1185"/>
      <c r="I50" s="1185"/>
      <c r="J50" s="1186"/>
      <c r="K50" s="63">
        <v>179</v>
      </c>
      <c r="L50" s="64">
        <v>167</v>
      </c>
      <c r="M50" s="64">
        <v>145</v>
      </c>
      <c r="N50" s="64">
        <v>146</v>
      </c>
      <c r="O50" s="65">
        <v>141</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t="s">
        <v>482</v>
      </c>
      <c r="M51" s="64" t="s">
        <v>482</v>
      </c>
      <c r="N51" s="64" t="s">
        <v>482</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5160</v>
      </c>
      <c r="L52" s="64">
        <v>5229</v>
      </c>
      <c r="M52" s="64">
        <v>5018</v>
      </c>
      <c r="N52" s="64">
        <v>5261</v>
      </c>
      <c r="O52" s="65">
        <v>4814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1043</v>
      </c>
      <c r="L53" s="69">
        <v>997</v>
      </c>
      <c r="M53" s="69">
        <v>975</v>
      </c>
      <c r="N53" s="69">
        <v>723</v>
      </c>
      <c r="O53" s="70">
        <v>979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1" t="s">
        <v>23</v>
      </c>
      <c r="C41" s="1212"/>
      <c r="D41" s="81"/>
      <c r="E41" s="1213" t="s">
        <v>24</v>
      </c>
      <c r="F41" s="1213"/>
      <c r="G41" s="1213"/>
      <c r="H41" s="1214"/>
      <c r="I41" s="82">
        <v>34996</v>
      </c>
      <c r="J41" s="83">
        <v>34343</v>
      </c>
      <c r="K41" s="83">
        <v>33016</v>
      </c>
      <c r="L41" s="83">
        <v>33016</v>
      </c>
      <c r="M41" s="84">
        <v>32985</v>
      </c>
    </row>
    <row r="42" spans="2:13" ht="27.75" customHeight="1" x14ac:dyDescent="0.15">
      <c r="B42" s="1201"/>
      <c r="C42" s="1202"/>
      <c r="D42" s="85"/>
      <c r="E42" s="1205" t="s">
        <v>25</v>
      </c>
      <c r="F42" s="1205"/>
      <c r="G42" s="1205"/>
      <c r="H42" s="1206"/>
      <c r="I42" s="86">
        <v>3092</v>
      </c>
      <c r="J42" s="87">
        <v>2521</v>
      </c>
      <c r="K42" s="87">
        <v>2407</v>
      </c>
      <c r="L42" s="87">
        <v>2288</v>
      </c>
      <c r="M42" s="88">
        <v>2174</v>
      </c>
    </row>
    <row r="43" spans="2:13" ht="27.75" customHeight="1" x14ac:dyDescent="0.15">
      <c r="B43" s="1201"/>
      <c r="C43" s="1202"/>
      <c r="D43" s="85"/>
      <c r="E43" s="1205" t="s">
        <v>26</v>
      </c>
      <c r="F43" s="1205"/>
      <c r="G43" s="1205"/>
      <c r="H43" s="1206"/>
      <c r="I43" s="86">
        <v>24521</v>
      </c>
      <c r="J43" s="87">
        <v>24657</v>
      </c>
      <c r="K43" s="87">
        <v>23604</v>
      </c>
      <c r="L43" s="87">
        <v>24485</v>
      </c>
      <c r="M43" s="88">
        <v>23872</v>
      </c>
    </row>
    <row r="44" spans="2:13" ht="27.75" customHeight="1" x14ac:dyDescent="0.15">
      <c r="B44" s="1201"/>
      <c r="C44" s="1202"/>
      <c r="D44" s="85"/>
      <c r="E44" s="1205" t="s">
        <v>27</v>
      </c>
      <c r="F44" s="1205"/>
      <c r="G44" s="1205"/>
      <c r="H44" s="1206"/>
      <c r="I44" s="86">
        <v>1666</v>
      </c>
      <c r="J44" s="87">
        <v>3469</v>
      </c>
      <c r="K44" s="87">
        <v>3474</v>
      </c>
      <c r="L44" s="87">
        <v>3485</v>
      </c>
      <c r="M44" s="88">
        <v>3463</v>
      </c>
    </row>
    <row r="45" spans="2:13" ht="27.75" customHeight="1" x14ac:dyDescent="0.15">
      <c r="B45" s="1201"/>
      <c r="C45" s="1202"/>
      <c r="D45" s="85"/>
      <c r="E45" s="1205" t="s">
        <v>28</v>
      </c>
      <c r="F45" s="1205"/>
      <c r="G45" s="1205"/>
      <c r="H45" s="1206"/>
      <c r="I45" s="86">
        <v>8757</v>
      </c>
      <c r="J45" s="87">
        <v>8820</v>
      </c>
      <c r="K45" s="87">
        <v>8322</v>
      </c>
      <c r="L45" s="87">
        <v>7741</v>
      </c>
      <c r="M45" s="88">
        <v>7213</v>
      </c>
    </row>
    <row r="46" spans="2:13" ht="27.75" customHeight="1" x14ac:dyDescent="0.15">
      <c r="B46" s="1201"/>
      <c r="C46" s="1202"/>
      <c r="D46" s="85"/>
      <c r="E46" s="1205" t="s">
        <v>29</v>
      </c>
      <c r="F46" s="1205"/>
      <c r="G46" s="1205"/>
      <c r="H46" s="1206"/>
      <c r="I46" s="86">
        <v>2927</v>
      </c>
      <c r="J46" s="87">
        <v>3066</v>
      </c>
      <c r="K46" s="87">
        <v>2742</v>
      </c>
      <c r="L46" s="87">
        <v>2538</v>
      </c>
      <c r="M46" s="88">
        <v>2352</v>
      </c>
    </row>
    <row r="47" spans="2:13" ht="27.75" customHeight="1" x14ac:dyDescent="0.15">
      <c r="B47" s="1201"/>
      <c r="C47" s="1202"/>
      <c r="D47" s="85"/>
      <c r="E47" s="1205" t="s">
        <v>30</v>
      </c>
      <c r="F47" s="1205"/>
      <c r="G47" s="1205"/>
      <c r="H47" s="1206"/>
      <c r="I47" s="86" t="s">
        <v>482</v>
      </c>
      <c r="J47" s="87" t="s">
        <v>482</v>
      </c>
      <c r="K47" s="87" t="s">
        <v>482</v>
      </c>
      <c r="L47" s="87" t="s">
        <v>482</v>
      </c>
      <c r="M47" s="88" t="s">
        <v>482</v>
      </c>
    </row>
    <row r="48" spans="2:13" ht="27.75" customHeight="1" x14ac:dyDescent="0.15">
      <c r="B48" s="1203"/>
      <c r="C48" s="1204"/>
      <c r="D48" s="85"/>
      <c r="E48" s="1205" t="s">
        <v>31</v>
      </c>
      <c r="F48" s="1205"/>
      <c r="G48" s="1205"/>
      <c r="H48" s="1206"/>
      <c r="I48" s="86" t="s">
        <v>482</v>
      </c>
      <c r="J48" s="87" t="s">
        <v>482</v>
      </c>
      <c r="K48" s="87" t="s">
        <v>482</v>
      </c>
      <c r="L48" s="87" t="s">
        <v>482</v>
      </c>
      <c r="M48" s="88" t="s">
        <v>482</v>
      </c>
    </row>
    <row r="49" spans="2:13" ht="27.75" customHeight="1" x14ac:dyDescent="0.15">
      <c r="B49" s="1199" t="s">
        <v>32</v>
      </c>
      <c r="C49" s="1200"/>
      <c r="D49" s="89"/>
      <c r="E49" s="1205" t="s">
        <v>33</v>
      </c>
      <c r="F49" s="1205"/>
      <c r="G49" s="1205"/>
      <c r="H49" s="1206"/>
      <c r="I49" s="86">
        <v>3445</v>
      </c>
      <c r="J49" s="87">
        <v>4956</v>
      </c>
      <c r="K49" s="87">
        <v>4952</v>
      </c>
      <c r="L49" s="87">
        <v>4974</v>
      </c>
      <c r="M49" s="88">
        <v>5167</v>
      </c>
    </row>
    <row r="50" spans="2:13" ht="27.75" customHeight="1" x14ac:dyDescent="0.15">
      <c r="B50" s="1201"/>
      <c r="C50" s="1202"/>
      <c r="D50" s="85"/>
      <c r="E50" s="1205" t="s">
        <v>34</v>
      </c>
      <c r="F50" s="1205"/>
      <c r="G50" s="1205"/>
      <c r="H50" s="1206"/>
      <c r="I50" s="86">
        <v>16042</v>
      </c>
      <c r="J50" s="87">
        <v>15755</v>
      </c>
      <c r="K50" s="87">
        <v>14583</v>
      </c>
      <c r="L50" s="87">
        <v>14933</v>
      </c>
      <c r="M50" s="88">
        <v>14355</v>
      </c>
    </row>
    <row r="51" spans="2:13" ht="27.75" customHeight="1" x14ac:dyDescent="0.15">
      <c r="B51" s="1203"/>
      <c r="C51" s="1204"/>
      <c r="D51" s="85"/>
      <c r="E51" s="1205" t="s">
        <v>35</v>
      </c>
      <c r="F51" s="1205"/>
      <c r="G51" s="1205"/>
      <c r="H51" s="1206"/>
      <c r="I51" s="86">
        <v>41180</v>
      </c>
      <c r="J51" s="87">
        <v>42366</v>
      </c>
      <c r="K51" s="87">
        <v>43153</v>
      </c>
      <c r="L51" s="87">
        <v>43474</v>
      </c>
      <c r="M51" s="88">
        <v>43696</v>
      </c>
    </row>
    <row r="52" spans="2:13" ht="27.75" customHeight="1" thickBot="1" x14ac:dyDescent="0.2">
      <c r="B52" s="1207" t="s">
        <v>36</v>
      </c>
      <c r="C52" s="1208"/>
      <c r="D52" s="90"/>
      <c r="E52" s="1209" t="s">
        <v>37</v>
      </c>
      <c r="F52" s="1209"/>
      <c r="G52" s="1209"/>
      <c r="H52" s="1210"/>
      <c r="I52" s="91">
        <v>15291</v>
      </c>
      <c r="J52" s="92">
        <v>13800</v>
      </c>
      <c r="K52" s="92">
        <v>10876</v>
      </c>
      <c r="L52" s="92">
        <v>10172</v>
      </c>
      <c r="M52" s="93">
        <v>8841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27" t="s">
        <v>562</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36"/>
      <c r="H50" s="1237"/>
      <c r="I50" s="1237"/>
      <c r="J50" s="1238"/>
      <c r="K50" s="354" t="s">
        <v>522</v>
      </c>
      <c r="L50" s="354" t="s">
        <v>523</v>
      </c>
      <c r="M50" s="354" t="s">
        <v>524</v>
      </c>
      <c r="N50" s="354" t="s">
        <v>525</v>
      </c>
      <c r="O50" s="354" t="s">
        <v>526</v>
      </c>
    </row>
    <row r="51" spans="1:17" x14ac:dyDescent="0.15">
      <c r="B51" s="248"/>
      <c r="C51" s="244"/>
      <c r="D51" s="244"/>
      <c r="E51" s="244"/>
      <c r="F51" s="244"/>
      <c r="G51" s="1239" t="s">
        <v>555</v>
      </c>
      <c r="H51" s="1240"/>
      <c r="I51" s="1245" t="s">
        <v>556</v>
      </c>
      <c r="J51" s="1245"/>
      <c r="K51" s="1249"/>
      <c r="L51" s="1249"/>
      <c r="M51" s="1249"/>
      <c r="N51" s="1249"/>
      <c r="O51" s="1215">
        <v>34.200000000000003</v>
      </c>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557</v>
      </c>
      <c r="J53" s="1225"/>
      <c r="K53" s="1250"/>
      <c r="L53" s="1250"/>
      <c r="M53" s="1250"/>
      <c r="N53" s="1250"/>
      <c r="O53" s="1247">
        <v>63.1</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558</v>
      </c>
      <c r="H55" s="1220"/>
      <c r="I55" s="1225" t="s">
        <v>556</v>
      </c>
      <c r="J55" s="1225"/>
      <c r="K55" s="1249"/>
      <c r="L55" s="1249"/>
      <c r="M55" s="1249"/>
      <c r="N55" s="1249"/>
      <c r="O55" s="1215">
        <v>25.4</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557</v>
      </c>
      <c r="J57" s="1217"/>
      <c r="K57" s="1250"/>
      <c r="L57" s="1250"/>
      <c r="M57" s="1250"/>
      <c r="N57" s="1250"/>
      <c r="O57" s="1247">
        <v>48.8</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27" t="s">
        <v>563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36"/>
      <c r="H72" s="1237"/>
      <c r="I72" s="1237"/>
      <c r="J72" s="1238"/>
      <c r="K72" s="354" t="s">
        <v>522</v>
      </c>
      <c r="L72" s="354" t="s">
        <v>523</v>
      </c>
      <c r="M72" s="354" t="s">
        <v>524</v>
      </c>
      <c r="N72" s="354" t="s">
        <v>525</v>
      </c>
      <c r="O72" s="354" t="s">
        <v>526</v>
      </c>
    </row>
    <row r="73" spans="2:30" x14ac:dyDescent="0.15">
      <c r="B73" s="248"/>
      <c r="C73" s="244"/>
      <c r="D73" s="244"/>
      <c r="E73" s="244"/>
      <c r="F73" s="244"/>
      <c r="G73" s="1239" t="s">
        <v>555</v>
      </c>
      <c r="H73" s="1240"/>
      <c r="I73" s="1245" t="s">
        <v>556</v>
      </c>
      <c r="J73" s="1245"/>
      <c r="K73" s="1226">
        <v>61.2</v>
      </c>
      <c r="L73" s="1226">
        <v>54.8</v>
      </c>
      <c r="M73" s="1215">
        <v>42.7</v>
      </c>
      <c r="N73" s="1215">
        <v>40.200000000000003</v>
      </c>
      <c r="O73" s="1215">
        <v>34.200000000000003</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561</v>
      </c>
      <c r="J75" s="1225"/>
      <c r="K75" s="1247">
        <v>5.5</v>
      </c>
      <c r="L75" s="1247">
        <v>4.7</v>
      </c>
      <c r="M75" s="1247">
        <v>3.9</v>
      </c>
      <c r="N75" s="1247">
        <v>3.5</v>
      </c>
      <c r="O75" s="1247">
        <v>3.4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558</v>
      </c>
      <c r="H77" s="1220"/>
      <c r="I77" s="1225" t="s">
        <v>556</v>
      </c>
      <c r="J77" s="1225"/>
      <c r="K77" s="1226">
        <v>53.1</v>
      </c>
      <c r="L77" s="1226">
        <v>42</v>
      </c>
      <c r="M77" s="1215">
        <v>32.6</v>
      </c>
      <c r="N77" s="1215">
        <v>30.5</v>
      </c>
      <c r="O77" s="1215">
        <v>25.4</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561</v>
      </c>
      <c r="J79" s="1217"/>
      <c r="K79" s="1218">
        <v>7.6</v>
      </c>
      <c r="L79" s="1218">
        <v>6.8</v>
      </c>
      <c r="M79" s="1218">
        <v>5.9</v>
      </c>
      <c r="N79" s="1218">
        <v>5.2</v>
      </c>
      <c r="O79" s="1218">
        <v>4.8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20786</v>
      </c>
      <c r="E3" s="116"/>
      <c r="F3" s="117">
        <v>38606</v>
      </c>
      <c r="G3" s="118"/>
      <c r="H3" s="119"/>
    </row>
    <row r="4" spans="1:8" x14ac:dyDescent="0.15">
      <c r="A4" s="120"/>
      <c r="B4" s="121"/>
      <c r="C4" s="122"/>
      <c r="D4" s="123">
        <v>12869</v>
      </c>
      <c r="E4" s="124"/>
      <c r="F4" s="125">
        <v>22435</v>
      </c>
      <c r="G4" s="126"/>
      <c r="H4" s="127"/>
    </row>
    <row r="5" spans="1:8" x14ac:dyDescent="0.15">
      <c r="A5" s="108" t="s">
        <v>516</v>
      </c>
      <c r="B5" s="113"/>
      <c r="C5" s="114"/>
      <c r="D5" s="115">
        <v>19525</v>
      </c>
      <c r="E5" s="116"/>
      <c r="F5" s="117">
        <v>39425</v>
      </c>
      <c r="G5" s="118"/>
      <c r="H5" s="119"/>
    </row>
    <row r="6" spans="1:8" x14ac:dyDescent="0.15">
      <c r="A6" s="120"/>
      <c r="B6" s="121"/>
      <c r="C6" s="122"/>
      <c r="D6" s="123">
        <v>13514</v>
      </c>
      <c r="E6" s="124"/>
      <c r="F6" s="125">
        <v>22414</v>
      </c>
      <c r="G6" s="126"/>
      <c r="H6" s="127"/>
    </row>
    <row r="7" spans="1:8" x14ac:dyDescent="0.15">
      <c r="A7" s="108" t="s">
        <v>517</v>
      </c>
      <c r="B7" s="113"/>
      <c r="C7" s="114"/>
      <c r="D7" s="115">
        <v>26128</v>
      </c>
      <c r="E7" s="116"/>
      <c r="F7" s="117">
        <v>43141</v>
      </c>
      <c r="G7" s="118"/>
      <c r="H7" s="119"/>
    </row>
    <row r="8" spans="1:8" x14ac:dyDescent="0.15">
      <c r="A8" s="120"/>
      <c r="B8" s="121"/>
      <c r="C8" s="122"/>
      <c r="D8" s="123">
        <v>18691</v>
      </c>
      <c r="E8" s="124"/>
      <c r="F8" s="125">
        <v>21887</v>
      </c>
      <c r="G8" s="126"/>
      <c r="H8" s="127"/>
    </row>
    <row r="9" spans="1:8" x14ac:dyDescent="0.15">
      <c r="A9" s="108" t="s">
        <v>518</v>
      </c>
      <c r="B9" s="113"/>
      <c r="C9" s="114"/>
      <c r="D9" s="115">
        <v>32108</v>
      </c>
      <c r="E9" s="116"/>
      <c r="F9" s="117">
        <v>45117</v>
      </c>
      <c r="G9" s="118"/>
      <c r="H9" s="119"/>
    </row>
    <row r="10" spans="1:8" x14ac:dyDescent="0.15">
      <c r="A10" s="120"/>
      <c r="B10" s="121"/>
      <c r="C10" s="122"/>
      <c r="D10" s="123">
        <v>18305</v>
      </c>
      <c r="E10" s="124"/>
      <c r="F10" s="125">
        <v>25589</v>
      </c>
      <c r="G10" s="126"/>
      <c r="H10" s="127"/>
    </row>
    <row r="11" spans="1:8" x14ac:dyDescent="0.15">
      <c r="A11" s="108" t="s">
        <v>519</v>
      </c>
      <c r="B11" s="113"/>
      <c r="C11" s="114"/>
      <c r="D11" s="115">
        <v>30663</v>
      </c>
      <c r="E11" s="116"/>
      <c r="F11" s="117">
        <v>39951</v>
      </c>
      <c r="G11" s="118"/>
      <c r="H11" s="119"/>
    </row>
    <row r="12" spans="1:8" x14ac:dyDescent="0.15">
      <c r="A12" s="120"/>
      <c r="B12" s="121"/>
      <c r="C12" s="128"/>
      <c r="D12" s="123">
        <v>23197</v>
      </c>
      <c r="E12" s="124"/>
      <c r="F12" s="125">
        <v>22555</v>
      </c>
      <c r="G12" s="126"/>
      <c r="H12" s="127"/>
    </row>
    <row r="13" spans="1:8" x14ac:dyDescent="0.15">
      <c r="A13" s="108"/>
      <c r="B13" s="113"/>
      <c r="C13" s="129"/>
      <c r="D13" s="130">
        <v>25842</v>
      </c>
      <c r="E13" s="131"/>
      <c r="F13" s="132">
        <v>41248</v>
      </c>
      <c r="G13" s="133"/>
      <c r="H13" s="119"/>
    </row>
    <row r="14" spans="1:8" x14ac:dyDescent="0.15">
      <c r="A14" s="120"/>
      <c r="B14" s="121"/>
      <c r="C14" s="122"/>
      <c r="D14" s="123">
        <v>17315</v>
      </c>
      <c r="E14" s="124"/>
      <c r="F14" s="125">
        <v>22976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10.050000000000001</v>
      </c>
      <c r="C19" s="134">
        <f>ROUND(VALUE(SUBSTITUTE(実質収支比率等に係る経年分析!G$48,"▲","-")),2)</f>
        <v>11.2</v>
      </c>
      <c r="D19" s="134">
        <f>ROUND(VALUE(SUBSTITUTE(実質収支比率等に係る経年分析!H$48,"▲","-")),2)</f>
        <v>8.25</v>
      </c>
      <c r="E19" s="134">
        <f>ROUND(VALUE(SUBSTITUTE(実質収支比率等に係る経年分析!I$48,"▲","-")),2)</f>
        <v>8.14</v>
      </c>
      <c r="F19" s="134">
        <f>ROUND(VALUE(SUBSTITUTE(実質収支比率等に係る経年分析!J$48,"▲","-")),2)</f>
        <v>9.76</v>
      </c>
    </row>
    <row r="20" spans="1:11" x14ac:dyDescent="0.15">
      <c r="A20" s="134" t="s">
        <v>42</v>
      </c>
      <c r="B20" s="134">
        <f>ROUND(VALUE(SUBSTITUTE(実質収支比率等に係る経年分析!F$47,"▲","-")),2)</f>
        <v>8.09</v>
      </c>
      <c r="C20" s="134">
        <f>ROUND(VALUE(SUBSTITUTE(実質収支比率等に係る経年分析!G$47,"▲","-")),2)</f>
        <v>12.18</v>
      </c>
      <c r="D20" s="134">
        <f>ROUND(VALUE(SUBSTITUTE(実質収支比率等に係る経年分析!H$47,"▲","-")),2)</f>
        <v>12.05</v>
      </c>
      <c r="E20" s="134">
        <f>ROUND(VALUE(SUBSTITUTE(実質収支比率等に係る経年分析!I$47,"▲","-")),2)</f>
        <v>11.54</v>
      </c>
      <c r="F20" s="134">
        <f>ROUND(VALUE(SUBSTITUTE(実質収支比率等に係る経年分析!J$47,"▲","-")),2)</f>
        <v>10.37</v>
      </c>
    </row>
    <row r="21" spans="1:11" x14ac:dyDescent="0.15">
      <c r="A21" s="134" t="s">
        <v>43</v>
      </c>
      <c r="B21" s="134">
        <f>IF(ISNUMBER(VALUE(SUBSTITUTE(実質収支比率等に係る経年分析!F$49,"▲","-"))),ROUND(VALUE(SUBSTITUTE(実質収支比率等に係る経年分析!F$49,"▲","-")),2),NA())</f>
        <v>3.63</v>
      </c>
      <c r="C21" s="134">
        <f>IF(ISNUMBER(VALUE(SUBSTITUTE(実質収支比率等に係る経年分析!G$49,"▲","-"))),ROUND(VALUE(SUBSTITUTE(実質収支比率等に係る経年分析!G$49,"▲","-")),2),NA())</f>
        <v>1.31</v>
      </c>
      <c r="D21" s="134">
        <f>IF(ISNUMBER(VALUE(SUBSTITUTE(実質収支比率等に係る経年分析!H$49,"▲","-"))),ROUND(VALUE(SUBSTITUTE(実質収支比率等に係る経年分析!H$49,"▲","-")),2),NA())</f>
        <v>-6.93</v>
      </c>
      <c r="E21" s="134">
        <f>IF(ISNUMBER(VALUE(SUBSTITUTE(実質収支比率等に係る経年分析!I$49,"▲","-"))),ROUND(VALUE(SUBSTITUTE(実質収支比率等に係る経年分析!I$49,"▲","-")),2),NA())</f>
        <v>-3.93</v>
      </c>
      <c r="F21" s="134">
        <f>IF(ISNUMBER(VALUE(SUBSTITUTE(実質収支比率等に係る経年分析!J$49,"▲","-"))),ROUND(VALUE(SUBSTITUTE(実質収支比率等に係る経年分析!J$49,"▲","-")),2),NA())</f>
        <v>-2.8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10.039999999999999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5160</v>
      </c>
      <c r="E42" s="136"/>
      <c r="F42" s="136"/>
      <c r="G42" s="136">
        <f>'実質公債費比率（分子）の構造'!L$52</f>
        <v>5229</v>
      </c>
      <c r="H42" s="136"/>
      <c r="I42" s="136"/>
      <c r="J42" s="136">
        <f>'実質公債費比率（分子）の構造'!M$52</f>
        <v>5018</v>
      </c>
      <c r="K42" s="136"/>
      <c r="L42" s="136"/>
      <c r="M42" s="136">
        <f>'実質公債費比率（分子）の構造'!N$52</f>
        <v>5261</v>
      </c>
      <c r="N42" s="136"/>
      <c r="O42" s="136"/>
      <c r="P42" s="136">
        <f>'実質公債費比率（分子）の構造'!O$52</f>
        <v>4814</v>
      </c>
    </row>
    <row r="43" spans="1:16" x14ac:dyDescent="0.15">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179</v>
      </c>
      <c r="C44" s="136"/>
      <c r="D44" s="136"/>
      <c r="E44" s="136">
        <f>'実質公債費比率（分子）の構造'!L$50</f>
        <v>167</v>
      </c>
      <c r="F44" s="136"/>
      <c r="G44" s="136"/>
      <c r="H44" s="136">
        <f>'実質公債費比率（分子）の構造'!M$50</f>
        <v>145</v>
      </c>
      <c r="I44" s="136"/>
      <c r="J44" s="136"/>
      <c r="K44" s="136">
        <f>'実質公債費比率（分子）の構造'!N$50</f>
        <v>146</v>
      </c>
      <c r="L44" s="136"/>
      <c r="M44" s="136"/>
      <c r="N44" s="136">
        <f>'実質公債費比率（分子）の構造'!O$50</f>
        <v>141</v>
      </c>
      <c r="O44" s="136"/>
      <c r="P44" s="136"/>
    </row>
    <row r="45" spans="1:16" x14ac:dyDescent="0.15">
      <c r="A45" s="136" t="s">
        <v>53</v>
      </c>
      <c r="B45" s="136">
        <f>'実質公債費比率（分子）の構造'!K$49</f>
        <v>60</v>
      </c>
      <c r="C45" s="136"/>
      <c r="D45" s="136"/>
      <c r="E45" s="136">
        <f>'実質公債費比率（分子）の構造'!L$49</f>
        <v>74</v>
      </c>
      <c r="F45" s="136"/>
      <c r="G45" s="136"/>
      <c r="H45" s="136">
        <f>'実質公債費比率（分子）の構造'!M$49</f>
        <v>28</v>
      </c>
      <c r="I45" s="136"/>
      <c r="J45" s="136"/>
      <c r="K45" s="136">
        <f>'実質公債費比率（分子）の構造'!N$49</f>
        <v>35</v>
      </c>
      <c r="L45" s="136"/>
      <c r="M45" s="136"/>
      <c r="N45" s="136">
        <f>'実質公債費比率（分子）の構造'!O$49</f>
        <v>56</v>
      </c>
      <c r="O45" s="136"/>
      <c r="P45" s="136"/>
    </row>
    <row r="46" spans="1:16" x14ac:dyDescent="0.15">
      <c r="A46" s="136" t="s">
        <v>54</v>
      </c>
      <c r="B46" s="136">
        <f>'実質公債費比率（分子）の構造'!K$48</f>
        <v>1704</v>
      </c>
      <c r="C46" s="136"/>
      <c r="D46" s="136"/>
      <c r="E46" s="136">
        <f>'実質公債費比率（分子）の構造'!L$48</f>
        <v>1779</v>
      </c>
      <c r="F46" s="136"/>
      <c r="G46" s="136"/>
      <c r="H46" s="136">
        <f>'実質公債費比率（分子）の構造'!M$48</f>
        <v>1714</v>
      </c>
      <c r="I46" s="136"/>
      <c r="J46" s="136"/>
      <c r="K46" s="136">
        <f>'実質公債費比率（分子）の構造'!N$48</f>
        <v>1866</v>
      </c>
      <c r="L46" s="136"/>
      <c r="M46" s="136"/>
      <c r="N46" s="136">
        <f>'実質公債費比率（分子）の構造'!O$48</f>
        <v>1915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4260</v>
      </c>
      <c r="C49" s="136"/>
      <c r="D49" s="136"/>
      <c r="E49" s="136">
        <f>'実質公債費比率（分子）の構造'!L$45</f>
        <v>4206</v>
      </c>
      <c r="F49" s="136"/>
      <c r="G49" s="136"/>
      <c r="H49" s="136">
        <f>'実質公債費比率（分子）の構造'!M$45</f>
        <v>4106</v>
      </c>
      <c r="I49" s="136"/>
      <c r="J49" s="136"/>
      <c r="K49" s="136">
        <f>'実質公債費比率（分子）の構造'!N$45</f>
        <v>3937</v>
      </c>
      <c r="L49" s="136"/>
      <c r="M49" s="136"/>
      <c r="N49" s="136">
        <f>'実質公債費比率（分子）の構造'!O$45</f>
        <v>3681</v>
      </c>
      <c r="O49" s="136"/>
      <c r="P49" s="136"/>
    </row>
    <row r="50" spans="1:16" x14ac:dyDescent="0.15">
      <c r="A50" s="136" t="s">
        <v>58</v>
      </c>
      <c r="B50" s="136" t="e">
        <f>NA()</f>
        <v>#N/A</v>
      </c>
      <c r="C50" s="136">
        <f>IF(ISNUMBER('実質公債費比率（分子）の構造'!K$53),'実質公債費比率（分子）の構造'!K$53,NA())</f>
        <v>1043</v>
      </c>
      <c r="D50" s="136" t="e">
        <f>NA()</f>
        <v>#N/A</v>
      </c>
      <c r="E50" s="136" t="e">
        <f>NA()</f>
        <v>#N/A</v>
      </c>
      <c r="F50" s="136">
        <f>IF(ISNUMBER('実質公債費比率（分子）の構造'!L$53),'実質公債費比率（分子）の構造'!L$53,NA())</f>
        <v>997</v>
      </c>
      <c r="G50" s="136" t="e">
        <f>NA()</f>
        <v>#N/A</v>
      </c>
      <c r="H50" s="136" t="e">
        <f>NA()</f>
        <v>#N/A</v>
      </c>
      <c r="I50" s="136">
        <f>IF(ISNUMBER('実質公債費比率（分子）の構造'!M$53),'実質公債費比率（分子）の構造'!M$53,NA())</f>
        <v>975</v>
      </c>
      <c r="J50" s="136" t="e">
        <f>NA()</f>
        <v>#N/A</v>
      </c>
      <c r="K50" s="136" t="e">
        <f>NA()</f>
        <v>#N/A</v>
      </c>
      <c r="L50" s="136">
        <f>IF(ISNUMBER('実質公債費比率（分子）の構造'!N$53),'実質公債費比率（分子）の構造'!N$53,NA())</f>
        <v>723</v>
      </c>
      <c r="M50" s="136" t="e">
        <f>NA()</f>
        <v>#N/A</v>
      </c>
      <c r="N50" s="136" t="e">
        <f>NA()</f>
        <v>#N/A</v>
      </c>
      <c r="O50" s="136">
        <f>IF(ISNUMBER('実質公債費比率（分子）の構造'!O$53),'実質公債費比率（分子）の構造'!O$53,NA())</f>
        <v>979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41180</v>
      </c>
      <c r="E56" s="135"/>
      <c r="F56" s="135"/>
      <c r="G56" s="135">
        <f>'将来負担比率（分子）の構造'!J$51</f>
        <v>42366</v>
      </c>
      <c r="H56" s="135"/>
      <c r="I56" s="135"/>
      <c r="J56" s="135">
        <f>'将来負担比率（分子）の構造'!K$51</f>
        <v>43153</v>
      </c>
      <c r="K56" s="135"/>
      <c r="L56" s="135"/>
      <c r="M56" s="135">
        <f>'将来負担比率（分子）の構造'!L$51</f>
        <v>43474</v>
      </c>
      <c r="N56" s="135"/>
      <c r="O56" s="135"/>
      <c r="P56" s="135">
        <f>'将来負担比率（分子）の構造'!M$51</f>
        <v>43696</v>
      </c>
    </row>
    <row r="57" spans="1:16" x14ac:dyDescent="0.15">
      <c r="A57" s="135" t="s">
        <v>34</v>
      </c>
      <c r="B57" s="135"/>
      <c r="C57" s="135"/>
      <c r="D57" s="135">
        <f>'将来負担比率（分子）の構造'!I$50</f>
        <v>16042</v>
      </c>
      <c r="E57" s="135"/>
      <c r="F57" s="135"/>
      <c r="G57" s="135">
        <f>'将来負担比率（分子）の構造'!J$50</f>
        <v>15755</v>
      </c>
      <c r="H57" s="135"/>
      <c r="I57" s="135"/>
      <c r="J57" s="135">
        <f>'将来負担比率（分子）の構造'!K$50</f>
        <v>14583</v>
      </c>
      <c r="K57" s="135"/>
      <c r="L57" s="135"/>
      <c r="M57" s="135">
        <f>'将来負担比率（分子）の構造'!L$50</f>
        <v>14933</v>
      </c>
      <c r="N57" s="135"/>
      <c r="O57" s="135"/>
      <c r="P57" s="135">
        <f>'将来負担比率（分子）の構造'!M$50</f>
        <v>14355</v>
      </c>
    </row>
    <row r="58" spans="1:16" x14ac:dyDescent="0.15">
      <c r="A58" s="135" t="s">
        <v>33</v>
      </c>
      <c r="B58" s="135"/>
      <c r="C58" s="135"/>
      <c r="D58" s="135">
        <f>'将来負担比率（分子）の構造'!I$49</f>
        <v>3445</v>
      </c>
      <c r="E58" s="135"/>
      <c r="F58" s="135"/>
      <c r="G58" s="135">
        <f>'将来負担比率（分子）の構造'!J$49</f>
        <v>4956</v>
      </c>
      <c r="H58" s="135"/>
      <c r="I58" s="135"/>
      <c r="J58" s="135">
        <f>'将来負担比率（分子）の構造'!K$49</f>
        <v>4952</v>
      </c>
      <c r="K58" s="135"/>
      <c r="L58" s="135"/>
      <c r="M58" s="135">
        <f>'将来負担比率（分子）の構造'!L$49</f>
        <v>4974</v>
      </c>
      <c r="N58" s="135"/>
      <c r="O58" s="135"/>
      <c r="P58" s="135">
        <f>'将来負担比率（分子）の構造'!M$49</f>
        <v>5167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2927</v>
      </c>
      <c r="C61" s="135"/>
      <c r="D61" s="135"/>
      <c r="E61" s="135">
        <f>'将来負担比率（分子）の構造'!J$46</f>
        <v>3066</v>
      </c>
      <c r="F61" s="135"/>
      <c r="G61" s="135"/>
      <c r="H61" s="135">
        <f>'将来負担比率（分子）の構造'!K$46</f>
        <v>2742</v>
      </c>
      <c r="I61" s="135"/>
      <c r="J61" s="135"/>
      <c r="K61" s="135">
        <f>'将来負担比率（分子）の構造'!L$46</f>
        <v>2538</v>
      </c>
      <c r="L61" s="135"/>
      <c r="M61" s="135"/>
      <c r="N61" s="135">
        <f>'将来負担比率（分子）の構造'!M$46</f>
        <v>2352</v>
      </c>
      <c r="O61" s="135"/>
      <c r="P61" s="135"/>
    </row>
    <row r="62" spans="1:16" x14ac:dyDescent="0.15">
      <c r="A62" s="135" t="s">
        <v>28</v>
      </c>
      <c r="B62" s="135">
        <f>'将来負担比率（分子）の構造'!I$45</f>
        <v>8757</v>
      </c>
      <c r="C62" s="135"/>
      <c r="D62" s="135"/>
      <c r="E62" s="135">
        <f>'将来負担比率（分子）の構造'!J$45</f>
        <v>8820</v>
      </c>
      <c r="F62" s="135"/>
      <c r="G62" s="135"/>
      <c r="H62" s="135">
        <f>'将来負担比率（分子）の構造'!K$45</f>
        <v>8322</v>
      </c>
      <c r="I62" s="135"/>
      <c r="J62" s="135"/>
      <c r="K62" s="135">
        <f>'将来負担比率（分子）の構造'!L$45</f>
        <v>7741</v>
      </c>
      <c r="L62" s="135"/>
      <c r="M62" s="135"/>
      <c r="N62" s="135">
        <f>'将来負担比率（分子）の構造'!M$45</f>
        <v>7213</v>
      </c>
      <c r="O62" s="135"/>
      <c r="P62" s="135"/>
    </row>
    <row r="63" spans="1:16" x14ac:dyDescent="0.15">
      <c r="A63" s="135" t="s">
        <v>27</v>
      </c>
      <c r="B63" s="135">
        <f>'将来負担比率（分子）の構造'!I$44</f>
        <v>1666</v>
      </c>
      <c r="C63" s="135"/>
      <c r="D63" s="135"/>
      <c r="E63" s="135">
        <f>'将来負担比率（分子）の構造'!J$44</f>
        <v>3469</v>
      </c>
      <c r="F63" s="135"/>
      <c r="G63" s="135"/>
      <c r="H63" s="135">
        <f>'将来負担比率（分子）の構造'!K$44</f>
        <v>3474</v>
      </c>
      <c r="I63" s="135"/>
      <c r="J63" s="135"/>
      <c r="K63" s="135">
        <f>'将来負担比率（分子）の構造'!L$44</f>
        <v>3485</v>
      </c>
      <c r="L63" s="135"/>
      <c r="M63" s="135"/>
      <c r="N63" s="135">
        <f>'将来負担比率（分子）の構造'!M$44</f>
        <v>3463</v>
      </c>
      <c r="O63" s="135"/>
      <c r="P63" s="135"/>
    </row>
    <row r="64" spans="1:16" x14ac:dyDescent="0.15">
      <c r="A64" s="135" t="s">
        <v>26</v>
      </c>
      <c r="B64" s="135">
        <f>'将来負担比率（分子）の構造'!I$43</f>
        <v>24521</v>
      </c>
      <c r="C64" s="135"/>
      <c r="D64" s="135"/>
      <c r="E64" s="135">
        <f>'将来負担比率（分子）の構造'!J$43</f>
        <v>24657</v>
      </c>
      <c r="F64" s="135"/>
      <c r="G64" s="135"/>
      <c r="H64" s="135">
        <f>'将来負担比率（分子）の構造'!K$43</f>
        <v>23604</v>
      </c>
      <c r="I64" s="135"/>
      <c r="J64" s="135"/>
      <c r="K64" s="135">
        <f>'将来負担比率（分子）の構造'!L$43</f>
        <v>24485</v>
      </c>
      <c r="L64" s="135"/>
      <c r="M64" s="135"/>
      <c r="N64" s="135">
        <f>'将来負担比率（分子）の構造'!M$43</f>
        <v>23872</v>
      </c>
      <c r="O64" s="135"/>
      <c r="P64" s="135"/>
    </row>
    <row r="65" spans="1:16" x14ac:dyDescent="0.15">
      <c r="A65" s="135" t="s">
        <v>25</v>
      </c>
      <c r="B65" s="135">
        <f>'将来負担比率（分子）の構造'!I$42</f>
        <v>3092</v>
      </c>
      <c r="C65" s="135"/>
      <c r="D65" s="135"/>
      <c r="E65" s="135">
        <f>'将来負担比率（分子）の構造'!J$42</f>
        <v>2521</v>
      </c>
      <c r="F65" s="135"/>
      <c r="G65" s="135"/>
      <c r="H65" s="135">
        <f>'将来負担比率（分子）の構造'!K$42</f>
        <v>2407</v>
      </c>
      <c r="I65" s="135"/>
      <c r="J65" s="135"/>
      <c r="K65" s="135">
        <f>'将来負担比率（分子）の構造'!L$42</f>
        <v>2288</v>
      </c>
      <c r="L65" s="135"/>
      <c r="M65" s="135"/>
      <c r="N65" s="135">
        <f>'将来負担比率（分子）の構造'!M$42</f>
        <v>2174</v>
      </c>
      <c r="O65" s="135"/>
      <c r="P65" s="135"/>
    </row>
    <row r="66" spans="1:16" x14ac:dyDescent="0.15">
      <c r="A66" s="135" t="s">
        <v>24</v>
      </c>
      <c r="B66" s="135">
        <f>'将来負担比率（分子）の構造'!I$41</f>
        <v>34996</v>
      </c>
      <c r="C66" s="135"/>
      <c r="D66" s="135"/>
      <c r="E66" s="135">
        <f>'将来負担比率（分子）の構造'!J$41</f>
        <v>34343</v>
      </c>
      <c r="F66" s="135"/>
      <c r="G66" s="135"/>
      <c r="H66" s="135">
        <f>'将来負担比率（分子）の構造'!K$41</f>
        <v>33016</v>
      </c>
      <c r="I66" s="135"/>
      <c r="J66" s="135"/>
      <c r="K66" s="135">
        <f>'将来負担比率（分子）の構造'!L$41</f>
        <v>33016</v>
      </c>
      <c r="L66" s="135"/>
      <c r="M66" s="135"/>
      <c r="N66" s="135">
        <f>'将来負担比率（分子）の構造'!M$41</f>
        <v>32985</v>
      </c>
      <c r="O66" s="135"/>
      <c r="P66" s="135"/>
    </row>
    <row r="67" spans="1:16" x14ac:dyDescent="0.15">
      <c r="A67" s="135" t="s">
        <v>62</v>
      </c>
      <c r="B67" s="135" t="e">
        <f>NA()</f>
        <v>#N/A</v>
      </c>
      <c r="C67" s="135">
        <f>IF(ISNUMBER('将来負担比率（分子）の構造'!I$52), IF('将来負担比率（分子）の構造'!I$52 &lt; 0, 0, '将来負担比率（分子）の構造'!I$52), NA())</f>
        <v>15291</v>
      </c>
      <c r="D67" s="135" t="e">
        <f>NA()</f>
        <v>#N/A</v>
      </c>
      <c r="E67" s="135" t="e">
        <f>NA()</f>
        <v>#N/A</v>
      </c>
      <c r="F67" s="135">
        <f>IF(ISNUMBER('将来負担比率（分子）の構造'!J$52), IF('将来負担比率（分子）の構造'!J$52 &lt; 0, 0, '将来負担比率（分子）の構造'!J$52), NA())</f>
        <v>13800</v>
      </c>
      <c r="G67" s="135" t="e">
        <f>NA()</f>
        <v>#N/A</v>
      </c>
      <c r="H67" s="135" t="e">
        <f>NA()</f>
        <v>#N/A</v>
      </c>
      <c r="I67" s="135">
        <f>IF(ISNUMBER('将来負担比率（分子）の構造'!K$52), IF('将来負担比率（分子）の構造'!K$52 &lt; 0, 0, '将来負担比率（分子）の構造'!K$52), NA())</f>
        <v>10876</v>
      </c>
      <c r="J67" s="135" t="e">
        <f>NA()</f>
        <v>#N/A</v>
      </c>
      <c r="K67" s="135" t="e">
        <f>NA()</f>
        <v>#N/A</v>
      </c>
      <c r="L67" s="135">
        <f>IF(ISNUMBER('将来負担比率（分子）の構造'!L$52), IF('将来負担比率（分子）の構造'!L$52 &lt; 0, 0, '将来負担比率（分子）の構造'!L$52), NA())</f>
        <v>10172</v>
      </c>
      <c r="M67" s="135" t="e">
        <f>NA()</f>
        <v>#N/A</v>
      </c>
      <c r="N67" s="135" t="e">
        <f>NA()</f>
        <v>#N/A</v>
      </c>
      <c r="O67" s="135">
        <f>IF(ISNUMBER('将来負担比率（分子）の構造'!M$52), IF('将来負担比率（分子）の構造'!M$52 &lt; 0, 0, '将来負担比率（分子）の構造'!M$52), NA())</f>
        <v>8841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23385044</v>
      </c>
      <c r="S5" s="669"/>
      <c r="T5" s="669"/>
      <c r="U5" s="669"/>
      <c r="V5" s="669"/>
      <c r="W5" s="669"/>
      <c r="X5" s="669"/>
      <c r="Y5" s="716"/>
      <c r="Z5" s="729">
        <v>47.3</v>
      </c>
      <c r="AA5" s="729"/>
      <c r="AB5" s="729"/>
      <c r="AC5" s="729"/>
      <c r="AD5" s="730">
        <v>21699295</v>
      </c>
      <c r="AE5" s="730"/>
      <c r="AF5" s="730"/>
      <c r="AG5" s="730"/>
      <c r="AH5" s="730"/>
      <c r="AI5" s="730"/>
      <c r="AJ5" s="730"/>
      <c r="AK5" s="730"/>
      <c r="AL5" s="717">
        <v>78</v>
      </c>
      <c r="AM5" s="686"/>
      <c r="AN5" s="686"/>
      <c r="AO5" s="718"/>
      <c r="AP5" s="705" t="s">
        <v>205</v>
      </c>
      <c r="AQ5" s="706"/>
      <c r="AR5" s="706"/>
      <c r="AS5" s="706"/>
      <c r="AT5" s="706"/>
      <c r="AU5" s="706"/>
      <c r="AV5" s="706"/>
      <c r="AW5" s="706"/>
      <c r="AX5" s="706"/>
      <c r="AY5" s="706"/>
      <c r="AZ5" s="706"/>
      <c r="BA5" s="706"/>
      <c r="BB5" s="706"/>
      <c r="BC5" s="706"/>
      <c r="BD5" s="706"/>
      <c r="BE5" s="706"/>
      <c r="BF5" s="707"/>
      <c r="BG5" s="618">
        <v>21698153</v>
      </c>
      <c r="BH5" s="619"/>
      <c r="BI5" s="619"/>
      <c r="BJ5" s="619"/>
      <c r="BK5" s="619"/>
      <c r="BL5" s="619"/>
      <c r="BM5" s="619"/>
      <c r="BN5" s="620"/>
      <c r="BO5" s="671">
        <v>92.8</v>
      </c>
      <c r="BP5" s="671"/>
      <c r="BQ5" s="671"/>
      <c r="BR5" s="671"/>
      <c r="BS5" s="672">
        <v>131728</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308876</v>
      </c>
      <c r="S6" s="619"/>
      <c r="T6" s="619"/>
      <c r="U6" s="619"/>
      <c r="V6" s="619"/>
      <c r="W6" s="619"/>
      <c r="X6" s="619"/>
      <c r="Y6" s="620"/>
      <c r="Z6" s="671">
        <v>0.6</v>
      </c>
      <c r="AA6" s="671"/>
      <c r="AB6" s="671"/>
      <c r="AC6" s="671"/>
      <c r="AD6" s="672">
        <v>308876</v>
      </c>
      <c r="AE6" s="672"/>
      <c r="AF6" s="672"/>
      <c r="AG6" s="672"/>
      <c r="AH6" s="672"/>
      <c r="AI6" s="672"/>
      <c r="AJ6" s="672"/>
      <c r="AK6" s="672"/>
      <c r="AL6" s="641">
        <v>1.1000000000000001</v>
      </c>
      <c r="AM6" s="673"/>
      <c r="AN6" s="673"/>
      <c r="AO6" s="674"/>
      <c r="AP6" s="615" t="s">
        <v>210</v>
      </c>
      <c r="AQ6" s="616"/>
      <c r="AR6" s="616"/>
      <c r="AS6" s="616"/>
      <c r="AT6" s="616"/>
      <c r="AU6" s="616"/>
      <c r="AV6" s="616"/>
      <c r="AW6" s="616"/>
      <c r="AX6" s="616"/>
      <c r="AY6" s="616"/>
      <c r="AZ6" s="616"/>
      <c r="BA6" s="616"/>
      <c r="BB6" s="616"/>
      <c r="BC6" s="616"/>
      <c r="BD6" s="616"/>
      <c r="BE6" s="616"/>
      <c r="BF6" s="617"/>
      <c r="BG6" s="618">
        <v>21698153</v>
      </c>
      <c r="BH6" s="619"/>
      <c r="BI6" s="619"/>
      <c r="BJ6" s="619"/>
      <c r="BK6" s="619"/>
      <c r="BL6" s="619"/>
      <c r="BM6" s="619"/>
      <c r="BN6" s="620"/>
      <c r="BO6" s="671">
        <v>92.8</v>
      </c>
      <c r="BP6" s="671"/>
      <c r="BQ6" s="671"/>
      <c r="BR6" s="671"/>
      <c r="BS6" s="672">
        <v>131728</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360209</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359502</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37297</v>
      </c>
      <c r="S7" s="619"/>
      <c r="T7" s="619"/>
      <c r="U7" s="619"/>
      <c r="V7" s="619"/>
      <c r="W7" s="619"/>
      <c r="X7" s="619"/>
      <c r="Y7" s="620"/>
      <c r="Z7" s="671">
        <v>0.1</v>
      </c>
      <c r="AA7" s="671"/>
      <c r="AB7" s="671"/>
      <c r="AC7" s="671"/>
      <c r="AD7" s="672">
        <v>37297</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10557912</v>
      </c>
      <c r="BH7" s="619"/>
      <c r="BI7" s="619"/>
      <c r="BJ7" s="619"/>
      <c r="BK7" s="619"/>
      <c r="BL7" s="619"/>
      <c r="BM7" s="619"/>
      <c r="BN7" s="620"/>
      <c r="BO7" s="671">
        <v>45.1</v>
      </c>
      <c r="BP7" s="671"/>
      <c r="BQ7" s="671"/>
      <c r="BR7" s="671"/>
      <c r="BS7" s="672">
        <v>131728</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4359251</v>
      </c>
      <c r="CS7" s="619"/>
      <c r="CT7" s="619"/>
      <c r="CU7" s="619"/>
      <c r="CV7" s="619"/>
      <c r="CW7" s="619"/>
      <c r="CX7" s="619"/>
      <c r="CY7" s="620"/>
      <c r="CZ7" s="671">
        <v>9.4</v>
      </c>
      <c r="DA7" s="671"/>
      <c r="DB7" s="671"/>
      <c r="DC7" s="671"/>
      <c r="DD7" s="624">
        <v>132226</v>
      </c>
      <c r="DE7" s="619"/>
      <c r="DF7" s="619"/>
      <c r="DG7" s="619"/>
      <c r="DH7" s="619"/>
      <c r="DI7" s="619"/>
      <c r="DJ7" s="619"/>
      <c r="DK7" s="619"/>
      <c r="DL7" s="619"/>
      <c r="DM7" s="619"/>
      <c r="DN7" s="619"/>
      <c r="DO7" s="619"/>
      <c r="DP7" s="620"/>
      <c r="DQ7" s="624">
        <v>3515695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144360</v>
      </c>
      <c r="S8" s="619"/>
      <c r="T8" s="619"/>
      <c r="U8" s="619"/>
      <c r="V8" s="619"/>
      <c r="W8" s="619"/>
      <c r="X8" s="619"/>
      <c r="Y8" s="620"/>
      <c r="Z8" s="671">
        <v>0.3</v>
      </c>
      <c r="AA8" s="671"/>
      <c r="AB8" s="671"/>
      <c r="AC8" s="671"/>
      <c r="AD8" s="672">
        <v>144360</v>
      </c>
      <c r="AE8" s="672"/>
      <c r="AF8" s="672"/>
      <c r="AG8" s="672"/>
      <c r="AH8" s="672"/>
      <c r="AI8" s="672"/>
      <c r="AJ8" s="672"/>
      <c r="AK8" s="672"/>
      <c r="AL8" s="641">
        <v>0.5</v>
      </c>
      <c r="AM8" s="673"/>
      <c r="AN8" s="673"/>
      <c r="AO8" s="674"/>
      <c r="AP8" s="615" t="s">
        <v>217</v>
      </c>
      <c r="AQ8" s="616"/>
      <c r="AR8" s="616"/>
      <c r="AS8" s="616"/>
      <c r="AT8" s="616"/>
      <c r="AU8" s="616"/>
      <c r="AV8" s="616"/>
      <c r="AW8" s="616"/>
      <c r="AX8" s="616"/>
      <c r="AY8" s="616"/>
      <c r="AZ8" s="616"/>
      <c r="BA8" s="616"/>
      <c r="BB8" s="616"/>
      <c r="BC8" s="616"/>
      <c r="BD8" s="616"/>
      <c r="BE8" s="616"/>
      <c r="BF8" s="617"/>
      <c r="BG8" s="618">
        <v>275783</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20434836</v>
      </c>
      <c r="CS8" s="619"/>
      <c r="CT8" s="619"/>
      <c r="CU8" s="619"/>
      <c r="CV8" s="619"/>
      <c r="CW8" s="619"/>
      <c r="CX8" s="619"/>
      <c r="CY8" s="620"/>
      <c r="CZ8" s="671">
        <v>43.9</v>
      </c>
      <c r="DA8" s="671"/>
      <c r="DB8" s="671"/>
      <c r="DC8" s="671"/>
      <c r="DD8" s="624">
        <v>504947</v>
      </c>
      <c r="DE8" s="619"/>
      <c r="DF8" s="619"/>
      <c r="DG8" s="619"/>
      <c r="DH8" s="619"/>
      <c r="DI8" s="619"/>
      <c r="DJ8" s="619"/>
      <c r="DK8" s="619"/>
      <c r="DL8" s="619"/>
      <c r="DM8" s="619"/>
      <c r="DN8" s="619"/>
      <c r="DO8" s="619"/>
      <c r="DP8" s="620"/>
      <c r="DQ8" s="624">
        <v>10185392</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155244</v>
      </c>
      <c r="S9" s="619"/>
      <c r="T9" s="619"/>
      <c r="U9" s="619"/>
      <c r="V9" s="619"/>
      <c r="W9" s="619"/>
      <c r="X9" s="619"/>
      <c r="Y9" s="620"/>
      <c r="Z9" s="671">
        <v>0.3</v>
      </c>
      <c r="AA9" s="671"/>
      <c r="AB9" s="671"/>
      <c r="AC9" s="671"/>
      <c r="AD9" s="672">
        <v>155244</v>
      </c>
      <c r="AE9" s="672"/>
      <c r="AF9" s="672"/>
      <c r="AG9" s="672"/>
      <c r="AH9" s="672"/>
      <c r="AI9" s="672"/>
      <c r="AJ9" s="672"/>
      <c r="AK9" s="672"/>
      <c r="AL9" s="641">
        <v>0.6</v>
      </c>
      <c r="AM9" s="673"/>
      <c r="AN9" s="673"/>
      <c r="AO9" s="674"/>
      <c r="AP9" s="615" t="s">
        <v>220</v>
      </c>
      <c r="AQ9" s="616"/>
      <c r="AR9" s="616"/>
      <c r="AS9" s="616"/>
      <c r="AT9" s="616"/>
      <c r="AU9" s="616"/>
      <c r="AV9" s="616"/>
      <c r="AW9" s="616"/>
      <c r="AX9" s="616"/>
      <c r="AY9" s="616"/>
      <c r="AZ9" s="616"/>
      <c r="BA9" s="616"/>
      <c r="BB9" s="616"/>
      <c r="BC9" s="616"/>
      <c r="BD9" s="616"/>
      <c r="BE9" s="616"/>
      <c r="BF9" s="617"/>
      <c r="BG9" s="618">
        <v>8953916</v>
      </c>
      <c r="BH9" s="619"/>
      <c r="BI9" s="619"/>
      <c r="BJ9" s="619"/>
      <c r="BK9" s="619"/>
      <c r="BL9" s="619"/>
      <c r="BM9" s="619"/>
      <c r="BN9" s="620"/>
      <c r="BO9" s="671">
        <v>38.299999999999997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3390992</v>
      </c>
      <c r="CS9" s="619"/>
      <c r="CT9" s="619"/>
      <c r="CU9" s="619"/>
      <c r="CV9" s="619"/>
      <c r="CW9" s="619"/>
      <c r="CX9" s="619"/>
      <c r="CY9" s="620"/>
      <c r="CZ9" s="671">
        <v>7.3</v>
      </c>
      <c r="DA9" s="671"/>
      <c r="DB9" s="671"/>
      <c r="DC9" s="671"/>
      <c r="DD9" s="624">
        <v>208850</v>
      </c>
      <c r="DE9" s="619"/>
      <c r="DF9" s="619"/>
      <c r="DG9" s="619"/>
      <c r="DH9" s="619"/>
      <c r="DI9" s="619"/>
      <c r="DJ9" s="619"/>
      <c r="DK9" s="619"/>
      <c r="DL9" s="619"/>
      <c r="DM9" s="619"/>
      <c r="DN9" s="619"/>
      <c r="DO9" s="619"/>
      <c r="DP9" s="620"/>
      <c r="DQ9" s="624">
        <v>3254172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2877619</v>
      </c>
      <c r="S10" s="619"/>
      <c r="T10" s="619"/>
      <c r="U10" s="619"/>
      <c r="V10" s="619"/>
      <c r="W10" s="619"/>
      <c r="X10" s="619"/>
      <c r="Y10" s="620"/>
      <c r="Z10" s="671">
        <v>5.8</v>
      </c>
      <c r="AA10" s="671"/>
      <c r="AB10" s="671"/>
      <c r="AC10" s="671"/>
      <c r="AD10" s="672">
        <v>2877619</v>
      </c>
      <c r="AE10" s="672"/>
      <c r="AF10" s="672"/>
      <c r="AG10" s="672"/>
      <c r="AH10" s="672"/>
      <c r="AI10" s="672"/>
      <c r="AJ10" s="672"/>
      <c r="AK10" s="672"/>
      <c r="AL10" s="641">
        <v>10.3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350266</v>
      </c>
      <c r="BH10" s="619"/>
      <c r="BI10" s="619"/>
      <c r="BJ10" s="619"/>
      <c r="BK10" s="619"/>
      <c r="BL10" s="619"/>
      <c r="BM10" s="619"/>
      <c r="BN10" s="620"/>
      <c r="BO10" s="671">
        <v>1.5</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122671</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v>22671</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81394</v>
      </c>
      <c r="S11" s="619"/>
      <c r="T11" s="619"/>
      <c r="U11" s="619"/>
      <c r="V11" s="619"/>
      <c r="W11" s="619"/>
      <c r="X11" s="619"/>
      <c r="Y11" s="620"/>
      <c r="Z11" s="671">
        <v>0.2</v>
      </c>
      <c r="AA11" s="671"/>
      <c r="AB11" s="671"/>
      <c r="AC11" s="671"/>
      <c r="AD11" s="672">
        <v>81394</v>
      </c>
      <c r="AE11" s="672"/>
      <c r="AF11" s="672"/>
      <c r="AG11" s="672"/>
      <c r="AH11" s="672"/>
      <c r="AI11" s="672"/>
      <c r="AJ11" s="672"/>
      <c r="AK11" s="672"/>
      <c r="AL11" s="641">
        <v>0.3</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977947</v>
      </c>
      <c r="BH11" s="619"/>
      <c r="BI11" s="619"/>
      <c r="BJ11" s="619"/>
      <c r="BK11" s="619"/>
      <c r="BL11" s="619"/>
      <c r="BM11" s="619"/>
      <c r="BN11" s="620"/>
      <c r="BO11" s="671">
        <v>4.2</v>
      </c>
      <c r="BP11" s="671"/>
      <c r="BQ11" s="671"/>
      <c r="BR11" s="671"/>
      <c r="BS11" s="624">
        <v>131728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461988</v>
      </c>
      <c r="CS11" s="619"/>
      <c r="CT11" s="619"/>
      <c r="CU11" s="619"/>
      <c r="CV11" s="619"/>
      <c r="CW11" s="619"/>
      <c r="CX11" s="619"/>
      <c r="CY11" s="620"/>
      <c r="CZ11" s="671">
        <v>1</v>
      </c>
      <c r="DA11" s="671"/>
      <c r="DB11" s="671"/>
      <c r="DC11" s="671"/>
      <c r="DD11" s="624">
        <v>174336</v>
      </c>
      <c r="DE11" s="619"/>
      <c r="DF11" s="619"/>
      <c r="DG11" s="619"/>
      <c r="DH11" s="619"/>
      <c r="DI11" s="619"/>
      <c r="DJ11" s="619"/>
      <c r="DK11" s="619"/>
      <c r="DL11" s="619"/>
      <c r="DM11" s="619"/>
      <c r="DN11" s="619"/>
      <c r="DO11" s="619"/>
      <c r="DP11" s="620"/>
      <c r="DQ11" s="624">
        <v>263935</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9843044</v>
      </c>
      <c r="BH12" s="619"/>
      <c r="BI12" s="619"/>
      <c r="BJ12" s="619"/>
      <c r="BK12" s="619"/>
      <c r="BL12" s="619"/>
      <c r="BM12" s="619"/>
      <c r="BN12" s="620"/>
      <c r="BO12" s="671">
        <v>42.1</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775133</v>
      </c>
      <c r="CS12" s="619"/>
      <c r="CT12" s="619"/>
      <c r="CU12" s="619"/>
      <c r="CV12" s="619"/>
      <c r="CW12" s="619"/>
      <c r="CX12" s="619"/>
      <c r="CY12" s="620"/>
      <c r="CZ12" s="671">
        <v>1.7</v>
      </c>
      <c r="DA12" s="671"/>
      <c r="DB12" s="671"/>
      <c r="DC12" s="671"/>
      <c r="DD12" s="624">
        <v>72539</v>
      </c>
      <c r="DE12" s="619"/>
      <c r="DF12" s="619"/>
      <c r="DG12" s="619"/>
      <c r="DH12" s="619"/>
      <c r="DI12" s="619"/>
      <c r="DJ12" s="619"/>
      <c r="DK12" s="619"/>
      <c r="DL12" s="619"/>
      <c r="DM12" s="619"/>
      <c r="DN12" s="619"/>
      <c r="DO12" s="619"/>
      <c r="DP12" s="620"/>
      <c r="DQ12" s="624">
        <v>326555</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114050</v>
      </c>
      <c r="S13" s="619"/>
      <c r="T13" s="619"/>
      <c r="U13" s="619"/>
      <c r="V13" s="619"/>
      <c r="W13" s="619"/>
      <c r="X13" s="619"/>
      <c r="Y13" s="620"/>
      <c r="Z13" s="671">
        <v>0.2</v>
      </c>
      <c r="AA13" s="671"/>
      <c r="AB13" s="671"/>
      <c r="AC13" s="671"/>
      <c r="AD13" s="672">
        <v>114050</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9820547</v>
      </c>
      <c r="BH13" s="619"/>
      <c r="BI13" s="619"/>
      <c r="BJ13" s="619"/>
      <c r="BK13" s="619"/>
      <c r="BL13" s="619"/>
      <c r="BM13" s="619"/>
      <c r="BN13" s="620"/>
      <c r="BO13" s="671">
        <v>42</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6744780</v>
      </c>
      <c r="CS13" s="619"/>
      <c r="CT13" s="619"/>
      <c r="CU13" s="619"/>
      <c r="CV13" s="619"/>
      <c r="CW13" s="619"/>
      <c r="CX13" s="619"/>
      <c r="CY13" s="620"/>
      <c r="CZ13" s="671">
        <v>14.5</v>
      </c>
      <c r="DA13" s="671"/>
      <c r="DB13" s="671"/>
      <c r="DC13" s="671"/>
      <c r="DD13" s="624">
        <v>2911922</v>
      </c>
      <c r="DE13" s="619"/>
      <c r="DF13" s="619"/>
      <c r="DG13" s="619"/>
      <c r="DH13" s="619"/>
      <c r="DI13" s="619"/>
      <c r="DJ13" s="619"/>
      <c r="DK13" s="619"/>
      <c r="DL13" s="619"/>
      <c r="DM13" s="619"/>
      <c r="DN13" s="619"/>
      <c r="DO13" s="619"/>
      <c r="DP13" s="620"/>
      <c r="DQ13" s="624">
        <v>4906238</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225907</v>
      </c>
      <c r="BH14" s="619"/>
      <c r="BI14" s="619"/>
      <c r="BJ14" s="619"/>
      <c r="BK14" s="619"/>
      <c r="BL14" s="619"/>
      <c r="BM14" s="619"/>
      <c r="BN14" s="620"/>
      <c r="BO14" s="671">
        <v>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2113150</v>
      </c>
      <c r="CS14" s="619"/>
      <c r="CT14" s="619"/>
      <c r="CU14" s="619"/>
      <c r="CV14" s="619"/>
      <c r="CW14" s="619"/>
      <c r="CX14" s="619"/>
      <c r="CY14" s="620"/>
      <c r="CZ14" s="671">
        <v>4.5</v>
      </c>
      <c r="DA14" s="671"/>
      <c r="DB14" s="671"/>
      <c r="DC14" s="671"/>
      <c r="DD14" s="624">
        <v>385942</v>
      </c>
      <c r="DE14" s="619"/>
      <c r="DF14" s="619"/>
      <c r="DG14" s="619"/>
      <c r="DH14" s="619"/>
      <c r="DI14" s="619"/>
      <c r="DJ14" s="619"/>
      <c r="DK14" s="619"/>
      <c r="DL14" s="619"/>
      <c r="DM14" s="619"/>
      <c r="DN14" s="619"/>
      <c r="DO14" s="619"/>
      <c r="DP14" s="620"/>
      <c r="DQ14" s="624">
        <v>1728322</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115573</v>
      </c>
      <c r="S15" s="619"/>
      <c r="T15" s="619"/>
      <c r="U15" s="619"/>
      <c r="V15" s="619"/>
      <c r="W15" s="619"/>
      <c r="X15" s="619"/>
      <c r="Y15" s="620"/>
      <c r="Z15" s="671">
        <v>0.2</v>
      </c>
      <c r="AA15" s="671"/>
      <c r="AB15" s="671"/>
      <c r="AC15" s="671"/>
      <c r="AD15" s="672">
        <v>115573</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1070690</v>
      </c>
      <c r="BH15" s="619"/>
      <c r="BI15" s="619"/>
      <c r="BJ15" s="619"/>
      <c r="BK15" s="619"/>
      <c r="BL15" s="619"/>
      <c r="BM15" s="619"/>
      <c r="BN15" s="620"/>
      <c r="BO15" s="671">
        <v>4.5999999999999996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4051625</v>
      </c>
      <c r="CS15" s="619"/>
      <c r="CT15" s="619"/>
      <c r="CU15" s="619"/>
      <c r="CV15" s="619"/>
      <c r="CW15" s="619"/>
      <c r="CX15" s="619"/>
      <c r="CY15" s="620"/>
      <c r="CZ15" s="671">
        <v>8.6999999999999993</v>
      </c>
      <c r="DA15" s="671"/>
      <c r="DB15" s="671"/>
      <c r="DC15" s="671"/>
      <c r="DD15" s="624">
        <v>625078</v>
      </c>
      <c r="DE15" s="619"/>
      <c r="DF15" s="619"/>
      <c r="DG15" s="619"/>
      <c r="DH15" s="619"/>
      <c r="DI15" s="619"/>
      <c r="DJ15" s="619"/>
      <c r="DK15" s="619"/>
      <c r="DL15" s="619"/>
      <c r="DM15" s="619"/>
      <c r="DN15" s="619"/>
      <c r="DO15" s="619"/>
      <c r="DP15" s="620"/>
      <c r="DQ15" s="624">
        <v>3570036</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2252980</v>
      </c>
      <c r="S16" s="619"/>
      <c r="T16" s="619"/>
      <c r="U16" s="619"/>
      <c r="V16" s="619"/>
      <c r="W16" s="619"/>
      <c r="X16" s="619"/>
      <c r="Y16" s="620"/>
      <c r="Z16" s="671">
        <v>4.5999999999999996</v>
      </c>
      <c r="AA16" s="671"/>
      <c r="AB16" s="671"/>
      <c r="AC16" s="671"/>
      <c r="AD16" s="672">
        <v>2102419</v>
      </c>
      <c r="AE16" s="672"/>
      <c r="AF16" s="672"/>
      <c r="AG16" s="672"/>
      <c r="AH16" s="672"/>
      <c r="AI16" s="672"/>
      <c r="AJ16" s="672"/>
      <c r="AK16" s="672"/>
      <c r="AL16" s="641">
        <v>7.6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2102419</v>
      </c>
      <c r="S17" s="619"/>
      <c r="T17" s="619"/>
      <c r="U17" s="619"/>
      <c r="V17" s="619"/>
      <c r="W17" s="619"/>
      <c r="X17" s="619"/>
      <c r="Y17" s="620"/>
      <c r="Z17" s="671">
        <v>4.3</v>
      </c>
      <c r="AA17" s="671"/>
      <c r="AB17" s="671"/>
      <c r="AC17" s="671"/>
      <c r="AD17" s="672">
        <v>2102419</v>
      </c>
      <c r="AE17" s="672"/>
      <c r="AF17" s="672"/>
      <c r="AG17" s="672"/>
      <c r="AH17" s="672"/>
      <c r="AI17" s="672"/>
      <c r="AJ17" s="672"/>
      <c r="AK17" s="672"/>
      <c r="AL17" s="641">
        <v>7.6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v>600</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3686834</v>
      </c>
      <c r="CS17" s="619"/>
      <c r="CT17" s="619"/>
      <c r="CU17" s="619"/>
      <c r="CV17" s="619"/>
      <c r="CW17" s="619"/>
      <c r="CX17" s="619"/>
      <c r="CY17" s="620"/>
      <c r="CZ17" s="671">
        <v>7.9</v>
      </c>
      <c r="DA17" s="671"/>
      <c r="DB17" s="671"/>
      <c r="DC17" s="671"/>
      <c r="DD17" s="624" t="s">
        <v>108</v>
      </c>
      <c r="DE17" s="619"/>
      <c r="DF17" s="619"/>
      <c r="DG17" s="619"/>
      <c r="DH17" s="619"/>
      <c r="DI17" s="619"/>
      <c r="DJ17" s="619"/>
      <c r="DK17" s="619"/>
      <c r="DL17" s="619"/>
      <c r="DM17" s="619"/>
      <c r="DN17" s="619"/>
      <c r="DO17" s="619"/>
      <c r="DP17" s="620"/>
      <c r="DQ17" s="624">
        <v>3646403</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150561</v>
      </c>
      <c r="S18" s="619"/>
      <c r="T18" s="619"/>
      <c r="U18" s="619"/>
      <c r="V18" s="619"/>
      <c r="W18" s="619"/>
      <c r="X18" s="619"/>
      <c r="Y18" s="620"/>
      <c r="Z18" s="671">
        <v>0.3</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1686891</v>
      </c>
      <c r="BH19" s="619"/>
      <c r="BI19" s="619"/>
      <c r="BJ19" s="619"/>
      <c r="BK19" s="619"/>
      <c r="BL19" s="619"/>
      <c r="BM19" s="619"/>
      <c r="BN19" s="620"/>
      <c r="BO19" s="671">
        <v>7.2</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29472437</v>
      </c>
      <c r="S20" s="619"/>
      <c r="T20" s="619"/>
      <c r="U20" s="619"/>
      <c r="V20" s="619"/>
      <c r="W20" s="619"/>
      <c r="X20" s="619"/>
      <c r="Y20" s="620"/>
      <c r="Z20" s="671">
        <v>59.6</v>
      </c>
      <c r="AA20" s="671"/>
      <c r="AB20" s="671"/>
      <c r="AC20" s="671"/>
      <c r="AD20" s="672">
        <v>27636127</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1686891</v>
      </c>
      <c r="BH20" s="619"/>
      <c r="BI20" s="619"/>
      <c r="BJ20" s="619"/>
      <c r="BK20" s="619"/>
      <c r="BL20" s="619"/>
      <c r="BM20" s="619"/>
      <c r="BN20" s="620"/>
      <c r="BO20" s="671">
        <v>7.2</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46501469</v>
      </c>
      <c r="CS20" s="619"/>
      <c r="CT20" s="619"/>
      <c r="CU20" s="619"/>
      <c r="CV20" s="619"/>
      <c r="CW20" s="619"/>
      <c r="CX20" s="619"/>
      <c r="CY20" s="620"/>
      <c r="CZ20" s="671">
        <v>100</v>
      </c>
      <c r="DA20" s="671"/>
      <c r="DB20" s="671"/>
      <c r="DC20" s="671"/>
      <c r="DD20" s="624">
        <v>5015840</v>
      </c>
      <c r="DE20" s="619"/>
      <c r="DF20" s="619"/>
      <c r="DG20" s="619"/>
      <c r="DH20" s="619"/>
      <c r="DI20" s="619"/>
      <c r="DJ20" s="619"/>
      <c r="DK20" s="619"/>
      <c r="DL20" s="619"/>
      <c r="DM20" s="619"/>
      <c r="DN20" s="619"/>
      <c r="DO20" s="619"/>
      <c r="DP20" s="620"/>
      <c r="DQ20" s="624">
        <v>31778921</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21553</v>
      </c>
      <c r="S21" s="619"/>
      <c r="T21" s="619"/>
      <c r="U21" s="619"/>
      <c r="V21" s="619"/>
      <c r="W21" s="619"/>
      <c r="X21" s="619"/>
      <c r="Y21" s="620"/>
      <c r="Z21" s="671">
        <v>0</v>
      </c>
      <c r="AA21" s="671"/>
      <c r="AB21" s="671"/>
      <c r="AC21" s="671"/>
      <c r="AD21" s="672">
        <v>21553</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1142</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418472</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676448</v>
      </c>
      <c r="S23" s="619"/>
      <c r="T23" s="619"/>
      <c r="U23" s="619"/>
      <c r="V23" s="619"/>
      <c r="W23" s="619"/>
      <c r="X23" s="619"/>
      <c r="Y23" s="620"/>
      <c r="Z23" s="671">
        <v>1.4</v>
      </c>
      <c r="AA23" s="671"/>
      <c r="AB23" s="671"/>
      <c r="AC23" s="671"/>
      <c r="AD23" s="672">
        <v>114261</v>
      </c>
      <c r="AE23" s="672"/>
      <c r="AF23" s="672"/>
      <c r="AG23" s="672"/>
      <c r="AH23" s="672"/>
      <c r="AI23" s="672"/>
      <c r="AJ23" s="672"/>
      <c r="AK23" s="672"/>
      <c r="AL23" s="641">
        <v>0.4</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1685749</v>
      </c>
      <c r="BH23" s="619"/>
      <c r="BI23" s="619"/>
      <c r="BJ23" s="619"/>
      <c r="BK23" s="619"/>
      <c r="BL23" s="619"/>
      <c r="BM23" s="619"/>
      <c r="BN23" s="620"/>
      <c r="BO23" s="671">
        <v>7.2</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156101</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25389936</v>
      </c>
      <c r="CS24" s="669"/>
      <c r="CT24" s="669"/>
      <c r="CU24" s="669"/>
      <c r="CV24" s="669"/>
      <c r="CW24" s="669"/>
      <c r="CX24" s="669"/>
      <c r="CY24" s="716"/>
      <c r="CZ24" s="720">
        <v>54.6</v>
      </c>
      <c r="DA24" s="721"/>
      <c r="DB24" s="721"/>
      <c r="DC24" s="722"/>
      <c r="DD24" s="715">
        <v>16003836</v>
      </c>
      <c r="DE24" s="669"/>
      <c r="DF24" s="669"/>
      <c r="DG24" s="669"/>
      <c r="DH24" s="669"/>
      <c r="DI24" s="669"/>
      <c r="DJ24" s="669"/>
      <c r="DK24" s="716"/>
      <c r="DL24" s="715">
        <v>15902433</v>
      </c>
      <c r="DM24" s="669"/>
      <c r="DN24" s="669"/>
      <c r="DO24" s="669"/>
      <c r="DP24" s="669"/>
      <c r="DQ24" s="669"/>
      <c r="DR24" s="669"/>
      <c r="DS24" s="669"/>
      <c r="DT24" s="669"/>
      <c r="DU24" s="669"/>
      <c r="DV24" s="716"/>
      <c r="DW24" s="717">
        <v>53.6</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7576393</v>
      </c>
      <c r="S25" s="619"/>
      <c r="T25" s="619"/>
      <c r="U25" s="619"/>
      <c r="V25" s="619"/>
      <c r="W25" s="619"/>
      <c r="X25" s="619"/>
      <c r="Y25" s="620"/>
      <c r="Z25" s="671">
        <v>15.3</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9106473</v>
      </c>
      <c r="CS25" s="637"/>
      <c r="CT25" s="637"/>
      <c r="CU25" s="637"/>
      <c r="CV25" s="637"/>
      <c r="CW25" s="637"/>
      <c r="CX25" s="637"/>
      <c r="CY25" s="638"/>
      <c r="CZ25" s="621">
        <v>19.600000000000001</v>
      </c>
      <c r="DA25" s="639"/>
      <c r="DB25" s="639"/>
      <c r="DC25" s="640"/>
      <c r="DD25" s="624">
        <v>8438633</v>
      </c>
      <c r="DE25" s="637"/>
      <c r="DF25" s="637"/>
      <c r="DG25" s="637"/>
      <c r="DH25" s="637"/>
      <c r="DI25" s="637"/>
      <c r="DJ25" s="637"/>
      <c r="DK25" s="638"/>
      <c r="DL25" s="624">
        <v>8337601</v>
      </c>
      <c r="DM25" s="637"/>
      <c r="DN25" s="637"/>
      <c r="DO25" s="637"/>
      <c r="DP25" s="637"/>
      <c r="DQ25" s="637"/>
      <c r="DR25" s="637"/>
      <c r="DS25" s="637"/>
      <c r="DT25" s="637"/>
      <c r="DU25" s="637"/>
      <c r="DV25" s="638"/>
      <c r="DW25" s="641">
        <v>28.1</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6030940</v>
      </c>
      <c r="CS26" s="619"/>
      <c r="CT26" s="619"/>
      <c r="CU26" s="619"/>
      <c r="CV26" s="619"/>
      <c r="CW26" s="619"/>
      <c r="CX26" s="619"/>
      <c r="CY26" s="620"/>
      <c r="CZ26" s="621">
        <v>13</v>
      </c>
      <c r="DA26" s="639"/>
      <c r="DB26" s="639"/>
      <c r="DC26" s="640"/>
      <c r="DD26" s="624">
        <v>5632566</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3373786</v>
      </c>
      <c r="S27" s="619"/>
      <c r="T27" s="619"/>
      <c r="U27" s="619"/>
      <c r="V27" s="619"/>
      <c r="W27" s="619"/>
      <c r="X27" s="619"/>
      <c r="Y27" s="620"/>
      <c r="Z27" s="671">
        <v>6.8</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23385044</v>
      </c>
      <c r="BH27" s="619"/>
      <c r="BI27" s="619"/>
      <c r="BJ27" s="619"/>
      <c r="BK27" s="619"/>
      <c r="BL27" s="619"/>
      <c r="BM27" s="619"/>
      <c r="BN27" s="620"/>
      <c r="BO27" s="671">
        <v>100</v>
      </c>
      <c r="BP27" s="671"/>
      <c r="BQ27" s="671"/>
      <c r="BR27" s="671"/>
      <c r="BS27" s="624">
        <v>131728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12596629</v>
      </c>
      <c r="CS27" s="637"/>
      <c r="CT27" s="637"/>
      <c r="CU27" s="637"/>
      <c r="CV27" s="637"/>
      <c r="CW27" s="637"/>
      <c r="CX27" s="637"/>
      <c r="CY27" s="638"/>
      <c r="CZ27" s="621">
        <v>27.1</v>
      </c>
      <c r="DA27" s="639"/>
      <c r="DB27" s="639"/>
      <c r="DC27" s="640"/>
      <c r="DD27" s="624">
        <v>3918800</v>
      </c>
      <c r="DE27" s="637"/>
      <c r="DF27" s="637"/>
      <c r="DG27" s="637"/>
      <c r="DH27" s="637"/>
      <c r="DI27" s="637"/>
      <c r="DJ27" s="637"/>
      <c r="DK27" s="638"/>
      <c r="DL27" s="624">
        <v>3918429</v>
      </c>
      <c r="DM27" s="637"/>
      <c r="DN27" s="637"/>
      <c r="DO27" s="637"/>
      <c r="DP27" s="637"/>
      <c r="DQ27" s="637"/>
      <c r="DR27" s="637"/>
      <c r="DS27" s="637"/>
      <c r="DT27" s="637"/>
      <c r="DU27" s="637"/>
      <c r="DV27" s="638"/>
      <c r="DW27" s="641">
        <v>13.2</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172914</v>
      </c>
      <c r="S28" s="619"/>
      <c r="T28" s="619"/>
      <c r="U28" s="619"/>
      <c r="V28" s="619"/>
      <c r="W28" s="619"/>
      <c r="X28" s="619"/>
      <c r="Y28" s="620"/>
      <c r="Z28" s="671">
        <v>0.3</v>
      </c>
      <c r="AA28" s="671"/>
      <c r="AB28" s="671"/>
      <c r="AC28" s="671"/>
      <c r="AD28" s="672">
        <v>37471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3686834</v>
      </c>
      <c r="CS28" s="619"/>
      <c r="CT28" s="619"/>
      <c r="CU28" s="619"/>
      <c r="CV28" s="619"/>
      <c r="CW28" s="619"/>
      <c r="CX28" s="619"/>
      <c r="CY28" s="620"/>
      <c r="CZ28" s="621">
        <v>7.9</v>
      </c>
      <c r="DA28" s="639"/>
      <c r="DB28" s="639"/>
      <c r="DC28" s="640"/>
      <c r="DD28" s="624">
        <v>3646403</v>
      </c>
      <c r="DE28" s="619"/>
      <c r="DF28" s="619"/>
      <c r="DG28" s="619"/>
      <c r="DH28" s="619"/>
      <c r="DI28" s="619"/>
      <c r="DJ28" s="619"/>
      <c r="DK28" s="620"/>
      <c r="DL28" s="624">
        <v>3646403</v>
      </c>
      <c r="DM28" s="619"/>
      <c r="DN28" s="619"/>
      <c r="DO28" s="619"/>
      <c r="DP28" s="619"/>
      <c r="DQ28" s="619"/>
      <c r="DR28" s="619"/>
      <c r="DS28" s="619"/>
      <c r="DT28" s="619"/>
      <c r="DU28" s="619"/>
      <c r="DV28" s="620"/>
      <c r="DW28" s="641">
        <v>12.3</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169938</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3686724</v>
      </c>
      <c r="CS29" s="637"/>
      <c r="CT29" s="637"/>
      <c r="CU29" s="637"/>
      <c r="CV29" s="637"/>
      <c r="CW29" s="637"/>
      <c r="CX29" s="637"/>
      <c r="CY29" s="638"/>
      <c r="CZ29" s="621">
        <v>7.9</v>
      </c>
      <c r="DA29" s="639"/>
      <c r="DB29" s="639"/>
      <c r="DC29" s="640"/>
      <c r="DD29" s="624">
        <v>3646293</v>
      </c>
      <c r="DE29" s="637"/>
      <c r="DF29" s="637"/>
      <c r="DG29" s="637"/>
      <c r="DH29" s="637"/>
      <c r="DI29" s="637"/>
      <c r="DJ29" s="637"/>
      <c r="DK29" s="638"/>
      <c r="DL29" s="624">
        <v>3646293</v>
      </c>
      <c r="DM29" s="637"/>
      <c r="DN29" s="637"/>
      <c r="DO29" s="637"/>
      <c r="DP29" s="637"/>
      <c r="DQ29" s="637"/>
      <c r="DR29" s="637"/>
      <c r="DS29" s="637"/>
      <c r="DT29" s="637"/>
      <c r="DU29" s="637"/>
      <c r="DV29" s="638"/>
      <c r="DW29" s="641">
        <v>12.3</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1382250</v>
      </c>
      <c r="S30" s="619"/>
      <c r="T30" s="619"/>
      <c r="U30" s="619"/>
      <c r="V30" s="619"/>
      <c r="W30" s="619"/>
      <c r="X30" s="619"/>
      <c r="Y30" s="620"/>
      <c r="Z30" s="671">
        <v>2.8</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98.4</v>
      </c>
      <c r="BH30" s="685"/>
      <c r="BI30" s="685"/>
      <c r="BJ30" s="685"/>
      <c r="BK30" s="685"/>
      <c r="BL30" s="685"/>
      <c r="BM30" s="686">
        <v>93.9</v>
      </c>
      <c r="BN30" s="685"/>
      <c r="BO30" s="685"/>
      <c r="BP30" s="685"/>
      <c r="BQ30" s="687"/>
      <c r="BR30" s="684">
        <v>98.3</v>
      </c>
      <c r="BS30" s="685"/>
      <c r="BT30" s="685"/>
      <c r="BU30" s="685"/>
      <c r="BV30" s="685"/>
      <c r="BW30" s="685"/>
      <c r="BX30" s="686">
        <v>93</v>
      </c>
      <c r="BY30" s="685"/>
      <c r="BZ30" s="685"/>
      <c r="CA30" s="685"/>
      <c r="CB30" s="687"/>
      <c r="CD30" s="690"/>
      <c r="CE30" s="691"/>
      <c r="CF30" s="655" t="s">
        <v>289</v>
      </c>
      <c r="CG30" s="652"/>
      <c r="CH30" s="652"/>
      <c r="CI30" s="652"/>
      <c r="CJ30" s="652"/>
      <c r="CK30" s="652"/>
      <c r="CL30" s="652"/>
      <c r="CM30" s="652"/>
      <c r="CN30" s="652"/>
      <c r="CO30" s="652"/>
      <c r="CP30" s="652"/>
      <c r="CQ30" s="653"/>
      <c r="CR30" s="618">
        <v>3357718</v>
      </c>
      <c r="CS30" s="619"/>
      <c r="CT30" s="619"/>
      <c r="CU30" s="619"/>
      <c r="CV30" s="619"/>
      <c r="CW30" s="619"/>
      <c r="CX30" s="619"/>
      <c r="CY30" s="620"/>
      <c r="CZ30" s="621">
        <v>7.2</v>
      </c>
      <c r="DA30" s="639"/>
      <c r="DB30" s="639"/>
      <c r="DC30" s="640"/>
      <c r="DD30" s="624">
        <v>3321733</v>
      </c>
      <c r="DE30" s="619"/>
      <c r="DF30" s="619"/>
      <c r="DG30" s="619"/>
      <c r="DH30" s="619"/>
      <c r="DI30" s="619"/>
      <c r="DJ30" s="619"/>
      <c r="DK30" s="620"/>
      <c r="DL30" s="624">
        <v>3321733</v>
      </c>
      <c r="DM30" s="619"/>
      <c r="DN30" s="619"/>
      <c r="DO30" s="619"/>
      <c r="DP30" s="619"/>
      <c r="DQ30" s="619"/>
      <c r="DR30" s="619"/>
      <c r="DS30" s="619"/>
      <c r="DT30" s="619"/>
      <c r="DU30" s="619"/>
      <c r="DV30" s="620"/>
      <c r="DW30" s="641">
        <v>11.2</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1763158</v>
      </c>
      <c r="S31" s="619"/>
      <c r="T31" s="619"/>
      <c r="U31" s="619"/>
      <c r="V31" s="619"/>
      <c r="W31" s="619"/>
      <c r="X31" s="619"/>
      <c r="Y31" s="620"/>
      <c r="Z31" s="671">
        <v>3.6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v>
      </c>
      <c r="BH31" s="637"/>
      <c r="BI31" s="637"/>
      <c r="BJ31" s="637"/>
      <c r="BK31" s="637"/>
      <c r="BL31" s="637"/>
      <c r="BM31" s="673">
        <v>93.2</v>
      </c>
      <c r="BN31" s="683"/>
      <c r="BO31" s="683"/>
      <c r="BP31" s="683"/>
      <c r="BQ31" s="647"/>
      <c r="BR31" s="682">
        <v>97.9</v>
      </c>
      <c r="BS31" s="637"/>
      <c r="BT31" s="637"/>
      <c r="BU31" s="637"/>
      <c r="BV31" s="637"/>
      <c r="BW31" s="637"/>
      <c r="BX31" s="673">
        <v>92.4</v>
      </c>
      <c r="BY31" s="683"/>
      <c r="BZ31" s="683"/>
      <c r="CA31" s="683"/>
      <c r="CB31" s="647"/>
      <c r="CD31" s="690"/>
      <c r="CE31" s="691"/>
      <c r="CF31" s="655" t="s">
        <v>293</v>
      </c>
      <c r="CG31" s="652"/>
      <c r="CH31" s="652"/>
      <c r="CI31" s="652"/>
      <c r="CJ31" s="652"/>
      <c r="CK31" s="652"/>
      <c r="CL31" s="652"/>
      <c r="CM31" s="652"/>
      <c r="CN31" s="652"/>
      <c r="CO31" s="652"/>
      <c r="CP31" s="652"/>
      <c r="CQ31" s="653"/>
      <c r="CR31" s="618">
        <v>329006</v>
      </c>
      <c r="CS31" s="637"/>
      <c r="CT31" s="637"/>
      <c r="CU31" s="637"/>
      <c r="CV31" s="637"/>
      <c r="CW31" s="637"/>
      <c r="CX31" s="637"/>
      <c r="CY31" s="638"/>
      <c r="CZ31" s="621">
        <v>0.7</v>
      </c>
      <c r="DA31" s="639"/>
      <c r="DB31" s="639"/>
      <c r="DC31" s="640"/>
      <c r="DD31" s="624">
        <v>324560</v>
      </c>
      <c r="DE31" s="637"/>
      <c r="DF31" s="637"/>
      <c r="DG31" s="637"/>
      <c r="DH31" s="637"/>
      <c r="DI31" s="637"/>
      <c r="DJ31" s="637"/>
      <c r="DK31" s="638"/>
      <c r="DL31" s="624">
        <v>324560</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957206</v>
      </c>
      <c r="S32" s="619"/>
      <c r="T32" s="619"/>
      <c r="U32" s="619"/>
      <c r="V32" s="619"/>
      <c r="W32" s="619"/>
      <c r="X32" s="619"/>
      <c r="Y32" s="620"/>
      <c r="Z32" s="671">
        <v>1.9</v>
      </c>
      <c r="AA32" s="671"/>
      <c r="AB32" s="671"/>
      <c r="AC32" s="671"/>
      <c r="AD32" s="672">
        <v>303</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98.7</v>
      </c>
      <c r="BH32" s="603"/>
      <c r="BI32" s="603"/>
      <c r="BJ32" s="603"/>
      <c r="BK32" s="603"/>
      <c r="BL32" s="603"/>
      <c r="BM32" s="666">
        <v>94.5</v>
      </c>
      <c r="BN32" s="603"/>
      <c r="BO32" s="603"/>
      <c r="BP32" s="603"/>
      <c r="BQ32" s="660"/>
      <c r="BR32" s="681">
        <v>98.5</v>
      </c>
      <c r="BS32" s="603"/>
      <c r="BT32" s="603"/>
      <c r="BU32" s="603"/>
      <c r="BV32" s="603"/>
      <c r="BW32" s="603"/>
      <c r="BX32" s="666">
        <v>93.3</v>
      </c>
      <c r="BY32" s="603"/>
      <c r="BZ32" s="603"/>
      <c r="CA32" s="603"/>
      <c r="CB32" s="660"/>
      <c r="CD32" s="692"/>
      <c r="CE32" s="693"/>
      <c r="CF32" s="655" t="s">
        <v>296</v>
      </c>
      <c r="CG32" s="652"/>
      <c r="CH32" s="652"/>
      <c r="CI32" s="652"/>
      <c r="CJ32" s="652"/>
      <c r="CK32" s="652"/>
      <c r="CL32" s="652"/>
      <c r="CM32" s="652"/>
      <c r="CN32" s="652"/>
      <c r="CO32" s="652"/>
      <c r="CP32" s="652"/>
      <c r="CQ32" s="653"/>
      <c r="CR32" s="618">
        <v>110</v>
      </c>
      <c r="CS32" s="619"/>
      <c r="CT32" s="619"/>
      <c r="CU32" s="619"/>
      <c r="CV32" s="619"/>
      <c r="CW32" s="619"/>
      <c r="CX32" s="619"/>
      <c r="CY32" s="620"/>
      <c r="CZ32" s="621">
        <v>0</v>
      </c>
      <c r="DA32" s="639"/>
      <c r="DB32" s="639"/>
      <c r="DC32" s="640"/>
      <c r="DD32" s="624">
        <v>110</v>
      </c>
      <c r="DE32" s="619"/>
      <c r="DF32" s="619"/>
      <c r="DG32" s="619"/>
      <c r="DH32" s="619"/>
      <c r="DI32" s="619"/>
      <c r="DJ32" s="619"/>
      <c r="DK32" s="620"/>
      <c r="DL32" s="624">
        <v>110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3327600</v>
      </c>
      <c r="S33" s="619"/>
      <c r="T33" s="619"/>
      <c r="U33" s="619"/>
      <c r="V33" s="619"/>
      <c r="W33" s="619"/>
      <c r="X33" s="619"/>
      <c r="Y33" s="620"/>
      <c r="Z33" s="671">
        <v>6.7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16095693</v>
      </c>
      <c r="CS33" s="637"/>
      <c r="CT33" s="637"/>
      <c r="CU33" s="637"/>
      <c r="CV33" s="637"/>
      <c r="CW33" s="637"/>
      <c r="CX33" s="637"/>
      <c r="CY33" s="638"/>
      <c r="CZ33" s="621">
        <v>34.6</v>
      </c>
      <c r="DA33" s="639"/>
      <c r="DB33" s="639"/>
      <c r="DC33" s="640"/>
      <c r="DD33" s="624">
        <v>13382157</v>
      </c>
      <c r="DE33" s="637"/>
      <c r="DF33" s="637"/>
      <c r="DG33" s="637"/>
      <c r="DH33" s="637"/>
      <c r="DI33" s="637"/>
      <c r="DJ33" s="637"/>
      <c r="DK33" s="638"/>
      <c r="DL33" s="624">
        <v>11759267</v>
      </c>
      <c r="DM33" s="637"/>
      <c r="DN33" s="637"/>
      <c r="DO33" s="637"/>
      <c r="DP33" s="637"/>
      <c r="DQ33" s="637"/>
      <c r="DR33" s="637"/>
      <c r="DS33" s="637"/>
      <c r="DT33" s="637"/>
      <c r="DU33" s="637"/>
      <c r="DV33" s="638"/>
      <c r="DW33" s="641">
        <v>39.6</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5710284</v>
      </c>
      <c r="CS34" s="619"/>
      <c r="CT34" s="619"/>
      <c r="CU34" s="619"/>
      <c r="CV34" s="619"/>
      <c r="CW34" s="619"/>
      <c r="CX34" s="619"/>
      <c r="CY34" s="620"/>
      <c r="CZ34" s="621">
        <v>12.3</v>
      </c>
      <c r="DA34" s="639"/>
      <c r="DB34" s="639"/>
      <c r="DC34" s="640"/>
      <c r="DD34" s="624">
        <v>4765195</v>
      </c>
      <c r="DE34" s="619"/>
      <c r="DF34" s="619"/>
      <c r="DG34" s="619"/>
      <c r="DH34" s="619"/>
      <c r="DI34" s="619"/>
      <c r="DJ34" s="619"/>
      <c r="DK34" s="620"/>
      <c r="DL34" s="624">
        <v>4613599</v>
      </c>
      <c r="DM34" s="619"/>
      <c r="DN34" s="619"/>
      <c r="DO34" s="619"/>
      <c r="DP34" s="619"/>
      <c r="DQ34" s="619"/>
      <c r="DR34" s="619"/>
      <c r="DS34" s="619"/>
      <c r="DT34" s="619"/>
      <c r="DU34" s="619"/>
      <c r="DV34" s="620"/>
      <c r="DW34" s="641">
        <v>15.5</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1860000</v>
      </c>
      <c r="S35" s="619"/>
      <c r="T35" s="619"/>
      <c r="U35" s="619"/>
      <c r="V35" s="619"/>
      <c r="W35" s="619"/>
      <c r="X35" s="619"/>
      <c r="Y35" s="620"/>
      <c r="Z35" s="671">
        <v>3.8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6848186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283710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326371</v>
      </c>
      <c r="CS35" s="637"/>
      <c r="CT35" s="637"/>
      <c r="CU35" s="637"/>
      <c r="CV35" s="637"/>
      <c r="CW35" s="637"/>
      <c r="CX35" s="637"/>
      <c r="CY35" s="638"/>
      <c r="CZ35" s="621">
        <v>0.7</v>
      </c>
      <c r="DA35" s="639"/>
      <c r="DB35" s="639"/>
      <c r="DC35" s="640"/>
      <c r="DD35" s="624">
        <v>281816</v>
      </c>
      <c r="DE35" s="637"/>
      <c r="DF35" s="637"/>
      <c r="DG35" s="637"/>
      <c r="DH35" s="637"/>
      <c r="DI35" s="637"/>
      <c r="DJ35" s="637"/>
      <c r="DK35" s="638"/>
      <c r="DL35" s="624">
        <v>278991</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49468256</v>
      </c>
      <c r="S36" s="659"/>
      <c r="T36" s="659"/>
      <c r="U36" s="659"/>
      <c r="V36" s="659"/>
      <c r="W36" s="659"/>
      <c r="X36" s="659"/>
      <c r="Y36" s="662"/>
      <c r="Z36" s="663">
        <v>100</v>
      </c>
      <c r="AA36" s="663"/>
      <c r="AB36" s="663"/>
      <c r="AC36" s="663"/>
      <c r="AD36" s="664">
        <v>27809715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1993000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-775849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2509686</v>
      </c>
      <c r="CS36" s="619"/>
      <c r="CT36" s="619"/>
      <c r="CU36" s="619"/>
      <c r="CV36" s="619"/>
      <c r="CW36" s="619"/>
      <c r="CX36" s="619"/>
      <c r="CY36" s="620"/>
      <c r="CZ36" s="621">
        <v>5.4</v>
      </c>
      <c r="DA36" s="639"/>
      <c r="DB36" s="639"/>
      <c r="DC36" s="640"/>
      <c r="DD36" s="624">
        <v>2084608</v>
      </c>
      <c r="DE36" s="619"/>
      <c r="DF36" s="619"/>
      <c r="DG36" s="619"/>
      <c r="DH36" s="619"/>
      <c r="DI36" s="619"/>
      <c r="DJ36" s="619"/>
      <c r="DK36" s="620"/>
      <c r="DL36" s="624">
        <v>1800728</v>
      </c>
      <c r="DM36" s="619"/>
      <c r="DN36" s="619"/>
      <c r="DO36" s="619"/>
      <c r="DP36" s="619"/>
      <c r="DQ36" s="619"/>
      <c r="DR36" s="619"/>
      <c r="DS36" s="619"/>
      <c r="DT36" s="619"/>
      <c r="DU36" s="619"/>
      <c r="DV36" s="620"/>
      <c r="DW36" s="641">
        <v>6.1</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8963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27197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802583</v>
      </c>
      <c r="CS37" s="637"/>
      <c r="CT37" s="637"/>
      <c r="CU37" s="637"/>
      <c r="CV37" s="637"/>
      <c r="CW37" s="637"/>
      <c r="CX37" s="637"/>
      <c r="CY37" s="638"/>
      <c r="CZ37" s="621">
        <v>1.7</v>
      </c>
      <c r="DA37" s="639"/>
      <c r="DB37" s="639"/>
      <c r="DC37" s="640"/>
      <c r="DD37" s="624">
        <v>802583</v>
      </c>
      <c r="DE37" s="637"/>
      <c r="DF37" s="637"/>
      <c r="DG37" s="637"/>
      <c r="DH37" s="637"/>
      <c r="DI37" s="637"/>
      <c r="DJ37" s="637"/>
      <c r="DK37" s="638"/>
      <c r="DL37" s="624">
        <v>650249</v>
      </c>
      <c r="DM37" s="637"/>
      <c r="DN37" s="637"/>
      <c r="DO37" s="637"/>
      <c r="DP37" s="637"/>
      <c r="DQ37" s="637"/>
      <c r="DR37" s="637"/>
      <c r="DS37" s="637"/>
      <c r="DT37" s="637"/>
      <c r="DU37" s="637"/>
      <c r="DV37" s="638"/>
      <c r="DW37" s="641">
        <v>2.2000000000000002</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45654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6839223</v>
      </c>
      <c r="CS38" s="619"/>
      <c r="CT38" s="619"/>
      <c r="CU38" s="619"/>
      <c r="CV38" s="619"/>
      <c r="CW38" s="619"/>
      <c r="CX38" s="619"/>
      <c r="CY38" s="620"/>
      <c r="CZ38" s="621">
        <v>14.7</v>
      </c>
      <c r="DA38" s="639"/>
      <c r="DB38" s="639"/>
      <c r="DC38" s="640"/>
      <c r="DD38" s="624">
        <v>6107049</v>
      </c>
      <c r="DE38" s="619"/>
      <c r="DF38" s="619"/>
      <c r="DG38" s="619"/>
      <c r="DH38" s="619"/>
      <c r="DI38" s="619"/>
      <c r="DJ38" s="619"/>
      <c r="DK38" s="620"/>
      <c r="DL38" s="624">
        <v>5065949</v>
      </c>
      <c r="DM38" s="619"/>
      <c r="DN38" s="619"/>
      <c r="DO38" s="619"/>
      <c r="DP38" s="619"/>
      <c r="DQ38" s="619"/>
      <c r="DR38" s="619"/>
      <c r="DS38" s="619"/>
      <c r="DT38" s="619"/>
      <c r="DU38" s="619"/>
      <c r="DV38" s="620"/>
      <c r="DW38" s="641">
        <v>17.100000000000001</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305129</v>
      </c>
      <c r="CS39" s="637"/>
      <c r="CT39" s="637"/>
      <c r="CU39" s="637"/>
      <c r="CV39" s="637"/>
      <c r="CW39" s="637"/>
      <c r="CX39" s="637"/>
      <c r="CY39" s="638"/>
      <c r="CZ39" s="621">
        <v>0.7</v>
      </c>
      <c r="DA39" s="639"/>
      <c r="DB39" s="639"/>
      <c r="DC39" s="640"/>
      <c r="DD39" s="624">
        <v>143489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1963669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76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405000</v>
      </c>
      <c r="CS40" s="619"/>
      <c r="CT40" s="619"/>
      <c r="CU40" s="619"/>
      <c r="CV40" s="619"/>
      <c r="CW40" s="619"/>
      <c r="CX40" s="619"/>
      <c r="CY40" s="620"/>
      <c r="CZ40" s="621">
        <v>0.9</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2882554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276</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5015840</v>
      </c>
      <c r="CS42" s="619"/>
      <c r="CT42" s="619"/>
      <c r="CU42" s="619"/>
      <c r="CV42" s="619"/>
      <c r="CW42" s="619"/>
      <c r="CX42" s="619"/>
      <c r="CY42" s="620"/>
      <c r="CZ42" s="621">
        <v>10.8</v>
      </c>
      <c r="DA42" s="622"/>
      <c r="DB42" s="622"/>
      <c r="DC42" s="623"/>
      <c r="DD42" s="624">
        <v>2392928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111955</v>
      </c>
      <c r="CS43" s="637"/>
      <c r="CT43" s="637"/>
      <c r="CU43" s="637"/>
      <c r="CV43" s="637"/>
      <c r="CW43" s="637"/>
      <c r="CX43" s="637"/>
      <c r="CY43" s="638"/>
      <c r="CZ43" s="621">
        <v>0.2</v>
      </c>
      <c r="DA43" s="639"/>
      <c r="DB43" s="639"/>
      <c r="DC43" s="640"/>
      <c r="DD43" s="624">
        <v>111955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5015840</v>
      </c>
      <c r="CS44" s="619"/>
      <c r="CT44" s="619"/>
      <c r="CU44" s="619"/>
      <c r="CV44" s="619"/>
      <c r="CW44" s="619"/>
      <c r="CX44" s="619"/>
      <c r="CY44" s="620"/>
      <c r="CZ44" s="621">
        <v>10.8</v>
      </c>
      <c r="DA44" s="622"/>
      <c r="DB44" s="622"/>
      <c r="DC44" s="623"/>
      <c r="DD44" s="624">
        <v>2392928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1197366</v>
      </c>
      <c r="CS45" s="637"/>
      <c r="CT45" s="637"/>
      <c r="CU45" s="637"/>
      <c r="CV45" s="637"/>
      <c r="CW45" s="637"/>
      <c r="CX45" s="637"/>
      <c r="CY45" s="638"/>
      <c r="CZ45" s="621">
        <v>2.6</v>
      </c>
      <c r="DA45" s="639"/>
      <c r="DB45" s="639"/>
      <c r="DC45" s="640"/>
      <c r="DD45" s="624">
        <v>118453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3794557</v>
      </c>
      <c r="CS46" s="619"/>
      <c r="CT46" s="619"/>
      <c r="CU46" s="619"/>
      <c r="CV46" s="619"/>
      <c r="CW46" s="619"/>
      <c r="CX46" s="619"/>
      <c r="CY46" s="620"/>
      <c r="CZ46" s="621">
        <v>8.1999999999999993</v>
      </c>
      <c r="DA46" s="622"/>
      <c r="DB46" s="622"/>
      <c r="DC46" s="623"/>
      <c r="DD46" s="624">
        <v>2251658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46501469</v>
      </c>
      <c r="CS49" s="603"/>
      <c r="CT49" s="603"/>
      <c r="CU49" s="603"/>
      <c r="CV49" s="603"/>
      <c r="CW49" s="603"/>
      <c r="CX49" s="603"/>
      <c r="CY49" s="604"/>
      <c r="CZ49" s="605">
        <v>100</v>
      </c>
      <c r="DA49" s="606"/>
      <c r="DB49" s="606"/>
      <c r="DC49" s="607"/>
      <c r="DD49" s="608">
        <v>31778921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49524</v>
      </c>
      <c r="R7" s="1131"/>
      <c r="S7" s="1131"/>
      <c r="T7" s="1131"/>
      <c r="U7" s="1131"/>
      <c r="V7" s="1131">
        <v>46557</v>
      </c>
      <c r="W7" s="1131"/>
      <c r="X7" s="1131"/>
      <c r="Y7" s="1131"/>
      <c r="Z7" s="1131"/>
      <c r="AA7" s="1131">
        <v>2967</v>
      </c>
      <c r="AB7" s="1131"/>
      <c r="AC7" s="1131"/>
      <c r="AD7" s="1131"/>
      <c r="AE7" s="1132"/>
      <c r="AF7" s="1133">
        <v>2848</v>
      </c>
      <c r="AG7" s="1134"/>
      <c r="AH7" s="1134"/>
      <c r="AI7" s="1134"/>
      <c r="AJ7" s="1135"/>
      <c r="AK7" s="1117">
        <v>1382</v>
      </c>
      <c r="AL7" s="1118"/>
      <c r="AM7" s="1118"/>
      <c r="AN7" s="1118"/>
      <c r="AO7" s="1118"/>
      <c r="AP7" s="1118">
        <v>32985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546</v>
      </c>
      <c r="BS7" s="1121" t="s">
        <v>543</v>
      </c>
      <c r="BT7" s="1122"/>
      <c r="BU7" s="1122"/>
      <c r="BV7" s="1122"/>
      <c r="BW7" s="1122"/>
      <c r="BX7" s="1122"/>
      <c r="BY7" s="1122"/>
      <c r="BZ7" s="1122"/>
      <c r="CA7" s="1122"/>
      <c r="CB7" s="1122"/>
      <c r="CC7" s="1122"/>
      <c r="CD7" s="1122"/>
      <c r="CE7" s="1122"/>
      <c r="CF7" s="1122"/>
      <c r="CG7" s="1123"/>
      <c r="CH7" s="1114">
        <v>27</v>
      </c>
      <c r="CI7" s="1115"/>
      <c r="CJ7" s="1115"/>
      <c r="CK7" s="1115"/>
      <c r="CL7" s="1116"/>
      <c r="CM7" s="1114">
        <v>-399</v>
      </c>
      <c r="CN7" s="1115"/>
      <c r="CO7" s="1115"/>
      <c r="CP7" s="1115"/>
      <c r="CQ7" s="1116"/>
      <c r="CR7" s="1114">
        <v>5</v>
      </c>
      <c r="CS7" s="1115"/>
      <c r="CT7" s="1115"/>
      <c r="CU7" s="1115"/>
      <c r="CV7" s="1116"/>
      <c r="CW7" s="1114">
        <v>7</v>
      </c>
      <c r="CX7" s="1115"/>
      <c r="CY7" s="1115"/>
      <c r="CZ7" s="1115"/>
      <c r="DA7" s="1116"/>
      <c r="DB7" s="1114" t="s">
        <v>547</v>
      </c>
      <c r="DC7" s="1115"/>
      <c r="DD7" s="1115"/>
      <c r="DE7" s="1115"/>
      <c r="DF7" s="1116"/>
      <c r="DG7" s="1114">
        <v>2552</v>
      </c>
      <c r="DH7" s="1115"/>
      <c r="DI7" s="1115"/>
      <c r="DJ7" s="1115"/>
      <c r="DK7" s="1116"/>
      <c r="DL7" s="1114" t="s">
        <v>548</v>
      </c>
      <c r="DM7" s="1115"/>
      <c r="DN7" s="1115"/>
      <c r="DO7" s="1115"/>
      <c r="DP7" s="1116"/>
      <c r="DQ7" s="1114">
        <v>1570</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546</v>
      </c>
      <c r="BS8" s="1040" t="s">
        <v>544</v>
      </c>
      <c r="BT8" s="1041"/>
      <c r="BU8" s="1041"/>
      <c r="BV8" s="1041"/>
      <c r="BW8" s="1041"/>
      <c r="BX8" s="1041"/>
      <c r="BY8" s="1041"/>
      <c r="BZ8" s="1041"/>
      <c r="CA8" s="1041"/>
      <c r="CB8" s="1041"/>
      <c r="CC8" s="1041"/>
      <c r="CD8" s="1041"/>
      <c r="CE8" s="1041"/>
      <c r="CF8" s="1041"/>
      <c r="CG8" s="1042"/>
      <c r="CH8" s="1015">
        <v>0</v>
      </c>
      <c r="CI8" s="1016"/>
      <c r="CJ8" s="1016"/>
      <c r="CK8" s="1016"/>
      <c r="CL8" s="1017"/>
      <c r="CM8" s="1015">
        <v>6</v>
      </c>
      <c r="CN8" s="1016"/>
      <c r="CO8" s="1016"/>
      <c r="CP8" s="1016"/>
      <c r="CQ8" s="1017"/>
      <c r="CR8" s="1015">
        <v>5</v>
      </c>
      <c r="CS8" s="1016"/>
      <c r="CT8" s="1016"/>
      <c r="CU8" s="1016"/>
      <c r="CV8" s="1017"/>
      <c r="CW8" s="1015">
        <v>8</v>
      </c>
      <c r="CX8" s="1016"/>
      <c r="CY8" s="1016"/>
      <c r="CZ8" s="1016"/>
      <c r="DA8" s="1017"/>
      <c r="DB8" s="1015" t="s">
        <v>548</v>
      </c>
      <c r="DC8" s="1016"/>
      <c r="DD8" s="1016"/>
      <c r="DE8" s="1016"/>
      <c r="DF8" s="1017"/>
      <c r="DG8" s="1015" t="s">
        <v>548</v>
      </c>
      <c r="DH8" s="1016"/>
      <c r="DI8" s="1016"/>
      <c r="DJ8" s="1016"/>
      <c r="DK8" s="1017"/>
      <c r="DL8" s="1015">
        <v>799</v>
      </c>
      <c r="DM8" s="1016"/>
      <c r="DN8" s="1016"/>
      <c r="DO8" s="1016"/>
      <c r="DP8" s="1017"/>
      <c r="DQ8" s="1015">
        <v>781</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v>8</v>
      </c>
      <c r="CI9" s="1016"/>
      <c r="CJ9" s="1016"/>
      <c r="CK9" s="1016"/>
      <c r="CL9" s="1017"/>
      <c r="CM9" s="1015">
        <v>65</v>
      </c>
      <c r="CN9" s="1016"/>
      <c r="CO9" s="1016"/>
      <c r="CP9" s="1016"/>
      <c r="CQ9" s="1017"/>
      <c r="CR9" s="1015">
        <v>50</v>
      </c>
      <c r="CS9" s="1016"/>
      <c r="CT9" s="1016"/>
      <c r="CU9" s="1016"/>
      <c r="CV9" s="1017"/>
      <c r="CW9" s="1015">
        <v>27</v>
      </c>
      <c r="CX9" s="1016"/>
      <c r="CY9" s="1016"/>
      <c r="CZ9" s="1016"/>
      <c r="DA9" s="1017"/>
      <c r="DB9" s="1015" t="s">
        <v>549</v>
      </c>
      <c r="DC9" s="1016"/>
      <c r="DD9" s="1016"/>
      <c r="DE9" s="1016"/>
      <c r="DF9" s="1017"/>
      <c r="DG9" s="1015" t="s">
        <v>549</v>
      </c>
      <c r="DH9" s="1016"/>
      <c r="DI9" s="1016"/>
      <c r="DJ9" s="1016"/>
      <c r="DK9" s="1017"/>
      <c r="DL9" s="1015" t="s">
        <v>549</v>
      </c>
      <c r="DM9" s="1016"/>
      <c r="DN9" s="1016"/>
      <c r="DO9" s="1016"/>
      <c r="DP9" s="1017"/>
      <c r="DQ9" s="1015" t="s">
        <v>549</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49524</v>
      </c>
      <c r="R23" s="1095"/>
      <c r="S23" s="1095"/>
      <c r="T23" s="1095"/>
      <c r="U23" s="1095"/>
      <c r="V23" s="1095">
        <v>46557</v>
      </c>
      <c r="W23" s="1095"/>
      <c r="X23" s="1095"/>
      <c r="Y23" s="1095"/>
      <c r="Z23" s="1095"/>
      <c r="AA23" s="1095">
        <v>2967</v>
      </c>
      <c r="AB23" s="1095"/>
      <c r="AC23" s="1095"/>
      <c r="AD23" s="1095"/>
      <c r="AE23" s="1096"/>
      <c r="AF23" s="1097">
        <v>2848</v>
      </c>
      <c r="AG23" s="1095"/>
      <c r="AH23" s="1095"/>
      <c r="AI23" s="1095"/>
      <c r="AJ23" s="1098"/>
      <c r="AK23" s="1099"/>
      <c r="AL23" s="1100"/>
      <c r="AM23" s="1100"/>
      <c r="AN23" s="1100"/>
      <c r="AO23" s="1100"/>
      <c r="AP23" s="1095">
        <v>32985</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21172</v>
      </c>
      <c r="R28" s="1080"/>
      <c r="S28" s="1080"/>
      <c r="T28" s="1080"/>
      <c r="U28" s="1080"/>
      <c r="V28" s="1080">
        <v>20888</v>
      </c>
      <c r="W28" s="1080"/>
      <c r="X28" s="1080"/>
      <c r="Y28" s="1080"/>
      <c r="Z28" s="1080"/>
      <c r="AA28" s="1080">
        <v>284</v>
      </c>
      <c r="AB28" s="1080"/>
      <c r="AC28" s="1080"/>
      <c r="AD28" s="1080"/>
      <c r="AE28" s="1081"/>
      <c r="AF28" s="1082">
        <v>284</v>
      </c>
      <c r="AG28" s="1080"/>
      <c r="AH28" s="1080"/>
      <c r="AI28" s="1080"/>
      <c r="AJ28" s="1083"/>
      <c r="AK28" s="1084">
        <v>1964</v>
      </c>
      <c r="AL28" s="1072"/>
      <c r="AM28" s="1072"/>
      <c r="AN28" s="1072"/>
      <c r="AO28" s="1072"/>
      <c r="AP28" s="1072">
        <v>30</v>
      </c>
      <c r="AQ28" s="1072"/>
      <c r="AR28" s="1072"/>
      <c r="AS28" s="1072"/>
      <c r="AT28" s="1072"/>
      <c r="AU28" s="1072" t="s">
        <v>538</v>
      </c>
      <c r="AV28" s="1072"/>
      <c r="AW28" s="1072"/>
      <c r="AX28" s="1072"/>
      <c r="AY28" s="1072"/>
      <c r="AZ28" s="1073" t="s">
        <v>538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10541</v>
      </c>
      <c r="R29" s="1070"/>
      <c r="S29" s="1070"/>
      <c r="T29" s="1070"/>
      <c r="U29" s="1070"/>
      <c r="V29" s="1070">
        <v>10377</v>
      </c>
      <c r="W29" s="1070"/>
      <c r="X29" s="1070"/>
      <c r="Y29" s="1070"/>
      <c r="Z29" s="1070"/>
      <c r="AA29" s="1070">
        <v>164</v>
      </c>
      <c r="AB29" s="1070"/>
      <c r="AC29" s="1070"/>
      <c r="AD29" s="1070"/>
      <c r="AE29" s="1071"/>
      <c r="AF29" s="1045">
        <v>164</v>
      </c>
      <c r="AG29" s="1046"/>
      <c r="AH29" s="1046"/>
      <c r="AI29" s="1046"/>
      <c r="AJ29" s="1047"/>
      <c r="AK29" s="1006">
        <v>1536</v>
      </c>
      <c r="AL29" s="997"/>
      <c r="AM29" s="997"/>
      <c r="AN29" s="997"/>
      <c r="AO29" s="997"/>
      <c r="AP29" s="997" t="s">
        <v>538</v>
      </c>
      <c r="AQ29" s="997"/>
      <c r="AR29" s="997"/>
      <c r="AS29" s="997"/>
      <c r="AT29" s="997"/>
      <c r="AU29" s="997" t="s">
        <v>538</v>
      </c>
      <c r="AV29" s="997"/>
      <c r="AW29" s="997"/>
      <c r="AX29" s="997"/>
      <c r="AY29" s="997"/>
      <c r="AZ29" s="1068" t="s">
        <v>538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1756</v>
      </c>
      <c r="R30" s="1070"/>
      <c r="S30" s="1070"/>
      <c r="T30" s="1070"/>
      <c r="U30" s="1070"/>
      <c r="V30" s="1070">
        <v>1653</v>
      </c>
      <c r="W30" s="1070"/>
      <c r="X30" s="1070"/>
      <c r="Y30" s="1070"/>
      <c r="Z30" s="1070"/>
      <c r="AA30" s="1070">
        <v>104</v>
      </c>
      <c r="AB30" s="1070"/>
      <c r="AC30" s="1070"/>
      <c r="AD30" s="1070"/>
      <c r="AE30" s="1071"/>
      <c r="AF30" s="1045">
        <v>104</v>
      </c>
      <c r="AG30" s="1046"/>
      <c r="AH30" s="1046"/>
      <c r="AI30" s="1046"/>
      <c r="AJ30" s="1047"/>
      <c r="AK30" s="1006">
        <v>304</v>
      </c>
      <c r="AL30" s="997"/>
      <c r="AM30" s="997"/>
      <c r="AN30" s="997"/>
      <c r="AO30" s="997"/>
      <c r="AP30" s="997" t="s">
        <v>538</v>
      </c>
      <c r="AQ30" s="997"/>
      <c r="AR30" s="997"/>
      <c r="AS30" s="997"/>
      <c r="AT30" s="997"/>
      <c r="AU30" s="997" t="s">
        <v>538</v>
      </c>
      <c r="AV30" s="997"/>
      <c r="AW30" s="997"/>
      <c r="AX30" s="997"/>
      <c r="AY30" s="997"/>
      <c r="AZ30" s="1068" t="s">
        <v>538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2454</v>
      </c>
      <c r="R31" s="1070"/>
      <c r="S31" s="1070"/>
      <c r="T31" s="1070"/>
      <c r="U31" s="1070"/>
      <c r="V31" s="1070">
        <v>2469</v>
      </c>
      <c r="W31" s="1070"/>
      <c r="X31" s="1070"/>
      <c r="Y31" s="1070"/>
      <c r="Z31" s="1070"/>
      <c r="AA31" s="1070">
        <v>-15</v>
      </c>
      <c r="AB31" s="1070"/>
      <c r="AC31" s="1070"/>
      <c r="AD31" s="1070"/>
      <c r="AE31" s="1071"/>
      <c r="AF31" s="1045">
        <v>1328</v>
      </c>
      <c r="AG31" s="1046"/>
      <c r="AH31" s="1046"/>
      <c r="AI31" s="1046"/>
      <c r="AJ31" s="1047"/>
      <c r="AK31" s="1006">
        <v>9</v>
      </c>
      <c r="AL31" s="997"/>
      <c r="AM31" s="997"/>
      <c r="AN31" s="997"/>
      <c r="AO31" s="997"/>
      <c r="AP31" s="997">
        <v>7570</v>
      </c>
      <c r="AQ31" s="997"/>
      <c r="AR31" s="997"/>
      <c r="AS31" s="997"/>
      <c r="AT31" s="997"/>
      <c r="AU31" s="997">
        <v>38</v>
      </c>
      <c r="AV31" s="997"/>
      <c r="AW31" s="997"/>
      <c r="AX31" s="997"/>
      <c r="AY31" s="997"/>
      <c r="AZ31" s="1068" t="s">
        <v>538</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6523</v>
      </c>
      <c r="R32" s="1070"/>
      <c r="S32" s="1070"/>
      <c r="T32" s="1070"/>
      <c r="U32" s="1070"/>
      <c r="V32" s="1070">
        <v>5636</v>
      </c>
      <c r="W32" s="1070"/>
      <c r="X32" s="1070"/>
      <c r="Y32" s="1070"/>
      <c r="Z32" s="1070"/>
      <c r="AA32" s="1070">
        <v>887</v>
      </c>
      <c r="AB32" s="1070"/>
      <c r="AC32" s="1070"/>
      <c r="AD32" s="1070"/>
      <c r="AE32" s="1071"/>
      <c r="AF32" s="1045">
        <v>879</v>
      </c>
      <c r="AG32" s="1046"/>
      <c r="AH32" s="1046"/>
      <c r="AI32" s="1046"/>
      <c r="AJ32" s="1047"/>
      <c r="AK32" s="1006">
        <v>1993</v>
      </c>
      <c r="AL32" s="997"/>
      <c r="AM32" s="997"/>
      <c r="AN32" s="997"/>
      <c r="AO32" s="997"/>
      <c r="AP32" s="997">
        <v>35310</v>
      </c>
      <c r="AQ32" s="997"/>
      <c r="AR32" s="997"/>
      <c r="AS32" s="997"/>
      <c r="AT32" s="997"/>
      <c r="AU32" s="997">
        <v>23834</v>
      </c>
      <c r="AV32" s="997"/>
      <c r="AW32" s="997"/>
      <c r="AX32" s="997"/>
      <c r="AY32" s="997"/>
      <c r="AZ32" s="1068" t="s">
        <v>538</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2758</v>
      </c>
      <c r="AG63" s="985"/>
      <c r="AH63" s="985"/>
      <c r="AI63" s="985"/>
      <c r="AJ63" s="1056"/>
      <c r="AK63" s="1057"/>
      <c r="AL63" s="989"/>
      <c r="AM63" s="989"/>
      <c r="AN63" s="989"/>
      <c r="AO63" s="989"/>
      <c r="AP63" s="985">
        <v>42910</v>
      </c>
      <c r="AQ63" s="985"/>
      <c r="AR63" s="985"/>
      <c r="AS63" s="985"/>
      <c r="AT63" s="985"/>
      <c r="AU63" s="985">
        <v>23872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2251</v>
      </c>
      <c r="R68" s="1008"/>
      <c r="S68" s="1008"/>
      <c r="T68" s="1008"/>
      <c r="U68" s="1008"/>
      <c r="V68" s="1008">
        <v>2136</v>
      </c>
      <c r="W68" s="1008"/>
      <c r="X68" s="1008"/>
      <c r="Y68" s="1008"/>
      <c r="Z68" s="1008"/>
      <c r="AA68" s="1008">
        <v>115</v>
      </c>
      <c r="AB68" s="1008"/>
      <c r="AC68" s="1008"/>
      <c r="AD68" s="1008"/>
      <c r="AE68" s="1008"/>
      <c r="AF68" s="1008">
        <v>115</v>
      </c>
      <c r="AG68" s="1008"/>
      <c r="AH68" s="1008"/>
      <c r="AI68" s="1008"/>
      <c r="AJ68" s="1008"/>
      <c r="AK68" s="1008">
        <v>180</v>
      </c>
      <c r="AL68" s="1008"/>
      <c r="AM68" s="1008"/>
      <c r="AN68" s="1008"/>
      <c r="AO68" s="1008"/>
      <c r="AP68" s="1008">
        <v>5604</v>
      </c>
      <c r="AQ68" s="1008"/>
      <c r="AR68" s="1008"/>
      <c r="AS68" s="1008"/>
      <c r="AT68" s="1008"/>
      <c r="AU68" s="1008" t="s">
        <v>538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2223</v>
      </c>
      <c r="R69" s="997"/>
      <c r="S69" s="997"/>
      <c r="T69" s="997"/>
      <c r="U69" s="997"/>
      <c r="V69" s="997">
        <v>2156</v>
      </c>
      <c r="W69" s="997"/>
      <c r="X69" s="997"/>
      <c r="Y69" s="997"/>
      <c r="Z69" s="997"/>
      <c r="AA69" s="997">
        <v>67</v>
      </c>
      <c r="AB69" s="997"/>
      <c r="AC69" s="997"/>
      <c r="AD69" s="997"/>
      <c r="AE69" s="997"/>
      <c r="AF69" s="997">
        <v>67</v>
      </c>
      <c r="AG69" s="997"/>
      <c r="AH69" s="997"/>
      <c r="AI69" s="997"/>
      <c r="AJ69" s="997"/>
      <c r="AK69" s="997">
        <v>5</v>
      </c>
      <c r="AL69" s="997"/>
      <c r="AM69" s="997"/>
      <c r="AN69" s="997"/>
      <c r="AO69" s="997"/>
      <c r="AP69" s="997" t="s">
        <v>538</v>
      </c>
      <c r="AQ69" s="997"/>
      <c r="AR69" s="997"/>
      <c r="AS69" s="997"/>
      <c r="AT69" s="997"/>
      <c r="AU69" s="997" t="s">
        <v>538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804096</v>
      </c>
      <c r="R70" s="997"/>
      <c r="S70" s="997"/>
      <c r="T70" s="997"/>
      <c r="U70" s="997"/>
      <c r="V70" s="997">
        <v>792077</v>
      </c>
      <c r="W70" s="997"/>
      <c r="X70" s="997"/>
      <c r="Y70" s="997"/>
      <c r="Z70" s="997"/>
      <c r="AA70" s="997">
        <v>12019</v>
      </c>
      <c r="AB70" s="997"/>
      <c r="AC70" s="997"/>
      <c r="AD70" s="997"/>
      <c r="AE70" s="997"/>
      <c r="AF70" s="997">
        <v>12019</v>
      </c>
      <c r="AG70" s="997"/>
      <c r="AH70" s="997"/>
      <c r="AI70" s="997"/>
      <c r="AJ70" s="997"/>
      <c r="AK70" s="997">
        <v>3394</v>
      </c>
      <c r="AL70" s="997"/>
      <c r="AM70" s="997"/>
      <c r="AN70" s="997"/>
      <c r="AO70" s="997"/>
      <c r="AP70" s="997" t="s">
        <v>538</v>
      </c>
      <c r="AQ70" s="997"/>
      <c r="AR70" s="997"/>
      <c r="AS70" s="997"/>
      <c r="AT70" s="997"/>
      <c r="AU70" s="997" t="s">
        <v>538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8</v>
      </c>
      <c r="R71" s="997"/>
      <c r="S71" s="997"/>
      <c r="T71" s="997"/>
      <c r="U71" s="997"/>
      <c r="V71" s="997">
        <v>7</v>
      </c>
      <c r="W71" s="997"/>
      <c r="X71" s="997"/>
      <c r="Y71" s="997"/>
      <c r="Z71" s="997"/>
      <c r="AA71" s="997">
        <v>1</v>
      </c>
      <c r="AB71" s="997"/>
      <c r="AC71" s="997"/>
      <c r="AD71" s="997"/>
      <c r="AE71" s="997"/>
      <c r="AF71" s="997">
        <v>1</v>
      </c>
      <c r="AG71" s="997"/>
      <c r="AH71" s="997"/>
      <c r="AI71" s="997"/>
      <c r="AJ71" s="997"/>
      <c r="AK71" s="997" t="s">
        <v>538</v>
      </c>
      <c r="AL71" s="997"/>
      <c r="AM71" s="997"/>
      <c r="AN71" s="997"/>
      <c r="AO71" s="997"/>
      <c r="AP71" s="997" t="s">
        <v>538</v>
      </c>
      <c r="AQ71" s="997"/>
      <c r="AR71" s="997"/>
      <c r="AS71" s="997"/>
      <c r="AT71" s="997"/>
      <c r="AU71" s="997" t="s">
        <v>538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12201</v>
      </c>
      <c r="AG88" s="985"/>
      <c r="AH88" s="985"/>
      <c r="AI88" s="985"/>
      <c r="AJ88" s="985"/>
      <c r="AK88" s="989"/>
      <c r="AL88" s="989"/>
      <c r="AM88" s="989"/>
      <c r="AN88" s="989"/>
      <c r="AO88" s="989"/>
      <c r="AP88" s="985">
        <v>5604</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60</v>
      </c>
      <c r="CS102" s="977"/>
      <c r="CT102" s="977"/>
      <c r="CU102" s="977"/>
      <c r="CV102" s="978"/>
      <c r="CW102" s="976">
        <v>42</v>
      </c>
      <c r="CX102" s="977"/>
      <c r="CY102" s="977"/>
      <c r="CZ102" s="977"/>
      <c r="DA102" s="978"/>
      <c r="DB102" s="976" t="s">
        <v>550</v>
      </c>
      <c r="DC102" s="977"/>
      <c r="DD102" s="977"/>
      <c r="DE102" s="977"/>
      <c r="DF102" s="978"/>
      <c r="DG102" s="976">
        <v>2552</v>
      </c>
      <c r="DH102" s="977"/>
      <c r="DI102" s="977"/>
      <c r="DJ102" s="977"/>
      <c r="DK102" s="978"/>
      <c r="DL102" s="976">
        <v>799</v>
      </c>
      <c r="DM102" s="977"/>
      <c r="DN102" s="977"/>
      <c r="DO102" s="977"/>
      <c r="DP102" s="978"/>
      <c r="DQ102" s="976">
        <v>2351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283</v>
      </c>
      <c r="AG109" s="918"/>
      <c r="AH109" s="918"/>
      <c r="AI109" s="918"/>
      <c r="AJ109" s="919"/>
      <c r="AK109" s="920" t="s">
        <v>282</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283</v>
      </c>
      <c r="BW109" s="918"/>
      <c r="BX109" s="918"/>
      <c r="BY109" s="918"/>
      <c r="BZ109" s="919"/>
      <c r="CA109" s="920" t="s">
        <v>282</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283</v>
      </c>
      <c r="DM109" s="918"/>
      <c r="DN109" s="918"/>
      <c r="DO109" s="918"/>
      <c r="DP109" s="919"/>
      <c r="DQ109" s="920" t="s">
        <v>282</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4105692</v>
      </c>
      <c r="AB110" s="903"/>
      <c r="AC110" s="903"/>
      <c r="AD110" s="903"/>
      <c r="AE110" s="904"/>
      <c r="AF110" s="905">
        <v>3936507</v>
      </c>
      <c r="AG110" s="903"/>
      <c r="AH110" s="903"/>
      <c r="AI110" s="903"/>
      <c r="AJ110" s="904"/>
      <c r="AK110" s="905">
        <v>3680705</v>
      </c>
      <c r="AL110" s="903"/>
      <c r="AM110" s="903"/>
      <c r="AN110" s="903"/>
      <c r="AO110" s="904"/>
      <c r="AP110" s="906">
        <v>14.3</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33015550</v>
      </c>
      <c r="BR110" s="830"/>
      <c r="BS110" s="830"/>
      <c r="BT110" s="830"/>
      <c r="BU110" s="830"/>
      <c r="BV110" s="830">
        <v>33015538</v>
      </c>
      <c r="BW110" s="830"/>
      <c r="BX110" s="830"/>
      <c r="BY110" s="830"/>
      <c r="BZ110" s="830"/>
      <c r="CA110" s="830">
        <v>32985420</v>
      </c>
      <c r="CB110" s="830"/>
      <c r="CC110" s="830"/>
      <c r="CD110" s="830"/>
      <c r="CE110" s="830"/>
      <c r="CF110" s="891">
        <v>127.9</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2406625</v>
      </c>
      <c r="BR111" s="801"/>
      <c r="BS111" s="801"/>
      <c r="BT111" s="801"/>
      <c r="BU111" s="801"/>
      <c r="BV111" s="801">
        <v>2288447</v>
      </c>
      <c r="BW111" s="801"/>
      <c r="BX111" s="801"/>
      <c r="BY111" s="801"/>
      <c r="BZ111" s="801"/>
      <c r="CA111" s="801">
        <v>2173683</v>
      </c>
      <c r="CB111" s="801"/>
      <c r="CC111" s="801"/>
      <c r="CD111" s="801"/>
      <c r="CE111" s="801"/>
      <c r="CF111" s="878">
        <v>8.4</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23604176</v>
      </c>
      <c r="BR112" s="801"/>
      <c r="BS112" s="801"/>
      <c r="BT112" s="801"/>
      <c r="BU112" s="801"/>
      <c r="BV112" s="801">
        <v>24485235</v>
      </c>
      <c r="BW112" s="801"/>
      <c r="BX112" s="801"/>
      <c r="BY112" s="801"/>
      <c r="BZ112" s="801"/>
      <c r="CA112" s="801">
        <v>23872215</v>
      </c>
      <c r="CB112" s="801"/>
      <c r="CC112" s="801"/>
      <c r="CD112" s="801"/>
      <c r="CE112" s="801"/>
      <c r="CF112" s="878">
        <v>92.6</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1713755</v>
      </c>
      <c r="AB113" s="939"/>
      <c r="AC113" s="939"/>
      <c r="AD113" s="939"/>
      <c r="AE113" s="940"/>
      <c r="AF113" s="941">
        <v>1865546</v>
      </c>
      <c r="AG113" s="939"/>
      <c r="AH113" s="939"/>
      <c r="AI113" s="939"/>
      <c r="AJ113" s="940"/>
      <c r="AK113" s="941">
        <v>1914936</v>
      </c>
      <c r="AL113" s="939"/>
      <c r="AM113" s="939"/>
      <c r="AN113" s="939"/>
      <c r="AO113" s="940"/>
      <c r="AP113" s="942">
        <v>7.4</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3474445</v>
      </c>
      <c r="BR113" s="801"/>
      <c r="BS113" s="801"/>
      <c r="BT113" s="801"/>
      <c r="BU113" s="801"/>
      <c r="BV113" s="801">
        <v>3484683</v>
      </c>
      <c r="BW113" s="801"/>
      <c r="BX113" s="801"/>
      <c r="BY113" s="801"/>
      <c r="BZ113" s="801"/>
      <c r="CA113" s="801">
        <v>3463100</v>
      </c>
      <c r="CB113" s="801"/>
      <c r="CC113" s="801"/>
      <c r="CD113" s="801"/>
      <c r="CE113" s="801"/>
      <c r="CF113" s="878">
        <v>13.4</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27664</v>
      </c>
      <c r="AB114" s="814"/>
      <c r="AC114" s="814"/>
      <c r="AD114" s="814"/>
      <c r="AE114" s="815"/>
      <c r="AF114" s="816">
        <v>35492</v>
      </c>
      <c r="AG114" s="814"/>
      <c r="AH114" s="814"/>
      <c r="AI114" s="814"/>
      <c r="AJ114" s="815"/>
      <c r="AK114" s="816">
        <v>55689</v>
      </c>
      <c r="AL114" s="814"/>
      <c r="AM114" s="814"/>
      <c r="AN114" s="814"/>
      <c r="AO114" s="815"/>
      <c r="AP114" s="784">
        <v>0.2</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8321598</v>
      </c>
      <c r="BR114" s="801"/>
      <c r="BS114" s="801"/>
      <c r="BT114" s="801"/>
      <c r="BU114" s="801"/>
      <c r="BV114" s="801">
        <v>7741239</v>
      </c>
      <c r="BW114" s="801"/>
      <c r="BX114" s="801"/>
      <c r="BY114" s="801"/>
      <c r="BZ114" s="801"/>
      <c r="CA114" s="801">
        <v>7213221</v>
      </c>
      <c r="CB114" s="801"/>
      <c r="CC114" s="801"/>
      <c r="CD114" s="801"/>
      <c r="CE114" s="801"/>
      <c r="CF114" s="878">
        <v>28</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144705</v>
      </c>
      <c r="AB115" s="939"/>
      <c r="AC115" s="939"/>
      <c r="AD115" s="939"/>
      <c r="AE115" s="940"/>
      <c r="AF115" s="941">
        <v>145788</v>
      </c>
      <c r="AG115" s="939"/>
      <c r="AH115" s="939"/>
      <c r="AI115" s="939"/>
      <c r="AJ115" s="940"/>
      <c r="AK115" s="941">
        <v>140591</v>
      </c>
      <c r="AL115" s="939"/>
      <c r="AM115" s="939"/>
      <c r="AN115" s="939"/>
      <c r="AO115" s="940"/>
      <c r="AP115" s="942">
        <v>0.5</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2741710</v>
      </c>
      <c r="BR115" s="801"/>
      <c r="BS115" s="801"/>
      <c r="BT115" s="801"/>
      <c r="BU115" s="801"/>
      <c r="BV115" s="801">
        <v>2538099</v>
      </c>
      <c r="BW115" s="801"/>
      <c r="BX115" s="801"/>
      <c r="BY115" s="801"/>
      <c r="BZ115" s="801"/>
      <c r="CA115" s="801">
        <v>2351521</v>
      </c>
      <c r="CB115" s="801"/>
      <c r="CC115" s="801"/>
      <c r="CD115" s="801"/>
      <c r="CE115" s="801"/>
      <c r="CF115" s="878">
        <v>9.1</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964829</v>
      </c>
      <c r="DH115" s="814"/>
      <c r="DI115" s="814"/>
      <c r="DJ115" s="814"/>
      <c r="DK115" s="815"/>
      <c r="DL115" s="816">
        <v>961415</v>
      </c>
      <c r="DM115" s="814"/>
      <c r="DN115" s="814"/>
      <c r="DO115" s="814"/>
      <c r="DP115" s="815"/>
      <c r="DQ115" s="816">
        <v>961415</v>
      </c>
      <c r="DR115" s="814"/>
      <c r="DS115" s="814"/>
      <c r="DT115" s="814"/>
      <c r="DU115" s="815"/>
      <c r="DV115" s="784">
        <v>3.7</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5991816</v>
      </c>
      <c r="AB117" s="925"/>
      <c r="AC117" s="925"/>
      <c r="AD117" s="925"/>
      <c r="AE117" s="926"/>
      <c r="AF117" s="928">
        <v>5983333</v>
      </c>
      <c r="AG117" s="925"/>
      <c r="AH117" s="925"/>
      <c r="AI117" s="925"/>
      <c r="AJ117" s="926"/>
      <c r="AK117" s="928">
        <v>5791921</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410</v>
      </c>
      <c r="BR117" s="888"/>
      <c r="BS117" s="888"/>
      <c r="BT117" s="888"/>
      <c r="BU117" s="888"/>
      <c r="BV117" s="888" t="s">
        <v>410</v>
      </c>
      <c r="BW117" s="888"/>
      <c r="BX117" s="888"/>
      <c r="BY117" s="888"/>
      <c r="BZ117" s="888"/>
      <c r="CA117" s="888" t="s">
        <v>410</v>
      </c>
      <c r="CB117" s="888"/>
      <c r="CC117" s="888"/>
      <c r="CD117" s="888"/>
      <c r="CE117" s="888"/>
      <c r="CF117" s="878" t="s">
        <v>410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410</v>
      </c>
      <c r="DH117" s="814"/>
      <c r="DI117" s="814"/>
      <c r="DJ117" s="814"/>
      <c r="DK117" s="815"/>
      <c r="DL117" s="816" t="s">
        <v>410</v>
      </c>
      <c r="DM117" s="814"/>
      <c r="DN117" s="814"/>
      <c r="DO117" s="814"/>
      <c r="DP117" s="815"/>
      <c r="DQ117" s="816" t="s">
        <v>410</v>
      </c>
      <c r="DR117" s="814"/>
      <c r="DS117" s="814"/>
      <c r="DT117" s="814"/>
      <c r="DU117" s="815"/>
      <c r="DV117" s="784" t="s">
        <v>410</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283</v>
      </c>
      <c r="AG118" s="918"/>
      <c r="AH118" s="918"/>
      <c r="AI118" s="918"/>
      <c r="AJ118" s="919"/>
      <c r="AK118" s="920" t="s">
        <v>282</v>
      </c>
      <c r="AL118" s="918"/>
      <c r="AM118" s="918"/>
      <c r="AN118" s="918"/>
      <c r="AO118" s="919"/>
      <c r="AP118" s="921" t="s">
        <v>403</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432</v>
      </c>
      <c r="BP118" s="868"/>
      <c r="BQ118" s="887">
        <v>73564104</v>
      </c>
      <c r="BR118" s="888"/>
      <c r="BS118" s="888"/>
      <c r="BT118" s="888"/>
      <c r="BU118" s="888"/>
      <c r="BV118" s="888">
        <v>73553241</v>
      </c>
      <c r="BW118" s="888"/>
      <c r="BX118" s="888"/>
      <c r="BY118" s="888"/>
      <c r="BZ118" s="888"/>
      <c r="CA118" s="888">
        <v>72059160</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4951989</v>
      </c>
      <c r="BR119" s="830"/>
      <c r="BS119" s="830"/>
      <c r="BT119" s="830"/>
      <c r="BU119" s="830"/>
      <c r="BV119" s="830">
        <v>4974080</v>
      </c>
      <c r="BW119" s="830"/>
      <c r="BX119" s="830"/>
      <c r="BY119" s="830"/>
      <c r="BZ119" s="830"/>
      <c r="CA119" s="830">
        <v>5166928</v>
      </c>
      <c r="CB119" s="830"/>
      <c r="CC119" s="830"/>
      <c r="CD119" s="830"/>
      <c r="CE119" s="830"/>
      <c r="CF119" s="891">
        <v>20</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1441796</v>
      </c>
      <c r="DH119" s="747"/>
      <c r="DI119" s="747"/>
      <c r="DJ119" s="747"/>
      <c r="DK119" s="748"/>
      <c r="DL119" s="749">
        <v>1327032</v>
      </c>
      <c r="DM119" s="747"/>
      <c r="DN119" s="747"/>
      <c r="DO119" s="747"/>
      <c r="DP119" s="748"/>
      <c r="DQ119" s="749">
        <v>1212268</v>
      </c>
      <c r="DR119" s="747"/>
      <c r="DS119" s="747"/>
      <c r="DT119" s="747"/>
      <c r="DU119" s="748"/>
      <c r="DV119" s="837">
        <v>4.7</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14582841</v>
      </c>
      <c r="BR120" s="801"/>
      <c r="BS120" s="801"/>
      <c r="BT120" s="801"/>
      <c r="BU120" s="801"/>
      <c r="BV120" s="801">
        <v>14932903</v>
      </c>
      <c r="BW120" s="801"/>
      <c r="BX120" s="801"/>
      <c r="BY120" s="801"/>
      <c r="BZ120" s="801"/>
      <c r="CA120" s="801">
        <v>14354633</v>
      </c>
      <c r="CB120" s="801"/>
      <c r="CC120" s="801"/>
      <c r="CD120" s="801"/>
      <c r="CE120" s="801"/>
      <c r="CF120" s="878">
        <v>55.7</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23549427</v>
      </c>
      <c r="DH120" s="830"/>
      <c r="DI120" s="830"/>
      <c r="DJ120" s="830"/>
      <c r="DK120" s="830"/>
      <c r="DL120" s="830">
        <v>24439196</v>
      </c>
      <c r="DM120" s="830"/>
      <c r="DN120" s="830"/>
      <c r="DO120" s="830"/>
      <c r="DP120" s="830"/>
      <c r="DQ120" s="830">
        <v>23834365</v>
      </c>
      <c r="DR120" s="830"/>
      <c r="DS120" s="830"/>
      <c r="DT120" s="830"/>
      <c r="DU120" s="830"/>
      <c r="DV120" s="831">
        <v>92.4</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43153026</v>
      </c>
      <c r="BR121" s="888"/>
      <c r="BS121" s="888"/>
      <c r="BT121" s="888"/>
      <c r="BU121" s="888"/>
      <c r="BV121" s="888">
        <v>43473869</v>
      </c>
      <c r="BW121" s="888"/>
      <c r="BX121" s="888"/>
      <c r="BY121" s="888"/>
      <c r="BZ121" s="888"/>
      <c r="CA121" s="888">
        <v>43696433</v>
      </c>
      <c r="CB121" s="888"/>
      <c r="CC121" s="888"/>
      <c r="CD121" s="888"/>
      <c r="CE121" s="888"/>
      <c r="CF121" s="889">
        <v>169.4</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54749</v>
      </c>
      <c r="DH121" s="801"/>
      <c r="DI121" s="801"/>
      <c r="DJ121" s="801"/>
      <c r="DK121" s="801"/>
      <c r="DL121" s="801">
        <v>46039</v>
      </c>
      <c r="DM121" s="801"/>
      <c r="DN121" s="801"/>
      <c r="DO121" s="801"/>
      <c r="DP121" s="801"/>
      <c r="DQ121" s="801">
        <v>37850</v>
      </c>
      <c r="DR121" s="801"/>
      <c r="DS121" s="801"/>
      <c r="DT121" s="801"/>
      <c r="DU121" s="801"/>
      <c r="DV121" s="853">
        <v>0.1</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443</v>
      </c>
      <c r="BP122" s="868"/>
      <c r="BQ122" s="869">
        <v>62687856</v>
      </c>
      <c r="BR122" s="870"/>
      <c r="BS122" s="870"/>
      <c r="BT122" s="870"/>
      <c r="BU122" s="870"/>
      <c r="BV122" s="870">
        <v>63380852</v>
      </c>
      <c r="BW122" s="870"/>
      <c r="BX122" s="870"/>
      <c r="BY122" s="870"/>
      <c r="BZ122" s="870"/>
      <c r="CA122" s="870">
        <v>63217994</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42.7</v>
      </c>
      <c r="BR123" s="862"/>
      <c r="BS123" s="862"/>
      <c r="BT123" s="862"/>
      <c r="BU123" s="862"/>
      <c r="BV123" s="862">
        <v>40.200000000000003</v>
      </c>
      <c r="BW123" s="862"/>
      <c r="BX123" s="862"/>
      <c r="BY123" s="862"/>
      <c r="BZ123" s="862"/>
      <c r="CA123" s="862">
        <v>34.200000000000003</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144705</v>
      </c>
      <c r="AB126" s="814"/>
      <c r="AC126" s="814"/>
      <c r="AD126" s="814"/>
      <c r="AE126" s="815"/>
      <c r="AF126" s="816">
        <v>145788</v>
      </c>
      <c r="AG126" s="814"/>
      <c r="AH126" s="814"/>
      <c r="AI126" s="814"/>
      <c r="AJ126" s="815"/>
      <c r="AK126" s="816">
        <v>140591</v>
      </c>
      <c r="AL126" s="814"/>
      <c r="AM126" s="814"/>
      <c r="AN126" s="814"/>
      <c r="AO126" s="815"/>
      <c r="AP126" s="784">
        <v>0.5</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v>1648537</v>
      </c>
      <c r="DH126" s="801"/>
      <c r="DI126" s="801"/>
      <c r="DJ126" s="801"/>
      <c r="DK126" s="801"/>
      <c r="DL126" s="801">
        <v>1600977</v>
      </c>
      <c r="DM126" s="801"/>
      <c r="DN126" s="801"/>
      <c r="DO126" s="801"/>
      <c r="DP126" s="801"/>
      <c r="DQ126" s="801">
        <v>1570450</v>
      </c>
      <c r="DR126" s="801"/>
      <c r="DS126" s="801"/>
      <c r="DT126" s="801"/>
      <c r="DU126" s="801"/>
      <c r="DV126" s="853">
        <v>6.1</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11.84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v>1093173</v>
      </c>
      <c r="DH127" s="850"/>
      <c r="DI127" s="850"/>
      <c r="DJ127" s="850"/>
      <c r="DK127" s="850"/>
      <c r="DL127" s="850">
        <v>937122</v>
      </c>
      <c r="DM127" s="850"/>
      <c r="DN127" s="850"/>
      <c r="DO127" s="850"/>
      <c r="DP127" s="850"/>
      <c r="DQ127" s="850">
        <v>781071</v>
      </c>
      <c r="DR127" s="850"/>
      <c r="DS127" s="850"/>
      <c r="DT127" s="850"/>
      <c r="DU127" s="850"/>
      <c r="DV127" s="851">
        <v>3</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1503211</v>
      </c>
      <c r="AB128" s="754"/>
      <c r="AC128" s="754"/>
      <c r="AD128" s="754"/>
      <c r="AE128" s="755"/>
      <c r="AF128" s="756">
        <v>1605093</v>
      </c>
      <c r="AG128" s="754"/>
      <c r="AH128" s="754"/>
      <c r="AI128" s="754"/>
      <c r="AJ128" s="755"/>
      <c r="AK128" s="756">
        <v>1428958</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447</v>
      </c>
      <c r="BG128" s="821"/>
      <c r="BH128" s="821"/>
      <c r="BI128" s="821"/>
      <c r="BJ128" s="821"/>
      <c r="BK128" s="821"/>
      <c r="BL128" s="822"/>
      <c r="BM128" s="820">
        <v>16.84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28980422</v>
      </c>
      <c r="AB129" s="814"/>
      <c r="AC129" s="814"/>
      <c r="AD129" s="814"/>
      <c r="AE129" s="815"/>
      <c r="AF129" s="816">
        <v>28946050</v>
      </c>
      <c r="AG129" s="814"/>
      <c r="AH129" s="814"/>
      <c r="AI129" s="814"/>
      <c r="AJ129" s="815"/>
      <c r="AK129" s="816">
        <v>29172129</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3.4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3515653</v>
      </c>
      <c r="AB130" s="814"/>
      <c r="AC130" s="814"/>
      <c r="AD130" s="814"/>
      <c r="AE130" s="815"/>
      <c r="AF130" s="816">
        <v>3656466</v>
      </c>
      <c r="AG130" s="814"/>
      <c r="AH130" s="814"/>
      <c r="AI130" s="814"/>
      <c r="AJ130" s="815"/>
      <c r="AK130" s="816">
        <v>3384216</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34.200000000000003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25464769</v>
      </c>
      <c r="AB131" s="747"/>
      <c r="AC131" s="747"/>
      <c r="AD131" s="747"/>
      <c r="AE131" s="748"/>
      <c r="AF131" s="749">
        <v>25289584</v>
      </c>
      <c r="AG131" s="747"/>
      <c r="AH131" s="747"/>
      <c r="AI131" s="747"/>
      <c r="AJ131" s="748"/>
      <c r="AK131" s="749">
        <v>25787913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3.820776854</v>
      </c>
      <c r="AB132" s="770"/>
      <c r="AC132" s="770"/>
      <c r="AD132" s="770"/>
      <c r="AE132" s="771"/>
      <c r="AF132" s="772">
        <v>2.8540366659999998</v>
      </c>
      <c r="AG132" s="770"/>
      <c r="AH132" s="770"/>
      <c r="AI132" s="770"/>
      <c r="AJ132" s="771"/>
      <c r="AK132" s="772">
        <v>3.79537111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3.9</v>
      </c>
      <c r="AB133" s="779"/>
      <c r="AC133" s="779"/>
      <c r="AD133" s="779"/>
      <c r="AE133" s="780"/>
      <c r="AF133" s="778">
        <v>3.5</v>
      </c>
      <c r="AG133" s="779"/>
      <c r="AH133" s="779"/>
      <c r="AI133" s="779"/>
      <c r="AJ133" s="780"/>
      <c r="AK133" s="778">
        <v>3.4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9" t="s">
        <v>473</v>
      </c>
      <c r="L7" s="254"/>
      <c r="M7" s="255" t="s">
        <v>474</v>
      </c>
      <c r="N7" s="256"/>
    </row>
    <row r="8" spans="1:16" x14ac:dyDescent="0.15">
      <c r="A8" s="248"/>
      <c r="B8" s="244"/>
      <c r="C8" s="244"/>
      <c r="D8" s="244"/>
      <c r="E8" s="244"/>
      <c r="F8" s="244"/>
      <c r="G8" s="257"/>
      <c r="H8" s="258"/>
      <c r="I8" s="258"/>
      <c r="J8" s="259"/>
      <c r="K8" s="1150"/>
      <c r="L8" s="260" t="s">
        <v>475</v>
      </c>
      <c r="M8" s="261" t="s">
        <v>476</v>
      </c>
      <c r="N8" s="262" t="s">
        <v>477</v>
      </c>
    </row>
    <row r="9" spans="1:16" x14ac:dyDescent="0.15">
      <c r="A9" s="248"/>
      <c r="B9" s="244"/>
      <c r="C9" s="244"/>
      <c r="D9" s="244"/>
      <c r="E9" s="244"/>
      <c r="F9" s="244"/>
      <c r="G9" s="1163" t="s">
        <v>478</v>
      </c>
      <c r="H9" s="1164"/>
      <c r="I9" s="1164"/>
      <c r="J9" s="1165"/>
      <c r="K9" s="263">
        <v>9106473</v>
      </c>
      <c r="L9" s="264">
        <v>55669</v>
      </c>
      <c r="M9" s="265">
        <v>57502</v>
      </c>
      <c r="N9" s="266">
        <v>-3.2</v>
      </c>
    </row>
    <row r="10" spans="1:16" x14ac:dyDescent="0.15">
      <c r="A10" s="248"/>
      <c r="B10" s="244"/>
      <c r="C10" s="244"/>
      <c r="D10" s="244"/>
      <c r="E10" s="244"/>
      <c r="F10" s="244"/>
      <c r="G10" s="1163" t="s">
        <v>479</v>
      </c>
      <c r="H10" s="1164"/>
      <c r="I10" s="1164"/>
      <c r="J10" s="1165"/>
      <c r="K10" s="267">
        <v>366148</v>
      </c>
      <c r="L10" s="268">
        <v>2238</v>
      </c>
      <c r="M10" s="269">
        <v>3770</v>
      </c>
      <c r="N10" s="270">
        <v>-40.6</v>
      </c>
    </row>
    <row r="11" spans="1:16" ht="13.5" customHeight="1" x14ac:dyDescent="0.15">
      <c r="A11" s="248"/>
      <c r="B11" s="244"/>
      <c r="C11" s="244"/>
      <c r="D11" s="244"/>
      <c r="E11" s="244"/>
      <c r="F11" s="244"/>
      <c r="G11" s="1163" t="s">
        <v>480</v>
      </c>
      <c r="H11" s="1164"/>
      <c r="I11" s="1164"/>
      <c r="J11" s="1165"/>
      <c r="K11" s="267">
        <v>118488</v>
      </c>
      <c r="L11" s="268">
        <v>724</v>
      </c>
      <c r="M11" s="269">
        <v>1760</v>
      </c>
      <c r="N11" s="270">
        <v>-58.9</v>
      </c>
    </row>
    <row r="12" spans="1:16" ht="13.5" customHeight="1" x14ac:dyDescent="0.15">
      <c r="A12" s="248"/>
      <c r="B12" s="244"/>
      <c r="C12" s="244"/>
      <c r="D12" s="244"/>
      <c r="E12" s="244"/>
      <c r="F12" s="244"/>
      <c r="G12" s="1163" t="s">
        <v>481</v>
      </c>
      <c r="H12" s="1164"/>
      <c r="I12" s="1164"/>
      <c r="J12" s="1165"/>
      <c r="K12" s="267" t="s">
        <v>482</v>
      </c>
      <c r="L12" s="268" t="s">
        <v>482</v>
      </c>
      <c r="M12" s="269">
        <v>849</v>
      </c>
      <c r="N12" s="270" t="s">
        <v>482</v>
      </c>
    </row>
    <row r="13" spans="1:16" ht="13.5" customHeight="1" x14ac:dyDescent="0.15">
      <c r="A13" s="248"/>
      <c r="B13" s="244"/>
      <c r="C13" s="244"/>
      <c r="D13" s="244"/>
      <c r="E13" s="244"/>
      <c r="F13" s="244"/>
      <c r="G13" s="1163" t="s">
        <v>483</v>
      </c>
      <c r="H13" s="1164"/>
      <c r="I13" s="1164"/>
      <c r="J13" s="1165"/>
      <c r="K13" s="267" t="s">
        <v>482</v>
      </c>
      <c r="L13" s="268" t="s">
        <v>482</v>
      </c>
      <c r="M13" s="269">
        <v>27</v>
      </c>
      <c r="N13" s="270" t="s">
        <v>482</v>
      </c>
    </row>
    <row r="14" spans="1:16" ht="13.5" customHeight="1" x14ac:dyDescent="0.15">
      <c r="A14" s="248"/>
      <c r="B14" s="244"/>
      <c r="C14" s="244"/>
      <c r="D14" s="244"/>
      <c r="E14" s="244"/>
      <c r="F14" s="244"/>
      <c r="G14" s="1163" t="s">
        <v>484</v>
      </c>
      <c r="H14" s="1164"/>
      <c r="I14" s="1164"/>
      <c r="J14" s="1165"/>
      <c r="K14" s="267">
        <v>285021</v>
      </c>
      <c r="L14" s="268">
        <v>1742</v>
      </c>
      <c r="M14" s="269">
        <v>2523</v>
      </c>
      <c r="N14" s="270">
        <v>-31</v>
      </c>
    </row>
    <row r="15" spans="1:16" ht="13.5" customHeight="1" x14ac:dyDescent="0.15">
      <c r="A15" s="248"/>
      <c r="B15" s="244"/>
      <c r="C15" s="244"/>
      <c r="D15" s="244"/>
      <c r="E15" s="244"/>
      <c r="F15" s="244"/>
      <c r="G15" s="1163" t="s">
        <v>485</v>
      </c>
      <c r="H15" s="1164"/>
      <c r="I15" s="1164"/>
      <c r="J15" s="1165"/>
      <c r="K15" s="267">
        <v>111955</v>
      </c>
      <c r="L15" s="268">
        <v>684</v>
      </c>
      <c r="M15" s="269">
        <v>1457</v>
      </c>
      <c r="N15" s="270">
        <v>-53.1</v>
      </c>
    </row>
    <row r="16" spans="1:16" x14ac:dyDescent="0.15">
      <c r="A16" s="248"/>
      <c r="B16" s="244"/>
      <c r="C16" s="244"/>
      <c r="D16" s="244"/>
      <c r="E16" s="244"/>
      <c r="F16" s="244"/>
      <c r="G16" s="1166" t="s">
        <v>486</v>
      </c>
      <c r="H16" s="1167"/>
      <c r="I16" s="1167"/>
      <c r="J16" s="1168"/>
      <c r="K16" s="268">
        <v>-713754</v>
      </c>
      <c r="L16" s="268">
        <v>-4363</v>
      </c>
      <c r="M16" s="269">
        <v>-5099</v>
      </c>
      <c r="N16" s="270">
        <v>-14.4</v>
      </c>
    </row>
    <row r="17" spans="1:16" x14ac:dyDescent="0.15">
      <c r="A17" s="248"/>
      <c r="B17" s="244"/>
      <c r="C17" s="244"/>
      <c r="D17" s="244"/>
      <c r="E17" s="244"/>
      <c r="F17" s="244"/>
      <c r="G17" s="1166" t="s">
        <v>166</v>
      </c>
      <c r="H17" s="1167"/>
      <c r="I17" s="1167"/>
      <c r="J17" s="1168"/>
      <c r="K17" s="268">
        <v>9274331</v>
      </c>
      <c r="L17" s="268">
        <v>56695</v>
      </c>
      <c r="M17" s="269">
        <v>62790</v>
      </c>
      <c r="N17" s="270">
        <v>-9.6999999999999993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0" t="s">
        <v>491</v>
      </c>
      <c r="H21" s="1161"/>
      <c r="I21" s="1161"/>
      <c r="J21" s="1162"/>
      <c r="K21" s="280">
        <v>5.87</v>
      </c>
      <c r="L21" s="281">
        <v>6.21</v>
      </c>
      <c r="M21" s="282">
        <v>-0.34</v>
      </c>
      <c r="N21" s="249"/>
      <c r="O21" s="283"/>
      <c r="P21" s="279"/>
    </row>
    <row r="22" spans="1:16" s="284" customFormat="1" x14ac:dyDescent="0.15">
      <c r="A22" s="279"/>
      <c r="B22" s="249"/>
      <c r="C22" s="249"/>
      <c r="D22" s="249"/>
      <c r="E22" s="249"/>
      <c r="F22" s="249"/>
      <c r="G22" s="1160" t="s">
        <v>492</v>
      </c>
      <c r="H22" s="1161"/>
      <c r="I22" s="1161"/>
      <c r="J22" s="1162"/>
      <c r="K22" s="285">
        <v>101.1</v>
      </c>
      <c r="L22" s="286">
        <v>100.9</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9" t="s">
        <v>473</v>
      </c>
      <c r="L30" s="254"/>
      <c r="M30" s="255" t="s">
        <v>474</v>
      </c>
      <c r="N30" s="256"/>
    </row>
    <row r="31" spans="1:16" x14ac:dyDescent="0.15">
      <c r="A31" s="248"/>
      <c r="B31" s="244"/>
      <c r="C31" s="244"/>
      <c r="D31" s="244"/>
      <c r="E31" s="244"/>
      <c r="F31" s="244"/>
      <c r="G31" s="257"/>
      <c r="H31" s="258"/>
      <c r="I31" s="258"/>
      <c r="J31" s="259"/>
      <c r="K31" s="1150"/>
      <c r="L31" s="260" t="s">
        <v>475</v>
      </c>
      <c r="M31" s="261" t="s">
        <v>476</v>
      </c>
      <c r="N31" s="262" t="s">
        <v>477</v>
      </c>
    </row>
    <row r="32" spans="1:16" ht="27" customHeight="1" x14ac:dyDescent="0.15">
      <c r="A32" s="248"/>
      <c r="B32" s="244"/>
      <c r="C32" s="244"/>
      <c r="D32" s="244"/>
      <c r="E32" s="244"/>
      <c r="F32" s="244"/>
      <c r="G32" s="1151" t="s">
        <v>496</v>
      </c>
      <c r="H32" s="1152"/>
      <c r="I32" s="1152"/>
      <c r="J32" s="1153"/>
      <c r="K32" s="294">
        <v>3680705</v>
      </c>
      <c r="L32" s="294">
        <v>22501</v>
      </c>
      <c r="M32" s="295">
        <v>28154</v>
      </c>
      <c r="N32" s="296">
        <v>-20.100000000000001</v>
      </c>
    </row>
    <row r="33" spans="1:16" ht="13.5" customHeight="1" x14ac:dyDescent="0.15">
      <c r="A33" s="248"/>
      <c r="B33" s="244"/>
      <c r="C33" s="244"/>
      <c r="D33" s="244"/>
      <c r="E33" s="244"/>
      <c r="F33" s="244"/>
      <c r="G33" s="1151" t="s">
        <v>497</v>
      </c>
      <c r="H33" s="1152"/>
      <c r="I33" s="1152"/>
      <c r="J33" s="1153"/>
      <c r="K33" s="294" t="s">
        <v>482</v>
      </c>
      <c r="L33" s="294" t="s">
        <v>482</v>
      </c>
      <c r="M33" s="295" t="s">
        <v>482</v>
      </c>
      <c r="N33" s="296" t="s">
        <v>482</v>
      </c>
    </row>
    <row r="34" spans="1:16" ht="27" customHeight="1" x14ac:dyDescent="0.15">
      <c r="A34" s="248"/>
      <c r="B34" s="244"/>
      <c r="C34" s="244"/>
      <c r="D34" s="244"/>
      <c r="E34" s="244"/>
      <c r="F34" s="244"/>
      <c r="G34" s="1151" t="s">
        <v>498</v>
      </c>
      <c r="H34" s="1152"/>
      <c r="I34" s="1152"/>
      <c r="J34" s="1153"/>
      <c r="K34" s="294" t="s">
        <v>482</v>
      </c>
      <c r="L34" s="294" t="s">
        <v>482</v>
      </c>
      <c r="M34" s="295">
        <v>58</v>
      </c>
      <c r="N34" s="296" t="s">
        <v>482</v>
      </c>
    </row>
    <row r="35" spans="1:16" ht="27" customHeight="1" x14ac:dyDescent="0.15">
      <c r="A35" s="248"/>
      <c r="B35" s="244"/>
      <c r="C35" s="244"/>
      <c r="D35" s="244"/>
      <c r="E35" s="244"/>
      <c r="F35" s="244"/>
      <c r="G35" s="1151" t="s">
        <v>499</v>
      </c>
      <c r="H35" s="1152"/>
      <c r="I35" s="1152"/>
      <c r="J35" s="1153"/>
      <c r="K35" s="294">
        <v>1914936</v>
      </c>
      <c r="L35" s="294">
        <v>11706</v>
      </c>
      <c r="M35" s="295">
        <v>7772</v>
      </c>
      <c r="N35" s="296">
        <v>50.6</v>
      </c>
    </row>
    <row r="36" spans="1:16" ht="27" customHeight="1" x14ac:dyDescent="0.15">
      <c r="A36" s="248"/>
      <c r="B36" s="244"/>
      <c r="C36" s="244"/>
      <c r="D36" s="244"/>
      <c r="E36" s="244"/>
      <c r="F36" s="244"/>
      <c r="G36" s="1151" t="s">
        <v>500</v>
      </c>
      <c r="H36" s="1152"/>
      <c r="I36" s="1152"/>
      <c r="J36" s="1153"/>
      <c r="K36" s="294">
        <v>55689</v>
      </c>
      <c r="L36" s="294">
        <v>340</v>
      </c>
      <c r="M36" s="295">
        <v>714</v>
      </c>
      <c r="N36" s="296">
        <v>-52.4</v>
      </c>
    </row>
    <row r="37" spans="1:16" ht="13.5" customHeight="1" x14ac:dyDescent="0.15">
      <c r="A37" s="248"/>
      <c r="B37" s="244"/>
      <c r="C37" s="244"/>
      <c r="D37" s="244"/>
      <c r="E37" s="244"/>
      <c r="F37" s="244"/>
      <c r="G37" s="1151" t="s">
        <v>501</v>
      </c>
      <c r="H37" s="1152"/>
      <c r="I37" s="1152"/>
      <c r="J37" s="1153"/>
      <c r="K37" s="294">
        <v>140591</v>
      </c>
      <c r="L37" s="294">
        <v>859</v>
      </c>
      <c r="M37" s="295">
        <v>1587</v>
      </c>
      <c r="N37" s="296">
        <v>-45.9</v>
      </c>
    </row>
    <row r="38" spans="1:16" ht="27" customHeight="1" x14ac:dyDescent="0.15">
      <c r="A38" s="248"/>
      <c r="B38" s="244"/>
      <c r="C38" s="244"/>
      <c r="D38" s="244"/>
      <c r="E38" s="244"/>
      <c r="F38" s="244"/>
      <c r="G38" s="1154" t="s">
        <v>502</v>
      </c>
      <c r="H38" s="1155"/>
      <c r="I38" s="1155"/>
      <c r="J38" s="1156"/>
      <c r="K38" s="297" t="s">
        <v>482</v>
      </c>
      <c r="L38" s="297" t="s">
        <v>482</v>
      </c>
      <c r="M38" s="298">
        <v>3</v>
      </c>
      <c r="N38" s="299" t="s">
        <v>482</v>
      </c>
      <c r="O38" s="293"/>
    </row>
    <row r="39" spans="1:16" x14ac:dyDescent="0.15">
      <c r="A39" s="248"/>
      <c r="B39" s="244"/>
      <c r="C39" s="244"/>
      <c r="D39" s="244"/>
      <c r="E39" s="244"/>
      <c r="F39" s="244"/>
      <c r="G39" s="1154" t="s">
        <v>503</v>
      </c>
      <c r="H39" s="1155"/>
      <c r="I39" s="1155"/>
      <c r="J39" s="1156"/>
      <c r="K39" s="300">
        <v>-1428958</v>
      </c>
      <c r="L39" s="300">
        <v>-8735</v>
      </c>
      <c r="M39" s="301">
        <v>-7908</v>
      </c>
      <c r="N39" s="302">
        <v>10.5</v>
      </c>
      <c r="O39" s="293"/>
    </row>
    <row r="40" spans="1:16" ht="27" customHeight="1" x14ac:dyDescent="0.15">
      <c r="A40" s="248"/>
      <c r="B40" s="244"/>
      <c r="C40" s="244"/>
      <c r="D40" s="244"/>
      <c r="E40" s="244"/>
      <c r="F40" s="244"/>
      <c r="G40" s="1151" t="s">
        <v>504</v>
      </c>
      <c r="H40" s="1152"/>
      <c r="I40" s="1152"/>
      <c r="J40" s="1153"/>
      <c r="K40" s="300">
        <v>-3384216</v>
      </c>
      <c r="L40" s="300">
        <v>-20688</v>
      </c>
      <c r="M40" s="301">
        <v>-22784</v>
      </c>
      <c r="N40" s="302">
        <v>-9.1999999999999993</v>
      </c>
      <c r="O40" s="293"/>
    </row>
    <row r="41" spans="1:16" x14ac:dyDescent="0.15">
      <c r="A41" s="248"/>
      <c r="B41" s="244"/>
      <c r="C41" s="244"/>
      <c r="D41" s="244"/>
      <c r="E41" s="244"/>
      <c r="F41" s="244"/>
      <c r="G41" s="1157" t="s">
        <v>277</v>
      </c>
      <c r="H41" s="1158"/>
      <c r="I41" s="1158"/>
      <c r="J41" s="1159"/>
      <c r="K41" s="294">
        <v>978747</v>
      </c>
      <c r="L41" s="300">
        <v>5983</v>
      </c>
      <c r="M41" s="301">
        <v>7596</v>
      </c>
      <c r="N41" s="302">
        <v>-21.2</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4" t="s">
        <v>473</v>
      </c>
      <c r="J49" s="1146" t="s">
        <v>508</v>
      </c>
      <c r="K49" s="1147"/>
      <c r="L49" s="1147"/>
      <c r="M49" s="1147"/>
      <c r="N49" s="1148"/>
    </row>
    <row r="50" spans="1:14" x14ac:dyDescent="0.15">
      <c r="A50" s="248"/>
      <c r="B50" s="244"/>
      <c r="C50" s="244"/>
      <c r="D50" s="244"/>
      <c r="E50" s="244"/>
      <c r="F50" s="244"/>
      <c r="G50" s="312"/>
      <c r="H50" s="313"/>
      <c r="I50" s="1145"/>
      <c r="J50" s="314" t="s">
        <v>509</v>
      </c>
      <c r="K50" s="315" t="s">
        <v>510</v>
      </c>
      <c r="L50" s="316" t="s">
        <v>511</v>
      </c>
      <c r="M50" s="317" t="s">
        <v>512</v>
      </c>
      <c r="N50" s="318" t="s">
        <v>513</v>
      </c>
    </row>
    <row r="51" spans="1:14" x14ac:dyDescent="0.15">
      <c r="A51" s="248"/>
      <c r="B51" s="244"/>
      <c r="C51" s="244"/>
      <c r="D51" s="244"/>
      <c r="E51" s="244"/>
      <c r="F51" s="244"/>
      <c r="G51" s="310" t="s">
        <v>514</v>
      </c>
      <c r="H51" s="311"/>
      <c r="I51" s="319">
        <v>3374848</v>
      </c>
      <c r="J51" s="320">
        <v>20786</v>
      </c>
      <c r="K51" s="321">
        <v>19.2</v>
      </c>
      <c r="L51" s="322">
        <v>38606</v>
      </c>
      <c r="M51" s="323">
        <v>2.4</v>
      </c>
      <c r="N51" s="324">
        <v>16.8</v>
      </c>
    </row>
    <row r="52" spans="1:14" x14ac:dyDescent="0.15">
      <c r="A52" s="248"/>
      <c r="B52" s="244"/>
      <c r="C52" s="244"/>
      <c r="D52" s="244"/>
      <c r="E52" s="244"/>
      <c r="F52" s="244"/>
      <c r="G52" s="325"/>
      <c r="H52" s="326" t="s">
        <v>515</v>
      </c>
      <c r="I52" s="327">
        <v>2089394</v>
      </c>
      <c r="J52" s="328">
        <v>12869</v>
      </c>
      <c r="K52" s="329">
        <v>1.9</v>
      </c>
      <c r="L52" s="330">
        <v>22435</v>
      </c>
      <c r="M52" s="331">
        <v>-1</v>
      </c>
      <c r="N52" s="332">
        <v>2.9</v>
      </c>
    </row>
    <row r="53" spans="1:14" x14ac:dyDescent="0.15">
      <c r="A53" s="248"/>
      <c r="B53" s="244"/>
      <c r="C53" s="244"/>
      <c r="D53" s="244"/>
      <c r="E53" s="244"/>
      <c r="F53" s="244"/>
      <c r="G53" s="310" t="s">
        <v>516</v>
      </c>
      <c r="H53" s="311"/>
      <c r="I53" s="319">
        <v>3228619</v>
      </c>
      <c r="J53" s="320">
        <v>19525</v>
      </c>
      <c r="K53" s="321">
        <v>-6.1</v>
      </c>
      <c r="L53" s="322">
        <v>39425</v>
      </c>
      <c r="M53" s="323">
        <v>2.1</v>
      </c>
      <c r="N53" s="324">
        <v>-8.1999999999999993</v>
      </c>
    </row>
    <row r="54" spans="1:14" x14ac:dyDescent="0.15">
      <c r="A54" s="248"/>
      <c r="B54" s="244"/>
      <c r="C54" s="244"/>
      <c r="D54" s="244"/>
      <c r="E54" s="244"/>
      <c r="F54" s="244"/>
      <c r="G54" s="325"/>
      <c r="H54" s="326" t="s">
        <v>515</v>
      </c>
      <c r="I54" s="327">
        <v>2234657</v>
      </c>
      <c r="J54" s="328">
        <v>13514</v>
      </c>
      <c r="K54" s="329">
        <v>5</v>
      </c>
      <c r="L54" s="330">
        <v>22414</v>
      </c>
      <c r="M54" s="331">
        <v>-0.1</v>
      </c>
      <c r="N54" s="332">
        <v>5.0999999999999996</v>
      </c>
    </row>
    <row r="55" spans="1:14" x14ac:dyDescent="0.15">
      <c r="A55" s="248"/>
      <c r="B55" s="244"/>
      <c r="C55" s="244"/>
      <c r="D55" s="244"/>
      <c r="E55" s="244"/>
      <c r="F55" s="244"/>
      <c r="G55" s="310" t="s">
        <v>517</v>
      </c>
      <c r="H55" s="311"/>
      <c r="I55" s="319">
        <v>4310454</v>
      </c>
      <c r="J55" s="320">
        <v>26128</v>
      </c>
      <c r="K55" s="321">
        <v>33.799999999999997</v>
      </c>
      <c r="L55" s="322">
        <v>43141</v>
      </c>
      <c r="M55" s="323">
        <v>9.4</v>
      </c>
      <c r="N55" s="324">
        <v>24.4</v>
      </c>
    </row>
    <row r="56" spans="1:14" x14ac:dyDescent="0.15">
      <c r="A56" s="248"/>
      <c r="B56" s="244"/>
      <c r="C56" s="244"/>
      <c r="D56" s="244"/>
      <c r="E56" s="244"/>
      <c r="F56" s="244"/>
      <c r="G56" s="325"/>
      <c r="H56" s="326" t="s">
        <v>515</v>
      </c>
      <c r="I56" s="327">
        <v>3083589</v>
      </c>
      <c r="J56" s="328">
        <v>18691</v>
      </c>
      <c r="K56" s="329">
        <v>38.299999999999997</v>
      </c>
      <c r="L56" s="330">
        <v>21887</v>
      </c>
      <c r="M56" s="331">
        <v>-2.4</v>
      </c>
      <c r="N56" s="332">
        <v>40.700000000000003</v>
      </c>
    </row>
    <row r="57" spans="1:14" x14ac:dyDescent="0.15">
      <c r="A57" s="248"/>
      <c r="B57" s="244"/>
      <c r="C57" s="244"/>
      <c r="D57" s="244"/>
      <c r="E57" s="244"/>
      <c r="F57" s="244"/>
      <c r="G57" s="310" t="s">
        <v>518</v>
      </c>
      <c r="H57" s="311"/>
      <c r="I57" s="319">
        <v>5277499</v>
      </c>
      <c r="J57" s="320">
        <v>32108</v>
      </c>
      <c r="K57" s="321">
        <v>22.9</v>
      </c>
      <c r="L57" s="322">
        <v>45117</v>
      </c>
      <c r="M57" s="323">
        <v>4.5999999999999996</v>
      </c>
      <c r="N57" s="324">
        <v>18.3</v>
      </c>
    </row>
    <row r="58" spans="1:14" x14ac:dyDescent="0.15">
      <c r="A58" s="248"/>
      <c r="B58" s="244"/>
      <c r="C58" s="244"/>
      <c r="D58" s="244"/>
      <c r="E58" s="244"/>
      <c r="F58" s="244"/>
      <c r="G58" s="325"/>
      <c r="H58" s="326" t="s">
        <v>515</v>
      </c>
      <c r="I58" s="327">
        <v>3008737</v>
      </c>
      <c r="J58" s="328">
        <v>18305</v>
      </c>
      <c r="K58" s="329">
        <v>-2.1</v>
      </c>
      <c r="L58" s="330">
        <v>25589</v>
      </c>
      <c r="M58" s="331">
        <v>16.899999999999999</v>
      </c>
      <c r="N58" s="332">
        <v>-19</v>
      </c>
    </row>
    <row r="59" spans="1:14" x14ac:dyDescent="0.15">
      <c r="A59" s="248"/>
      <c r="B59" s="244"/>
      <c r="C59" s="244"/>
      <c r="D59" s="244"/>
      <c r="E59" s="244"/>
      <c r="F59" s="244"/>
      <c r="G59" s="310" t="s">
        <v>519</v>
      </c>
      <c r="H59" s="311"/>
      <c r="I59" s="319">
        <v>5015840</v>
      </c>
      <c r="J59" s="320">
        <v>30663</v>
      </c>
      <c r="K59" s="321">
        <v>-4.5</v>
      </c>
      <c r="L59" s="322">
        <v>39951</v>
      </c>
      <c r="M59" s="323">
        <v>-11.5</v>
      </c>
      <c r="N59" s="324">
        <v>7</v>
      </c>
    </row>
    <row r="60" spans="1:14" x14ac:dyDescent="0.15">
      <c r="A60" s="248"/>
      <c r="B60" s="244"/>
      <c r="C60" s="244"/>
      <c r="D60" s="244"/>
      <c r="E60" s="244"/>
      <c r="F60" s="244"/>
      <c r="G60" s="325"/>
      <c r="H60" s="326" t="s">
        <v>515</v>
      </c>
      <c r="I60" s="333">
        <v>3794557</v>
      </c>
      <c r="J60" s="328">
        <v>23197</v>
      </c>
      <c r="K60" s="329">
        <v>26.7</v>
      </c>
      <c r="L60" s="330">
        <v>22555</v>
      </c>
      <c r="M60" s="331">
        <v>-11.9</v>
      </c>
      <c r="N60" s="332">
        <v>38.6</v>
      </c>
    </row>
    <row r="61" spans="1:14" x14ac:dyDescent="0.15">
      <c r="A61" s="248"/>
      <c r="B61" s="244"/>
      <c r="C61" s="244"/>
      <c r="D61" s="244"/>
      <c r="E61" s="244"/>
      <c r="F61" s="244"/>
      <c r="G61" s="310" t="s">
        <v>520</v>
      </c>
      <c r="H61" s="334"/>
      <c r="I61" s="335">
        <v>4241452</v>
      </c>
      <c r="J61" s="336">
        <v>25842</v>
      </c>
      <c r="K61" s="337">
        <v>13.1</v>
      </c>
      <c r="L61" s="338">
        <v>41248</v>
      </c>
      <c r="M61" s="339">
        <v>1.4</v>
      </c>
      <c r="N61" s="324">
        <v>11.7</v>
      </c>
    </row>
    <row r="62" spans="1:14" x14ac:dyDescent="0.15">
      <c r="A62" s="248"/>
      <c r="B62" s="244"/>
      <c r="C62" s="244"/>
      <c r="D62" s="244"/>
      <c r="E62" s="244"/>
      <c r="F62" s="244"/>
      <c r="G62" s="325"/>
      <c r="H62" s="326" t="s">
        <v>515</v>
      </c>
      <c r="I62" s="327">
        <v>2842187</v>
      </c>
      <c r="J62" s="328">
        <v>17315</v>
      </c>
      <c r="K62" s="329">
        <v>14</v>
      </c>
      <c r="L62" s="330">
        <v>22976</v>
      </c>
      <c r="M62" s="331">
        <v>0.3</v>
      </c>
      <c r="N62" s="332">
        <v>13.7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8.09</v>
      </c>
      <c r="G47" s="12">
        <v>12.18</v>
      </c>
      <c r="H47" s="12">
        <v>12.05</v>
      </c>
      <c r="I47" s="12">
        <v>11.54</v>
      </c>
      <c r="J47" s="13">
        <v>10.37</v>
      </c>
    </row>
    <row r="48" spans="2:10" ht="57.75" customHeight="1" x14ac:dyDescent="0.15">
      <c r="B48" s="14"/>
      <c r="C48" s="1171" t="s">
        <v>4</v>
      </c>
      <c r="D48" s="1171"/>
      <c r="E48" s="1172"/>
      <c r="F48" s="15">
        <v>10.050000000000001</v>
      </c>
      <c r="G48" s="16">
        <v>11.2</v>
      </c>
      <c r="H48" s="16">
        <v>8.25</v>
      </c>
      <c r="I48" s="16">
        <v>8.14</v>
      </c>
      <c r="J48" s="17">
        <v>9.76</v>
      </c>
    </row>
    <row r="49" spans="2:10" ht="57.75" customHeight="1" thickBot="1" x14ac:dyDescent="0.2">
      <c r="B49" s="18"/>
      <c r="C49" s="1173" t="s">
        <v>5</v>
      </c>
      <c r="D49" s="1173"/>
      <c r="E49" s="1174"/>
      <c r="F49" s="19">
        <v>3.63</v>
      </c>
      <c r="G49" s="20">
        <v>1.31</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2017-05-09T09:05:47Z</cp:lastPrinted>
  <dcterms:created xsi:type="dcterms:W3CDTF">2017-02-15T18:02:43Z</dcterms:created>
  <dcterms:modified xsi:type="dcterms:W3CDTF">2017-05-16T06:59:28Z</dcterms:modified>
  <cp:category/>
</cp:coreProperties>
</file>