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2_調査\000_データ類\07_財政状況資料集\H27決算\02_財政状況資料集\06_HP掲載\２回目（5月）\02_公開データ\"/>
    </mc:Choice>
  </mc:AlternateContent>
  <bookViews>
    <workbookView xWindow="0" yWindow="0" windowWidth="20490" windowHeight="7590" tabRatio="6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C36" i="9"/>
  <c r="BE35" i="9"/>
  <c r="BE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CO34" i="9" l="1"/>
  <c r="CO35" i="9" s="1"/>
  <c r="CO36" i="9" s="1"/>
</calcChain>
</file>

<file path=xl/sharedStrings.xml><?xml version="1.0" encoding="utf-8"?>
<sst xmlns="http://schemas.openxmlformats.org/spreadsheetml/2006/main" count="1028" uniqueCount="554">
  <si>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</si>
  <si>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</si>
  <si>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</si>
  <si>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</si>
  <si>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</si>
  <si>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</si>
  <si>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</si>
  <si>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</si>
  <si>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</si>
  <si>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</si>
  <si>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</si>
  <si>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</si>
  <si>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</si>
  <si>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</si>
  <si>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</si>
  <si>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</si>
  <si>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</si>
  <si>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</si>
  <si>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</si>
  <si>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</si>
  <si>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</si>
  <si>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</si>
  <si>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</si>
  <si>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</si>
  <si>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</si>
  <si>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</si>
  <si>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</si>
  <si>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</si>
  <si>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</si>
  <si>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</si>
  <si>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</si>
  <si>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</si>
  <si>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</si>
  <si>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</si>
  <si>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</si>
  <si>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</si>
  <si>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</si>
  <si>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</si>
  <si>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</si>
  <si>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</si>
  <si>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</si>
  <si>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</si>
  <si>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</si>
  <si>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</si>
  <si>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</si>
  <si>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</si>
  <si>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</si>
  <si>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</si>
  <si>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</si>
  <si>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</si>
  <si>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</si>
  <si>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</si>
  <si>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</si>
  <si>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</si>
  <si>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</si>
  <si>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</si>
  <si>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</si>
  <si>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</si>
  <si>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</si>
  <si>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</si>
  <si>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</si>
  <si>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</si>
  <si>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</si>
  <si>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</si>
  <si>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</si>
  <si>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</si>
  <si>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</si>
  <si>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</si>
  <si>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</si>
  <si>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</si>
  <si>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</si>
  <si>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</si>
  <si>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</si>
  <si>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</si>
  <si>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</si>
  <si>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</si>
  <si>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</si>
  <si>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</si>
  <si>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</si>
  <si>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</si>
  <si>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</si>
  <si>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</si>
  <si>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</si>
  <si>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</si>
  <si>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</si>
  <si>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</si>
  <si>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</si>
  <si>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</si>
  <si>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</si>
  <si>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</si>
  <si>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</si>
  <si>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</si>
  <si>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</si>
  <si>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</si>
  <si>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</si>
  <si>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</si>
  <si>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</si>
  <si>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</si>
  <si>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</si>
  <si>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</si>
  <si>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</si>
  <si>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</si>
  <si>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</si>
  <si>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</si>
  <si>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</si>
  <si>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</si>
  <si>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</si>
  <si>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</si>
  <si>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</si>
  <si>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</si>
  <si>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</si>
  <si>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</si>
  <si>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</si>
  <si>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</si>
  <si>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</si>
  <si>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</si>
  <si>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</si>
  <si>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</si>
  <si>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</si>
  <si>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</si>
  <si>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</si>
  <si>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</si>
  <si>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</si>
  <si>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</si>
  <si>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</si>
  <si>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</si>
  <si>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</si>
  <si>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</si>
  <si>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</si>
  <si>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</si>
  <si>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</si>
  <si>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</si>
  <si>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</si>
  <si>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</si>
  <si>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</si>
  <si>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</si>
  <si>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</si>
  <si>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</si>
  <si>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</si>
  <si>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</si>
  <si>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</si>
  <si>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</si>
  <si>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</si>
  <si>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</si>
  <si>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</si>
  <si>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</si>
  <si>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</si>
  <si>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</si>
  <si>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</si>
  <si>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</si>
  <si>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</si>
  <si>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</si>
  <si>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</si>
  <si>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</si>
  <si>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</si>
  <si>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</si>
  <si>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</si>
  <si>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</si>
  <si>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</si>
  <si>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</si>
  <si>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</si>
  <si>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</si>
  <si>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</si>
  <si>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</si>
  <si>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</si>
  <si>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</si>
  <si>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</si>
  <si>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</si>
  <si>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</si>
  <si>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</si>
  <si>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</si>
  <si>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</si>
  <si>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</si>
  <si>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</si>
  <si>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</si>
  <si>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</si>
  <si>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</si>
  <si>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</si>
  <si>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</si>
  <si>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</si>
  <si>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</si>
  <si>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</si>
  <si>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</si>
  <si>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</si>
  <si>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</si>
  <si>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</si>
  <si>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</si>
  <si>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</si>
  <si>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</si>
  <si>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</si>
  <si>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</si>
  <si>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</si>
  <si>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神奈川県茅ヶ崎市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</si>
  <si>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</si>
  <si>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</si>
  <si>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</si>
  <si>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</si>
  <si>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</si>
  <si>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</si>
  <si>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</si>
  <si>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</si>
  <si>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</si>
  <si>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</si>
  <si>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</si>
  <si>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</si>
  <si>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</si>
  <si>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</si>
  <si>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</si>
  <si>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</si>
  <si>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</si>
  <si>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</si>
  <si>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</si>
  <si>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</si>
  <si>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</si>
  <si>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</si>
  <si>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</si>
  <si>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</si>
  <si>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</si>
  <si>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</si>
  <si>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</si>
  <si>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</si>
  <si>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</si>
  <si>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</si>
  <si>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</si>
  <si>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</si>
  <si>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</si>
  <si>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</si>
  <si>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</si>
  <si>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</si>
  <si>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</si>
  <si>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</si>
  <si>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</si>
  <si>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</si>
  <si>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</si>
  <si>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</si>
  <si>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</si>
  <si>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</si>
  <si>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</si>
  <si>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</si>
  <si>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</si>
  <si>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</si>
  <si>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</si>
  <si>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</si>
  <si>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</si>
  <si>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</si>
  <si>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</si>
  <si>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</si>
  <si>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</si>
  <si>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</si>
  <si>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</si>
  <si>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</si>
  <si>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</si>
  <si>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</si>
  <si>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</si>
  <si>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</si>
  <si>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</si>
  <si>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</si>
  <si>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</si>
  <si>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</si>
  <si>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</si>
  <si>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</si>
  <si>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</si>
  <si>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</si>
  <si>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</si>
  <si>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</si>
  <si>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</si>
  <si>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</si>
  <si>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</si>
  <si>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</si>
  <si>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</si>
  <si>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</si>
  <si>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</si>
  <si>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</si>
  <si>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</si>
  <si>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</si>
  <si>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</si>
  <si>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</si>
  <si>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</si>
  <si>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</si>
  <si>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</si>
  <si>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</si>
  <si>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</si>
  <si>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</si>
  <si>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</si>
  <si>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</si>
  <si>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</si>
  <si>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</si>
  <si>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</si>
  <si>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</si>
  <si>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</si>
  <si>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</si>
  <si>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</si>
  <si>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</si>
  <si>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</si>
  <si>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</si>
  <si>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</si>
  <si>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</si>
  <si>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</si>
  <si>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</si>
  <si>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</si>
  <si>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</si>
  <si>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</si>
  <si>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</si>
  <si>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</si>
  <si>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</si>
  <si>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</si>
  <si>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</si>
  <si>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</si>
  <si>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</si>
  <si>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</si>
  <si>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</si>
  <si>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</si>
  <si>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</si>
  <si>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</si>
  <si>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</si>
  <si>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</si>
  <si>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</si>
  <si>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</si>
  <si>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</si>
  <si>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</si>
  <si>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</si>
  <si>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</si>
  <si>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</si>
  <si>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</si>
  <si>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</si>
  <si>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</si>
  <si>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</si>
  <si>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</si>
  <si>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</si>
  <si>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</si>
  <si>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</si>
  <si>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</si>
  <si>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</si>
  <si>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</si>
  <si>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</si>
  <si>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</si>
  <si>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</si>
  <si>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</si>
  <si>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</si>
  <si>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</si>
  <si>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神奈川県茅ヶ崎市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</si>
  <si>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</si>
  <si>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</si>
  <si>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</si>
  <si>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</si>
  <si>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</si>
  <si>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</si>
  <si>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</si>
  <si>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</si>
  <si>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</si>
  <si>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</si>
  <si>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</si>
  <si>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</si>
  <si>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</si>
  <si>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</si>
  <si>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</si>
  <si>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</si>
  <si>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</si>
  <si>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</si>
  <si>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</si>
  <si>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</si>
  <si>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</si>
  <si>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</si>
  <si>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</si>
  <si>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</si>
  <si>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</si>
  <si>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</si>
  <si>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</si>
  <si>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</si>
  <si>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</si>
  <si>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</si>
  <si>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</si>
  <si>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</si>
  <si>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</si>
  <si>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</si>
  <si>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</si>
  <si>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</si>
  <si>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</si>
  <si>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</si>
  <si>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</si>
  <si>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</si>
  <si>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</si>
  <si>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</si>
  <si>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</si>
  <si>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</si>
  <si>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</si>
  <si>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</si>
  <si>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</si>
  <si>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</si>
  <si>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</si>
  <si>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</si>
  <si>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</si>
  <si>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</si>
  <si>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</si>
  <si>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</si>
  <si>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</si>
  <si>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</si>
  <si>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</si>
  <si>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</si>
  <si>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</si>
  <si>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</si>
  <si>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</si>
  <si>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</si>
  <si>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</si>
  <si>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</si>
  <si>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</si>
  <si>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</si>
  <si>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</si>
  <si>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</si>
  <si>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</si>
  <si>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</si>
  <si>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</si>
  <si>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</si>
  <si>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</si>
  <si>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</si>
  <si>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</si>
  <si>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</si>
  <si>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</si>
  <si>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</si>
  <si>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</si>
  <si>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</si>
  <si>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</si>
  <si>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</si>
  <si>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</si>
  <si>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</si>
  <si>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</si>
  <si>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</si>
  <si>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</si>
  <si>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</si>
  <si>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</si>
  <si>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</si>
  <si>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</si>
  <si>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</si>
  <si>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</si>
  <si>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</si>
  <si>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</si>
  <si>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</si>
  <si>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</si>
  <si>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</si>
  <si>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</si>
  <si>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</si>
  <si>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</si>
  <si>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</si>
  <si>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</si>
  <si>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</si>
  <si>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</si>
  <si>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</si>
  <si>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</si>
  <si>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</si>
  <si>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</si>
  <si>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</si>
  <si>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</si>
  <si>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</si>
  <si>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</si>
  <si>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</si>
  <si>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</si>
  <si>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</si>
  <si>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</si>
  <si>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</si>
  <si>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</si>
  <si>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</si>
  <si>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</si>
  <si>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</si>
  <si>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</si>
  <si>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</si>
  <si>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</si>
  <si>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</si>
  <si>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</si>
  <si>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</si>
  <si>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</si>
  <si>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</si>
  <si>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</si>
  <si>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</si>
  <si>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</si>
  <si>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</si>
  <si>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</si>
  <si>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</si>
  <si>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</si>
  <si>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</si>
  <si>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</si>
  <si>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</si>
  <si>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</si>
  <si>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</si>
  <si>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</si>
  <si>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</si>
  <si>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</si>
  <si>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</si>
  <si>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</si>
  <si>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</si>
  <si>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</si>
  <si>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</si>
  <si>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</si>
  <si>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</si>
  <si>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</si>
  <si>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</si>
  <si>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</si>
  <si>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</si>
  <si>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</si>
  <si>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</si>
  <si>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</si>
  <si>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</si>
  <si>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</si>
  <si>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</si>
  <si>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</si>
  <si>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</si>
  <si>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</si>
  <si>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</si>
  <si>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</si>
  <si>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</si>
  <si>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</si>
  <si>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</si>
  <si>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</si>
  <si>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</si>
  <si>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</si>
  <si>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</si>
  <si>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</si>
  <si>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</si>
  <si>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</si>
  <si>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</si>
  <si>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</si>
  <si>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</si>
  <si>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</si>
  <si>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0.84</t>
  </si>
  <si>
    <t>▲ 0.22</t>
  </si>
  <si>
    <t>▲ 2.46</t>
  </si>
  <si>
    <t>▲ 0.60</t>
  </si>
  <si>
    <t>病院事業会計</t>
  </si>
  <si>
    <t>一般会計</t>
  </si>
  <si>
    <t>公共下水道事業会計</t>
  </si>
  <si>
    <t>国民健康保険事業特別会計</t>
  </si>
  <si>
    <t>介護保険事業特別会計</t>
  </si>
  <si>
    <t>後期高齢者医療事業特別会計</t>
  </si>
  <si>
    <t>公共用地先行取得事業特別会計</t>
  </si>
  <si>
    <t>その他会計（赤字）</t>
  </si>
  <si>
    <t>その他会計（黒字）</t>
  </si>
  <si>
    <t>法適用企業</t>
  </si>
  <si>
    <t>神奈川県後期高齢者医療広域連合（一般会計）</t>
  </si>
  <si>
    <t>神奈川県後期高齢者医療広域連合（後期高齢者医療事業特別会計）</t>
  </si>
  <si>
    <t>茅ヶ崎市文化・スポーツ振興財団</t>
  </si>
  <si>
    <t>茅ヶ崎市土地開発公社</t>
  </si>
  <si>
    <t>公益財団法人かながわ海岸美化財団</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</si>
  <si>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</si>
  <si>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</si>
  <si>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</si>
  <si>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</si>
  <si>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</si>
  <si>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</si>
  <si>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</si>
  <si>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</si>
  <si>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</si>
  <si>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</si>
  <si>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</si>
  <si>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</si>
  <si>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平成27年度の本市の将来負担比率は44.1%で、前年度の21.2%から22.9ポイント悪化した。悪化した主な要因は、標準財政規模の増以上に将来負担額の増が大きく、将来負担比率を押し上げたためである。将来負担額の増は、一般関係及び公共用地先行取得事業における地方債現在高の増によるものである。また、平成27年度の本市の実質公債費比率（3カ年平均）は0.3%で、前年度の0.4%から0.1ポイント改善し、早期健全化基準を大きく下回った。改善した主な要因は、平成24年度単年度の実質公債費比率が高かったことから、3カ年平均の比率を昨年度まで押し上げていたことによる影響が挙げられる。なお、実質公債費比率の経年推移は、減少傾向にある。
　これらの指標の相関として、将来負担比率の上昇要因となっている地方債の償還が平成29年度から始まるため、今後実質公債費比率が上昇していく可能性があると分析する。　今後は老朽化する公共施設の整備・再編にあたり、基金の取り崩しや地方債の発行が増加することが見込まれるが、各財政指標に留意しつつ、財政の健全性を維持していく。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</si>
</sst>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25840</c:v>
                </c:pt>
                <c:pt idx="1">
                  <c:v>23594</c:v>
                </c:pt>
                <c:pt idx="2">
                  <c:v>21146</c:v>
                </c:pt>
                <c:pt idx="3">
                  <c:v>31767</c:v>
                </c:pt>
                <c:pt idx="4">
                  <c:v>42976</c:v>
                </c:pt>
              </c:numCache>
            </c:numRef>
          </c:val>
          <c:smooth val="0"/>
        </c:ser>
        <c:dLbls>
          <c:showLegendKey val="0"/>
          <c:showVal val="0"/>
          <c:showCatName val="0"/>
          <c:showSerName val="0"/>
          <c:showPercent val="0"/>
          <c:showBubbleSize val="0"/>
        </c:dLbls>
        <c:marker val="1"/>
        <c:smooth val="0"/>
        <c:axId val="101257232"/>
        <c:axId val="224937264"/>
      </c:lineChart>
      <c:catAx>
        <c:axId val="101257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937264"/>
        <c:crosses val="autoZero"/>
        <c:auto val="1"/>
        <c:lblAlgn val="ctr"/>
        <c:lblOffset val="100"/>
        <c:tickLblSkip val="1"/>
        <c:tickMarkSkip val="1"/>
        <c:noMultiLvlLbl val="0"/>
      </c:catAx>
      <c:valAx>
        <c:axId val="2249372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257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6.74</c:v>
                </c:pt>
                <c:pt idx="1">
                  <c:v>6.44</c:v>
                </c:pt>
                <c:pt idx="2">
                  <c:v>7.21</c:v>
                </c:pt>
                <c:pt idx="3">
                  <c:v>4.72</c:v>
                </c:pt>
                <c:pt idx="4">
                  <c:v>6.57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13.66</c:v>
                </c:pt>
                <c:pt idx="1">
                  <c:v>13.55</c:v>
                </c:pt>
                <c:pt idx="2">
                  <c:v>13.36</c:v>
                </c:pt>
                <c:pt idx="3">
                  <c:v>13.38</c:v>
                </c:pt>
                <c:pt idx="4">
                  <c:v>10.77</c:v>
                </c:pt>
              </c:numCache>
            </c:numRef>
          </c:val>
        </c:ser>
        <c:dLbls>
          <c:showLegendKey val="0"/>
          <c:showVal val="0"/>
          <c:showCatName val="0"/>
          <c:showSerName val="0"/>
          <c:showPercent val="0"/>
          <c:showBubbleSize val="0"/>
        </c:dLbls>
        <c:gapWidth val="250"/>
        <c:overlap val="100"/>
        <c:axId val="511945976"/>
        <c:axId val="50078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-0.84</c:v>
                </c:pt>
                <c:pt idx="1">
                  <c:v>-0.22</c:v>
                </c:pt>
                <c:pt idx="2">
                  <c:v>0.88</c:v>
                </c:pt>
                <c:pt idx="3">
                  <c:v>-2.46</c:v>
                </c:pt>
                <c:pt idx="4">
                  <c:v>-0.6</c:v>
                </c:pt>
              </c:numCache>
            </c:numRef>
          </c:val>
          <c:smooth val="0"/>
        </c:ser>
        <c:dLbls>
          <c:showLegendKey val="0"/>
          <c:showVal val="0"/>
          <c:showCatName val="0"/>
          <c:showSerName val="0"/>
          <c:showPercent val="0"/>
          <c:showBubbleSize val="0"/>
        </c:dLbls>
        <c:marker val="1"/>
        <c:smooth val="0"/>
        <c:axId val="511945976"/>
        <c:axId val="500789488"/>
      </c:lineChart>
      <c:catAx>
        <c:axId val="511945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0789488"/>
        <c:crosses val="autoZero"/>
        <c:auto val="1"/>
        <c:lblAlgn val="ctr"/>
        <c:lblOffset val="100"/>
        <c:tickLblSkip val="1"/>
        <c:tickMarkSkip val="1"/>
        <c:noMultiLvlLbl val="0"/>
      </c:catAx>
      <c:valAx>
        <c:axId val="50078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945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3.06</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0.26</c:v>
                </c:pt>
                <c:pt idx="2">
                  <c:v>#N/A</c:v>
                </c:pt>
                <c:pt idx="3">
                  <c:v>0.43</c:v>
                </c:pt>
                <c:pt idx="4">
                  <c:v>#N/A</c:v>
                </c:pt>
                <c:pt idx="5">
                  <c:v>0.5</c:v>
                </c:pt>
                <c:pt idx="6">
                  <c:v>#N/A</c:v>
                </c:pt>
                <c:pt idx="7">
                  <c:v>0.5</c:v>
                </c:pt>
                <c:pt idx="8">
                  <c:v>#N/A</c:v>
                </c:pt>
                <c:pt idx="9">
                  <c:v>0.67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0.91</c:v>
                </c:pt>
                <c:pt idx="2">
                  <c:v>#N/A</c:v>
                </c:pt>
                <c:pt idx="3">
                  <c:v>1.75</c:v>
                </c:pt>
                <c:pt idx="4">
                  <c:v>#N/A</c:v>
                </c:pt>
                <c:pt idx="5">
                  <c:v>1.71</c:v>
                </c:pt>
                <c:pt idx="6">
                  <c:v>#N/A</c:v>
                </c:pt>
                <c:pt idx="7">
                  <c:v>1.6</c:v>
                </c:pt>
                <c:pt idx="8">
                  <c:v>#N/A</c:v>
                </c:pt>
                <c:pt idx="9">
                  <c:v>1.56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2.09</c:v>
                </c:pt>
                <c:pt idx="4">
                  <c:v>#N/A</c:v>
                </c:pt>
                <c:pt idx="5">
                  <c:v>2.54</c:v>
                </c:pt>
                <c:pt idx="6">
                  <c:v>#N/A</c:v>
                </c:pt>
                <c:pt idx="7">
                  <c:v>2.86</c:v>
                </c:pt>
                <c:pt idx="8">
                  <c:v>#N/A</c:v>
                </c:pt>
                <c:pt idx="9">
                  <c:v>2.83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6.74</c:v>
                </c:pt>
                <c:pt idx="2">
                  <c:v>#N/A</c:v>
                </c:pt>
                <c:pt idx="3">
                  <c:v>6.43</c:v>
                </c:pt>
                <c:pt idx="4">
                  <c:v>#N/A</c:v>
                </c:pt>
                <c:pt idx="5">
                  <c:v>7.2</c:v>
                </c:pt>
                <c:pt idx="6">
                  <c:v>#N/A</c:v>
                </c:pt>
                <c:pt idx="7">
                  <c:v>4.72</c:v>
                </c:pt>
                <c:pt idx="8">
                  <c:v>#N/A</c:v>
                </c:pt>
                <c:pt idx="9">
                  <c:v>6.57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15.27</c:v>
                </c:pt>
                <c:pt idx="2">
                  <c:v>#N/A</c:v>
                </c:pt>
                <c:pt idx="3">
                  <c:v>16.149999999999999</c:v>
                </c:pt>
                <c:pt idx="4">
                  <c:v>#N/A</c:v>
                </c:pt>
                <c:pt idx="5">
                  <c:v>16.670000000000002</c:v>
                </c:pt>
                <c:pt idx="6">
                  <c:v>#N/A</c:v>
                </c:pt>
                <c:pt idx="7">
                  <c:v>16.05</c:v>
                </c:pt>
                <c:pt idx="8">
                  <c:v>#N/A</c:v>
                </c:pt>
                <c:pt idx="9">
                  <c:v>14.43</c:v>
                </c:pt>
              </c:numCache>
            </c:numRef>
          </c:val>
        </c:ser>
        <c:dLbls>
          <c:showLegendKey val="0"/>
          <c:showVal val="0"/>
          <c:showCatName val="0"/>
          <c:showSerName val="0"/>
          <c:showPercent val="0"/>
          <c:showBubbleSize val="0"/>
        </c:dLbls>
        <c:gapWidth val="150"/>
        <c:overlap val="100"/>
        <c:axId val="225852448"/>
        <c:axId val="508697064"/>
      </c:barChart>
      <c:catAx>
        <c:axId val="22585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697064"/>
        <c:crosses val="autoZero"/>
        <c:auto val="1"/>
        <c:lblAlgn val="ctr"/>
        <c:lblOffset val="100"/>
        <c:tickLblSkip val="1"/>
        <c:tickMarkSkip val="1"/>
        <c:noMultiLvlLbl val="0"/>
      </c:catAx>
      <c:valAx>
        <c:axId val="508697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852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6502</c:v>
                </c:pt>
                <c:pt idx="5">
                  <c:v>6407</c:v>
                </c:pt>
                <c:pt idx="8">
                  <c:v>6382</c:v>
                </c:pt>
                <c:pt idx="11">
                  <c:v>6495</c:v>
                </c:pt>
                <c:pt idx="14">
                  <c:v>6066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230</c:v>
                </c:pt>
                <c:pt idx="3">
                  <c:v>10</c:v>
                </c:pt>
                <c:pt idx="6">
                  <c:v>1</c:v>
                </c:pt>
                <c:pt idx="9">
                  <c:v>1</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2041</c:v>
                </c:pt>
                <c:pt idx="3">
                  <c:v>1979</c:v>
                </c:pt>
                <c:pt idx="6">
                  <c:v>1842</c:v>
                </c:pt>
                <c:pt idx="9">
                  <c:v>1842</c:v>
                </c:pt>
                <c:pt idx="12">
                  <c:v>1795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5083</c:v>
                </c:pt>
                <c:pt idx="3">
                  <c:v>4694</c:v>
                </c:pt>
                <c:pt idx="6">
                  <c:v>4674</c:v>
                </c:pt>
                <c:pt idx="9">
                  <c:v>4733</c:v>
                </c:pt>
                <c:pt idx="12">
                  <c:v>4389</c:v>
                </c:pt>
              </c:numCache>
            </c:numRef>
          </c:val>
        </c:ser>
        <c:dLbls>
          <c:showLegendKey val="0"/>
          <c:showVal val="0"/>
          <c:showCatName val="0"/>
          <c:showSerName val="0"/>
          <c:showPercent val="0"/>
          <c:showBubbleSize val="0"/>
        </c:dLbls>
        <c:gapWidth val="100"/>
        <c:overlap val="100"/>
        <c:axId val="508034008"/>
        <c:axId val="509550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852</c:v>
                </c:pt>
                <c:pt idx="2">
                  <c:v>#N/A</c:v>
                </c:pt>
                <c:pt idx="3">
                  <c:v>#N/A</c:v>
                </c:pt>
                <c:pt idx="4">
                  <c:v>276</c:v>
                </c:pt>
                <c:pt idx="5">
                  <c:v>#N/A</c:v>
                </c:pt>
                <c:pt idx="6">
                  <c:v>#N/A</c:v>
                </c:pt>
                <c:pt idx="7">
                  <c:v>135</c:v>
                </c:pt>
                <c:pt idx="8">
                  <c:v>#N/A</c:v>
                </c:pt>
                <c:pt idx="9">
                  <c:v>#N/A</c:v>
                </c:pt>
                <c:pt idx="10">
                  <c:v>81</c:v>
                </c:pt>
                <c:pt idx="11">
                  <c:v>#N/A</c:v>
                </c:pt>
                <c:pt idx="12">
                  <c:v>#N/A</c:v>
                </c:pt>
                <c:pt idx="13">
                  <c:v>122</c:v>
                </c:pt>
                <c:pt idx="14">
                  <c:v>#N/A</c:v>
                </c:pt>
              </c:numCache>
            </c:numRef>
          </c:val>
          <c:smooth val="0"/>
        </c:ser>
        <c:dLbls>
          <c:showLegendKey val="0"/>
          <c:showVal val="0"/>
          <c:showCatName val="0"/>
          <c:showSerName val="0"/>
          <c:showPercent val="0"/>
          <c:showBubbleSize val="0"/>
        </c:dLbls>
        <c:marker val="1"/>
        <c:smooth val="0"/>
        <c:axId val="508034008"/>
        <c:axId val="509550336"/>
      </c:lineChart>
      <c:catAx>
        <c:axId val="508034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550336"/>
        <c:crosses val="autoZero"/>
        <c:auto val="1"/>
        <c:lblAlgn val="ctr"/>
        <c:lblOffset val="100"/>
        <c:tickLblSkip val="1"/>
        <c:tickMarkSkip val="1"/>
        <c:noMultiLvlLbl val="0"/>
      </c:catAx>
      <c:valAx>
        <c:axId val="50955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34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51411</c:v>
                </c:pt>
                <c:pt idx="5">
                  <c:v>52424</c:v>
                </c:pt>
                <c:pt idx="8">
                  <c:v>52467</c:v>
                </c:pt>
                <c:pt idx="11">
                  <c:v>56290</c:v>
                </c:pt>
                <c:pt idx="14">
                  <c:v>51688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24295</c:v>
                </c:pt>
                <c:pt idx="5">
                  <c:v>22571</c:v>
                </c:pt>
                <c:pt idx="8">
                  <c:v>20621</c:v>
                </c:pt>
                <c:pt idx="11">
                  <c:v>18651</c:v>
                </c:pt>
                <c:pt idx="14">
                  <c:v>17207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8448</c:v>
                </c:pt>
                <c:pt idx="5">
                  <c:v>9067</c:v>
                </c:pt>
                <c:pt idx="8">
                  <c:v>9986</c:v>
                </c:pt>
                <c:pt idx="11">
                  <c:v>9194</c:v>
                </c:pt>
                <c:pt idx="14">
                  <c:v>7135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11457</c:v>
                </c:pt>
                <c:pt idx="3">
                  <c:v>11359</c:v>
                </c:pt>
                <c:pt idx="6">
                  <c:v>11299</c:v>
                </c:pt>
                <c:pt idx="9">
                  <c:v>11331</c:v>
                </c:pt>
                <c:pt idx="12">
                  <c:v>9901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30299</c:v>
                </c:pt>
                <c:pt idx="3">
                  <c:v>28088</c:v>
                </c:pt>
                <c:pt idx="6">
                  <c:v>25782</c:v>
                </c:pt>
                <c:pt idx="9">
                  <c:v>23589</c:v>
                </c:pt>
                <c:pt idx="12">
                  <c:v>22175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2758</c:v>
                </c:pt>
                <c:pt idx="3">
                  <c:v>2719</c:v>
                </c:pt>
                <c:pt idx="6">
                  <c:v>2518</c:v>
                </c:pt>
                <c:pt idx="9">
                  <c:v>7407</c:v>
                </c:pt>
                <c:pt idx="12">
                  <c:v>7296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44943</c:v>
                </c:pt>
                <c:pt idx="3">
                  <c:v>45952</c:v>
                </c:pt>
                <c:pt idx="6">
                  <c:v>46798</c:v>
                </c:pt>
                <c:pt idx="9">
                  <c:v>49257</c:v>
                </c:pt>
                <c:pt idx="12">
                  <c:v>52414</c:v>
                </c:pt>
              </c:numCache>
            </c:numRef>
          </c:val>
        </c:ser>
        <c:dLbls>
          <c:showLegendKey val="0"/>
          <c:showVal val="0"/>
          <c:showCatName val="0"/>
          <c:showSerName val="0"/>
          <c:showPercent val="0"/>
          <c:showBubbleSize val="0"/>
        </c:dLbls>
        <c:gapWidth val="100"/>
        <c:overlap val="100"/>
        <c:axId val="509551120"/>
        <c:axId val="509551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5308</c:v>
                </c:pt>
                <c:pt idx="2">
                  <c:v>#N/A</c:v>
                </c:pt>
                <c:pt idx="3">
                  <c:v>#N/A</c:v>
                </c:pt>
                <c:pt idx="4">
                  <c:v>4055</c:v>
                </c:pt>
                <c:pt idx="5">
                  <c:v>#N/A</c:v>
                </c:pt>
                <c:pt idx="6">
                  <c:v>#N/A</c:v>
                </c:pt>
                <c:pt idx="7">
                  <c:v>3324</c:v>
                </c:pt>
                <c:pt idx="8">
                  <c:v>#N/A</c:v>
                </c:pt>
                <c:pt idx="9">
                  <c:v>#N/A</c:v>
                </c:pt>
                <c:pt idx="10">
                  <c:v>7449</c:v>
                </c:pt>
                <c:pt idx="11">
                  <c:v>#N/A</c:v>
                </c:pt>
                <c:pt idx="12">
                  <c:v>#N/A</c:v>
                </c:pt>
                <c:pt idx="13">
                  <c:v>15756</c:v>
                </c:pt>
                <c:pt idx="14">
                  <c:v>#N/A</c:v>
                </c:pt>
              </c:numCache>
            </c:numRef>
          </c:val>
          <c:smooth val="0"/>
        </c:ser>
        <c:dLbls>
          <c:showLegendKey val="0"/>
          <c:showVal val="0"/>
          <c:showCatName val="0"/>
          <c:showSerName val="0"/>
          <c:showPercent val="0"/>
          <c:showBubbleSize val="0"/>
        </c:dLbls>
        <c:marker val="1"/>
        <c:smooth val="0"/>
        <c:axId val="509551120"/>
        <c:axId val="509551512"/>
      </c:lineChart>
      <c:catAx>
        <c:axId val="50955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551512"/>
        <c:crosses val="autoZero"/>
        <c:auto val="1"/>
        <c:lblAlgn val="ctr"/>
        <c:lblOffset val="100"/>
        <c:tickLblSkip val="1"/>
        <c:tickMarkSkip val="1"/>
        <c:noMultiLvlLbl val="0"/>
      </c:catAx>
      <c:valAx>
        <c:axId val="509551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55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{4FB82F16-2157-4835-BF25-908A9A8138C0}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{CC2662AF-C042-454D-8806-8F1EFC8F8AFB}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{6A74A673-6017-41D0-A566-A0A6B377348D}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{32B4CF8D-022E-459D-9A7F-67A1F85D043F}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{0B0CAE44-C3CA-4387-95DF-120B1F5E2DD8}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{ECD8021E-FC1B-4523-A94E-4C3ADA21E78B}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{3FE6BCAD-329D-4AEB-A351-92DA8F64E6D2}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{1F7F86DB-9373-4B98-B3DA-F7980F883E51}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{28A2F954-633D-47EB-B655-E6C303B4ED87}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{093B9C38-391F-49E3-AAEC-A3A61739EE54}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509552296"/>
        <c:axId val="509552688"/>
      </c:scatterChart>
      <c:valAx>
        <c:axId val="5095522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9552688"/>
        <c:crosses val="autoZero"/>
        <c:crossBetween val="midCat"/>
      </c:valAx>
      <c:valAx>
        <c:axId val="509552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9552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{588CD6EB-0D8C-45D7-8E4C-E5C0C15738CE}</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{55508E55-C766-4272-9323-817556B2E185}</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{50F23662-FC25-401F-8FA8-E303267988C7}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{F47B1346-C0F2-40AA-83DB-C52D3687F472}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{E58DD1D3-E1D8-4C92-B2C8-4486CBF3D3F1}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2.8</c:v>
                </c:pt>
                <c:pt idx="1">
                  <c:v>1.9</c:v>
                </c:pt>
                <c:pt idx="2">
                  <c:v>1.2</c:v>
                </c:pt>
                <c:pt idx="3">
                  <c:v>0.4</c:v>
                </c:pt>
                <c:pt idx="4">
                  <c:v>0.3</c:v>
                </c:pt>
              </c:numCache>
            </c:numRef>
          </c:xVal>
          <c:yVal>
            <c:numRef>
              <c:f>公会計指標分析・財政指標組合せ分析表!$K$73:$O$73</c:f>
              <c:numCache>
                <c:formatCode>#,##0.0;"▲ "#,##0.0</c:formatCode>
                <c:ptCount val="5"/>
                <c:pt idx="0">
                  <c:v>15.4</c:v>
                </c:pt>
                <c:pt idx="1">
                  <c:v>11.7</c:v>
                </c:pt>
                <c:pt idx="2">
                  <c:v>9.4</c:v>
                </c:pt>
                <c:pt idx="3">
                  <c:v>21.2</c:v>
                </c:pt>
                <c:pt idx="4">
                  <c:v>44.1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{3ACB6F27-D995-4546-A11E-1841D9EA457A}</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{5999D041-CD96-43F3-9798-8386B366B4DF}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{BC76EBBA-E1A4-405A-BBCF-9E04551BFF07}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{D10773C5-9F87-49A5-9839-94D865234877}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{308B7C4A-2D2F-4420-8D3E-5AEABBBA2794}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500666160"/>
        <c:axId val="500666552"/>
      </c:scatterChart>
      <c:valAx>
        <c:axId val="500666160"/>
        <c:scaling>
          <c:orientation val="minMax"/>
          <c:max val="9.2999999999999989"/>
          <c:min val="-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0666552"/>
        <c:crosses val="autoZero"/>
        <c:crossBetween val="midCat"/>
      </c:valAx>
      <c:valAx>
        <c:axId val="500666552"/>
        <c:scaling>
          <c:orientation val="minMax"/>
          <c:max val="7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00666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年度以降、年々減少傾向にある。平成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年度は前年度の</a:t>
          </a:r>
          <a:r>
            <a:rPr lang="en-US" altLang="ja-JP" sz="1100" b="0" i="0" baseline="0">
              <a:solidFill>
                <a:schemeClr val="dk1"/>
              </a:solidFill>
              <a:effectLst/>
              <a:latin typeface="+mn-lt"/>
              <a:ea typeface="+mn-ea"/>
              <a:cs typeface="+mn-cs"/>
            </a:rPr>
            <a:t>0.4</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％改善し</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％となり、早期健全化基準の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％を大きく下回った。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要因は、</a:t>
          </a:r>
          <a:r>
            <a:rPr lang="ja-JP" altLang="ja-JP" sz="1100">
              <a:solidFill>
                <a:schemeClr val="dk1"/>
              </a:solidFill>
              <a:effectLst/>
              <a:latin typeface="+mn-lt"/>
              <a:ea typeface="+mn-ea"/>
              <a:cs typeface="+mn-cs"/>
            </a:rPr>
            <a:t>分子となる公債費</a:t>
          </a:r>
          <a:r>
            <a:rPr lang="ja-JP" altLang="en-US" sz="1100">
              <a:solidFill>
                <a:schemeClr val="dk1"/>
              </a:solidFill>
              <a:effectLst/>
              <a:latin typeface="+mn-lt"/>
              <a:ea typeface="+mn-ea"/>
              <a:cs typeface="+mn-cs"/>
            </a:rPr>
            <a:t>の減や</a:t>
          </a:r>
          <a:r>
            <a:rPr lang="ja-JP" altLang="ja-JP" sz="1100">
              <a:solidFill>
                <a:schemeClr val="dk1"/>
              </a:solidFill>
              <a:effectLst/>
              <a:latin typeface="+mn-lt"/>
              <a:ea typeface="+mn-ea"/>
              <a:cs typeface="+mn-cs"/>
            </a:rPr>
            <a:t>分母となる標準財政規模</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挙げられる。</a:t>
          </a:r>
          <a:endParaRPr lang="ja-JP" altLang="ja-JP" sz="1400">
            <a:effectLst/>
          </a:endParaRPr>
        </a:p>
        <a:p>
          <a:pPr rtl="0"/>
          <a:r>
            <a:rPr lang="ja-JP" altLang="ja-JP" sz="1100" b="0" i="0" baseline="0">
              <a:solidFill>
                <a:schemeClr val="dk1"/>
              </a:solidFill>
              <a:effectLst/>
              <a:latin typeface="+mn-lt"/>
              <a:ea typeface="+mn-ea"/>
              <a:cs typeface="+mn-cs"/>
            </a:rPr>
            <a:t>　今後は、老朽化する公共施設の整備・再編にあたり、基金の取り崩しや地方債の発行が増加することが見込まれるが、各財政指標に留意しつつ、財政の健全性を維持していく。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a:t>
          </a:r>
          <a:r>
            <a:rPr lang="en-US" altLang="ja-JP" sz="1100" b="0" i="0" baseline="0">
              <a:solidFill>
                <a:schemeClr val="dk1"/>
              </a:solidFill>
              <a:effectLst/>
              <a:latin typeface="+mn-ea"/>
              <a:ea typeface="+mn-ea"/>
              <a:cs typeface="+mn-cs"/>
            </a:rPr>
            <a:t>44.1</a:t>
          </a:r>
          <a:r>
            <a:rPr lang="ja-JP" altLang="ja-JP" sz="1100" b="0" i="0" baseline="0">
              <a:solidFill>
                <a:schemeClr val="dk1"/>
              </a:solidFill>
              <a:effectLst/>
              <a:latin typeface="+mn-ea"/>
              <a:ea typeface="+mn-ea"/>
              <a:cs typeface="+mn-cs"/>
            </a:rPr>
            <a:t>％となり、</a:t>
          </a:r>
          <a:r>
            <a:rPr lang="ja-JP" altLang="ja-JP" sz="1100">
              <a:solidFill>
                <a:schemeClr val="dk1"/>
              </a:solidFill>
              <a:effectLst/>
              <a:latin typeface="+mn-ea"/>
              <a:ea typeface="+mn-ea"/>
              <a:cs typeface="+mn-cs"/>
            </a:rPr>
            <a:t>前年度の</a:t>
          </a:r>
          <a:r>
            <a:rPr lang="en-US" altLang="ja-JP" sz="1100">
              <a:solidFill>
                <a:schemeClr val="dk1"/>
              </a:solidFill>
              <a:effectLst/>
              <a:latin typeface="+mn-ea"/>
              <a:ea typeface="+mn-ea"/>
              <a:cs typeface="+mn-cs"/>
            </a:rPr>
            <a:t>21.2</a:t>
          </a:r>
          <a:r>
            <a:rPr lang="ja-JP" altLang="ja-JP" sz="1100">
              <a:solidFill>
                <a:schemeClr val="dk1"/>
              </a:solidFill>
              <a:effectLst/>
              <a:latin typeface="+mn-ea"/>
              <a:ea typeface="+mn-ea"/>
              <a:cs typeface="+mn-cs"/>
            </a:rPr>
            <a:t>％から</a:t>
          </a:r>
          <a:r>
            <a:rPr lang="en-US" altLang="ja-JP" sz="1100">
              <a:solidFill>
                <a:schemeClr val="dk1"/>
              </a:solidFill>
              <a:effectLst/>
              <a:latin typeface="+mn-ea"/>
              <a:ea typeface="+mn-ea"/>
              <a:cs typeface="+mn-cs"/>
            </a:rPr>
            <a:t>22.9</a:t>
          </a:r>
          <a:r>
            <a:rPr lang="ja-JP" altLang="ja-JP" sz="1100">
              <a:solidFill>
                <a:schemeClr val="dk1"/>
              </a:solidFill>
              <a:effectLst/>
              <a:latin typeface="+mn-ea"/>
              <a:ea typeface="+mn-ea"/>
              <a:cs typeface="+mn-cs"/>
            </a:rPr>
            <a:t>ポイント悪化し</a:t>
          </a:r>
          <a:r>
            <a:rPr lang="ja-JP" altLang="ja-JP" sz="1100" b="0" i="0" baseline="0">
              <a:solidFill>
                <a:schemeClr val="dk1"/>
              </a:solidFill>
              <a:effectLst/>
              <a:latin typeface="+mn-ea"/>
              <a:ea typeface="+mn-ea"/>
              <a:cs typeface="+mn-cs"/>
            </a:rPr>
            <a:t>た。その主な要因は、</a:t>
          </a:r>
          <a:r>
            <a:rPr lang="ja-JP" altLang="ja-JP" sz="1100">
              <a:solidFill>
                <a:schemeClr val="dk1"/>
              </a:solidFill>
              <a:effectLst/>
              <a:latin typeface="+mn-ea"/>
              <a:ea typeface="+mn-ea"/>
              <a:cs typeface="+mn-cs"/>
            </a:rPr>
            <a:t>標準財政規模の増以上に将来負担額の増が大きく将来負担比率を押し上げたこと</a:t>
          </a:r>
          <a:r>
            <a:rPr lang="ja-JP" altLang="ja-JP" sz="1100" b="0" i="0" baseline="0">
              <a:solidFill>
                <a:schemeClr val="dk1"/>
              </a:solidFill>
              <a:effectLst/>
              <a:latin typeface="+mn-ea"/>
              <a:ea typeface="+mn-ea"/>
              <a:cs typeface="+mn-cs"/>
            </a:rPr>
            <a:t>が挙げられる。</a:t>
          </a:r>
          <a:endParaRPr lang="ja-JP" altLang="ja-JP" sz="1100">
            <a:effectLst/>
            <a:latin typeface="+mn-ea"/>
            <a:ea typeface="+mn-ea"/>
          </a:endParaRPr>
        </a:p>
        <a:p>
          <a:pPr rtl="0" fontAlgn="base"/>
          <a:r>
            <a:rPr lang="ja-JP" altLang="ja-JP" sz="1100" b="0" i="0" baseline="0">
              <a:solidFill>
                <a:schemeClr val="dk1"/>
              </a:solidFill>
              <a:effectLst/>
              <a:latin typeface="+mn-ea"/>
              <a:ea typeface="+mn-ea"/>
              <a:cs typeface="+mn-cs"/>
            </a:rPr>
            <a:t>　今後は、老朽化する公共施設の整備・再編にあたり、基金の取り崩しや地方債の発行が増加することが見込まれるが、各財政指標に留意しつつ、財政の健全性を維持していく。</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mn-ea"/>
              <a:ea typeface="+mn-ea"/>
            </a:rPr>
            <a:t>平成</a:t>
          </a:r>
          <a:r>
            <a:rPr kumimoji="1" lang="en-US" altLang="ja-JP" sz="1100">
              <a:latin typeface="+mn-ea"/>
              <a:ea typeface="+mn-ea"/>
            </a:rPr>
            <a:t>21</a:t>
          </a:r>
          <a:r>
            <a:rPr kumimoji="1" lang="ja-JP" altLang="en-US" sz="1100">
              <a:latin typeface="+mn-ea"/>
              <a:ea typeface="+mn-ea"/>
            </a:rPr>
            <a:t>年度から市税収入の減収を背景に下降しており、平成</a:t>
          </a:r>
          <a:r>
            <a:rPr kumimoji="1" lang="en-US" altLang="ja-JP" sz="1100">
              <a:latin typeface="+mn-ea"/>
              <a:ea typeface="+mn-ea"/>
            </a:rPr>
            <a:t>27</a:t>
          </a:r>
          <a:r>
            <a:rPr kumimoji="1" lang="ja-JP" altLang="en-US" sz="1100">
              <a:latin typeface="+mn-ea"/>
              <a:ea typeface="+mn-ea"/>
            </a:rPr>
            <a:t>年度は前年度と比べ</a:t>
          </a:r>
          <a:r>
            <a:rPr kumimoji="1" lang="en-US" altLang="ja-JP" sz="1100">
              <a:latin typeface="+mn-ea"/>
              <a:ea typeface="+mn-ea"/>
            </a:rPr>
            <a:t>0.1</a:t>
          </a:r>
          <a:r>
            <a:rPr kumimoji="1" lang="ja-JP" altLang="en-US" sz="1100">
              <a:latin typeface="+mn-ea"/>
              <a:ea typeface="+mn-ea"/>
            </a:rPr>
            <a:t>ポイント改善したが、</a:t>
          </a:r>
          <a:r>
            <a:rPr kumimoji="1" lang="ja-JP" altLang="ja-JP" sz="1100">
              <a:solidFill>
                <a:schemeClr val="dk1"/>
              </a:solidFill>
              <a:effectLst/>
              <a:latin typeface="+mn-ea"/>
              <a:ea typeface="+mn-ea"/>
              <a:cs typeface="+mn-cs"/>
            </a:rPr>
            <a:t>前年</a:t>
          </a:r>
          <a:r>
            <a:rPr kumimoji="1" lang="ja-JP" altLang="en-US" sz="1100">
              <a:solidFill>
                <a:schemeClr val="dk1"/>
              </a:solidFill>
              <a:effectLst/>
              <a:latin typeface="+mn-ea"/>
              <a:ea typeface="+mn-ea"/>
              <a:cs typeface="+mn-cs"/>
            </a:rPr>
            <a:t>度と同水準の</a:t>
          </a:r>
          <a:r>
            <a:rPr kumimoji="1" lang="en-US" altLang="ja-JP" sz="1100">
              <a:latin typeface="+mn-ea"/>
              <a:ea typeface="+mn-ea"/>
            </a:rPr>
            <a:t>0.94</a:t>
          </a:r>
          <a:r>
            <a:rPr kumimoji="1" lang="ja-JP" altLang="en-US" sz="1100">
              <a:latin typeface="+mn-ea"/>
              <a:ea typeface="+mn-ea"/>
            </a:rPr>
            <a:t>ポイントとなった。</a:t>
          </a:r>
        </a:p>
        <a:p>
          <a:r>
            <a:rPr kumimoji="1" lang="ja-JP" altLang="en-US" sz="1100">
              <a:latin typeface="+mn-ea"/>
              <a:ea typeface="+mn-ea"/>
            </a:rPr>
            <a:t>　その主な要因としては、平成</a:t>
          </a:r>
          <a:r>
            <a:rPr kumimoji="1" lang="en-US" altLang="ja-JP" sz="1100">
              <a:latin typeface="+mn-ea"/>
              <a:ea typeface="+mn-ea"/>
            </a:rPr>
            <a:t>24</a:t>
          </a:r>
          <a:r>
            <a:rPr kumimoji="1" lang="ja-JP" altLang="en-US" sz="1100">
              <a:latin typeface="+mn-ea"/>
              <a:ea typeface="+mn-ea"/>
            </a:rPr>
            <a:t>年度の税制改正に伴う個人市民税増収などによって、市税全体としては増収であったが、生活保護費等の扶助費も増となっていることが挙げられる。</a:t>
          </a:r>
        </a:p>
        <a:p>
          <a:r>
            <a:rPr kumimoji="1" lang="ja-JP" altLang="en-US" sz="1100">
              <a:latin typeface="+mn-ea"/>
              <a:ea typeface="+mn-ea"/>
            </a:rPr>
            <a:t>　今後も少子高齢化により扶助費の伸びが見込まれるため、市税徴収率向上等の歳入確保対策に努める。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16933</xdr:rowOff>
    </xdr:from>
    <xdr:to>
      <xdr:col>7</xdr:col>
      <xdr:colOff>152400</xdr:colOff>
      <xdr:row>39</xdr:row>
      <xdr:rowOff>37042</xdr:rowOff>
    </xdr:to>
    <xdr:cxnSp macro="">
      <xdr:nvCxnSpPr>
        <xdr:cNvPr id="68" name="直線コネクタ 67"/>
        <xdr:cNvCxnSpPr/>
      </xdr:nvCxnSpPr>
      <xdr:spPr>
        <a:xfrm flipV="1">
          <a:off x="4114800" y="67034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37042</xdr:rowOff>
    </xdr:from>
    <xdr:to>
      <xdr:col>6</xdr:col>
      <xdr:colOff>0</xdr:colOff>
      <xdr:row>39</xdr:row>
      <xdr:rowOff>37042</xdr:rowOff>
    </xdr:to>
    <xdr:cxnSp macro="">
      <xdr:nvCxnSpPr>
        <xdr:cNvPr id="71" name="直線コネクタ 70"/>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37042</xdr:rowOff>
    </xdr:from>
    <xdr:to>
      <xdr:col>4</xdr:col>
      <xdr:colOff>482600</xdr:colOff>
      <xdr:row>39</xdr:row>
      <xdr:rowOff>37042</xdr:rowOff>
    </xdr:to>
    <xdr:cxnSp macro="">
      <xdr:nvCxnSpPr>
        <xdr:cNvPr id="74" name="直線コネクタ 73"/>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128058</xdr:rowOff>
    </xdr:from>
    <xdr:to>
      <xdr:col>3</xdr:col>
      <xdr:colOff>279400</xdr:colOff>
      <xdr:row>39</xdr:row>
      <xdr:rowOff>37042</xdr:rowOff>
    </xdr:to>
    <xdr:cxnSp macro="">
      <xdr:nvCxnSpPr>
        <xdr:cNvPr id="77" name="直線コネクタ 76"/>
        <xdr:cNvCxnSpPr/>
      </xdr:nvCxnSpPr>
      <xdr:spPr>
        <a:xfrm>
          <a:off x="1447800" y="664315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137583</xdr:rowOff>
    </xdr:from>
    <xdr:to>
      <xdr:col>7</xdr:col>
      <xdr:colOff>203200</xdr:colOff>
      <xdr:row>39</xdr:row>
      <xdr:rowOff>67733</xdr:rowOff>
    </xdr:to>
    <xdr:sp macro="" textlink="">
      <xdr:nvSpPr>
        <xdr:cNvPr id="87" name="円/楕円 86"/>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154110</xdr:rowOff>
    </xdr:from>
    <xdr:ext cx="762000" cy="259045"/>
    <xdr:sp macro="" textlink="">
      <xdr:nvSpPr>
        <xdr:cNvPr id="88" name="財政力該当値テキスト"/>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157692</xdr:rowOff>
    </xdr:from>
    <xdr:to>
      <xdr:col>6</xdr:col>
      <xdr:colOff>50800</xdr:colOff>
      <xdr:row>39</xdr:row>
      <xdr:rowOff>87842</xdr:rowOff>
    </xdr:to>
    <xdr:sp macro="" textlink="">
      <xdr:nvSpPr>
        <xdr:cNvPr id="89" name="円/楕円 88"/>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98019</xdr:rowOff>
    </xdr:from>
    <xdr:ext cx="736600" cy="259045"/>
    <xdr:sp macro="" textlink="">
      <xdr:nvSpPr>
        <xdr:cNvPr id="90" name="テキスト ボックス 89"/>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157692</xdr:rowOff>
    </xdr:from>
    <xdr:to>
      <xdr:col>4</xdr:col>
      <xdr:colOff>533400</xdr:colOff>
      <xdr:row>39</xdr:row>
      <xdr:rowOff>87842</xdr:rowOff>
    </xdr:to>
    <xdr:sp macro="" textlink="">
      <xdr:nvSpPr>
        <xdr:cNvPr id="91" name="円/楕円 90"/>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98019</xdr:rowOff>
    </xdr:from>
    <xdr:ext cx="762000" cy="259045"/>
    <xdr:sp macro="" textlink="">
      <xdr:nvSpPr>
        <xdr:cNvPr id="92" name="テキスト ボックス 91"/>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157692</xdr:rowOff>
    </xdr:from>
    <xdr:to>
      <xdr:col>3</xdr:col>
      <xdr:colOff>330200</xdr:colOff>
      <xdr:row>39</xdr:row>
      <xdr:rowOff>87842</xdr:rowOff>
    </xdr:to>
    <xdr:sp macro="" textlink="">
      <xdr:nvSpPr>
        <xdr:cNvPr id="93" name="円/楕円 92"/>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98019</xdr:rowOff>
    </xdr:from>
    <xdr:ext cx="762000" cy="259045"/>
    <xdr:sp macro="" textlink="">
      <xdr:nvSpPr>
        <xdr:cNvPr id="94" name="テキスト ボックス 93"/>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77258</xdr:rowOff>
    </xdr:from>
    <xdr:to>
      <xdr:col>2</xdr:col>
      <xdr:colOff>127000</xdr:colOff>
      <xdr:row>39</xdr:row>
      <xdr:rowOff>7408</xdr:rowOff>
    </xdr:to>
    <xdr:sp macro="" textlink="">
      <xdr:nvSpPr>
        <xdr:cNvPr id="95" name="円/楕円 94"/>
        <xdr:cNvSpPr/>
      </xdr:nvSpPr>
      <xdr:spPr>
        <a:xfrm>
          <a:off x="1397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17585</xdr:rowOff>
    </xdr:from>
    <xdr:ext cx="762000" cy="259045"/>
    <xdr:sp macro="" textlink="">
      <xdr:nvSpPr>
        <xdr:cNvPr id="96" name="テキスト ボックス 95"/>
        <xdr:cNvSpPr txBox="1"/>
      </xdr:nvSpPr>
      <xdr:spPr>
        <a:xfrm>
          <a:off x="1066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a:t>
          </a:r>
          <a:r>
            <a:rPr lang="ja-JP" altLang="en-US" sz="1100" b="0" i="0" baseline="0">
              <a:solidFill>
                <a:schemeClr val="dk1"/>
              </a:solidFill>
              <a:effectLst/>
              <a:latin typeface="+mn-ea"/>
              <a:ea typeface="+mn-ea"/>
              <a:cs typeface="+mn-cs"/>
            </a:rPr>
            <a:t>、扶助費が約</a:t>
          </a:r>
          <a:r>
            <a:rPr lang="en-US" altLang="ja-JP" sz="1100" b="0" i="0" baseline="0">
              <a:solidFill>
                <a:schemeClr val="dk1"/>
              </a:solidFill>
              <a:effectLst/>
              <a:latin typeface="+mn-ea"/>
              <a:ea typeface="+mn-ea"/>
              <a:cs typeface="+mn-cs"/>
            </a:rPr>
            <a:t>4</a:t>
          </a:r>
          <a:r>
            <a:rPr lang="ja-JP" altLang="en-US" sz="1100" b="0" i="0" baseline="0">
              <a:solidFill>
                <a:schemeClr val="dk1"/>
              </a:solidFill>
              <a:effectLst/>
              <a:latin typeface="+mn-ea"/>
              <a:ea typeface="+mn-ea"/>
              <a:cs typeface="+mn-cs"/>
            </a:rPr>
            <a:t>億</a:t>
          </a:r>
          <a:r>
            <a:rPr lang="en-US" altLang="ja-JP" sz="1100" b="0" i="0" baseline="0">
              <a:solidFill>
                <a:schemeClr val="dk1"/>
              </a:solidFill>
              <a:effectLst/>
              <a:latin typeface="+mn-ea"/>
              <a:ea typeface="+mn-ea"/>
              <a:cs typeface="+mn-cs"/>
            </a:rPr>
            <a:t>5</a:t>
          </a:r>
          <a:r>
            <a:rPr lang="ja-JP" altLang="en-US" sz="1100" b="0" i="0" baseline="0">
              <a:solidFill>
                <a:schemeClr val="dk1"/>
              </a:solidFill>
              <a:effectLst/>
              <a:latin typeface="+mn-ea"/>
              <a:ea typeface="+mn-ea"/>
              <a:cs typeface="+mn-cs"/>
            </a:rPr>
            <a:t>千万円の増となったが、</a:t>
          </a:r>
          <a:r>
            <a:rPr lang="ja-JP" altLang="ja-JP" sz="1100" b="0" i="0" baseline="0">
              <a:solidFill>
                <a:schemeClr val="dk1"/>
              </a:solidFill>
              <a:effectLst/>
              <a:latin typeface="+mn-ea"/>
              <a:ea typeface="+mn-ea"/>
              <a:cs typeface="+mn-cs"/>
            </a:rPr>
            <a:t>地方消費税交付金の増</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により、前年度と比べ</a:t>
          </a:r>
          <a:r>
            <a:rPr lang="en-US" altLang="ja-JP" sz="1100" b="0" i="0" baseline="0">
              <a:solidFill>
                <a:schemeClr val="dk1"/>
              </a:solidFill>
              <a:effectLst/>
              <a:latin typeface="+mn-ea"/>
              <a:ea typeface="+mn-ea"/>
              <a:cs typeface="+mn-cs"/>
            </a:rPr>
            <a:t>0.8</a:t>
          </a:r>
          <a:r>
            <a:rPr lang="ja-JP" altLang="ja-JP" sz="1100" b="0" i="0" baseline="0">
              <a:solidFill>
                <a:schemeClr val="dk1"/>
              </a:solidFill>
              <a:effectLst/>
              <a:latin typeface="+mn-ea"/>
              <a:ea typeface="+mn-ea"/>
              <a:cs typeface="+mn-cs"/>
            </a:rPr>
            <a:t>ポイント改善し</a:t>
          </a:r>
          <a:r>
            <a:rPr lang="en-US" altLang="ja-JP" sz="1100" b="0" i="0" baseline="0">
              <a:solidFill>
                <a:schemeClr val="dk1"/>
              </a:solidFill>
              <a:effectLst/>
              <a:latin typeface="+mn-ea"/>
              <a:ea typeface="+mn-ea"/>
              <a:cs typeface="+mn-cs"/>
            </a:rPr>
            <a:t>97.6</a:t>
          </a:r>
          <a:r>
            <a:rPr lang="ja-JP" altLang="ja-JP" sz="1100" b="0" i="0" baseline="0">
              <a:solidFill>
                <a:schemeClr val="dk1"/>
              </a:solidFill>
              <a:effectLst/>
              <a:latin typeface="+mn-ea"/>
              <a:ea typeface="+mn-ea"/>
              <a:cs typeface="+mn-cs"/>
            </a:rPr>
            <a:t>％となった。　</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今後も、少子高齢化により扶助費の伸びが見込まれるため、市税徴収率向上等の歳入確保対策に努めるとともに、事務事業の見直しを行い、経常経費の削減に引き続き取り組んでいく。</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15663</xdr:rowOff>
    </xdr:to>
    <xdr:cxnSp macro="">
      <xdr:nvCxnSpPr>
        <xdr:cNvPr id="126" name="直線コネクタ 125"/>
        <xdr:cNvCxnSpPr/>
      </xdr:nvCxnSpPr>
      <xdr:spPr>
        <a:xfrm flipV="1">
          <a:off x="4953000" y="1004697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7"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8" name="直線コネクタ 127"/>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90594</xdr:rowOff>
    </xdr:from>
    <xdr:to>
      <xdr:col>7</xdr:col>
      <xdr:colOff>152400</xdr:colOff>
      <xdr:row>66</xdr:row>
      <xdr:rowOff>154940</xdr:rowOff>
    </xdr:to>
    <xdr:cxnSp macro="">
      <xdr:nvCxnSpPr>
        <xdr:cNvPr id="131" name="直線コネクタ 130"/>
        <xdr:cNvCxnSpPr/>
      </xdr:nvCxnSpPr>
      <xdr:spPr>
        <a:xfrm flipV="1">
          <a:off x="4114800" y="1140629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138871</xdr:rowOff>
    </xdr:from>
    <xdr:ext cx="762000" cy="259045"/>
    <xdr:sp macro="" textlink="">
      <xdr:nvSpPr>
        <xdr:cNvPr id="132" name="財政構造の弾力性平均値テキスト"/>
        <xdr:cNvSpPr txBox="1"/>
      </xdr:nvSpPr>
      <xdr:spPr>
        <a:xfrm>
          <a:off x="5041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122344</xdr:rowOff>
    </xdr:from>
    <xdr:to>
      <xdr:col>7</xdr:col>
      <xdr:colOff>203200</xdr:colOff>
      <xdr:row>63</xdr:row>
      <xdr:rowOff>52494</xdr:rowOff>
    </xdr:to>
    <xdr:sp macro="" textlink="">
      <xdr:nvSpPr>
        <xdr:cNvPr id="133" name="フローチャート : 判断 132"/>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168063</xdr:rowOff>
    </xdr:from>
    <xdr:to>
      <xdr:col>6</xdr:col>
      <xdr:colOff>0</xdr:colOff>
      <xdr:row>66</xdr:row>
      <xdr:rowOff>154940</xdr:rowOff>
    </xdr:to>
    <xdr:cxnSp macro="">
      <xdr:nvCxnSpPr>
        <xdr:cNvPr id="134" name="直線コネクタ 133"/>
        <xdr:cNvCxnSpPr/>
      </xdr:nvCxnSpPr>
      <xdr:spPr>
        <a:xfrm>
          <a:off x="3225800" y="11140863"/>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47413</xdr:rowOff>
    </xdr:from>
    <xdr:to>
      <xdr:col>6</xdr:col>
      <xdr:colOff>50800</xdr:colOff>
      <xdr:row>63</xdr:row>
      <xdr:rowOff>149013</xdr:rowOff>
    </xdr:to>
    <xdr:sp macro="" textlink="">
      <xdr:nvSpPr>
        <xdr:cNvPr id="135" name="フローチャート : 判断 134"/>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159190</xdr:rowOff>
    </xdr:from>
    <xdr:ext cx="736600" cy="259045"/>
    <xdr:sp macro="" textlink="">
      <xdr:nvSpPr>
        <xdr:cNvPr id="136" name="テキスト ボックス 135"/>
        <xdr:cNvSpPr txBox="1"/>
      </xdr:nvSpPr>
      <xdr:spPr>
        <a:xfrm>
          <a:off x="3733800" y="1061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65</xdr:row>
      <xdr:rowOff>28787</xdr:rowOff>
    </xdr:to>
    <xdr:cxnSp macro="">
      <xdr:nvCxnSpPr>
        <xdr:cNvPr id="137" name="直線コネクタ 136"/>
        <xdr:cNvCxnSpPr/>
      </xdr:nvCxnSpPr>
      <xdr:spPr>
        <a:xfrm flipV="1">
          <a:off x="2336800" y="1114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44873</xdr:rowOff>
    </xdr:to>
    <xdr:cxnSp macro="">
      <xdr:nvCxnSpPr>
        <xdr:cNvPr id="140" name="直線コネクタ 139"/>
        <xdr:cNvCxnSpPr/>
      </xdr:nvCxnSpPr>
      <xdr:spPr>
        <a:xfrm flipV="1">
          <a:off x="1447800" y="111730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154517</xdr:rowOff>
    </xdr:from>
    <xdr:to>
      <xdr:col>3</xdr:col>
      <xdr:colOff>330200</xdr:colOff>
      <xdr:row>63</xdr:row>
      <xdr:rowOff>84667</xdr:rowOff>
    </xdr:to>
    <xdr:sp macro="" textlink="">
      <xdr:nvSpPr>
        <xdr:cNvPr id="141" name="フローチャート : 判断 140"/>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94844</xdr:rowOff>
    </xdr:from>
    <xdr:ext cx="762000" cy="259045"/>
    <xdr:sp macro="" textlink="">
      <xdr:nvSpPr>
        <xdr:cNvPr id="142" name="テキスト ボックス 141"/>
        <xdr:cNvSpPr txBox="1"/>
      </xdr:nvSpPr>
      <xdr:spPr>
        <a:xfrm>
          <a:off x="1955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39794</xdr:rowOff>
    </xdr:from>
    <xdr:to>
      <xdr:col>7</xdr:col>
      <xdr:colOff>203200</xdr:colOff>
      <xdr:row>66</xdr:row>
      <xdr:rowOff>141394</xdr:rowOff>
    </xdr:to>
    <xdr:sp macro="" textlink="">
      <xdr:nvSpPr>
        <xdr:cNvPr id="150" name="円/楕円 149"/>
        <xdr:cNvSpPr/>
      </xdr:nvSpPr>
      <xdr:spPr>
        <a:xfrm>
          <a:off x="4902200" y="113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107121</xdr:rowOff>
    </xdr:from>
    <xdr:ext cx="762000" cy="259045"/>
    <xdr:sp macro="" textlink="">
      <xdr:nvSpPr>
        <xdr:cNvPr id="151" name="財政構造の弾力性該当値テキスト"/>
        <xdr:cNvSpPr txBox="1"/>
      </xdr:nvSpPr>
      <xdr:spPr>
        <a:xfrm>
          <a:off x="5041900" y="1125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104140</xdr:rowOff>
    </xdr:from>
    <xdr:to>
      <xdr:col>6</xdr:col>
      <xdr:colOff>50800</xdr:colOff>
      <xdr:row>67</xdr:row>
      <xdr:rowOff>34290</xdr:rowOff>
    </xdr:to>
    <xdr:sp macro="" textlink="">
      <xdr:nvSpPr>
        <xdr:cNvPr id="152" name="円/楕円 151"/>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19067</xdr:rowOff>
    </xdr:from>
    <xdr:ext cx="736600" cy="259045"/>
    <xdr:sp macro="" textlink="">
      <xdr:nvSpPr>
        <xdr:cNvPr id="153" name="テキスト ボックス 152"/>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4" name="円/楕円 153"/>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5" name="テキスト ボックス 154"/>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149437</xdr:rowOff>
    </xdr:from>
    <xdr:to>
      <xdr:col>3</xdr:col>
      <xdr:colOff>330200</xdr:colOff>
      <xdr:row>65</xdr:row>
      <xdr:rowOff>79587</xdr:rowOff>
    </xdr:to>
    <xdr:sp macro="" textlink="">
      <xdr:nvSpPr>
        <xdr:cNvPr id="156" name="円/楕円 155"/>
        <xdr:cNvSpPr/>
      </xdr:nvSpPr>
      <xdr:spPr>
        <a:xfrm>
          <a:off x="2286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64364</xdr:rowOff>
    </xdr:from>
    <xdr:ext cx="762000" cy="259045"/>
    <xdr:sp macro="" textlink="">
      <xdr:nvSpPr>
        <xdr:cNvPr id="157" name="テキスト ボックス 156"/>
        <xdr:cNvSpPr txBox="1"/>
      </xdr:nvSpPr>
      <xdr:spPr>
        <a:xfrm>
          <a:off x="1955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58" name="円/楕円 157"/>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80450</xdr:rowOff>
    </xdr:from>
    <xdr:ext cx="762000" cy="259045"/>
    <xdr:sp macro="" textlink="">
      <xdr:nvSpPr>
        <xdr:cNvPr id="159" name="テキスト ボックス 158"/>
        <xdr:cNvSpPr txBox="1"/>
      </xdr:nvSpPr>
      <xdr:spPr>
        <a:xfrm>
          <a:off x="1066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年度の人口一人あたりの決算額は、</a:t>
          </a:r>
          <a:r>
            <a:rPr lang="en-US" altLang="ja-JP" sz="1100" b="0" i="0" baseline="0">
              <a:solidFill>
                <a:schemeClr val="dk1"/>
              </a:solidFill>
              <a:effectLst/>
              <a:latin typeface="+mn-ea"/>
              <a:ea typeface="+mn-ea"/>
              <a:cs typeface="+mn-cs"/>
            </a:rPr>
            <a:t>100,665</a:t>
          </a:r>
          <a:r>
            <a:rPr lang="ja-JP" altLang="ja-JP" sz="1100" b="0" i="0" baseline="0">
              <a:solidFill>
                <a:schemeClr val="dk1"/>
              </a:solidFill>
              <a:effectLst/>
              <a:latin typeface="+mn-ea"/>
              <a:ea typeface="+mn-ea"/>
              <a:cs typeface="+mn-cs"/>
            </a:rPr>
            <a:t>円で類似団体平均値を下回った。これは人件費の総額抑制に取り組んでいることや、物件費、維持補修費の抑制に努めていることによる。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今後も</a:t>
          </a:r>
          <a:r>
            <a:rPr lang="ja-JP" altLang="ja-JP" sz="1100" b="0" i="0" baseline="0">
              <a:solidFill>
                <a:schemeClr val="dk1"/>
              </a:solidFill>
              <a:effectLst/>
              <a:latin typeface="+mn-lt"/>
              <a:ea typeface="+mn-ea"/>
              <a:cs typeface="+mn-cs"/>
            </a:rPr>
            <a:t>人件費の抑制</a:t>
          </a:r>
          <a:r>
            <a:rPr lang="ja-JP" altLang="ja-JP" sz="1100" b="0" i="0" baseline="0">
              <a:solidFill>
                <a:schemeClr val="dk1"/>
              </a:solidFill>
              <a:effectLst/>
              <a:latin typeface="+mn-ea"/>
              <a:ea typeface="+mn-ea"/>
              <a:cs typeface="+mn-cs"/>
            </a:rPr>
            <a:t>に努めながら、予算枠配分制度による経常的経費の見直し等で歳出削減を徹底し、適性度を維持していく。</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9" name="直線コネクタ 188"/>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90"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91" name="直線コネクタ 190"/>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92"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93" name="直線コネクタ 192"/>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59257</xdr:rowOff>
    </xdr:from>
    <xdr:to>
      <xdr:col>7</xdr:col>
      <xdr:colOff>152400</xdr:colOff>
      <xdr:row>82</xdr:row>
      <xdr:rowOff>157305</xdr:rowOff>
    </xdr:to>
    <xdr:cxnSp macro="">
      <xdr:nvCxnSpPr>
        <xdr:cNvPr id="194" name="直線コネクタ 193"/>
        <xdr:cNvCxnSpPr/>
      </xdr:nvCxnSpPr>
      <xdr:spPr>
        <a:xfrm>
          <a:off x="4114800" y="14118157"/>
          <a:ext cx="838200" cy="9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164726</xdr:rowOff>
    </xdr:from>
    <xdr:ext cx="762000" cy="259045"/>
    <xdr:sp macro="" textlink="">
      <xdr:nvSpPr>
        <xdr:cNvPr id="195" name="人件費・物件費等の状況平均値テキスト"/>
        <xdr:cNvSpPr txBox="1"/>
      </xdr:nvSpPr>
      <xdr:spPr>
        <a:xfrm>
          <a:off x="5041900" y="14223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6" name="フローチャート : 判断 195"/>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123811</xdr:rowOff>
    </xdr:from>
    <xdr:to>
      <xdr:col>6</xdr:col>
      <xdr:colOff>0</xdr:colOff>
      <xdr:row>82</xdr:row>
      <xdr:rowOff>59257</xdr:rowOff>
    </xdr:to>
    <xdr:cxnSp macro="">
      <xdr:nvCxnSpPr>
        <xdr:cNvPr id="197" name="直線コネクタ 196"/>
        <xdr:cNvCxnSpPr/>
      </xdr:nvCxnSpPr>
      <xdr:spPr>
        <a:xfrm>
          <a:off x="3225800" y="14011261"/>
          <a:ext cx="889000" cy="1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8" name="フローチャート : 判断 197"/>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66535</xdr:rowOff>
    </xdr:from>
    <xdr:ext cx="736600" cy="259045"/>
    <xdr:sp macro="" textlink="">
      <xdr:nvSpPr>
        <xdr:cNvPr id="199" name="テキスト ボックス 198"/>
        <xdr:cNvSpPr txBox="1"/>
      </xdr:nvSpPr>
      <xdr:spPr>
        <a:xfrm>
          <a:off x="3733800" y="14296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123811</xdr:rowOff>
    </xdr:from>
    <xdr:to>
      <xdr:col>4</xdr:col>
      <xdr:colOff>482600</xdr:colOff>
      <xdr:row>81</xdr:row>
      <xdr:rowOff>154677</xdr:rowOff>
    </xdr:to>
    <xdr:cxnSp macro="">
      <xdr:nvCxnSpPr>
        <xdr:cNvPr id="200" name="直線コネクタ 199"/>
        <xdr:cNvCxnSpPr/>
      </xdr:nvCxnSpPr>
      <xdr:spPr>
        <a:xfrm flipV="1">
          <a:off x="2336800" y="14011261"/>
          <a:ext cx="889000" cy="3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201" name="フローチャート : 判断 200"/>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133059</xdr:rowOff>
    </xdr:from>
    <xdr:ext cx="762000" cy="259045"/>
    <xdr:sp macro="" textlink="">
      <xdr:nvSpPr>
        <xdr:cNvPr id="202" name="テキスト ボックス 201"/>
        <xdr:cNvSpPr txBox="1"/>
      </xdr:nvSpPr>
      <xdr:spPr>
        <a:xfrm>
          <a:off x="2844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154677</xdr:rowOff>
    </xdr:from>
    <xdr:to>
      <xdr:col>3</xdr:col>
      <xdr:colOff>279400</xdr:colOff>
      <xdr:row>81</xdr:row>
      <xdr:rowOff>166943</xdr:rowOff>
    </xdr:to>
    <xdr:cxnSp macro="">
      <xdr:nvCxnSpPr>
        <xdr:cNvPr id="203" name="直線コネクタ 202"/>
        <xdr:cNvCxnSpPr/>
      </xdr:nvCxnSpPr>
      <xdr:spPr>
        <a:xfrm flipV="1">
          <a:off x="1447800" y="14042127"/>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4" name="フローチャート : 判断 203"/>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163786</xdr:rowOff>
    </xdr:from>
    <xdr:ext cx="762000" cy="259045"/>
    <xdr:sp macro="" textlink="">
      <xdr:nvSpPr>
        <xdr:cNvPr id="205" name="テキスト ボックス 204"/>
        <xdr:cNvSpPr txBox="1"/>
      </xdr:nvSpPr>
      <xdr:spPr>
        <a:xfrm>
          <a:off x="1955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6" name="フローチャート : 判断 205"/>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50550</xdr:rowOff>
    </xdr:from>
    <xdr:ext cx="762000" cy="259045"/>
    <xdr:sp macro="" textlink="">
      <xdr:nvSpPr>
        <xdr:cNvPr id="207" name="テキスト ボックス 206"/>
        <xdr:cNvSpPr txBox="1"/>
      </xdr:nvSpPr>
      <xdr:spPr>
        <a:xfrm>
          <a:off x="1066800" y="142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106505</xdr:rowOff>
    </xdr:from>
    <xdr:to>
      <xdr:col>7</xdr:col>
      <xdr:colOff>203200</xdr:colOff>
      <xdr:row>83</xdr:row>
      <xdr:rowOff>36655</xdr:rowOff>
    </xdr:to>
    <xdr:sp macro="" textlink="">
      <xdr:nvSpPr>
        <xdr:cNvPr id="213" name="円/楕円 212"/>
        <xdr:cNvSpPr/>
      </xdr:nvSpPr>
      <xdr:spPr>
        <a:xfrm>
          <a:off x="4902200" y="141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123032</xdr:rowOff>
    </xdr:from>
    <xdr:ext cx="762000" cy="259045"/>
    <xdr:sp macro="" textlink="">
      <xdr:nvSpPr>
        <xdr:cNvPr id="214" name="人件費・物件費等の状況該当値テキスト"/>
        <xdr:cNvSpPr txBox="1"/>
      </xdr:nvSpPr>
      <xdr:spPr>
        <a:xfrm>
          <a:off x="5041900" y="1401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8457</xdr:rowOff>
    </xdr:from>
    <xdr:to>
      <xdr:col>6</xdr:col>
      <xdr:colOff>50800</xdr:colOff>
      <xdr:row>82</xdr:row>
      <xdr:rowOff>110057</xdr:rowOff>
    </xdr:to>
    <xdr:sp macro="" textlink="">
      <xdr:nvSpPr>
        <xdr:cNvPr id="215" name="円/楕円 214"/>
        <xdr:cNvSpPr/>
      </xdr:nvSpPr>
      <xdr:spPr>
        <a:xfrm>
          <a:off x="4064000" y="1406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120234</xdr:rowOff>
    </xdr:from>
    <xdr:ext cx="736600" cy="259045"/>
    <xdr:sp macro="" textlink="">
      <xdr:nvSpPr>
        <xdr:cNvPr id="216" name="テキスト ボックス 215"/>
        <xdr:cNvSpPr txBox="1"/>
      </xdr:nvSpPr>
      <xdr:spPr>
        <a:xfrm>
          <a:off x="3733800" y="1383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73011</xdr:rowOff>
    </xdr:from>
    <xdr:to>
      <xdr:col>4</xdr:col>
      <xdr:colOff>533400</xdr:colOff>
      <xdr:row>82</xdr:row>
      <xdr:rowOff>3161</xdr:rowOff>
    </xdr:to>
    <xdr:sp macro="" textlink="">
      <xdr:nvSpPr>
        <xdr:cNvPr id="217" name="円/楕円 216"/>
        <xdr:cNvSpPr/>
      </xdr:nvSpPr>
      <xdr:spPr>
        <a:xfrm>
          <a:off x="3175000" y="1396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13338</xdr:rowOff>
    </xdr:from>
    <xdr:ext cx="762000" cy="259045"/>
    <xdr:sp macro="" textlink="">
      <xdr:nvSpPr>
        <xdr:cNvPr id="218" name="テキスト ボックス 217"/>
        <xdr:cNvSpPr txBox="1"/>
      </xdr:nvSpPr>
      <xdr:spPr>
        <a:xfrm>
          <a:off x="2844800" y="137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103877</xdr:rowOff>
    </xdr:from>
    <xdr:to>
      <xdr:col>3</xdr:col>
      <xdr:colOff>330200</xdr:colOff>
      <xdr:row>82</xdr:row>
      <xdr:rowOff>34027</xdr:rowOff>
    </xdr:to>
    <xdr:sp macro="" textlink="">
      <xdr:nvSpPr>
        <xdr:cNvPr id="219" name="円/楕円 218"/>
        <xdr:cNvSpPr/>
      </xdr:nvSpPr>
      <xdr:spPr>
        <a:xfrm>
          <a:off x="2286000" y="139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44204</xdr:rowOff>
    </xdr:from>
    <xdr:ext cx="762000" cy="259045"/>
    <xdr:sp macro="" textlink="">
      <xdr:nvSpPr>
        <xdr:cNvPr id="220" name="テキスト ボックス 219"/>
        <xdr:cNvSpPr txBox="1"/>
      </xdr:nvSpPr>
      <xdr:spPr>
        <a:xfrm>
          <a:off x="1955800" y="1376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92,008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116143</xdr:rowOff>
    </xdr:from>
    <xdr:to>
      <xdr:col>2</xdr:col>
      <xdr:colOff>127000</xdr:colOff>
      <xdr:row>82</xdr:row>
      <xdr:rowOff>46293</xdr:rowOff>
    </xdr:to>
    <xdr:sp macro="" textlink="">
      <xdr:nvSpPr>
        <xdr:cNvPr id="221" name="円/楕円 220"/>
        <xdr:cNvSpPr/>
      </xdr:nvSpPr>
      <xdr:spPr>
        <a:xfrm>
          <a:off x="1397000" y="140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56470</xdr:rowOff>
    </xdr:from>
    <xdr:ext cx="762000" cy="259045"/>
    <xdr:sp macro="" textlink="">
      <xdr:nvSpPr>
        <xdr:cNvPr id="222" name="テキスト ボックス 221"/>
        <xdr:cNvSpPr txBox="1"/>
      </xdr:nvSpPr>
      <xdr:spPr>
        <a:xfrm>
          <a:off x="1066800" y="1377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職員構成の変動によるものや、人事評価の査定昇給について、</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極めて良好</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を運用せず、特定職員のみに適用しているため 前年より数値が下がった。</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ja-JP" sz="1100">
              <a:solidFill>
                <a:schemeClr val="dk1"/>
              </a:solidFill>
              <a:effectLst/>
              <a:latin typeface="+mn-ea"/>
              <a:ea typeface="+mn-ea"/>
              <a:cs typeface="+mn-cs"/>
            </a:rPr>
            <a:t>　今後も引き続き給与の適正化に努める。</a:t>
          </a:r>
          <a:endParaRPr lang="ja-JP" altLang="ja-JP" sz="11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3" name="直線コネクタ 252"/>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4"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5" name="直線コネクタ 254"/>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121859</xdr:rowOff>
    </xdr:from>
    <xdr:to>
      <xdr:col>24</xdr:col>
      <xdr:colOff>558800</xdr:colOff>
      <xdr:row>83</xdr:row>
      <xdr:rowOff>167821</xdr:rowOff>
    </xdr:to>
    <xdr:cxnSp macro="">
      <xdr:nvCxnSpPr>
        <xdr:cNvPr id="258" name="直線コネクタ 257"/>
        <xdr:cNvCxnSpPr/>
      </xdr:nvCxnSpPr>
      <xdr:spPr>
        <a:xfrm flipV="1">
          <a:off x="16179800" y="1435220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9"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0" name="フローチャート : 判断 259"/>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167821</xdr:rowOff>
    </xdr:from>
    <xdr:to>
      <xdr:col>23</xdr:col>
      <xdr:colOff>406400</xdr:colOff>
      <xdr:row>83</xdr:row>
      <xdr:rowOff>167821</xdr:rowOff>
    </xdr:to>
    <xdr:cxnSp macro="">
      <xdr:nvCxnSpPr>
        <xdr:cNvPr id="261" name="直線コネクタ 260"/>
        <xdr:cNvCxnSpPr/>
      </xdr:nvCxnSpPr>
      <xdr:spPr>
        <a:xfrm>
          <a:off x="15290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2" name="フローチャート : 判断 261"/>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3" name="テキスト ボックス 26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167821</xdr:rowOff>
    </xdr:from>
    <xdr:to>
      <xdr:col>22</xdr:col>
      <xdr:colOff>203200</xdr:colOff>
      <xdr:row>88</xdr:row>
      <xdr:rowOff>103414</xdr:rowOff>
    </xdr:to>
    <xdr:cxnSp macro="">
      <xdr:nvCxnSpPr>
        <xdr:cNvPr id="264" name="直線コネクタ 263"/>
        <xdr:cNvCxnSpPr/>
      </xdr:nvCxnSpPr>
      <xdr:spPr>
        <a:xfrm flipV="1">
          <a:off x="14401800" y="14398171"/>
          <a:ext cx="889000" cy="79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5" name="フローチャート : 判断 264"/>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6" name="テキスト ボックス 265"/>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103414</xdr:rowOff>
    </xdr:from>
    <xdr:to>
      <xdr:col>21</xdr:col>
      <xdr:colOff>0</xdr:colOff>
      <xdr:row>89</xdr:row>
      <xdr:rowOff>92832</xdr:rowOff>
    </xdr:to>
    <xdr:cxnSp macro="">
      <xdr:nvCxnSpPr>
        <xdr:cNvPr id="267" name="直線コネクタ 266"/>
        <xdr:cNvCxnSpPr/>
      </xdr:nvCxnSpPr>
      <xdr:spPr>
        <a:xfrm flipV="1">
          <a:off x="13512800" y="15191014"/>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8" name="フローチャート : 判断 267"/>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9" name="テキスト ボックス 268"/>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7" name="円/楕円 276"/>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8"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117021</xdr:rowOff>
    </xdr:from>
    <xdr:to>
      <xdr:col>23</xdr:col>
      <xdr:colOff>457200</xdr:colOff>
      <xdr:row>84</xdr:row>
      <xdr:rowOff>47171</xdr:rowOff>
    </xdr:to>
    <xdr:sp macro="" textlink="">
      <xdr:nvSpPr>
        <xdr:cNvPr id="279" name="円/楕円 278"/>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80" name="テキスト ボックス 279"/>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117021</xdr:rowOff>
    </xdr:from>
    <xdr:to>
      <xdr:col>22</xdr:col>
      <xdr:colOff>254000</xdr:colOff>
      <xdr:row>84</xdr:row>
      <xdr:rowOff>47171</xdr:rowOff>
    </xdr:to>
    <xdr:sp macro="" textlink="">
      <xdr:nvSpPr>
        <xdr:cNvPr id="281" name="円/楕円 280"/>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31948</xdr:rowOff>
    </xdr:from>
    <xdr:ext cx="762000" cy="259045"/>
    <xdr:sp macro="" textlink="">
      <xdr:nvSpPr>
        <xdr:cNvPr id="282" name="テキスト ボックス 281"/>
        <xdr:cNvSpPr txBox="1"/>
      </xdr:nvSpPr>
      <xdr:spPr>
        <a:xfrm>
          <a:off x="14909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52614</xdr:rowOff>
    </xdr:from>
    <xdr:to>
      <xdr:col>21</xdr:col>
      <xdr:colOff>50800</xdr:colOff>
      <xdr:row>88</xdr:row>
      <xdr:rowOff>154214</xdr:rowOff>
    </xdr:to>
    <xdr:sp macro="" textlink="">
      <xdr:nvSpPr>
        <xdr:cNvPr id="283" name="円/楕円 282"/>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138991</xdr:rowOff>
    </xdr:from>
    <xdr:ext cx="762000" cy="259045"/>
    <xdr:sp macro="" textlink="">
      <xdr:nvSpPr>
        <xdr:cNvPr id="284" name="テキスト ボックス 283"/>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42032</xdr:rowOff>
    </xdr:from>
    <xdr:to>
      <xdr:col>19</xdr:col>
      <xdr:colOff>533400</xdr:colOff>
      <xdr:row>89</xdr:row>
      <xdr:rowOff>143632</xdr:rowOff>
    </xdr:to>
    <xdr:sp macro="" textlink="">
      <xdr:nvSpPr>
        <xdr:cNvPr id="285" name="円/楕円 284"/>
        <xdr:cNvSpPr/>
      </xdr:nvSpPr>
      <xdr:spPr>
        <a:xfrm>
          <a:off x="13462000" y="153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128409</xdr:rowOff>
    </xdr:from>
    <xdr:ext cx="762000" cy="259045"/>
    <xdr:sp macro="" textlink="">
      <xdr:nvSpPr>
        <xdr:cNvPr id="286" name="テキスト ボックス 285"/>
        <xdr:cNvSpPr txBox="1"/>
      </xdr:nvSpPr>
      <xdr:spPr>
        <a:xfrm>
          <a:off x="13131800" y="15387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喫緊の行政課題や多様なニーズに対応するため、職員数は増加しているものの、類似団体平均値とほぼ同等となっている。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引き続き適正な定員管理に努める。</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8" name="直線コネクタ 317"/>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9"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20" name="直線コネクタ 319"/>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21"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22" name="直線コネクタ 321"/>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146957</xdr:rowOff>
    </xdr:from>
    <xdr:to>
      <xdr:col>24</xdr:col>
      <xdr:colOff>558800</xdr:colOff>
      <xdr:row>62</xdr:row>
      <xdr:rowOff>47897</xdr:rowOff>
    </xdr:to>
    <xdr:cxnSp macro="">
      <xdr:nvCxnSpPr>
        <xdr:cNvPr id="323" name="直線コネクタ 322"/>
        <xdr:cNvCxnSpPr/>
      </xdr:nvCxnSpPr>
      <xdr:spPr>
        <a:xfrm>
          <a:off x="16179800" y="1060540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4"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5" name="フローチャート : 判断 324"/>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88356</xdr:rowOff>
    </xdr:from>
    <xdr:to>
      <xdr:col>23</xdr:col>
      <xdr:colOff>406400</xdr:colOff>
      <xdr:row>61</xdr:row>
      <xdr:rowOff>146957</xdr:rowOff>
    </xdr:to>
    <xdr:cxnSp macro="">
      <xdr:nvCxnSpPr>
        <xdr:cNvPr id="326" name="直線コネクタ 325"/>
        <xdr:cNvCxnSpPr/>
      </xdr:nvCxnSpPr>
      <xdr:spPr>
        <a:xfrm>
          <a:off x="15290800" y="105468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7" name="フローチャート : 判断 326"/>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83474</xdr:rowOff>
    </xdr:from>
    <xdr:ext cx="736600" cy="259045"/>
    <xdr:sp macro="" textlink="">
      <xdr:nvSpPr>
        <xdr:cNvPr id="328" name="テキスト ボックス 327"/>
        <xdr:cNvSpPr txBox="1"/>
      </xdr:nvSpPr>
      <xdr:spPr>
        <a:xfrm>
          <a:off x="15798800" y="10713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40096</xdr:rowOff>
    </xdr:from>
    <xdr:to>
      <xdr:col>22</xdr:col>
      <xdr:colOff>203200</xdr:colOff>
      <xdr:row>61</xdr:row>
      <xdr:rowOff>88356</xdr:rowOff>
    </xdr:to>
    <xdr:cxnSp macro="">
      <xdr:nvCxnSpPr>
        <xdr:cNvPr id="329" name="直線コネクタ 328"/>
        <xdr:cNvCxnSpPr/>
      </xdr:nvCxnSpPr>
      <xdr:spPr>
        <a:xfrm>
          <a:off x="14401800" y="104985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30" name="フローチャート : 判断 329"/>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62792</xdr:rowOff>
    </xdr:from>
    <xdr:ext cx="762000" cy="259045"/>
    <xdr:sp macro="" textlink="">
      <xdr:nvSpPr>
        <xdr:cNvPr id="331" name="テキスト ボックス 330"/>
        <xdr:cNvSpPr txBox="1"/>
      </xdr:nvSpPr>
      <xdr:spPr>
        <a:xfrm>
          <a:off x="14909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57331</xdr:rowOff>
    </xdr:to>
    <xdr:cxnSp macro="">
      <xdr:nvCxnSpPr>
        <xdr:cNvPr id="332" name="直線コネクタ 331"/>
        <xdr:cNvCxnSpPr/>
      </xdr:nvCxnSpPr>
      <xdr:spPr>
        <a:xfrm flipV="1">
          <a:off x="13512800" y="1049854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5" name="フローチャート : 判断 334"/>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114499</xdr:rowOff>
    </xdr:from>
    <xdr:ext cx="762000" cy="259045"/>
    <xdr:sp macro="" textlink="">
      <xdr:nvSpPr>
        <xdr:cNvPr id="336" name="テキスト ボックス 335"/>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42" name="円/楕円 341"/>
        <xdr:cNvSpPr/>
      </xdr:nvSpPr>
      <xdr:spPr>
        <a:xfrm>
          <a:off x="169672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140624</xdr:rowOff>
    </xdr:from>
    <xdr:ext cx="762000" cy="259045"/>
    <xdr:sp macro="" textlink="">
      <xdr:nvSpPr>
        <xdr:cNvPr id="343" name="定員管理の状況該当値テキスト"/>
        <xdr:cNvSpPr txBox="1"/>
      </xdr:nvSpPr>
      <xdr:spPr>
        <a:xfrm>
          <a:off x="17106900" y="1059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96157</xdr:rowOff>
    </xdr:from>
    <xdr:to>
      <xdr:col>23</xdr:col>
      <xdr:colOff>457200</xdr:colOff>
      <xdr:row>62</xdr:row>
      <xdr:rowOff>26307</xdr:rowOff>
    </xdr:to>
    <xdr:sp macro="" textlink="">
      <xdr:nvSpPr>
        <xdr:cNvPr id="344" name="円/楕円 343"/>
        <xdr:cNvSpPr/>
      </xdr:nvSpPr>
      <xdr:spPr>
        <a:xfrm>
          <a:off x="16129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36484</xdr:rowOff>
    </xdr:from>
    <xdr:ext cx="736600" cy="259045"/>
    <xdr:sp macro="" textlink="">
      <xdr:nvSpPr>
        <xdr:cNvPr id="345" name="テキスト ボックス 344"/>
        <xdr:cNvSpPr txBox="1"/>
      </xdr:nvSpPr>
      <xdr:spPr>
        <a:xfrm>
          <a:off x="15798800" y="1032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37556</xdr:rowOff>
    </xdr:from>
    <xdr:to>
      <xdr:col>22</xdr:col>
      <xdr:colOff>254000</xdr:colOff>
      <xdr:row>61</xdr:row>
      <xdr:rowOff>139156</xdr:rowOff>
    </xdr:to>
    <xdr:sp macro="" textlink="">
      <xdr:nvSpPr>
        <xdr:cNvPr id="346" name="円/楕円 345"/>
        <xdr:cNvSpPr/>
      </xdr:nvSpPr>
      <xdr:spPr>
        <a:xfrm>
          <a:off x="15240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149333</xdr:rowOff>
    </xdr:from>
    <xdr:ext cx="762000" cy="259045"/>
    <xdr:sp macro="" textlink="">
      <xdr:nvSpPr>
        <xdr:cNvPr id="347" name="テキスト ボックス 346"/>
        <xdr:cNvSpPr txBox="1"/>
      </xdr:nvSpPr>
      <xdr:spPr>
        <a:xfrm>
          <a:off x="14909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160746</xdr:rowOff>
    </xdr:from>
    <xdr:to>
      <xdr:col>21</xdr:col>
      <xdr:colOff>50800</xdr:colOff>
      <xdr:row>61</xdr:row>
      <xdr:rowOff>90896</xdr:rowOff>
    </xdr:to>
    <xdr:sp macro="" textlink="">
      <xdr:nvSpPr>
        <xdr:cNvPr id="348" name="円/楕円 347"/>
        <xdr:cNvSpPr/>
      </xdr:nvSpPr>
      <xdr:spPr>
        <a:xfrm>
          <a:off x="14351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101073</xdr:rowOff>
    </xdr:from>
    <xdr:ext cx="762000" cy="259045"/>
    <xdr:sp macro="" textlink="">
      <xdr:nvSpPr>
        <xdr:cNvPr id="349" name="テキスト ボックス 348"/>
        <xdr:cNvSpPr txBox="1"/>
      </xdr:nvSpPr>
      <xdr:spPr>
        <a:xfrm>
          <a:off x="14020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6531</xdr:rowOff>
    </xdr:from>
    <xdr:to>
      <xdr:col>19</xdr:col>
      <xdr:colOff>533400</xdr:colOff>
      <xdr:row>61</xdr:row>
      <xdr:rowOff>108131</xdr:rowOff>
    </xdr:to>
    <xdr:sp macro="" textlink="">
      <xdr:nvSpPr>
        <xdr:cNvPr id="350" name="円/楕円 349"/>
        <xdr:cNvSpPr/>
      </xdr:nvSpPr>
      <xdr:spPr>
        <a:xfrm>
          <a:off x="13462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118308</xdr:rowOff>
    </xdr:from>
    <xdr:ext cx="762000" cy="259045"/>
    <xdr:sp macro="" textlink="">
      <xdr:nvSpPr>
        <xdr:cNvPr id="351" name="テキスト ボックス 350"/>
        <xdr:cNvSpPr txBox="1"/>
      </xdr:nvSpPr>
      <xdr:spPr>
        <a:xfrm>
          <a:off x="13131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ea"/>
              <a:ea typeface="+mn-ea"/>
              <a:cs typeface="+mn-cs"/>
            </a:rPr>
            <a:t>年度以降</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年々減少傾向にある。平成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年度は前年度の</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％から</a:t>
          </a:r>
          <a:r>
            <a:rPr lang="en-US" altLang="ja-JP" sz="1100" b="0" i="0" baseline="0">
              <a:solidFill>
                <a:schemeClr val="dk1"/>
              </a:solidFill>
              <a:effectLst/>
              <a:latin typeface="+mn-ea"/>
              <a:ea typeface="+mn-ea"/>
              <a:cs typeface="+mn-cs"/>
            </a:rPr>
            <a:t>0.1</a:t>
          </a:r>
          <a:r>
            <a:rPr lang="ja-JP" altLang="ja-JP" sz="1100" b="0" i="0" baseline="0">
              <a:solidFill>
                <a:schemeClr val="dk1"/>
              </a:solidFill>
              <a:effectLst/>
              <a:latin typeface="+mn-ea"/>
              <a:ea typeface="+mn-ea"/>
              <a:cs typeface="+mn-cs"/>
            </a:rPr>
            <a:t>ポイント改善し、</a:t>
          </a:r>
          <a:r>
            <a:rPr lang="en-US" altLang="ja-JP" sz="1100" b="0" i="0" baseline="0">
              <a:solidFill>
                <a:schemeClr val="dk1"/>
              </a:solidFill>
              <a:effectLst/>
              <a:latin typeface="+mn-ea"/>
              <a:ea typeface="+mn-ea"/>
              <a:cs typeface="+mn-cs"/>
            </a:rPr>
            <a:t>0.3</a:t>
          </a:r>
          <a:r>
            <a:rPr lang="ja-JP" altLang="ja-JP" sz="1100" b="0" i="0" baseline="0">
              <a:solidFill>
                <a:schemeClr val="dk1"/>
              </a:solidFill>
              <a:effectLst/>
              <a:latin typeface="+mn-ea"/>
              <a:ea typeface="+mn-ea"/>
              <a:cs typeface="+mn-cs"/>
            </a:rPr>
            <a:t>％となり、早期健全化基準の</a:t>
          </a:r>
          <a:r>
            <a:rPr lang="en-US" altLang="ja-JP" sz="1100" b="0" i="0" baseline="0">
              <a:solidFill>
                <a:schemeClr val="dk1"/>
              </a:solidFill>
              <a:effectLst/>
              <a:latin typeface="+mn-ea"/>
              <a:ea typeface="+mn-ea"/>
              <a:cs typeface="+mn-cs"/>
            </a:rPr>
            <a:t>25</a:t>
          </a:r>
          <a:r>
            <a:rPr lang="ja-JP" altLang="ja-JP" sz="1100" b="0" i="0" baseline="0">
              <a:solidFill>
                <a:schemeClr val="dk1"/>
              </a:solidFill>
              <a:effectLst/>
              <a:latin typeface="+mn-ea"/>
              <a:ea typeface="+mn-ea"/>
              <a:cs typeface="+mn-cs"/>
            </a:rPr>
            <a:t>％を大きく下回った。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lt"/>
              <a:ea typeface="+mn-ea"/>
              <a:cs typeface="+mn-cs"/>
            </a:rPr>
            <a:t>その主な要因としては</a:t>
          </a:r>
          <a:r>
            <a:rPr lang="ja-JP" altLang="ja-JP" sz="1100" b="0" i="0" baseline="0">
              <a:solidFill>
                <a:schemeClr val="dk1"/>
              </a:solidFill>
              <a:effectLst/>
              <a:latin typeface="+mn-ea"/>
              <a:ea typeface="+mn-ea"/>
              <a:cs typeface="+mn-cs"/>
            </a:rPr>
            <a:t>、公債費は増となっているものの、標準財政規模も増となっていることが挙げられる。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今後は、老朽化する公共施設の整備・再編にあたり、基金の取り崩しや地方債の発行が増加することが見込まれるが、各財政指標に留意しつつ、財政の健全性を維持していく。</a:t>
          </a:r>
          <a:endParaRPr lang="ja-JP" altLang="ja-JP" sz="11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9" name="直線コネクタ 378"/>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80"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81" name="直線コネクタ 380"/>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2"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3" name="直線コネクタ 382"/>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91863</xdr:rowOff>
    </xdr:from>
    <xdr:to>
      <xdr:col>24</xdr:col>
      <xdr:colOff>558800</xdr:colOff>
      <xdr:row>38</xdr:row>
      <xdr:rowOff>99906</xdr:rowOff>
    </xdr:to>
    <xdr:cxnSp macro="">
      <xdr:nvCxnSpPr>
        <xdr:cNvPr id="384" name="直線コネクタ 383"/>
        <xdr:cNvCxnSpPr/>
      </xdr:nvCxnSpPr>
      <xdr:spPr>
        <a:xfrm flipV="1">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5"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6" name="フローチャート : 判断 385"/>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99906</xdr:rowOff>
    </xdr:from>
    <xdr:to>
      <xdr:col>23</xdr:col>
      <xdr:colOff>406400</xdr:colOff>
      <xdr:row>38</xdr:row>
      <xdr:rowOff>164254</xdr:rowOff>
    </xdr:to>
    <xdr:cxnSp macro="">
      <xdr:nvCxnSpPr>
        <xdr:cNvPr id="387" name="直線コネクタ 386"/>
        <xdr:cNvCxnSpPr/>
      </xdr:nvCxnSpPr>
      <xdr:spPr>
        <a:xfrm flipV="1">
          <a:off x="15290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8" name="フローチャート : 判断 387"/>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9" name="テキスト ボックス 388"/>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164254</xdr:rowOff>
    </xdr:from>
    <xdr:to>
      <xdr:col>22</xdr:col>
      <xdr:colOff>203200</xdr:colOff>
      <xdr:row>39</xdr:row>
      <xdr:rowOff>49106</xdr:rowOff>
    </xdr:to>
    <xdr:cxnSp macro="">
      <xdr:nvCxnSpPr>
        <xdr:cNvPr id="390" name="直線コネクタ 389"/>
        <xdr:cNvCxnSpPr/>
      </xdr:nvCxnSpPr>
      <xdr:spPr>
        <a:xfrm flipV="1">
          <a:off x="14401800" y="66793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91" name="フローチャート : 判断 390"/>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2" name="テキスト ボックス 39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49106</xdr:rowOff>
    </xdr:from>
    <xdr:to>
      <xdr:col>21</xdr:col>
      <xdr:colOff>0</xdr:colOff>
      <xdr:row>39</xdr:row>
      <xdr:rowOff>121496</xdr:rowOff>
    </xdr:to>
    <xdr:cxnSp macro="">
      <xdr:nvCxnSpPr>
        <xdr:cNvPr id="393" name="直線コネクタ 392"/>
        <xdr:cNvCxnSpPr/>
      </xdr:nvCxnSpPr>
      <xdr:spPr>
        <a:xfrm flipV="1">
          <a:off x="13512800" y="67356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4" name="フローチャート : 判断 393"/>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5" name="テキスト ボックス 394"/>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6" name="フローチャート : 判断 395"/>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7" name="テキスト ボックス 396"/>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41063</xdr:rowOff>
    </xdr:from>
    <xdr:to>
      <xdr:col>24</xdr:col>
      <xdr:colOff>609600</xdr:colOff>
      <xdr:row>38</xdr:row>
      <xdr:rowOff>142663</xdr:rowOff>
    </xdr:to>
    <xdr:sp macro="" textlink="">
      <xdr:nvSpPr>
        <xdr:cNvPr id="403" name="円/楕円 402"/>
        <xdr:cNvSpPr/>
      </xdr:nvSpPr>
      <xdr:spPr>
        <a:xfrm>
          <a:off x="169672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57590</xdr:rowOff>
    </xdr:from>
    <xdr:ext cx="762000" cy="259045"/>
    <xdr:sp macro="" textlink="">
      <xdr:nvSpPr>
        <xdr:cNvPr id="404" name="公債費負担の状況該当値テキスト"/>
        <xdr:cNvSpPr txBox="1"/>
      </xdr:nvSpPr>
      <xdr:spPr>
        <a:xfrm>
          <a:off x="171069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49106</xdr:rowOff>
    </xdr:from>
    <xdr:to>
      <xdr:col>23</xdr:col>
      <xdr:colOff>457200</xdr:colOff>
      <xdr:row>38</xdr:row>
      <xdr:rowOff>150706</xdr:rowOff>
    </xdr:to>
    <xdr:sp macro="" textlink="">
      <xdr:nvSpPr>
        <xdr:cNvPr id="405" name="円/楕円 404"/>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160884</xdr:rowOff>
    </xdr:from>
    <xdr:ext cx="736600" cy="259045"/>
    <xdr:sp macro="" textlink="">
      <xdr:nvSpPr>
        <xdr:cNvPr id="406" name="テキスト ボックス 405"/>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113454</xdr:rowOff>
    </xdr:from>
    <xdr:to>
      <xdr:col>22</xdr:col>
      <xdr:colOff>254000</xdr:colOff>
      <xdr:row>39</xdr:row>
      <xdr:rowOff>43604</xdr:rowOff>
    </xdr:to>
    <xdr:sp macro="" textlink="">
      <xdr:nvSpPr>
        <xdr:cNvPr id="407" name="円/楕円 406"/>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53780</xdr:rowOff>
    </xdr:from>
    <xdr:ext cx="762000" cy="259045"/>
    <xdr:sp macro="" textlink="">
      <xdr:nvSpPr>
        <xdr:cNvPr id="408" name="テキスト ボックス 407"/>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169756</xdr:rowOff>
    </xdr:from>
    <xdr:to>
      <xdr:col>21</xdr:col>
      <xdr:colOff>50800</xdr:colOff>
      <xdr:row>39</xdr:row>
      <xdr:rowOff>99906</xdr:rowOff>
    </xdr:to>
    <xdr:sp macro="" textlink="">
      <xdr:nvSpPr>
        <xdr:cNvPr id="409" name="円/楕円 408"/>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110083</xdr:rowOff>
    </xdr:from>
    <xdr:ext cx="762000" cy="259045"/>
    <xdr:sp macro="" textlink="">
      <xdr:nvSpPr>
        <xdr:cNvPr id="410" name="テキスト ボックス 409"/>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70696</xdr:rowOff>
    </xdr:from>
    <xdr:to>
      <xdr:col>19</xdr:col>
      <xdr:colOff>533400</xdr:colOff>
      <xdr:row>40</xdr:row>
      <xdr:rowOff>846</xdr:rowOff>
    </xdr:to>
    <xdr:sp macro="" textlink="">
      <xdr:nvSpPr>
        <xdr:cNvPr id="411" name="円/楕円 410"/>
        <xdr:cNvSpPr/>
      </xdr:nvSpPr>
      <xdr:spPr>
        <a:xfrm>
          <a:off x="13462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11023</xdr:rowOff>
    </xdr:from>
    <xdr:ext cx="762000" cy="259045"/>
    <xdr:sp macro="" textlink="">
      <xdr:nvSpPr>
        <xdr:cNvPr id="412" name="テキスト ボックス 411"/>
        <xdr:cNvSpPr txBox="1"/>
      </xdr:nvSpPr>
      <xdr:spPr>
        <a:xfrm>
          <a:off x="13131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a:t>
          </a:r>
          <a:r>
            <a:rPr lang="en-US" altLang="ja-JP" sz="1100" b="0" i="0" baseline="0">
              <a:solidFill>
                <a:schemeClr val="dk1"/>
              </a:solidFill>
              <a:effectLst/>
              <a:latin typeface="+mn-ea"/>
              <a:ea typeface="+mn-ea"/>
              <a:cs typeface="+mn-cs"/>
            </a:rPr>
            <a:t>44.1</a:t>
          </a:r>
          <a:r>
            <a:rPr lang="ja-JP" altLang="ja-JP" sz="1100" b="0" i="0" baseline="0">
              <a:solidFill>
                <a:schemeClr val="dk1"/>
              </a:solidFill>
              <a:effectLst/>
              <a:latin typeface="+mn-ea"/>
              <a:ea typeface="+mn-ea"/>
              <a:cs typeface="+mn-cs"/>
            </a:rPr>
            <a:t>％となり、前年度の</a:t>
          </a:r>
          <a:r>
            <a:rPr lang="en-US" altLang="ja-JP" sz="1100" b="0" i="0" baseline="0">
              <a:solidFill>
                <a:schemeClr val="dk1"/>
              </a:solidFill>
              <a:effectLst/>
              <a:latin typeface="+mn-ea"/>
              <a:ea typeface="+mn-ea"/>
              <a:cs typeface="+mn-cs"/>
            </a:rPr>
            <a:t>21.2</a:t>
          </a:r>
          <a:r>
            <a:rPr lang="ja-JP" altLang="ja-JP" sz="1100" b="0" i="0" baseline="0">
              <a:solidFill>
                <a:schemeClr val="dk1"/>
              </a:solidFill>
              <a:effectLst/>
              <a:latin typeface="+mn-ea"/>
              <a:ea typeface="+mn-ea"/>
              <a:cs typeface="+mn-cs"/>
            </a:rPr>
            <a:t>％から</a:t>
          </a:r>
          <a:r>
            <a:rPr lang="en-US" altLang="ja-JP" sz="1100" b="0" i="0" baseline="0">
              <a:solidFill>
                <a:schemeClr val="dk1"/>
              </a:solidFill>
              <a:effectLst/>
              <a:latin typeface="+mn-ea"/>
              <a:ea typeface="+mn-ea"/>
              <a:cs typeface="+mn-cs"/>
            </a:rPr>
            <a:t>22.9</a:t>
          </a:r>
          <a:r>
            <a:rPr lang="ja-JP" altLang="ja-JP" sz="1100" b="0" i="0" baseline="0">
              <a:solidFill>
                <a:schemeClr val="dk1"/>
              </a:solidFill>
              <a:effectLst/>
              <a:latin typeface="+mn-ea"/>
              <a:ea typeface="+mn-ea"/>
              <a:cs typeface="+mn-cs"/>
            </a:rPr>
            <a:t>ポイント悪化したが、早期健全化基準の</a:t>
          </a:r>
          <a:r>
            <a:rPr lang="en-US" altLang="ja-JP" sz="1100" b="0" i="0" baseline="0">
              <a:solidFill>
                <a:schemeClr val="dk1"/>
              </a:solidFill>
              <a:effectLst/>
              <a:latin typeface="+mn-ea"/>
              <a:ea typeface="+mn-ea"/>
              <a:cs typeface="+mn-cs"/>
            </a:rPr>
            <a:t>350</a:t>
          </a:r>
          <a:r>
            <a:rPr lang="ja-JP" altLang="ja-JP" sz="1100" b="0" i="0" baseline="0">
              <a:solidFill>
                <a:schemeClr val="dk1"/>
              </a:solidFill>
              <a:effectLst/>
              <a:latin typeface="+mn-ea"/>
              <a:ea typeface="+mn-ea"/>
              <a:cs typeface="+mn-cs"/>
            </a:rPr>
            <a:t>％を大幅に下回った。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lt"/>
              <a:ea typeface="+mn-ea"/>
              <a:cs typeface="+mn-cs"/>
            </a:rPr>
            <a:t>その主な要因としては</a:t>
          </a:r>
          <a:r>
            <a:rPr lang="ja-JP" altLang="ja-JP" sz="1100" b="0" i="0" baseline="0">
              <a:solidFill>
                <a:schemeClr val="dk1"/>
              </a:solidFill>
              <a:effectLst/>
              <a:latin typeface="+mn-ea"/>
              <a:ea typeface="+mn-ea"/>
              <a:cs typeface="+mn-cs"/>
            </a:rPr>
            <a:t>、新庁舎建設及び老朽化する公共施設の整備・再編にあたり、充当可能財源である基金の取り崩しや地方債の発行の増加が挙げられる。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今後は、引き続き老朽化する公共施設の整備・再編にあたり、基金の取り崩しや地方債の発行が増加することが見込まれるが、各財政指標に留意しつつ、財政の健全性を維持していく。</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43" name="直線コネクタ 442"/>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4"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5" name="直線コネクタ 444"/>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156512</xdr:rowOff>
    </xdr:from>
    <xdr:to>
      <xdr:col>24</xdr:col>
      <xdr:colOff>558800</xdr:colOff>
      <xdr:row>16</xdr:row>
      <xdr:rowOff>76744</xdr:rowOff>
    </xdr:to>
    <xdr:cxnSp macro="">
      <xdr:nvCxnSpPr>
        <xdr:cNvPr id="448" name="直線コネクタ 447"/>
        <xdr:cNvCxnSpPr/>
      </xdr:nvCxnSpPr>
      <xdr:spPr>
        <a:xfrm>
          <a:off x="16179800" y="2556812"/>
          <a:ext cx="838200" cy="2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9"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50" name="フローチャート : 判断 449"/>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20925</xdr:rowOff>
    </xdr:from>
    <xdr:to>
      <xdr:col>23</xdr:col>
      <xdr:colOff>406400</xdr:colOff>
      <xdr:row>14</xdr:row>
      <xdr:rowOff>156512</xdr:rowOff>
    </xdr:to>
    <xdr:cxnSp macro="">
      <xdr:nvCxnSpPr>
        <xdr:cNvPr id="451" name="直線コネクタ 450"/>
        <xdr:cNvCxnSpPr/>
      </xdr:nvCxnSpPr>
      <xdr:spPr>
        <a:xfrm>
          <a:off x="15290800" y="2421225"/>
          <a:ext cx="889000" cy="13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52" name="フローチャート : 判断 451"/>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123812</xdr:rowOff>
    </xdr:from>
    <xdr:ext cx="736600" cy="259045"/>
    <xdr:sp macro="" textlink="">
      <xdr:nvSpPr>
        <xdr:cNvPr id="453" name="テキスト ボックス 452"/>
        <xdr:cNvSpPr txBox="1"/>
      </xdr:nvSpPr>
      <xdr:spPr>
        <a:xfrm>
          <a:off x="15798800" y="2867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20925</xdr:rowOff>
    </xdr:from>
    <xdr:to>
      <xdr:col>22</xdr:col>
      <xdr:colOff>203200</xdr:colOff>
      <xdr:row>14</xdr:row>
      <xdr:rowOff>47353</xdr:rowOff>
    </xdr:to>
    <xdr:cxnSp macro="">
      <xdr:nvCxnSpPr>
        <xdr:cNvPr id="454" name="直線コネクタ 453"/>
        <xdr:cNvCxnSpPr/>
      </xdr:nvCxnSpPr>
      <xdr:spPr>
        <a:xfrm flipV="1">
          <a:off x="14401800" y="242122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5" name="フローチャート : 判断 454"/>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6367</xdr:rowOff>
    </xdr:from>
    <xdr:ext cx="762000" cy="259045"/>
    <xdr:sp macro="" textlink="">
      <xdr:nvSpPr>
        <xdr:cNvPr id="456" name="テキスト ボックス 455"/>
        <xdr:cNvSpPr txBox="1"/>
      </xdr:nvSpPr>
      <xdr:spPr>
        <a:xfrm>
          <a:off x="14909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47353</xdr:rowOff>
    </xdr:from>
    <xdr:to>
      <xdr:col>21</xdr:col>
      <xdr:colOff>0</xdr:colOff>
      <xdr:row>14</xdr:row>
      <xdr:rowOff>89868</xdr:rowOff>
    </xdr:to>
    <xdr:cxnSp macro="">
      <xdr:nvCxnSpPr>
        <xdr:cNvPr id="457" name="直線コネクタ 456"/>
        <xdr:cNvCxnSpPr/>
      </xdr:nvCxnSpPr>
      <xdr:spPr>
        <a:xfrm flipV="1">
          <a:off x="13512800" y="244765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8" name="フローチャート : 判断 457"/>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9" name="テキスト ボックス 458"/>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60" name="フローチャート : 判断 459"/>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61" name="テキスト ボックス 460"/>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25944</xdr:rowOff>
    </xdr:from>
    <xdr:to>
      <xdr:col>24</xdr:col>
      <xdr:colOff>609600</xdr:colOff>
      <xdr:row>16</xdr:row>
      <xdr:rowOff>127544</xdr:rowOff>
    </xdr:to>
    <xdr:sp macro="" textlink="">
      <xdr:nvSpPr>
        <xdr:cNvPr id="467" name="円/楕円 466"/>
        <xdr:cNvSpPr/>
      </xdr:nvSpPr>
      <xdr:spPr>
        <a:xfrm>
          <a:off x="169672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169471</xdr:rowOff>
    </xdr:from>
    <xdr:ext cx="762000" cy="259045"/>
    <xdr:sp macro="" textlink="">
      <xdr:nvSpPr>
        <xdr:cNvPr id="468" name="将来負担の状況該当値テキスト"/>
        <xdr:cNvSpPr txBox="1"/>
      </xdr:nvSpPr>
      <xdr:spPr>
        <a:xfrm>
          <a:off x="17106900" y="27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105712</xdr:rowOff>
    </xdr:from>
    <xdr:to>
      <xdr:col>23</xdr:col>
      <xdr:colOff>457200</xdr:colOff>
      <xdr:row>15</xdr:row>
      <xdr:rowOff>35862</xdr:rowOff>
    </xdr:to>
    <xdr:sp macro="" textlink="">
      <xdr:nvSpPr>
        <xdr:cNvPr id="469" name="円/楕円 468"/>
        <xdr:cNvSpPr/>
      </xdr:nvSpPr>
      <xdr:spPr>
        <a:xfrm>
          <a:off x="16129000" y="250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46039</xdr:rowOff>
    </xdr:from>
    <xdr:ext cx="736600" cy="259045"/>
    <xdr:sp macro="" textlink="">
      <xdr:nvSpPr>
        <xdr:cNvPr id="470" name="テキスト ボックス 469"/>
        <xdr:cNvSpPr txBox="1"/>
      </xdr:nvSpPr>
      <xdr:spPr>
        <a:xfrm>
          <a:off x="15798800" y="227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141575</xdr:rowOff>
    </xdr:from>
    <xdr:to>
      <xdr:col>22</xdr:col>
      <xdr:colOff>254000</xdr:colOff>
      <xdr:row>14</xdr:row>
      <xdr:rowOff>71725</xdr:rowOff>
    </xdr:to>
    <xdr:sp macro="" textlink="">
      <xdr:nvSpPr>
        <xdr:cNvPr id="471" name="円/楕円 470"/>
        <xdr:cNvSpPr/>
      </xdr:nvSpPr>
      <xdr:spPr>
        <a:xfrm>
          <a:off x="15240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81902</xdr:rowOff>
    </xdr:from>
    <xdr:ext cx="762000" cy="259045"/>
    <xdr:sp macro="" textlink="">
      <xdr:nvSpPr>
        <xdr:cNvPr id="472" name="テキスト ボックス 471"/>
        <xdr:cNvSpPr txBox="1"/>
      </xdr:nvSpPr>
      <xdr:spPr>
        <a:xfrm>
          <a:off x="14909800" y="213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168003</xdr:rowOff>
    </xdr:from>
    <xdr:to>
      <xdr:col>21</xdr:col>
      <xdr:colOff>50800</xdr:colOff>
      <xdr:row>14</xdr:row>
      <xdr:rowOff>98153</xdr:rowOff>
    </xdr:to>
    <xdr:sp macro="" textlink="">
      <xdr:nvSpPr>
        <xdr:cNvPr id="473" name="円/楕円 472"/>
        <xdr:cNvSpPr/>
      </xdr:nvSpPr>
      <xdr:spPr>
        <a:xfrm>
          <a:off x="14351000" y="239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108330</xdr:rowOff>
    </xdr:from>
    <xdr:ext cx="762000" cy="259045"/>
    <xdr:sp macro="" textlink="">
      <xdr:nvSpPr>
        <xdr:cNvPr id="474" name="テキスト ボックス 473"/>
        <xdr:cNvSpPr txBox="1"/>
      </xdr:nvSpPr>
      <xdr:spPr>
        <a:xfrm>
          <a:off x="14020800" y="216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39068</xdr:rowOff>
    </xdr:from>
    <xdr:to>
      <xdr:col>19</xdr:col>
      <xdr:colOff>533400</xdr:colOff>
      <xdr:row>14</xdr:row>
      <xdr:rowOff>140668</xdr:rowOff>
    </xdr:to>
    <xdr:sp macro="" textlink="">
      <xdr:nvSpPr>
        <xdr:cNvPr id="475" name="円/楕円 474"/>
        <xdr:cNvSpPr/>
      </xdr:nvSpPr>
      <xdr:spPr>
        <a:xfrm>
          <a:off x="13462000" y="24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150845</xdr:rowOff>
    </xdr:from>
    <xdr:ext cx="762000" cy="259045"/>
    <xdr:sp macro="" textlink="">
      <xdr:nvSpPr>
        <xdr:cNvPr id="476" name="テキスト ボックス 475"/>
        <xdr:cNvSpPr txBox="1"/>
      </xdr:nvSpPr>
      <xdr:spPr>
        <a:xfrm>
          <a:off x="13131800" y="22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人件費にかかる経常収支比率は、職員給与費増により前年度と比べ</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ea"/>
              <a:ea typeface="+mn-ea"/>
              <a:cs typeface="+mn-cs"/>
            </a:rPr>
            <a:t>ポイント悪化しており、類似団体平均値と比べ</a:t>
          </a:r>
          <a:r>
            <a:rPr lang="en-US" altLang="ja-JP" sz="1100" b="0" i="0" baseline="0">
              <a:solidFill>
                <a:schemeClr val="dk1"/>
              </a:solidFill>
              <a:effectLst/>
              <a:latin typeface="+mn-ea"/>
              <a:ea typeface="+mn-ea"/>
              <a:cs typeface="+mn-cs"/>
            </a:rPr>
            <a:t>7.4</a:t>
          </a:r>
          <a:r>
            <a:rPr lang="ja-JP" altLang="ja-JP" sz="1100" b="0" i="0" baseline="0">
              <a:solidFill>
                <a:schemeClr val="dk1"/>
              </a:solidFill>
              <a:effectLst/>
              <a:latin typeface="+mn-ea"/>
              <a:ea typeface="+mn-ea"/>
              <a:cs typeface="+mn-cs"/>
            </a:rPr>
            <a:t>ポイント上回った。</a:t>
          </a:r>
          <a:endParaRPr lang="ja-JP" altLang="ja-JP" sz="1100">
            <a:effectLst/>
            <a:latin typeface="+mn-ea"/>
            <a:ea typeface="+mn-ea"/>
          </a:endParaRPr>
        </a:p>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lt"/>
              <a:ea typeface="+mn-ea"/>
              <a:cs typeface="+mn-cs"/>
            </a:rPr>
            <a:t>今後も人件費の抑制に努めながら</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公営企業に対する繰出金の精査・見直しを進める。</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143328</xdr:rowOff>
    </xdr:from>
    <xdr:to>
      <xdr:col>7</xdr:col>
      <xdr:colOff>15875</xdr:colOff>
      <xdr:row>41</xdr:row>
      <xdr:rowOff>37193</xdr:rowOff>
    </xdr:to>
    <xdr:cxnSp macro="">
      <xdr:nvCxnSpPr>
        <xdr:cNvPr id="68" name="直線コネクタ 67"/>
        <xdr:cNvCxnSpPr/>
      </xdr:nvCxnSpPr>
      <xdr:spPr>
        <a:xfrm>
          <a:off x="3987800" y="70013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151493</xdr:rowOff>
    </xdr:from>
    <xdr:to>
      <xdr:col>5</xdr:col>
      <xdr:colOff>549275</xdr:colOff>
      <xdr:row>40</xdr:row>
      <xdr:rowOff>143328</xdr:rowOff>
    </xdr:to>
    <xdr:cxnSp macro="">
      <xdr:nvCxnSpPr>
        <xdr:cNvPr id="71" name="直線コネクタ 70"/>
        <xdr:cNvCxnSpPr/>
      </xdr:nvCxnSpPr>
      <xdr:spPr>
        <a:xfrm>
          <a:off x="3098800" y="6838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43741</xdr:rowOff>
    </xdr:from>
    <xdr:ext cx="736600" cy="259045"/>
    <xdr:sp macro="" textlink="">
      <xdr:nvSpPr>
        <xdr:cNvPr id="73" name="テキスト ボックス 72"/>
        <xdr:cNvSpPr txBox="1"/>
      </xdr:nvSpPr>
      <xdr:spPr>
        <a:xfrm>
          <a:off x="3606800" y="604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151493</xdr:rowOff>
    </xdr:from>
    <xdr:to>
      <xdr:col>4</xdr:col>
      <xdr:colOff>346075</xdr:colOff>
      <xdr:row>40</xdr:row>
      <xdr:rowOff>132443</xdr:rowOff>
    </xdr:to>
    <xdr:cxnSp macro="">
      <xdr:nvCxnSpPr>
        <xdr:cNvPr id="74" name="直線コネクタ 73"/>
        <xdr:cNvCxnSpPr/>
      </xdr:nvCxnSpPr>
      <xdr:spPr>
        <a:xfrm flipV="1">
          <a:off x="2209800" y="68380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132443</xdr:rowOff>
    </xdr:from>
    <xdr:to>
      <xdr:col>3</xdr:col>
      <xdr:colOff>142875</xdr:colOff>
      <xdr:row>41</xdr:row>
      <xdr:rowOff>113393</xdr:rowOff>
    </xdr:to>
    <xdr:cxnSp macro="">
      <xdr:nvCxnSpPr>
        <xdr:cNvPr id="77" name="直線コネクタ 76"/>
        <xdr:cNvCxnSpPr/>
      </xdr:nvCxnSpPr>
      <xdr:spPr>
        <a:xfrm flipV="1">
          <a:off x="1320800" y="69904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9" name="テキスト ボックス 78"/>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90005</xdr:rowOff>
    </xdr:from>
    <xdr:ext cx="762000" cy="259045"/>
    <xdr:sp macro="" textlink="">
      <xdr:nvSpPr>
        <xdr:cNvPr id="81" name="テキスト ボックス 80"/>
        <xdr:cNvSpPr txBox="1"/>
      </xdr:nvSpPr>
      <xdr:spPr>
        <a:xfrm>
          <a:off x="939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157843</xdr:rowOff>
    </xdr:from>
    <xdr:to>
      <xdr:col>7</xdr:col>
      <xdr:colOff>66675</xdr:colOff>
      <xdr:row>41</xdr:row>
      <xdr:rowOff>87993</xdr:rowOff>
    </xdr:to>
    <xdr:sp macro="" textlink="">
      <xdr:nvSpPr>
        <xdr:cNvPr id="87" name="円/楕円 86"/>
        <xdr:cNvSpPr/>
      </xdr:nvSpPr>
      <xdr:spPr>
        <a:xfrm>
          <a:off x="47752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66420</xdr:rowOff>
    </xdr:from>
    <xdr:ext cx="762000" cy="259045"/>
    <xdr:sp macro="" textlink="">
      <xdr:nvSpPr>
        <xdr:cNvPr id="88" name="人件費該当値テキスト"/>
        <xdr:cNvSpPr txBox="1"/>
      </xdr:nvSpPr>
      <xdr:spPr>
        <a:xfrm>
          <a:off x="4914900" y="69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92528</xdr:rowOff>
    </xdr:from>
    <xdr:to>
      <xdr:col>5</xdr:col>
      <xdr:colOff>600075</xdr:colOff>
      <xdr:row>41</xdr:row>
      <xdr:rowOff>22678</xdr:rowOff>
    </xdr:to>
    <xdr:sp macro="" textlink="">
      <xdr:nvSpPr>
        <xdr:cNvPr id="89" name="円/楕円 88"/>
        <xdr:cNvSpPr/>
      </xdr:nvSpPr>
      <xdr:spPr>
        <a:xfrm>
          <a:off x="3937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7455</xdr:rowOff>
    </xdr:from>
    <xdr:ext cx="736600" cy="259045"/>
    <xdr:sp macro="" textlink="">
      <xdr:nvSpPr>
        <xdr:cNvPr id="90" name="テキスト ボックス 89"/>
        <xdr:cNvSpPr txBox="1"/>
      </xdr:nvSpPr>
      <xdr:spPr>
        <a:xfrm>
          <a:off x="3606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100693</xdr:rowOff>
    </xdr:from>
    <xdr:to>
      <xdr:col>4</xdr:col>
      <xdr:colOff>396875</xdr:colOff>
      <xdr:row>40</xdr:row>
      <xdr:rowOff>30843</xdr:rowOff>
    </xdr:to>
    <xdr:sp macro="" textlink="">
      <xdr:nvSpPr>
        <xdr:cNvPr id="91" name="円/楕円 90"/>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15620</xdr:rowOff>
    </xdr:from>
    <xdr:ext cx="762000" cy="259045"/>
    <xdr:sp macro="" textlink="">
      <xdr:nvSpPr>
        <xdr:cNvPr id="92" name="テキスト ボックス 91"/>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81643</xdr:rowOff>
    </xdr:from>
    <xdr:to>
      <xdr:col>3</xdr:col>
      <xdr:colOff>193675</xdr:colOff>
      <xdr:row>41</xdr:row>
      <xdr:rowOff>11793</xdr:rowOff>
    </xdr:to>
    <xdr:sp macro="" textlink="">
      <xdr:nvSpPr>
        <xdr:cNvPr id="93" name="円/楕円 92"/>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168020</xdr:rowOff>
    </xdr:from>
    <xdr:ext cx="762000" cy="259045"/>
    <xdr:sp macro="" textlink="">
      <xdr:nvSpPr>
        <xdr:cNvPr id="94" name="テキスト ボックス 93"/>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62593</xdr:rowOff>
    </xdr:from>
    <xdr:to>
      <xdr:col>1</xdr:col>
      <xdr:colOff>676275</xdr:colOff>
      <xdr:row>41</xdr:row>
      <xdr:rowOff>164193</xdr:rowOff>
    </xdr:to>
    <xdr:sp macro="" textlink="">
      <xdr:nvSpPr>
        <xdr:cNvPr id="95" name="円/楕円 94"/>
        <xdr:cNvSpPr/>
      </xdr:nvSpPr>
      <xdr:spPr>
        <a:xfrm>
          <a:off x="1270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148970</xdr:rowOff>
    </xdr:from>
    <xdr:ext cx="762000" cy="259045"/>
    <xdr:sp macro="" textlink="">
      <xdr:nvSpPr>
        <xdr:cNvPr id="96" name="テキスト ボックス 95"/>
        <xdr:cNvSpPr txBox="1"/>
      </xdr:nvSpPr>
      <xdr:spPr>
        <a:xfrm>
          <a:off x="939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物件費にかかる経常収支比率は、平成</a:t>
          </a:r>
          <a:r>
            <a:rPr lang="en-US" altLang="ja-JP" sz="1100" b="0" i="0" baseline="0">
              <a:solidFill>
                <a:schemeClr val="dk1"/>
              </a:solidFill>
              <a:effectLst/>
              <a:latin typeface="+mn-ea"/>
              <a:ea typeface="+mn-ea"/>
              <a:cs typeface="+mn-cs"/>
            </a:rPr>
            <a:t>21</a:t>
          </a:r>
          <a:r>
            <a:rPr lang="ja-JP" altLang="ja-JP" sz="1100" b="0" i="0" baseline="0">
              <a:solidFill>
                <a:schemeClr val="dk1"/>
              </a:solidFill>
              <a:effectLst/>
              <a:latin typeface="+mn-ea"/>
              <a:ea typeface="+mn-ea"/>
              <a:cs typeface="+mn-cs"/>
            </a:rPr>
            <a:t>年度までは類似団体平均値と同水準で推移してきたが、平成</a:t>
          </a:r>
          <a:r>
            <a:rPr lang="en-US" altLang="ja-JP" sz="1100" b="0" i="0" baseline="0">
              <a:solidFill>
                <a:schemeClr val="dk1"/>
              </a:solidFill>
              <a:effectLst/>
              <a:latin typeface="+mn-ea"/>
              <a:ea typeface="+mn-ea"/>
              <a:cs typeface="+mn-cs"/>
            </a:rPr>
            <a:t>22</a:t>
          </a:r>
          <a:r>
            <a:rPr lang="ja-JP" altLang="ja-JP" sz="1100" b="0" i="0" baseline="0">
              <a:solidFill>
                <a:schemeClr val="dk1"/>
              </a:solidFill>
              <a:effectLst/>
              <a:latin typeface="+mn-ea"/>
              <a:ea typeface="+mn-ea"/>
              <a:cs typeface="+mn-cs"/>
            </a:rPr>
            <a:t>年度より悪化し、平成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年度においては、類似団体平均値を</a:t>
          </a:r>
          <a:r>
            <a:rPr lang="en-US" altLang="ja-JP" sz="1100" b="0" i="0" baseline="0">
              <a:solidFill>
                <a:schemeClr val="dk1"/>
              </a:solidFill>
              <a:effectLst/>
              <a:latin typeface="+mn-ea"/>
              <a:ea typeface="+mn-ea"/>
              <a:cs typeface="+mn-cs"/>
            </a:rPr>
            <a:t>2.3</a:t>
          </a:r>
          <a:r>
            <a:rPr lang="ja-JP" altLang="ja-JP" sz="1100" b="0" i="0" baseline="0">
              <a:solidFill>
                <a:schemeClr val="dk1"/>
              </a:solidFill>
              <a:effectLst/>
              <a:latin typeface="+mn-ea"/>
              <a:ea typeface="+mn-ea"/>
              <a:cs typeface="+mn-cs"/>
            </a:rPr>
            <a:t>ポイント上回っているが、前年度より</a:t>
          </a:r>
          <a:r>
            <a:rPr lang="en-US" altLang="ja-JP" sz="1100" b="0" i="0" baseline="0">
              <a:solidFill>
                <a:schemeClr val="dk1"/>
              </a:solidFill>
              <a:effectLst/>
              <a:latin typeface="+mn-ea"/>
              <a:ea typeface="+mn-ea"/>
              <a:cs typeface="+mn-cs"/>
            </a:rPr>
            <a:t>0.7</a:t>
          </a:r>
          <a:r>
            <a:rPr lang="ja-JP" altLang="ja-JP" sz="1100" b="0" i="0" baseline="0">
              <a:solidFill>
                <a:schemeClr val="dk1"/>
              </a:solidFill>
              <a:effectLst/>
              <a:latin typeface="+mn-ea"/>
              <a:ea typeface="+mn-ea"/>
              <a:cs typeface="+mn-cs"/>
            </a:rPr>
            <a:t>ポイント改善し、</a:t>
          </a:r>
          <a:r>
            <a:rPr lang="en-US" altLang="ja-JP" sz="1100" b="0" i="0" baseline="0">
              <a:solidFill>
                <a:schemeClr val="dk1"/>
              </a:solidFill>
              <a:effectLst/>
              <a:latin typeface="+mn-ea"/>
              <a:ea typeface="+mn-ea"/>
              <a:cs typeface="+mn-cs"/>
            </a:rPr>
            <a:t>18.0</a:t>
          </a:r>
          <a:r>
            <a:rPr lang="ja-JP" altLang="ja-JP" sz="1100" b="0" i="0" baseline="0">
              <a:solidFill>
                <a:schemeClr val="dk1"/>
              </a:solidFill>
              <a:effectLst/>
              <a:latin typeface="+mn-ea"/>
              <a:ea typeface="+mn-ea"/>
              <a:cs typeface="+mn-cs"/>
            </a:rPr>
            <a:t>ポイントとなった。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その主な要因としては</a:t>
          </a:r>
          <a:r>
            <a:rPr lang="ja-JP" altLang="ja-JP" sz="1100" b="0" i="0" baseline="0">
              <a:solidFill>
                <a:schemeClr val="dk1"/>
              </a:solidFill>
              <a:effectLst/>
              <a:latin typeface="+mn-ea"/>
              <a:ea typeface="+mn-ea"/>
              <a:cs typeface="+mn-cs"/>
            </a:rPr>
            <a:t>、保育園施設維持管理経費等や情報化管理経費は増となっているが、</a:t>
          </a:r>
          <a:r>
            <a:rPr lang="ja-JP" altLang="en-US" sz="1100" b="0" i="0" baseline="0">
              <a:solidFill>
                <a:schemeClr val="dk1"/>
              </a:solidFill>
              <a:effectLst/>
              <a:latin typeface="+mn-ea"/>
              <a:ea typeface="+mn-ea"/>
              <a:cs typeface="+mn-cs"/>
            </a:rPr>
            <a:t>分母にあたる経常一般財源等歳入である</a:t>
          </a:r>
          <a:r>
            <a:rPr lang="ja-JP" altLang="ja-JP" sz="1100" b="0" i="0" baseline="0">
              <a:solidFill>
                <a:schemeClr val="dk1"/>
              </a:solidFill>
              <a:effectLst/>
              <a:latin typeface="+mn-ea"/>
              <a:ea typeface="+mn-ea"/>
              <a:cs typeface="+mn-cs"/>
            </a:rPr>
            <a:t>子ども・子育て支援交付金や一般廃棄物（ごみ）処理手数料等が増となったことなどが挙げられる。</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45357</xdr:rowOff>
    </xdr:from>
    <xdr:to>
      <xdr:col>24</xdr:col>
      <xdr:colOff>31750</xdr:colOff>
      <xdr:row>20</xdr:row>
      <xdr:rowOff>159657</xdr:rowOff>
    </xdr:to>
    <xdr:cxnSp macro="">
      <xdr:nvCxnSpPr>
        <xdr:cNvPr id="131" name="直線コネクタ 130"/>
        <xdr:cNvCxnSpPr/>
      </xdr:nvCxnSpPr>
      <xdr:spPr>
        <a:xfrm flipV="1">
          <a:off x="15671800" y="347435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xdr:rowOff>
    </xdr:from>
    <xdr:to>
      <xdr:col>22</xdr:col>
      <xdr:colOff>565150</xdr:colOff>
      <xdr:row>20</xdr:row>
      <xdr:rowOff>159657</xdr:rowOff>
    </xdr:to>
    <xdr:cxnSp macro="">
      <xdr:nvCxnSpPr>
        <xdr:cNvPr id="134" name="直線コネクタ 133"/>
        <xdr:cNvCxnSpPr/>
      </xdr:nvCxnSpPr>
      <xdr:spPr>
        <a:xfrm>
          <a:off x="14782800" y="3441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90006</xdr:rowOff>
    </xdr:from>
    <xdr:ext cx="736600" cy="259045"/>
    <xdr:sp macro="" textlink="">
      <xdr:nvSpPr>
        <xdr:cNvPr id="136" name="テキスト ボックス 135"/>
        <xdr:cNvSpPr txBox="1"/>
      </xdr:nvSpPr>
      <xdr:spPr>
        <a:xfrm>
          <a:off x="15290800" y="2833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135164</xdr:rowOff>
    </xdr:from>
    <xdr:to>
      <xdr:col>21</xdr:col>
      <xdr:colOff>361950</xdr:colOff>
      <xdr:row>20</xdr:row>
      <xdr:rowOff>12700</xdr:rowOff>
    </xdr:to>
    <xdr:cxnSp macro="">
      <xdr:nvCxnSpPr>
        <xdr:cNvPr id="137" name="直線コネクタ 136"/>
        <xdr:cNvCxnSpPr/>
      </xdr:nvCxnSpPr>
      <xdr:spPr>
        <a:xfrm>
          <a:off x="13893800" y="33927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8363</xdr:rowOff>
    </xdr:from>
    <xdr:ext cx="762000" cy="259045"/>
    <xdr:sp macro="" textlink="">
      <xdr:nvSpPr>
        <xdr:cNvPr id="139" name="テキスト ボックス 138"/>
        <xdr:cNvSpPr txBox="1"/>
      </xdr:nvSpPr>
      <xdr:spPr>
        <a:xfrm>
          <a:off x="14401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53522</xdr:rowOff>
    </xdr:from>
    <xdr:to>
      <xdr:col>20</xdr:col>
      <xdr:colOff>158750</xdr:colOff>
      <xdr:row>19</xdr:row>
      <xdr:rowOff>135164</xdr:rowOff>
    </xdr:to>
    <xdr:cxnSp macro="">
      <xdr:nvCxnSpPr>
        <xdr:cNvPr id="140" name="直線コネクタ 139"/>
        <xdr:cNvCxnSpPr/>
      </xdr:nvCxnSpPr>
      <xdr:spPr>
        <a:xfrm>
          <a:off x="13004800" y="33110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98170</xdr:rowOff>
    </xdr:from>
    <xdr:ext cx="762000" cy="259045"/>
    <xdr:sp macro="" textlink="">
      <xdr:nvSpPr>
        <xdr:cNvPr id="142" name="テキスト ボックス 141"/>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49184</xdr:rowOff>
    </xdr:from>
    <xdr:ext cx="762000" cy="259045"/>
    <xdr:sp macro="" textlink="">
      <xdr:nvSpPr>
        <xdr:cNvPr id="144" name="テキスト ボックス 143"/>
        <xdr:cNvSpPr txBox="1"/>
      </xdr:nvSpPr>
      <xdr:spPr>
        <a:xfrm>
          <a:off x="12623800" y="262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166007</xdr:rowOff>
    </xdr:from>
    <xdr:to>
      <xdr:col>24</xdr:col>
      <xdr:colOff>82550</xdr:colOff>
      <xdr:row>20</xdr:row>
      <xdr:rowOff>96157</xdr:rowOff>
    </xdr:to>
    <xdr:sp macro="" textlink="">
      <xdr:nvSpPr>
        <xdr:cNvPr id="150" name="円/楕円 149"/>
        <xdr:cNvSpPr/>
      </xdr:nvSpPr>
      <xdr:spPr>
        <a:xfrm>
          <a:off x="164592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138084</xdr:rowOff>
    </xdr:from>
    <xdr:ext cx="762000" cy="259045"/>
    <xdr:sp macro="" textlink="">
      <xdr:nvSpPr>
        <xdr:cNvPr id="151" name="物件費該当値テキスト"/>
        <xdr:cNvSpPr txBox="1"/>
      </xdr:nvSpPr>
      <xdr:spPr>
        <a:xfrm>
          <a:off x="165989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108857</xdr:rowOff>
    </xdr:from>
    <xdr:to>
      <xdr:col>22</xdr:col>
      <xdr:colOff>615950</xdr:colOff>
      <xdr:row>21</xdr:row>
      <xdr:rowOff>39007</xdr:rowOff>
    </xdr:to>
    <xdr:sp macro="" textlink="">
      <xdr:nvSpPr>
        <xdr:cNvPr id="152" name="円/楕円 151"/>
        <xdr:cNvSpPr/>
      </xdr:nvSpPr>
      <xdr:spPr>
        <a:xfrm>
          <a:off x="15621000" y="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23784</xdr:rowOff>
    </xdr:from>
    <xdr:ext cx="736600" cy="259045"/>
    <xdr:sp macro="" textlink="">
      <xdr:nvSpPr>
        <xdr:cNvPr id="153" name="テキスト ボックス 152"/>
        <xdr:cNvSpPr txBox="1"/>
      </xdr:nvSpPr>
      <xdr:spPr>
        <a:xfrm>
          <a:off x="15290800" y="36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133350</xdr:rowOff>
    </xdr:from>
    <xdr:to>
      <xdr:col>21</xdr:col>
      <xdr:colOff>412750</xdr:colOff>
      <xdr:row>20</xdr:row>
      <xdr:rowOff>63500</xdr:rowOff>
    </xdr:to>
    <xdr:sp macro="" textlink="">
      <xdr:nvSpPr>
        <xdr:cNvPr id="154" name="円/楕円 153"/>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48277</xdr:rowOff>
    </xdr:from>
    <xdr:ext cx="762000" cy="259045"/>
    <xdr:sp macro="" textlink="">
      <xdr:nvSpPr>
        <xdr:cNvPr id="155" name="テキスト ボックス 154"/>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84364</xdr:rowOff>
    </xdr:from>
    <xdr:to>
      <xdr:col>20</xdr:col>
      <xdr:colOff>209550</xdr:colOff>
      <xdr:row>20</xdr:row>
      <xdr:rowOff>14514</xdr:rowOff>
    </xdr:to>
    <xdr:sp macro="" textlink="">
      <xdr:nvSpPr>
        <xdr:cNvPr id="156" name="円/楕円 155"/>
        <xdr:cNvSpPr/>
      </xdr:nvSpPr>
      <xdr:spPr>
        <a:xfrm>
          <a:off x="13843000" y="334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170741</xdr:rowOff>
    </xdr:from>
    <xdr:ext cx="762000" cy="259045"/>
    <xdr:sp macro="" textlink="">
      <xdr:nvSpPr>
        <xdr:cNvPr id="157" name="テキスト ボックス 156"/>
        <xdr:cNvSpPr txBox="1"/>
      </xdr:nvSpPr>
      <xdr:spPr>
        <a:xfrm>
          <a:off x="13512800" y="342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2722</xdr:rowOff>
    </xdr:from>
    <xdr:to>
      <xdr:col>19</xdr:col>
      <xdr:colOff>6350</xdr:colOff>
      <xdr:row>19</xdr:row>
      <xdr:rowOff>104322</xdr:rowOff>
    </xdr:to>
    <xdr:sp macro="" textlink="">
      <xdr:nvSpPr>
        <xdr:cNvPr id="158" name="円/楕円 157"/>
        <xdr:cNvSpPr/>
      </xdr:nvSpPr>
      <xdr:spPr>
        <a:xfrm>
          <a:off x="12954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89099</xdr:rowOff>
    </xdr:from>
    <xdr:ext cx="762000" cy="259045"/>
    <xdr:sp macro="" textlink="">
      <xdr:nvSpPr>
        <xdr:cNvPr id="159" name="テキスト ボックス 158"/>
        <xdr:cNvSpPr txBox="1"/>
      </xdr:nvSpPr>
      <xdr:spPr>
        <a:xfrm>
          <a:off x="12623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扶助費にかかる経常収支比率は、類似団体平均値を</a:t>
          </a:r>
          <a:r>
            <a:rPr lang="en-US" altLang="ja-JP" sz="1100" b="0" i="0" baseline="0">
              <a:solidFill>
                <a:schemeClr val="dk1"/>
              </a:solidFill>
              <a:effectLst/>
              <a:latin typeface="+mn-ea"/>
              <a:ea typeface="+mn-ea"/>
              <a:cs typeface="+mn-cs"/>
            </a:rPr>
            <a:t>0.6</a:t>
          </a:r>
          <a:r>
            <a:rPr lang="ja-JP" altLang="ja-JP" sz="1100" b="0" i="0" baseline="0">
              <a:solidFill>
                <a:schemeClr val="dk1"/>
              </a:solidFill>
              <a:effectLst/>
              <a:latin typeface="+mn-ea"/>
              <a:ea typeface="+mn-ea"/>
              <a:cs typeface="+mn-cs"/>
            </a:rPr>
            <a:t>ポイント上回る</a:t>
          </a:r>
          <a:r>
            <a:rPr lang="en-US" altLang="ja-JP" sz="1100" b="0" i="0" baseline="0">
              <a:solidFill>
                <a:schemeClr val="dk1"/>
              </a:solidFill>
              <a:effectLst/>
              <a:latin typeface="+mn-ea"/>
              <a:ea typeface="+mn-ea"/>
              <a:cs typeface="+mn-cs"/>
            </a:rPr>
            <a:t>13.4</a:t>
          </a:r>
          <a:r>
            <a:rPr lang="ja-JP" altLang="ja-JP" sz="1100" b="0" i="0" baseline="0">
              <a:solidFill>
                <a:schemeClr val="dk1"/>
              </a:solidFill>
              <a:effectLst/>
              <a:latin typeface="+mn-ea"/>
              <a:ea typeface="+mn-ea"/>
              <a:cs typeface="+mn-cs"/>
            </a:rPr>
            <a:t>ポイントとなった。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その主な要因としては</a:t>
          </a:r>
          <a:r>
            <a:rPr lang="ja-JP" altLang="ja-JP" sz="1100" b="0" i="0" baseline="0">
              <a:solidFill>
                <a:schemeClr val="dk1"/>
              </a:solidFill>
              <a:effectLst/>
              <a:latin typeface="+mn-ea"/>
              <a:ea typeface="+mn-ea"/>
              <a:cs typeface="+mn-cs"/>
            </a:rPr>
            <a:t>、民間保育所等運営事業費や生活保護費の増により、扶助費全体が増となっている。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今後も資格審査等の適正化や自立を促すための支援事業などの充実を図り、財政の健全化に努めていく。</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76200</xdr:rowOff>
    </xdr:to>
    <xdr:cxnSp macro="">
      <xdr:nvCxnSpPr>
        <xdr:cNvPr id="192" name="直線コネクタ 191"/>
        <xdr:cNvCxnSpPr/>
      </xdr:nvCxnSpPr>
      <xdr:spPr>
        <a:xfrm>
          <a:off x="3987800" y="9956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93"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95250</xdr:rowOff>
    </xdr:from>
    <xdr:to>
      <xdr:col>5</xdr:col>
      <xdr:colOff>549275</xdr:colOff>
      <xdr:row>58</xdr:row>
      <xdr:rowOff>12700</xdr:rowOff>
    </xdr:to>
    <xdr:cxnSp macro="">
      <xdr:nvCxnSpPr>
        <xdr:cNvPr id="195" name="直線コネクタ 194"/>
        <xdr:cNvCxnSpPr/>
      </xdr:nvCxnSpPr>
      <xdr:spPr>
        <a:xfrm>
          <a:off x="3098800" y="9867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7" name="テキスト ボックス 196"/>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139700</xdr:rowOff>
    </xdr:from>
    <xdr:to>
      <xdr:col>4</xdr:col>
      <xdr:colOff>346075</xdr:colOff>
      <xdr:row>57</xdr:row>
      <xdr:rowOff>95250</xdr:rowOff>
    </xdr:to>
    <xdr:cxnSp macro="">
      <xdr:nvCxnSpPr>
        <xdr:cNvPr id="198" name="直線コネクタ 197"/>
        <xdr:cNvCxnSpPr/>
      </xdr:nvCxnSpPr>
      <xdr:spPr>
        <a:xfrm>
          <a:off x="2209800" y="974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101600</xdr:rowOff>
    </xdr:from>
    <xdr:to>
      <xdr:col>3</xdr:col>
      <xdr:colOff>142875</xdr:colOff>
      <xdr:row>56</xdr:row>
      <xdr:rowOff>139700</xdr:rowOff>
    </xdr:to>
    <xdr:cxnSp macro="">
      <xdr:nvCxnSpPr>
        <xdr:cNvPr id="201" name="直線コネクタ 200"/>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25400</xdr:rowOff>
    </xdr:from>
    <xdr:to>
      <xdr:col>7</xdr:col>
      <xdr:colOff>66675</xdr:colOff>
      <xdr:row>58</xdr:row>
      <xdr:rowOff>127000</xdr:rowOff>
    </xdr:to>
    <xdr:sp macro="" textlink="">
      <xdr:nvSpPr>
        <xdr:cNvPr id="211" name="円/楕円 210"/>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168927</xdr:rowOff>
    </xdr:from>
    <xdr:ext cx="762000" cy="259045"/>
    <xdr:sp macro="" textlink="">
      <xdr:nvSpPr>
        <xdr:cNvPr id="212" name="扶助費該当値テキスト"/>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13" name="円/楕円 212"/>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14" name="テキスト ボックス 213"/>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44450</xdr:rowOff>
    </xdr:from>
    <xdr:to>
      <xdr:col>4</xdr:col>
      <xdr:colOff>396875</xdr:colOff>
      <xdr:row>57</xdr:row>
      <xdr:rowOff>146050</xdr:rowOff>
    </xdr:to>
    <xdr:sp macro="" textlink="">
      <xdr:nvSpPr>
        <xdr:cNvPr id="215" name="円/楕円 214"/>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216" name="テキスト ボックス 21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7" name="円/楕円 216"/>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218" name="テキスト ボックス 217"/>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19" name="円/楕円 218"/>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その他にかかる経常収支比率は、類似団体平均値を</a:t>
          </a:r>
          <a:r>
            <a:rPr lang="en-US" altLang="ja-JP" sz="1100" b="0" i="0" baseline="0">
              <a:solidFill>
                <a:schemeClr val="dk1"/>
              </a:solidFill>
              <a:effectLst/>
              <a:latin typeface="+mn-ea"/>
              <a:ea typeface="+mn-ea"/>
              <a:cs typeface="+mn-cs"/>
            </a:rPr>
            <a:t>2.1</a:t>
          </a:r>
          <a:r>
            <a:rPr lang="ja-JP" altLang="ja-JP" sz="1100" b="0" i="0" baseline="0">
              <a:solidFill>
                <a:schemeClr val="dk1"/>
              </a:solidFill>
              <a:effectLst/>
              <a:latin typeface="+mn-ea"/>
              <a:ea typeface="+mn-ea"/>
              <a:cs typeface="+mn-cs"/>
            </a:rPr>
            <a:t>ポイント下回っており、前年度と比べ、</a:t>
          </a:r>
          <a:r>
            <a:rPr lang="en-US" altLang="ja-JP" sz="1100" b="0" i="0" baseline="0">
              <a:solidFill>
                <a:schemeClr val="dk1"/>
              </a:solidFill>
              <a:effectLst/>
              <a:latin typeface="+mn-ea"/>
              <a:ea typeface="+mn-ea"/>
              <a:cs typeface="+mn-cs"/>
            </a:rPr>
            <a:t>0.1</a:t>
          </a:r>
          <a:r>
            <a:rPr lang="ja-JP" altLang="ja-JP" sz="1100" b="0" i="0" baseline="0">
              <a:solidFill>
                <a:schemeClr val="dk1"/>
              </a:solidFill>
              <a:effectLst/>
              <a:latin typeface="+mn-ea"/>
              <a:ea typeface="+mn-ea"/>
              <a:cs typeface="+mn-cs"/>
            </a:rPr>
            <a:t>ポイント改善している。</a:t>
          </a:r>
          <a:endParaRPr lang="ja-JP" altLang="ja-JP" sz="110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その主な要因としては</a:t>
          </a:r>
          <a:r>
            <a:rPr kumimoji="1" lang="ja-JP" altLang="en-US" sz="110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焼却炉経費や公園緑地等管理運営経費の減により、維持補修費が前年度に比べ、約</a:t>
          </a:r>
          <a:r>
            <a:rPr lang="en-US" altLang="ja-JP" sz="1100" b="0" i="0" baseline="0">
              <a:solidFill>
                <a:schemeClr val="dk1"/>
              </a:solidFill>
              <a:effectLst/>
              <a:latin typeface="+mn-ea"/>
              <a:ea typeface="+mn-ea"/>
              <a:cs typeface="+mn-cs"/>
            </a:rPr>
            <a:t>0.45</a:t>
          </a:r>
          <a:r>
            <a:rPr lang="ja-JP" altLang="ja-JP" sz="1100" b="0" i="0" baseline="0">
              <a:solidFill>
                <a:schemeClr val="dk1"/>
              </a:solidFill>
              <a:effectLst/>
              <a:latin typeface="+mn-ea"/>
              <a:ea typeface="+mn-ea"/>
              <a:cs typeface="+mn-cs"/>
            </a:rPr>
            <a:t>億円の減になっていることが挙げられる。</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114300</xdr:rowOff>
    </xdr:from>
    <xdr:to>
      <xdr:col>24</xdr:col>
      <xdr:colOff>31750</xdr:colOff>
      <xdr:row>54</xdr:row>
      <xdr:rowOff>127000</xdr:rowOff>
    </xdr:to>
    <xdr:cxnSp macro="">
      <xdr:nvCxnSpPr>
        <xdr:cNvPr id="253" name="直線コネクタ 252"/>
        <xdr:cNvCxnSpPr/>
      </xdr:nvCxnSpPr>
      <xdr:spPr>
        <a:xfrm flipV="1">
          <a:off x="15671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63500</xdr:rowOff>
    </xdr:from>
    <xdr:to>
      <xdr:col>22</xdr:col>
      <xdr:colOff>565150</xdr:colOff>
      <xdr:row>54</xdr:row>
      <xdr:rowOff>127000</xdr:rowOff>
    </xdr:to>
    <xdr:cxnSp macro="">
      <xdr:nvCxnSpPr>
        <xdr:cNvPr id="256" name="直線コネクタ 255"/>
        <xdr:cNvCxnSpPr/>
      </xdr:nvCxnSpPr>
      <xdr:spPr>
        <a:xfrm>
          <a:off x="14782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0</xdr:rowOff>
    </xdr:from>
    <xdr:to>
      <xdr:col>21</xdr:col>
      <xdr:colOff>361950</xdr:colOff>
      <xdr:row>54</xdr:row>
      <xdr:rowOff>63500</xdr:rowOff>
    </xdr:to>
    <xdr:cxnSp macro="">
      <xdr:nvCxnSpPr>
        <xdr:cNvPr id="259" name="直線コネクタ 258"/>
        <xdr:cNvCxnSpPr/>
      </xdr:nvCxnSpPr>
      <xdr:spPr>
        <a:xfrm>
          <a:off x="13893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0</xdr:rowOff>
    </xdr:from>
    <xdr:to>
      <xdr:col>20</xdr:col>
      <xdr:colOff>158750</xdr:colOff>
      <xdr:row>56</xdr:row>
      <xdr:rowOff>152400</xdr:rowOff>
    </xdr:to>
    <xdr:cxnSp macro="">
      <xdr:nvCxnSpPr>
        <xdr:cNvPr id="262" name="直線コネクタ 261"/>
        <xdr:cNvCxnSpPr/>
      </xdr:nvCxnSpPr>
      <xdr:spPr>
        <a:xfrm flipV="1">
          <a:off x="13004800" y="92583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63500</xdr:rowOff>
    </xdr:from>
    <xdr:to>
      <xdr:col>24</xdr:col>
      <xdr:colOff>82550</xdr:colOff>
      <xdr:row>54</xdr:row>
      <xdr:rowOff>165100</xdr:rowOff>
    </xdr:to>
    <xdr:sp macro="" textlink="">
      <xdr:nvSpPr>
        <xdr:cNvPr id="272" name="円/楕円 271"/>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73"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76200</xdr:rowOff>
    </xdr:from>
    <xdr:to>
      <xdr:col>22</xdr:col>
      <xdr:colOff>615950</xdr:colOff>
      <xdr:row>55</xdr:row>
      <xdr:rowOff>6350</xdr:rowOff>
    </xdr:to>
    <xdr:sp macro="" textlink="">
      <xdr:nvSpPr>
        <xdr:cNvPr id="274" name="円/楕円 273"/>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16527</xdr:rowOff>
    </xdr:from>
    <xdr:ext cx="736600" cy="259045"/>
    <xdr:sp macro="" textlink="">
      <xdr:nvSpPr>
        <xdr:cNvPr id="275" name="テキスト ボックス 274"/>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12700</xdr:rowOff>
    </xdr:from>
    <xdr:to>
      <xdr:col>21</xdr:col>
      <xdr:colOff>412750</xdr:colOff>
      <xdr:row>54</xdr:row>
      <xdr:rowOff>114300</xdr:rowOff>
    </xdr:to>
    <xdr:sp macro="" textlink="">
      <xdr:nvSpPr>
        <xdr:cNvPr id="276" name="円/楕円 275"/>
        <xdr:cNvSpPr/>
      </xdr:nvSpPr>
      <xdr:spPr>
        <a:xfrm>
          <a:off x="14732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124477</xdr:rowOff>
    </xdr:from>
    <xdr:ext cx="762000" cy="259045"/>
    <xdr:sp macro="" textlink="">
      <xdr:nvSpPr>
        <xdr:cNvPr id="277" name="テキスト ボックス 276"/>
        <xdr:cNvSpPr txBox="1"/>
      </xdr:nvSpPr>
      <xdr:spPr>
        <a:xfrm>
          <a:off x="14401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120650</xdr:rowOff>
    </xdr:from>
    <xdr:to>
      <xdr:col>20</xdr:col>
      <xdr:colOff>209550</xdr:colOff>
      <xdr:row>54</xdr:row>
      <xdr:rowOff>50800</xdr:rowOff>
    </xdr:to>
    <xdr:sp macro="" textlink="">
      <xdr:nvSpPr>
        <xdr:cNvPr id="278" name="円/楕円 277"/>
        <xdr:cNvSpPr/>
      </xdr:nvSpPr>
      <xdr:spPr>
        <a:xfrm>
          <a:off x="13843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60977</xdr:rowOff>
    </xdr:from>
    <xdr:ext cx="762000" cy="259045"/>
    <xdr:sp macro="" textlink="">
      <xdr:nvSpPr>
        <xdr:cNvPr id="279" name="テキスト ボックス 278"/>
        <xdr:cNvSpPr txBox="1"/>
      </xdr:nvSpPr>
      <xdr:spPr>
        <a:xfrm>
          <a:off x="13512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80" name="円/楕円 279"/>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81" name="テキスト ボックス 280"/>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ea"/>
              <a:ea typeface="+mn-ea"/>
              <a:cs typeface="+mn-cs"/>
            </a:rPr>
            <a:t>　補助費等にかかる経常収支比率は</a:t>
          </a:r>
          <a:r>
            <a:rPr lang="ja-JP" altLang="en-US" sz="1100" b="0" i="0" baseline="0">
              <a:solidFill>
                <a:schemeClr val="dk1"/>
              </a:solidFill>
              <a:effectLst/>
              <a:latin typeface="+mn-ea"/>
              <a:ea typeface="+mn-ea"/>
              <a:cs typeface="+mn-cs"/>
            </a:rPr>
            <a:t>、前年度と比べ</a:t>
          </a:r>
          <a:r>
            <a:rPr lang="en-US" altLang="ja-JP" sz="1100" b="0" i="0" baseline="0">
              <a:solidFill>
                <a:schemeClr val="dk1"/>
              </a:solidFill>
              <a:effectLst/>
              <a:latin typeface="+mn-ea"/>
              <a:ea typeface="+mn-ea"/>
              <a:cs typeface="+mn-cs"/>
            </a:rPr>
            <a:t>0.1</a:t>
          </a:r>
          <a:r>
            <a:rPr lang="ja-JP" altLang="ja-JP" sz="1100" b="0" i="0" baseline="0">
              <a:solidFill>
                <a:schemeClr val="dk1"/>
              </a:solidFill>
              <a:effectLst/>
              <a:latin typeface="+mn-ea"/>
              <a:ea typeface="+mn-ea"/>
              <a:cs typeface="+mn-cs"/>
            </a:rPr>
            <a:t>ポイント悪化して</a:t>
          </a:r>
          <a:r>
            <a:rPr lang="ja-JP" altLang="en-US" sz="1100" b="0" i="0" baseline="0">
              <a:solidFill>
                <a:schemeClr val="dk1"/>
              </a:solidFill>
              <a:effectLst/>
              <a:latin typeface="+mn-ea"/>
              <a:ea typeface="+mn-ea"/>
              <a:cs typeface="+mn-cs"/>
            </a:rPr>
            <a:t>おり</a:t>
          </a:r>
          <a:r>
            <a:rPr lang="ja-JP" altLang="ja-JP" sz="1100" b="0" i="0" baseline="0">
              <a:solidFill>
                <a:schemeClr val="dk1"/>
              </a:solidFill>
              <a:effectLst/>
              <a:latin typeface="+mn-ea"/>
              <a:ea typeface="+mn-ea"/>
              <a:cs typeface="+mn-cs"/>
            </a:rPr>
            <a:t>、類似団体平均値と比べ</a:t>
          </a:r>
          <a:r>
            <a:rPr lang="en-US" altLang="ja-JP" sz="1100" b="0" i="0" baseline="0">
              <a:solidFill>
                <a:schemeClr val="dk1"/>
              </a:solidFill>
              <a:effectLst/>
              <a:latin typeface="+mn-ea"/>
              <a:ea typeface="+mn-ea"/>
              <a:cs typeface="+mn-cs"/>
            </a:rPr>
            <a:t>4.1</a:t>
          </a:r>
          <a:r>
            <a:rPr lang="ja-JP" altLang="ja-JP" sz="1100" b="0" i="0" baseline="0">
              <a:solidFill>
                <a:schemeClr val="dk1"/>
              </a:solidFill>
              <a:effectLst/>
              <a:latin typeface="+mn-ea"/>
              <a:ea typeface="+mn-ea"/>
              <a:cs typeface="+mn-cs"/>
            </a:rPr>
            <a:t>ポイント上回っている。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その主な要因としては</a:t>
          </a:r>
          <a:r>
            <a:rPr lang="ja-JP" altLang="ja-JP" sz="1100" b="0" i="0" baseline="0">
              <a:solidFill>
                <a:schemeClr val="dk1"/>
              </a:solidFill>
              <a:effectLst/>
              <a:latin typeface="+mn-ea"/>
              <a:ea typeface="+mn-ea"/>
              <a:cs typeface="+mn-cs"/>
            </a:rPr>
            <a:t>、民間保育所運営補助事業費の増</a:t>
          </a:r>
          <a:r>
            <a:rPr lang="ja-JP" altLang="en-US" sz="1100" b="0" i="0" baseline="0">
              <a:solidFill>
                <a:schemeClr val="dk1"/>
              </a:solidFill>
              <a:effectLst/>
              <a:latin typeface="+mn-ea"/>
              <a:ea typeface="+mn-ea"/>
              <a:cs typeface="+mn-cs"/>
            </a:rPr>
            <a:t>など</a:t>
          </a:r>
          <a:r>
            <a:rPr lang="ja-JP" altLang="ja-JP" sz="1100" b="0" i="0" baseline="0">
              <a:solidFill>
                <a:schemeClr val="dk1"/>
              </a:solidFill>
              <a:effectLst/>
              <a:latin typeface="+mn-ea"/>
              <a:ea typeface="+mn-ea"/>
              <a:cs typeface="+mn-cs"/>
            </a:rPr>
            <a:t>が挙げられる。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各補助金について、公共性、公益性、有効性を精査し、過去に見直しを行ったが、今後も補助金の必要性を検証していく。</a:t>
          </a:r>
          <a:endParaRPr lang="ja-JP" altLang="ja-JP" sz="11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111760</xdr:rowOff>
    </xdr:from>
    <xdr:to>
      <xdr:col>24</xdr:col>
      <xdr:colOff>31750</xdr:colOff>
      <xdr:row>38</xdr:row>
      <xdr:rowOff>119380</xdr:rowOff>
    </xdr:to>
    <xdr:cxnSp macro="">
      <xdr:nvCxnSpPr>
        <xdr:cNvPr id="313" name="直線コネクタ 312"/>
        <xdr:cNvCxnSpPr/>
      </xdr:nvCxnSpPr>
      <xdr:spPr>
        <a:xfrm>
          <a:off x="15671800" y="6626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115587</xdr:rowOff>
    </xdr:from>
    <xdr:ext cx="762000" cy="259045"/>
    <xdr:sp macro="" textlink="">
      <xdr:nvSpPr>
        <xdr:cNvPr id="314" name="補助費等平均値テキスト"/>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38</xdr:row>
      <xdr:rowOff>111760</xdr:rowOff>
    </xdr:to>
    <xdr:cxnSp macro="">
      <xdr:nvCxnSpPr>
        <xdr:cNvPr id="316" name="直線コネクタ 315"/>
        <xdr:cNvCxnSpPr/>
      </xdr:nvCxnSpPr>
      <xdr:spPr>
        <a:xfrm>
          <a:off x="14782800" y="6596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134620</xdr:rowOff>
    </xdr:to>
    <xdr:cxnSp macro="">
      <xdr:nvCxnSpPr>
        <xdr:cNvPr id="319" name="直線コネクタ 318"/>
        <xdr:cNvCxnSpPr/>
      </xdr:nvCxnSpPr>
      <xdr:spPr>
        <a:xfrm flipV="1">
          <a:off x="13893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73660</xdr:rowOff>
    </xdr:from>
    <xdr:to>
      <xdr:col>20</xdr:col>
      <xdr:colOff>158750</xdr:colOff>
      <xdr:row>38</xdr:row>
      <xdr:rowOff>134620</xdr:rowOff>
    </xdr:to>
    <xdr:cxnSp macro="">
      <xdr:nvCxnSpPr>
        <xdr:cNvPr id="322" name="直線コネクタ 321"/>
        <xdr:cNvCxnSpPr/>
      </xdr:nvCxnSpPr>
      <xdr:spPr>
        <a:xfrm>
          <a:off x="13004800" y="62458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68580</xdr:rowOff>
    </xdr:from>
    <xdr:to>
      <xdr:col>24</xdr:col>
      <xdr:colOff>82550</xdr:colOff>
      <xdr:row>38</xdr:row>
      <xdr:rowOff>170180</xdr:rowOff>
    </xdr:to>
    <xdr:sp macro="" textlink="">
      <xdr:nvSpPr>
        <xdr:cNvPr id="332" name="円/楕円 331"/>
        <xdr:cNvSpPr/>
      </xdr:nvSpPr>
      <xdr:spPr>
        <a:xfrm>
          <a:off x="16459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40657</xdr:rowOff>
    </xdr:from>
    <xdr:ext cx="762000" cy="259045"/>
    <xdr:sp macro="" textlink="">
      <xdr:nvSpPr>
        <xdr:cNvPr id="333" name="補助費等該当値テキスト"/>
        <xdr:cNvSpPr txBox="1"/>
      </xdr:nvSpPr>
      <xdr:spPr>
        <a:xfrm>
          <a:off x="16598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60960</xdr:rowOff>
    </xdr:from>
    <xdr:to>
      <xdr:col>22</xdr:col>
      <xdr:colOff>615950</xdr:colOff>
      <xdr:row>38</xdr:row>
      <xdr:rowOff>162560</xdr:rowOff>
    </xdr:to>
    <xdr:sp macro="" textlink="">
      <xdr:nvSpPr>
        <xdr:cNvPr id="334" name="円/楕円 333"/>
        <xdr:cNvSpPr/>
      </xdr:nvSpPr>
      <xdr:spPr>
        <a:xfrm>
          <a:off x="15621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147337</xdr:rowOff>
    </xdr:from>
    <xdr:ext cx="736600" cy="259045"/>
    <xdr:sp macro="" textlink="">
      <xdr:nvSpPr>
        <xdr:cNvPr id="335" name="テキスト ボックス 334"/>
        <xdr:cNvSpPr txBox="1"/>
      </xdr:nvSpPr>
      <xdr:spPr>
        <a:xfrm>
          <a:off x="15290800" y="666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6" name="円/楕円 335"/>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7" name="テキスト ボックス 336"/>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83820</xdr:rowOff>
    </xdr:from>
    <xdr:to>
      <xdr:col>20</xdr:col>
      <xdr:colOff>209550</xdr:colOff>
      <xdr:row>39</xdr:row>
      <xdr:rowOff>13970</xdr:rowOff>
    </xdr:to>
    <xdr:sp macro="" textlink="">
      <xdr:nvSpPr>
        <xdr:cNvPr id="338" name="円/楕円 337"/>
        <xdr:cNvSpPr/>
      </xdr:nvSpPr>
      <xdr:spPr>
        <a:xfrm>
          <a:off x="13843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170197</xdr:rowOff>
    </xdr:from>
    <xdr:ext cx="762000" cy="259045"/>
    <xdr:sp macro="" textlink="">
      <xdr:nvSpPr>
        <xdr:cNvPr id="339" name="テキスト ボックス 338"/>
        <xdr:cNvSpPr txBox="1"/>
      </xdr:nvSpPr>
      <xdr:spPr>
        <a:xfrm>
          <a:off x="13512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22860</xdr:rowOff>
    </xdr:from>
    <xdr:to>
      <xdr:col>19</xdr:col>
      <xdr:colOff>6350</xdr:colOff>
      <xdr:row>36</xdr:row>
      <xdr:rowOff>124460</xdr:rowOff>
    </xdr:to>
    <xdr:sp macro="" textlink="">
      <xdr:nvSpPr>
        <xdr:cNvPr id="340" name="円/楕円 339"/>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134637</xdr:rowOff>
    </xdr:from>
    <xdr:ext cx="762000" cy="259045"/>
    <xdr:sp macro="" textlink="">
      <xdr:nvSpPr>
        <xdr:cNvPr id="341" name="テキスト ボックス 340"/>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公債費にかかる経常収支比率は、臨時財政対策債の減により、前年度と比べ</a:t>
          </a:r>
          <a:r>
            <a:rPr lang="en-US" altLang="ja-JP" sz="1100" b="0" i="0" baseline="0">
              <a:solidFill>
                <a:schemeClr val="dk1"/>
              </a:solidFill>
              <a:effectLst/>
              <a:latin typeface="+mn-ea"/>
              <a:ea typeface="+mn-ea"/>
              <a:cs typeface="+mn-cs"/>
            </a:rPr>
            <a:t>1.2</a:t>
          </a:r>
          <a:r>
            <a:rPr lang="ja-JP" altLang="ja-JP" sz="1100" b="0" i="0" baseline="0">
              <a:solidFill>
                <a:schemeClr val="dk1"/>
              </a:solidFill>
              <a:effectLst/>
              <a:latin typeface="+mn-ea"/>
              <a:ea typeface="+mn-ea"/>
              <a:cs typeface="+mn-cs"/>
            </a:rPr>
            <a:t>ポイント改善しており、類似団体平均値と比べ</a:t>
          </a:r>
          <a:r>
            <a:rPr lang="en-US" altLang="ja-JP" sz="1100" b="0" i="0" baseline="0">
              <a:solidFill>
                <a:schemeClr val="dk1"/>
              </a:solidFill>
              <a:effectLst/>
              <a:latin typeface="+mn-ea"/>
              <a:ea typeface="+mn-ea"/>
              <a:cs typeface="+mn-cs"/>
            </a:rPr>
            <a:t>4.8</a:t>
          </a:r>
          <a:r>
            <a:rPr lang="ja-JP" altLang="ja-JP" sz="1100" b="0" i="0" baseline="0">
              <a:solidFill>
                <a:schemeClr val="dk1"/>
              </a:solidFill>
              <a:effectLst/>
              <a:latin typeface="+mn-ea"/>
              <a:ea typeface="+mn-ea"/>
              <a:cs typeface="+mn-cs"/>
            </a:rPr>
            <a:t>ポイント下回った。</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今後は、老朽化する公共施設の整備・再編等により、地方債の発行が一時的に増加するため、財政の健全化を保ちながら、計画的な地方債の発行に努める。</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161289</xdr:rowOff>
    </xdr:to>
    <xdr:cxnSp macro="">
      <xdr:nvCxnSpPr>
        <xdr:cNvPr id="374" name="直線コネクタ 373"/>
        <xdr:cNvCxnSpPr/>
      </xdr:nvCxnSpPr>
      <xdr:spPr>
        <a:xfrm flipV="1">
          <a:off x="3987800" y="129286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153670</xdr:rowOff>
    </xdr:from>
    <xdr:to>
      <xdr:col>5</xdr:col>
      <xdr:colOff>549275</xdr:colOff>
      <xdr:row>75</xdr:row>
      <xdr:rowOff>161289</xdr:rowOff>
    </xdr:to>
    <xdr:cxnSp macro="">
      <xdr:nvCxnSpPr>
        <xdr:cNvPr id="377" name="直線コネクタ 376"/>
        <xdr:cNvCxnSpPr/>
      </xdr:nvCxnSpPr>
      <xdr:spPr>
        <a:xfrm>
          <a:off x="3098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75</xdr:row>
      <xdr:rowOff>161289</xdr:rowOff>
    </xdr:to>
    <xdr:cxnSp macro="">
      <xdr:nvCxnSpPr>
        <xdr:cNvPr id="380" name="直線コネクタ 379"/>
        <xdr:cNvCxnSpPr/>
      </xdr:nvCxnSpPr>
      <xdr:spPr>
        <a:xfrm flipV="1">
          <a:off x="2209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161289</xdr:rowOff>
    </xdr:from>
    <xdr:to>
      <xdr:col>3</xdr:col>
      <xdr:colOff>142875</xdr:colOff>
      <xdr:row>76</xdr:row>
      <xdr:rowOff>66039</xdr:rowOff>
    </xdr:to>
    <xdr:cxnSp macro="">
      <xdr:nvCxnSpPr>
        <xdr:cNvPr id="383" name="直線コネクタ 382"/>
        <xdr:cNvCxnSpPr/>
      </xdr:nvCxnSpPr>
      <xdr:spPr>
        <a:xfrm flipV="1">
          <a:off x="1320800" y="130200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3" name="円/楕円 392"/>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94"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5" name="円/楕円 394"/>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6" name="テキスト ボックス 395"/>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102870</xdr:rowOff>
    </xdr:from>
    <xdr:to>
      <xdr:col>4</xdr:col>
      <xdr:colOff>396875</xdr:colOff>
      <xdr:row>76</xdr:row>
      <xdr:rowOff>33020</xdr:rowOff>
    </xdr:to>
    <xdr:sp macro="" textlink="">
      <xdr:nvSpPr>
        <xdr:cNvPr id="397" name="円/楕円 396"/>
        <xdr:cNvSpPr/>
      </xdr:nvSpPr>
      <xdr:spPr>
        <a:xfrm>
          <a:off x="3048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43197</xdr:rowOff>
    </xdr:from>
    <xdr:ext cx="762000" cy="259045"/>
    <xdr:sp macro="" textlink="">
      <xdr:nvSpPr>
        <xdr:cNvPr id="398" name="テキスト ボックス 397"/>
        <xdr:cNvSpPr txBox="1"/>
      </xdr:nvSpPr>
      <xdr:spPr>
        <a:xfrm>
          <a:off x="2717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9" name="円/楕円 398"/>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400" name="テキスト ボックス 399"/>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401" name="円/楕円 400"/>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402" name="テキスト ボックス 401"/>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公債費以外にかかる経常収支比率は、前年度と比べ</a:t>
          </a:r>
          <a:r>
            <a:rPr lang="en-US" altLang="ja-JP" sz="1100" b="0" i="0" baseline="0">
              <a:solidFill>
                <a:schemeClr val="dk1"/>
              </a:solidFill>
              <a:effectLst/>
              <a:latin typeface="+mn-ea"/>
              <a:ea typeface="+mn-ea"/>
              <a:cs typeface="+mn-cs"/>
            </a:rPr>
            <a:t>0.4</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悪化</a:t>
          </a:r>
          <a:r>
            <a:rPr lang="ja-JP" altLang="ja-JP" sz="1100" b="0" i="0" baseline="0">
              <a:solidFill>
                <a:schemeClr val="dk1"/>
              </a:solidFill>
              <a:effectLst/>
              <a:latin typeface="+mn-ea"/>
              <a:ea typeface="+mn-ea"/>
              <a:cs typeface="+mn-cs"/>
            </a:rPr>
            <a:t>しており、類似団体平均値を</a:t>
          </a:r>
          <a:r>
            <a:rPr lang="en-US" altLang="ja-JP" sz="1100" b="0" i="0" baseline="0">
              <a:solidFill>
                <a:schemeClr val="dk1"/>
              </a:solidFill>
              <a:effectLst/>
              <a:latin typeface="+mn-ea"/>
              <a:ea typeface="+mn-ea"/>
              <a:cs typeface="+mn-cs"/>
            </a:rPr>
            <a:t>12.3</a:t>
          </a:r>
          <a:r>
            <a:rPr lang="ja-JP" altLang="ja-JP" sz="1100" b="0" i="0" baseline="0">
              <a:solidFill>
                <a:schemeClr val="dk1"/>
              </a:solidFill>
              <a:effectLst/>
              <a:latin typeface="+mn-ea"/>
              <a:ea typeface="+mn-ea"/>
              <a:cs typeface="+mn-cs"/>
            </a:rPr>
            <a:t>ポイント上回っている。</a:t>
          </a:r>
          <a:endParaRPr lang="ja-JP" altLang="ja-JP" sz="1100">
            <a:effectLst/>
            <a:latin typeface="+mn-ea"/>
            <a:ea typeface="+mn-ea"/>
          </a:endParaRPr>
        </a:p>
        <a:p>
          <a:pPr rtl="0"/>
          <a:r>
            <a:rPr lang="ja-JP" altLang="ja-JP" sz="1100" b="0" i="0" baseline="0">
              <a:solidFill>
                <a:schemeClr val="dk1"/>
              </a:solidFill>
              <a:effectLst/>
              <a:latin typeface="+mn-ea"/>
              <a:ea typeface="+mn-ea"/>
              <a:cs typeface="+mn-cs"/>
            </a:rPr>
            <a:t>　今後も扶助費等における資格審査等の適正化や自立を促すための支援事業などの充実を図り、財政の健全化に努めていく。</a:t>
          </a:r>
          <a:endParaRPr lang="ja-JP" altLang="ja-JP" sz="11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90424</xdr:rowOff>
    </xdr:from>
    <xdr:to>
      <xdr:col>24</xdr:col>
      <xdr:colOff>31750</xdr:colOff>
      <xdr:row>80</xdr:row>
      <xdr:rowOff>108713</xdr:rowOff>
    </xdr:to>
    <xdr:cxnSp macro="">
      <xdr:nvCxnSpPr>
        <xdr:cNvPr id="433" name="直線コネクタ 432"/>
        <xdr:cNvCxnSpPr/>
      </xdr:nvCxnSpPr>
      <xdr:spPr>
        <a:xfrm>
          <a:off x="15671800" y="138064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26433</xdr:rowOff>
    </xdr:from>
    <xdr:ext cx="762000" cy="259045"/>
    <xdr:sp macro="" textlink="">
      <xdr:nvSpPr>
        <xdr:cNvPr id="434" name="公債費以外平均値テキスト"/>
        <xdr:cNvSpPr txBox="1"/>
      </xdr:nvSpPr>
      <xdr:spPr>
        <a:xfrm>
          <a:off x="16598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78994</xdr:rowOff>
    </xdr:from>
    <xdr:to>
      <xdr:col>22</xdr:col>
      <xdr:colOff>565150</xdr:colOff>
      <xdr:row>80</xdr:row>
      <xdr:rowOff>90424</xdr:rowOff>
    </xdr:to>
    <xdr:cxnSp macro="">
      <xdr:nvCxnSpPr>
        <xdr:cNvPr id="436" name="直線コネクタ 435"/>
        <xdr:cNvCxnSpPr/>
      </xdr:nvCxnSpPr>
      <xdr:spPr>
        <a:xfrm>
          <a:off x="14782800" y="136235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126255</xdr:rowOff>
    </xdr:from>
    <xdr:ext cx="736600" cy="259045"/>
    <xdr:sp macro="" textlink="">
      <xdr:nvSpPr>
        <xdr:cNvPr id="438" name="テキスト ボックス 437"/>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78994</xdr:rowOff>
    </xdr:from>
    <xdr:to>
      <xdr:col>21</xdr:col>
      <xdr:colOff>361950</xdr:colOff>
      <xdr:row>79</xdr:row>
      <xdr:rowOff>92711</xdr:rowOff>
    </xdr:to>
    <xdr:cxnSp macro="">
      <xdr:nvCxnSpPr>
        <xdr:cNvPr id="439" name="直線コネクタ 438"/>
        <xdr:cNvCxnSpPr/>
      </xdr:nvCxnSpPr>
      <xdr:spPr>
        <a:xfrm flipV="1">
          <a:off x="13893800" y="13623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56135</xdr:rowOff>
    </xdr:from>
    <xdr:to>
      <xdr:col>20</xdr:col>
      <xdr:colOff>158750</xdr:colOff>
      <xdr:row>79</xdr:row>
      <xdr:rowOff>92711</xdr:rowOff>
    </xdr:to>
    <xdr:cxnSp macro="">
      <xdr:nvCxnSpPr>
        <xdr:cNvPr id="442" name="直線コネクタ 441"/>
        <xdr:cNvCxnSpPr/>
      </xdr:nvCxnSpPr>
      <xdr:spPr>
        <a:xfrm>
          <a:off x="13004800" y="13600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66819</xdr:rowOff>
    </xdr:from>
    <xdr:ext cx="762000" cy="259045"/>
    <xdr:sp macro="" textlink="">
      <xdr:nvSpPr>
        <xdr:cNvPr id="444" name="テキスト ボックス 443"/>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57675</xdr:rowOff>
    </xdr:from>
    <xdr:ext cx="762000" cy="259045"/>
    <xdr:sp macro="" textlink="">
      <xdr:nvSpPr>
        <xdr:cNvPr id="446" name="テキスト ボックス 44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57913</xdr:rowOff>
    </xdr:from>
    <xdr:to>
      <xdr:col>24</xdr:col>
      <xdr:colOff>82550</xdr:colOff>
      <xdr:row>80</xdr:row>
      <xdr:rowOff>159513</xdr:rowOff>
    </xdr:to>
    <xdr:sp macro="" textlink="">
      <xdr:nvSpPr>
        <xdr:cNvPr id="452" name="円/楕円 451"/>
        <xdr:cNvSpPr/>
      </xdr:nvSpPr>
      <xdr:spPr>
        <a:xfrm>
          <a:off x="164592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137940</xdr:rowOff>
    </xdr:from>
    <xdr:ext cx="762000" cy="259045"/>
    <xdr:sp macro="" textlink="">
      <xdr:nvSpPr>
        <xdr:cNvPr id="453" name="公債費以外該当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39624</xdr:rowOff>
    </xdr:from>
    <xdr:to>
      <xdr:col>22</xdr:col>
      <xdr:colOff>615950</xdr:colOff>
      <xdr:row>80</xdr:row>
      <xdr:rowOff>141224</xdr:rowOff>
    </xdr:to>
    <xdr:sp macro="" textlink="">
      <xdr:nvSpPr>
        <xdr:cNvPr id="454" name="円/楕円 453"/>
        <xdr:cNvSpPr/>
      </xdr:nvSpPr>
      <xdr:spPr>
        <a:xfrm>
          <a:off x="15621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126001</xdr:rowOff>
    </xdr:from>
    <xdr:ext cx="736600" cy="259045"/>
    <xdr:sp macro="" textlink="">
      <xdr:nvSpPr>
        <xdr:cNvPr id="455" name="テキスト ボックス 454"/>
        <xdr:cNvSpPr txBox="1"/>
      </xdr:nvSpPr>
      <xdr:spPr>
        <a:xfrm>
          <a:off x="15290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28194</xdr:rowOff>
    </xdr:from>
    <xdr:to>
      <xdr:col>21</xdr:col>
      <xdr:colOff>412750</xdr:colOff>
      <xdr:row>79</xdr:row>
      <xdr:rowOff>129794</xdr:rowOff>
    </xdr:to>
    <xdr:sp macro="" textlink="">
      <xdr:nvSpPr>
        <xdr:cNvPr id="456" name="円/楕円 455"/>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114571</xdr:rowOff>
    </xdr:from>
    <xdr:ext cx="762000" cy="259045"/>
    <xdr:sp macro="" textlink="">
      <xdr:nvSpPr>
        <xdr:cNvPr id="457" name="テキスト ボックス 456"/>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41911</xdr:rowOff>
    </xdr:from>
    <xdr:to>
      <xdr:col>20</xdr:col>
      <xdr:colOff>209550</xdr:colOff>
      <xdr:row>79</xdr:row>
      <xdr:rowOff>143511</xdr:rowOff>
    </xdr:to>
    <xdr:sp macro="" textlink="">
      <xdr:nvSpPr>
        <xdr:cNvPr id="458" name="円/楕円 457"/>
        <xdr:cNvSpPr/>
      </xdr:nvSpPr>
      <xdr:spPr>
        <a:xfrm>
          <a:off x="13843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128288</xdr:rowOff>
    </xdr:from>
    <xdr:ext cx="762000" cy="259045"/>
    <xdr:sp macro="" textlink="">
      <xdr:nvSpPr>
        <xdr:cNvPr id="459" name="テキスト ボックス 458"/>
        <xdr:cNvSpPr txBox="1"/>
      </xdr:nvSpPr>
      <xdr:spPr>
        <a:xfrm>
          <a:off x="13512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5335</xdr:rowOff>
    </xdr:from>
    <xdr:to>
      <xdr:col>19</xdr:col>
      <xdr:colOff>6350</xdr:colOff>
      <xdr:row>79</xdr:row>
      <xdr:rowOff>106935</xdr:rowOff>
    </xdr:to>
    <xdr:sp macro="" textlink="">
      <xdr:nvSpPr>
        <xdr:cNvPr id="460" name="円/楕円 459"/>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91712</xdr:rowOff>
    </xdr:from>
    <xdr:ext cx="762000" cy="259045"/>
    <xdr:sp macro="" textlink="">
      <xdr:nvSpPr>
        <xdr:cNvPr id="461" name="テキスト ボックス 460"/>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神奈川県茅ヶ崎市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101930</xdr:rowOff>
    </xdr:from>
    <xdr:to>
      <xdr:col>4</xdr:col>
      <xdr:colOff>1117600</xdr:colOff>
      <xdr:row>17</xdr:row>
      <xdr:rowOff>41319</xdr:rowOff>
    </xdr:to>
    <xdr:cxnSp macro="">
      <xdr:nvCxnSpPr>
        <xdr:cNvPr id="52" name="直線コネクタ 51"/>
        <xdr:cNvCxnSpPr/>
      </xdr:nvCxnSpPr>
      <xdr:spPr bwMode="auto">
        <a:xfrm flipV="1">
          <a:off x="5003800" y="2892755"/>
          <a:ext cx="647700" cy="110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56521</xdr:rowOff>
    </xdr:from>
    <xdr:ext cx="762000" cy="259045"/>
    <xdr:sp macro="" textlink="">
      <xdr:nvSpPr>
        <xdr:cNvPr id="53" name="人口1人当たり決算額の推移平均値テキスト130"/>
        <xdr:cNvSpPr txBox="1"/>
      </xdr:nvSpPr>
      <xdr:spPr>
        <a:xfrm>
          <a:off x="5740400" y="2675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41319</xdr:rowOff>
    </xdr:from>
    <xdr:to>
      <xdr:col>4</xdr:col>
      <xdr:colOff>469900</xdr:colOff>
      <xdr:row>17</xdr:row>
      <xdr:rowOff>140106</xdr:rowOff>
    </xdr:to>
    <xdr:cxnSp macro="">
      <xdr:nvCxnSpPr>
        <xdr:cNvPr id="55" name="直線コネクタ 54"/>
        <xdr:cNvCxnSpPr/>
      </xdr:nvCxnSpPr>
      <xdr:spPr bwMode="auto">
        <a:xfrm flipV="1">
          <a:off x="4305300" y="3003594"/>
          <a:ext cx="698500" cy="9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22090</xdr:rowOff>
    </xdr:from>
    <xdr:ext cx="736600" cy="259045"/>
    <xdr:sp macro="" textlink="">
      <xdr:nvSpPr>
        <xdr:cNvPr id="57" name="テキスト ボックス 56"/>
        <xdr:cNvSpPr txBox="1"/>
      </xdr:nvSpPr>
      <xdr:spPr>
        <a:xfrm>
          <a:off x="4622800" y="264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98338</xdr:rowOff>
    </xdr:from>
    <xdr:to>
      <xdr:col>3</xdr:col>
      <xdr:colOff>904875</xdr:colOff>
      <xdr:row>17</xdr:row>
      <xdr:rowOff>140106</xdr:rowOff>
    </xdr:to>
    <xdr:cxnSp macro="">
      <xdr:nvCxnSpPr>
        <xdr:cNvPr id="58" name="直線コネクタ 57"/>
        <xdr:cNvCxnSpPr/>
      </xdr:nvCxnSpPr>
      <xdr:spPr bwMode="auto">
        <a:xfrm>
          <a:off x="3606800" y="3060613"/>
          <a:ext cx="698500" cy="41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80415</xdr:rowOff>
    </xdr:from>
    <xdr:ext cx="762000" cy="259045"/>
    <xdr:sp macro="" textlink="">
      <xdr:nvSpPr>
        <xdr:cNvPr id="60" name="テキスト ボックス 59"/>
        <xdr:cNvSpPr txBox="1"/>
      </xdr:nvSpPr>
      <xdr:spPr>
        <a:xfrm>
          <a:off x="39243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33089</xdr:rowOff>
    </xdr:from>
    <xdr:to>
      <xdr:col>3</xdr:col>
      <xdr:colOff>206375</xdr:colOff>
      <xdr:row>17</xdr:row>
      <xdr:rowOff>98338</xdr:rowOff>
    </xdr:to>
    <xdr:cxnSp macro="">
      <xdr:nvCxnSpPr>
        <xdr:cNvPr id="61" name="直線コネクタ 60"/>
        <xdr:cNvCxnSpPr/>
      </xdr:nvCxnSpPr>
      <xdr:spPr bwMode="auto">
        <a:xfrm>
          <a:off x="2908300" y="2995364"/>
          <a:ext cx="698500" cy="6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32540</xdr:rowOff>
    </xdr:from>
    <xdr:ext cx="762000" cy="259045"/>
    <xdr:sp macro="" textlink="">
      <xdr:nvSpPr>
        <xdr:cNvPr id="63" name="テキスト ボックス 62"/>
        <xdr:cNvSpPr txBox="1"/>
      </xdr:nvSpPr>
      <xdr:spPr>
        <a:xfrm>
          <a:off x="32258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127343</xdr:rowOff>
    </xdr:from>
    <xdr:ext cx="762000" cy="259045"/>
    <xdr:sp macro="" textlink="">
      <xdr:nvSpPr>
        <xdr:cNvPr id="65" name="テキスト ボックス 64"/>
        <xdr:cNvSpPr txBox="1"/>
      </xdr:nvSpPr>
      <xdr:spPr>
        <a:xfrm>
          <a:off x="25273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51130</xdr:rowOff>
    </xdr:from>
    <xdr:to>
      <xdr:col>5</xdr:col>
      <xdr:colOff>34925</xdr:colOff>
      <xdr:row>16</xdr:row>
      <xdr:rowOff>152730</xdr:rowOff>
    </xdr:to>
    <xdr:sp macro="" textlink="">
      <xdr:nvSpPr>
        <xdr:cNvPr id="71" name="円/楕円 70"/>
        <xdr:cNvSpPr/>
      </xdr:nvSpPr>
      <xdr:spPr bwMode="auto">
        <a:xfrm>
          <a:off x="5600700" y="284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23207</xdr:rowOff>
    </xdr:from>
    <xdr:ext cx="762000" cy="259045"/>
    <xdr:sp macro="" textlink="">
      <xdr:nvSpPr>
        <xdr:cNvPr id="72" name="人口1人当たり決算額の推移該当値テキスト130"/>
        <xdr:cNvSpPr txBox="1"/>
      </xdr:nvSpPr>
      <xdr:spPr>
        <a:xfrm>
          <a:off x="57404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161969</xdr:rowOff>
    </xdr:from>
    <xdr:to>
      <xdr:col>4</xdr:col>
      <xdr:colOff>520700</xdr:colOff>
      <xdr:row>17</xdr:row>
      <xdr:rowOff>92119</xdr:rowOff>
    </xdr:to>
    <xdr:sp macro="" textlink="">
      <xdr:nvSpPr>
        <xdr:cNvPr id="73" name="円/楕円 72"/>
        <xdr:cNvSpPr/>
      </xdr:nvSpPr>
      <xdr:spPr bwMode="auto">
        <a:xfrm>
          <a:off x="4953000" y="2952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76896</xdr:rowOff>
    </xdr:from>
    <xdr:ext cx="736600" cy="259045"/>
    <xdr:sp macro="" textlink="">
      <xdr:nvSpPr>
        <xdr:cNvPr id="74" name="テキスト ボックス 73"/>
        <xdr:cNvSpPr txBox="1"/>
      </xdr:nvSpPr>
      <xdr:spPr>
        <a:xfrm>
          <a:off x="4622800" y="303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58,582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89306</xdr:rowOff>
    </xdr:from>
    <xdr:to>
      <xdr:col>3</xdr:col>
      <xdr:colOff>955675</xdr:colOff>
      <xdr:row>18</xdr:row>
      <xdr:rowOff>19456</xdr:rowOff>
    </xdr:to>
    <xdr:sp macro="" textlink="">
      <xdr:nvSpPr>
        <xdr:cNvPr id="75" name="円/楕円 74"/>
        <xdr:cNvSpPr/>
      </xdr:nvSpPr>
      <xdr:spPr bwMode="auto">
        <a:xfrm>
          <a:off x="4254500" y="3051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4233</xdr:rowOff>
    </xdr:from>
    <xdr:ext cx="762000" cy="259045"/>
    <xdr:sp macro="" textlink="">
      <xdr:nvSpPr>
        <xdr:cNvPr id="76" name="テキスト ボックス 75"/>
        <xdr:cNvSpPr txBox="1"/>
      </xdr:nvSpPr>
      <xdr:spPr>
        <a:xfrm>
          <a:off x="3924300" y="313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47538</xdr:rowOff>
    </xdr:from>
    <xdr:to>
      <xdr:col>3</xdr:col>
      <xdr:colOff>257175</xdr:colOff>
      <xdr:row>17</xdr:row>
      <xdr:rowOff>149138</xdr:rowOff>
    </xdr:to>
    <xdr:sp macro="" textlink="">
      <xdr:nvSpPr>
        <xdr:cNvPr id="77" name="円/楕円 76"/>
        <xdr:cNvSpPr/>
      </xdr:nvSpPr>
      <xdr:spPr bwMode="auto">
        <a:xfrm>
          <a:off x="3556000" y="3009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133915</xdr:rowOff>
    </xdr:from>
    <xdr:ext cx="762000" cy="259045"/>
    <xdr:sp macro="" textlink="">
      <xdr:nvSpPr>
        <xdr:cNvPr id="78" name="テキスト ボックス 77"/>
        <xdr:cNvSpPr txBox="1"/>
      </xdr:nvSpPr>
      <xdr:spPr>
        <a:xfrm>
          <a:off x="3225800" y="309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153739</xdr:rowOff>
    </xdr:from>
    <xdr:to>
      <xdr:col>2</xdr:col>
      <xdr:colOff>692150</xdr:colOff>
      <xdr:row>17</xdr:row>
      <xdr:rowOff>83889</xdr:rowOff>
    </xdr:to>
    <xdr:sp macro="" textlink="">
      <xdr:nvSpPr>
        <xdr:cNvPr id="79" name="円/楕円 78"/>
        <xdr:cNvSpPr/>
      </xdr:nvSpPr>
      <xdr:spPr bwMode="auto">
        <a:xfrm>
          <a:off x="2857500" y="2944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68666</xdr:rowOff>
    </xdr:from>
    <xdr:ext cx="762000" cy="259045"/>
    <xdr:sp macro="" textlink="">
      <xdr:nvSpPr>
        <xdr:cNvPr id="80" name="テキスト ボックス 79"/>
        <xdr:cNvSpPr txBox="1"/>
      </xdr:nvSpPr>
      <xdr:spPr>
        <a:xfrm>
          <a:off x="2527300" y="303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31559</xdr:rowOff>
    </xdr:from>
    <xdr:to>
      <xdr:col>4</xdr:col>
      <xdr:colOff>1117600</xdr:colOff>
      <xdr:row>37</xdr:row>
      <xdr:rowOff>37922</xdr:rowOff>
    </xdr:to>
    <xdr:cxnSp macro="">
      <xdr:nvCxnSpPr>
        <xdr:cNvPr id="113" name="直線コネクタ 112"/>
        <xdr:cNvCxnSpPr/>
      </xdr:nvCxnSpPr>
      <xdr:spPr bwMode="auto">
        <a:xfrm flipV="1">
          <a:off x="5003800" y="7156259"/>
          <a:ext cx="6477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29464</xdr:rowOff>
    </xdr:from>
    <xdr:to>
      <xdr:col>4</xdr:col>
      <xdr:colOff>469900</xdr:colOff>
      <xdr:row>37</xdr:row>
      <xdr:rowOff>37922</xdr:rowOff>
    </xdr:to>
    <xdr:cxnSp macro="">
      <xdr:nvCxnSpPr>
        <xdr:cNvPr id="116" name="直線コネクタ 115"/>
        <xdr:cNvCxnSpPr/>
      </xdr:nvCxnSpPr>
      <xdr:spPr bwMode="auto">
        <a:xfrm>
          <a:off x="4305300" y="7154164"/>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6909</xdr:rowOff>
    </xdr:from>
    <xdr:to>
      <xdr:col>3</xdr:col>
      <xdr:colOff>904875</xdr:colOff>
      <xdr:row>37</xdr:row>
      <xdr:rowOff>29464</xdr:rowOff>
    </xdr:to>
    <xdr:cxnSp macro="">
      <xdr:nvCxnSpPr>
        <xdr:cNvPr id="119" name="直線コネクタ 118"/>
        <xdr:cNvCxnSpPr/>
      </xdr:nvCxnSpPr>
      <xdr:spPr bwMode="auto">
        <a:xfrm>
          <a:off x="3606800" y="7131609"/>
          <a:ext cx="698500" cy="22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85585</xdr:rowOff>
    </xdr:from>
    <xdr:to>
      <xdr:col>3</xdr:col>
      <xdr:colOff>206375</xdr:colOff>
      <xdr:row>37</xdr:row>
      <xdr:rowOff>6909</xdr:rowOff>
    </xdr:to>
    <xdr:cxnSp macro="">
      <xdr:nvCxnSpPr>
        <xdr:cNvPr id="122" name="直線コネクタ 121"/>
        <xdr:cNvCxnSpPr/>
      </xdr:nvCxnSpPr>
      <xdr:spPr bwMode="auto">
        <a:xfrm>
          <a:off x="2908300" y="7038835"/>
          <a:ext cx="698500" cy="9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152209</xdr:rowOff>
    </xdr:from>
    <xdr:to>
      <xdr:col>5</xdr:col>
      <xdr:colOff>34925</xdr:colOff>
      <xdr:row>37</xdr:row>
      <xdr:rowOff>82359</xdr:rowOff>
    </xdr:to>
    <xdr:sp macro="" textlink="">
      <xdr:nvSpPr>
        <xdr:cNvPr id="132" name="円/楕円 131"/>
        <xdr:cNvSpPr/>
      </xdr:nvSpPr>
      <xdr:spPr bwMode="auto">
        <a:xfrm>
          <a:off x="56007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124286</xdr:rowOff>
    </xdr:from>
    <xdr:ext cx="762000" cy="259045"/>
    <xdr:sp macro="" textlink="">
      <xdr:nvSpPr>
        <xdr:cNvPr id="133" name="人口1人当たり決算額の推移該当値テキスト445"/>
        <xdr:cNvSpPr txBox="1"/>
      </xdr:nvSpPr>
      <xdr:spPr>
        <a:xfrm>
          <a:off x="5740400" y="70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158572</xdr:rowOff>
    </xdr:from>
    <xdr:to>
      <xdr:col>4</xdr:col>
      <xdr:colOff>520700</xdr:colOff>
      <xdr:row>37</xdr:row>
      <xdr:rowOff>88722</xdr:rowOff>
    </xdr:to>
    <xdr:sp macro="" textlink="">
      <xdr:nvSpPr>
        <xdr:cNvPr id="134" name="円/楕円 133"/>
        <xdr:cNvSpPr/>
      </xdr:nvSpPr>
      <xdr:spPr bwMode="auto">
        <a:xfrm>
          <a:off x="4953000" y="711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73499</xdr:rowOff>
    </xdr:from>
    <xdr:ext cx="736600" cy="259045"/>
    <xdr:sp macro="" textlink="">
      <xdr:nvSpPr>
        <xdr:cNvPr id="135" name="テキスト ボックス 134"/>
        <xdr:cNvSpPr txBox="1"/>
      </xdr:nvSpPr>
      <xdr:spPr>
        <a:xfrm>
          <a:off x="4622800" y="719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150114</xdr:rowOff>
    </xdr:from>
    <xdr:to>
      <xdr:col>3</xdr:col>
      <xdr:colOff>955675</xdr:colOff>
      <xdr:row>37</xdr:row>
      <xdr:rowOff>80264</xdr:rowOff>
    </xdr:to>
    <xdr:sp macro="" textlink="">
      <xdr:nvSpPr>
        <xdr:cNvPr id="136" name="円/楕円 135"/>
        <xdr:cNvSpPr/>
      </xdr:nvSpPr>
      <xdr:spPr bwMode="auto">
        <a:xfrm>
          <a:off x="4254500" y="710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65041</xdr:rowOff>
    </xdr:from>
    <xdr:ext cx="762000" cy="259045"/>
    <xdr:sp macro="" textlink="">
      <xdr:nvSpPr>
        <xdr:cNvPr id="137" name="テキスト ボックス 136"/>
        <xdr:cNvSpPr txBox="1"/>
      </xdr:nvSpPr>
      <xdr:spPr>
        <a:xfrm>
          <a:off x="39243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127559</xdr:rowOff>
    </xdr:from>
    <xdr:to>
      <xdr:col>3</xdr:col>
      <xdr:colOff>257175</xdr:colOff>
      <xdr:row>37</xdr:row>
      <xdr:rowOff>57709</xdr:rowOff>
    </xdr:to>
    <xdr:sp macro="" textlink="">
      <xdr:nvSpPr>
        <xdr:cNvPr id="138" name="円/楕円 137"/>
        <xdr:cNvSpPr/>
      </xdr:nvSpPr>
      <xdr:spPr bwMode="auto">
        <a:xfrm>
          <a:off x="3556000" y="70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42486</xdr:rowOff>
    </xdr:from>
    <xdr:ext cx="762000" cy="259045"/>
    <xdr:sp macro="" textlink="">
      <xdr:nvSpPr>
        <xdr:cNvPr id="139" name="テキスト ボックス 138"/>
        <xdr:cNvSpPr txBox="1"/>
      </xdr:nvSpPr>
      <xdr:spPr>
        <a:xfrm>
          <a:off x="3225800" y="71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34785</xdr:rowOff>
    </xdr:from>
    <xdr:to>
      <xdr:col>2</xdr:col>
      <xdr:colOff>692150</xdr:colOff>
      <xdr:row>36</xdr:row>
      <xdr:rowOff>136385</xdr:rowOff>
    </xdr:to>
    <xdr:sp macro="" textlink="">
      <xdr:nvSpPr>
        <xdr:cNvPr id="140" name="円/楕円 139"/>
        <xdr:cNvSpPr/>
      </xdr:nvSpPr>
      <xdr:spPr bwMode="auto">
        <a:xfrm>
          <a:off x="2857500" y="698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121162</xdr:rowOff>
    </xdr:from>
    <xdr:ext cx="762000" cy="259045"/>
    <xdr:sp macro="" textlink="">
      <xdr:nvSpPr>
        <xdr:cNvPr id="141" name="テキスト ボックス 140"/>
        <xdr:cNvSpPr txBox="1"/>
      </xdr:nvSpPr>
      <xdr:spPr>
        <a:xfrm>
          <a:off x="2527300" y="707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22918</xdr:rowOff>
    </xdr:from>
    <xdr:to>
      <xdr:col>6</xdr:col>
      <xdr:colOff>511175</xdr:colOff>
      <xdr:row>36</xdr:row>
      <xdr:rowOff>130327</xdr:rowOff>
    </xdr:to>
    <xdr:cxnSp macro="">
      <xdr:nvCxnSpPr>
        <xdr:cNvPr id="63" name="直線コネクタ 62"/>
        <xdr:cNvCxnSpPr/>
      </xdr:nvCxnSpPr>
      <xdr:spPr>
        <a:xfrm flipV="1">
          <a:off x="3797300" y="6195118"/>
          <a:ext cx="838200" cy="10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143026</xdr:rowOff>
    </xdr:from>
    <xdr:ext cx="534377" cy="259045"/>
    <xdr:sp macro="" textlink="">
      <xdr:nvSpPr>
        <xdr:cNvPr id="64" name="人件費平均値テキスト"/>
        <xdr:cNvSpPr txBox="1"/>
      </xdr:nvSpPr>
      <xdr:spPr>
        <a:xfrm>
          <a:off x="4686300" y="6143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130327</xdr:rowOff>
    </xdr:from>
    <xdr:to>
      <xdr:col>5</xdr:col>
      <xdr:colOff>358775</xdr:colOff>
      <xdr:row>37</xdr:row>
      <xdr:rowOff>50481</xdr:rowOff>
    </xdr:to>
    <xdr:cxnSp macro="">
      <xdr:nvCxnSpPr>
        <xdr:cNvPr id="66" name="直線コネクタ 65"/>
        <xdr:cNvCxnSpPr/>
      </xdr:nvCxnSpPr>
      <xdr:spPr>
        <a:xfrm flipV="1">
          <a:off x="2908300" y="6302527"/>
          <a:ext cx="889000" cy="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145480</xdr:rowOff>
    </xdr:from>
    <xdr:to>
      <xdr:col>4</xdr:col>
      <xdr:colOff>155575</xdr:colOff>
      <xdr:row>37</xdr:row>
      <xdr:rowOff>50481</xdr:rowOff>
    </xdr:to>
    <xdr:cxnSp macro="">
      <xdr:nvCxnSpPr>
        <xdr:cNvPr id="69" name="直線コネクタ 68"/>
        <xdr:cNvCxnSpPr/>
      </xdr:nvCxnSpPr>
      <xdr:spPr>
        <a:xfrm>
          <a:off x="2019300" y="6317680"/>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53028</xdr:rowOff>
    </xdr:from>
    <xdr:to>
      <xdr:col>2</xdr:col>
      <xdr:colOff>638175</xdr:colOff>
      <xdr:row>36</xdr:row>
      <xdr:rowOff>145480</xdr:rowOff>
    </xdr:to>
    <xdr:cxnSp macro="">
      <xdr:nvCxnSpPr>
        <xdr:cNvPr id="72" name="直線コネクタ 71"/>
        <xdr:cNvCxnSpPr/>
      </xdr:nvCxnSpPr>
      <xdr:spPr>
        <a:xfrm>
          <a:off x="1130300" y="6225228"/>
          <a:ext cx="889000" cy="9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143568</xdr:rowOff>
    </xdr:from>
    <xdr:to>
      <xdr:col>6</xdr:col>
      <xdr:colOff>561975</xdr:colOff>
      <xdr:row>36</xdr:row>
      <xdr:rowOff>73718</xdr:rowOff>
    </xdr:to>
    <xdr:sp macro="" textlink="">
      <xdr:nvSpPr>
        <xdr:cNvPr id="82" name="円/楕円 81"/>
        <xdr:cNvSpPr/>
      </xdr:nvSpPr>
      <xdr:spPr>
        <a:xfrm>
          <a:off x="4584700" y="61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166445</xdr:rowOff>
    </xdr:from>
    <xdr:ext cx="534377" cy="259045"/>
    <xdr:sp macro="" textlink="">
      <xdr:nvSpPr>
        <xdr:cNvPr id="83" name="人件費該当値テキスト"/>
        <xdr:cNvSpPr txBox="1"/>
      </xdr:nvSpPr>
      <xdr:spPr>
        <a:xfrm>
          <a:off x="4686300" y="59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58,076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79527</xdr:rowOff>
    </xdr:from>
    <xdr:to>
      <xdr:col>5</xdr:col>
      <xdr:colOff>409575</xdr:colOff>
      <xdr:row>37</xdr:row>
      <xdr:rowOff>9677</xdr:rowOff>
    </xdr:to>
    <xdr:sp macro="" textlink="">
      <xdr:nvSpPr>
        <xdr:cNvPr id="84" name="円/楕円 83"/>
        <xdr:cNvSpPr/>
      </xdr:nvSpPr>
      <xdr:spPr>
        <a:xfrm>
          <a:off x="3746500" y="62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804</xdr:rowOff>
    </xdr:from>
    <xdr:ext cx="534377" cy="259045"/>
    <xdr:sp macro="" textlink="">
      <xdr:nvSpPr>
        <xdr:cNvPr id="85" name="テキスト ボックス 84"/>
        <xdr:cNvSpPr txBox="1"/>
      </xdr:nvSpPr>
      <xdr:spPr>
        <a:xfrm>
          <a:off x="3530111" y="63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54,787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171131</xdr:rowOff>
    </xdr:from>
    <xdr:to>
      <xdr:col>4</xdr:col>
      <xdr:colOff>206375</xdr:colOff>
      <xdr:row>37</xdr:row>
      <xdr:rowOff>101281</xdr:rowOff>
    </xdr:to>
    <xdr:sp macro="" textlink="">
      <xdr:nvSpPr>
        <xdr:cNvPr id="86" name="円/楕円 85"/>
        <xdr:cNvSpPr/>
      </xdr:nvSpPr>
      <xdr:spPr>
        <a:xfrm>
          <a:off x="2857500" y="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92408</xdr:rowOff>
    </xdr:from>
    <xdr:ext cx="534377" cy="259045"/>
    <xdr:sp macro="" textlink="">
      <xdr:nvSpPr>
        <xdr:cNvPr id="87" name="テキスト ボックス 86"/>
        <xdr:cNvSpPr txBox="1"/>
      </xdr:nvSpPr>
      <xdr:spPr>
        <a:xfrm>
          <a:off x="2641111" y="64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94680</xdr:rowOff>
    </xdr:from>
    <xdr:to>
      <xdr:col>3</xdr:col>
      <xdr:colOff>3175</xdr:colOff>
      <xdr:row>37</xdr:row>
      <xdr:rowOff>24830</xdr:rowOff>
    </xdr:to>
    <xdr:sp macro="" textlink="">
      <xdr:nvSpPr>
        <xdr:cNvPr id="88" name="円/楕円 87"/>
        <xdr:cNvSpPr/>
      </xdr:nvSpPr>
      <xdr:spPr>
        <a:xfrm>
          <a:off x="1968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15957</xdr:rowOff>
    </xdr:from>
    <xdr:ext cx="534377" cy="259045"/>
    <xdr:sp macro="" textlink="">
      <xdr:nvSpPr>
        <xdr:cNvPr id="89" name="テキスト ボックス 88"/>
        <xdr:cNvSpPr txBox="1"/>
      </xdr:nvSpPr>
      <xdr:spPr>
        <a:xfrm>
          <a:off x="1752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2228</xdr:rowOff>
    </xdr:from>
    <xdr:to>
      <xdr:col>1</xdr:col>
      <xdr:colOff>485775</xdr:colOff>
      <xdr:row>36</xdr:row>
      <xdr:rowOff>103828</xdr:rowOff>
    </xdr:to>
    <xdr:sp macro="" textlink="">
      <xdr:nvSpPr>
        <xdr:cNvPr id="90" name="円/楕円 89"/>
        <xdr:cNvSpPr/>
      </xdr:nvSpPr>
      <xdr:spPr>
        <a:xfrm>
          <a:off x="1079500" y="61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94955</xdr:rowOff>
    </xdr:from>
    <xdr:ext cx="534377" cy="259045"/>
    <xdr:sp macro="" textlink="">
      <xdr:nvSpPr>
        <xdr:cNvPr id="91" name="テキスト ボックス 90"/>
        <xdr:cNvSpPr txBox="1"/>
      </xdr:nvSpPr>
      <xdr:spPr>
        <a:xfrm>
          <a:off x="863111" y="6267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164922</xdr:rowOff>
    </xdr:from>
    <xdr:to>
      <xdr:col>6</xdr:col>
      <xdr:colOff>511175</xdr:colOff>
      <xdr:row>56</xdr:row>
      <xdr:rowOff>116725</xdr:rowOff>
    </xdr:to>
    <xdr:cxnSp macro="">
      <xdr:nvCxnSpPr>
        <xdr:cNvPr id="121" name="直線コネクタ 120"/>
        <xdr:cNvCxnSpPr/>
      </xdr:nvCxnSpPr>
      <xdr:spPr>
        <a:xfrm flipV="1">
          <a:off x="3797300" y="9594672"/>
          <a:ext cx="8382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47312</xdr:rowOff>
    </xdr:from>
    <xdr:ext cx="534377" cy="259045"/>
    <xdr:sp macro="" textlink="">
      <xdr:nvSpPr>
        <xdr:cNvPr id="122" name="物件費平均値テキスト"/>
        <xdr:cNvSpPr txBox="1"/>
      </xdr:nvSpPr>
      <xdr:spPr>
        <a:xfrm>
          <a:off x="4686300" y="9305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116725</xdr:rowOff>
    </xdr:from>
    <xdr:to>
      <xdr:col>5</xdr:col>
      <xdr:colOff>358775</xdr:colOff>
      <xdr:row>57</xdr:row>
      <xdr:rowOff>42735</xdr:rowOff>
    </xdr:to>
    <xdr:cxnSp macro="">
      <xdr:nvCxnSpPr>
        <xdr:cNvPr id="124" name="直線コネクタ 123"/>
        <xdr:cNvCxnSpPr/>
      </xdr:nvCxnSpPr>
      <xdr:spPr>
        <a:xfrm flipV="1">
          <a:off x="2908300" y="9717925"/>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17975</xdr:rowOff>
    </xdr:from>
    <xdr:ext cx="534377" cy="259045"/>
    <xdr:sp macro="" textlink="">
      <xdr:nvSpPr>
        <xdr:cNvPr id="126" name="テキスト ボックス 125"/>
        <xdr:cNvSpPr txBox="1"/>
      </xdr:nvSpPr>
      <xdr:spPr>
        <a:xfrm>
          <a:off x="3530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26924</xdr:rowOff>
    </xdr:from>
    <xdr:to>
      <xdr:col>4</xdr:col>
      <xdr:colOff>155575</xdr:colOff>
      <xdr:row>57</xdr:row>
      <xdr:rowOff>42735</xdr:rowOff>
    </xdr:to>
    <xdr:cxnSp macro="">
      <xdr:nvCxnSpPr>
        <xdr:cNvPr id="127" name="直線コネクタ 126"/>
        <xdr:cNvCxnSpPr/>
      </xdr:nvCxnSpPr>
      <xdr:spPr>
        <a:xfrm>
          <a:off x="2019300" y="9799574"/>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140161</xdr:rowOff>
    </xdr:from>
    <xdr:ext cx="534377" cy="259045"/>
    <xdr:sp macro="" textlink="">
      <xdr:nvSpPr>
        <xdr:cNvPr id="129" name="テキスト ボックス 128"/>
        <xdr:cNvSpPr txBox="1"/>
      </xdr:nvSpPr>
      <xdr:spPr>
        <a:xfrm>
          <a:off x="2641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26924</xdr:rowOff>
    </xdr:from>
    <xdr:to>
      <xdr:col>2</xdr:col>
      <xdr:colOff>638175</xdr:colOff>
      <xdr:row>57</xdr:row>
      <xdr:rowOff>59919</xdr:rowOff>
    </xdr:to>
    <xdr:cxnSp macro="">
      <xdr:nvCxnSpPr>
        <xdr:cNvPr id="130" name="直線コネクタ 129"/>
        <xdr:cNvCxnSpPr/>
      </xdr:nvCxnSpPr>
      <xdr:spPr>
        <a:xfrm flipV="1">
          <a:off x="1130300" y="9799574"/>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143933</xdr:rowOff>
    </xdr:from>
    <xdr:ext cx="534377" cy="259045"/>
    <xdr:sp macro="" textlink="">
      <xdr:nvSpPr>
        <xdr:cNvPr id="132" name="テキスト ボックス 131"/>
        <xdr:cNvSpPr txBox="1"/>
      </xdr:nvSpPr>
      <xdr:spPr>
        <a:xfrm>
          <a:off x="1752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115853</xdr:rowOff>
    </xdr:from>
    <xdr:ext cx="534377" cy="259045"/>
    <xdr:sp macro="" textlink="">
      <xdr:nvSpPr>
        <xdr:cNvPr id="134" name="テキスト ボックス 133"/>
        <xdr:cNvSpPr txBox="1"/>
      </xdr:nvSpPr>
      <xdr:spPr>
        <a:xfrm>
          <a:off x="863111" y="93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114122</xdr:rowOff>
    </xdr:from>
    <xdr:to>
      <xdr:col>6</xdr:col>
      <xdr:colOff>561975</xdr:colOff>
      <xdr:row>56</xdr:row>
      <xdr:rowOff>44272</xdr:rowOff>
    </xdr:to>
    <xdr:sp macro="" textlink="">
      <xdr:nvSpPr>
        <xdr:cNvPr id="140" name="円/楕円 139"/>
        <xdr:cNvSpPr/>
      </xdr:nvSpPr>
      <xdr:spPr>
        <a:xfrm>
          <a:off x="4584700" y="95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92549</xdr:rowOff>
    </xdr:from>
    <xdr:ext cx="534377" cy="259045"/>
    <xdr:sp macro="" textlink="">
      <xdr:nvSpPr>
        <xdr:cNvPr id="141" name="物件費該当値テキスト"/>
        <xdr:cNvSpPr txBox="1"/>
      </xdr:nvSpPr>
      <xdr:spPr>
        <a:xfrm>
          <a:off x="4686300" y="952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44,838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65925</xdr:rowOff>
    </xdr:from>
    <xdr:to>
      <xdr:col>5</xdr:col>
      <xdr:colOff>409575</xdr:colOff>
      <xdr:row>56</xdr:row>
      <xdr:rowOff>167525</xdr:rowOff>
    </xdr:to>
    <xdr:sp macro="" textlink="">
      <xdr:nvSpPr>
        <xdr:cNvPr id="142" name="円/楕円 141"/>
        <xdr:cNvSpPr/>
      </xdr:nvSpPr>
      <xdr:spPr>
        <a:xfrm>
          <a:off x="3746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158652</xdr:rowOff>
    </xdr:from>
    <xdr:ext cx="534377" cy="259045"/>
    <xdr:sp macro="" textlink="">
      <xdr:nvSpPr>
        <xdr:cNvPr id="143" name="テキスト ボックス 142"/>
        <xdr:cNvSpPr txBox="1"/>
      </xdr:nvSpPr>
      <xdr:spPr>
        <a:xfrm>
          <a:off x="3530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163385</xdr:rowOff>
    </xdr:from>
    <xdr:to>
      <xdr:col>4</xdr:col>
      <xdr:colOff>206375</xdr:colOff>
      <xdr:row>57</xdr:row>
      <xdr:rowOff>93535</xdr:rowOff>
    </xdr:to>
    <xdr:sp macro="" textlink="">
      <xdr:nvSpPr>
        <xdr:cNvPr id="144" name="円/楕円 143"/>
        <xdr:cNvSpPr/>
      </xdr:nvSpPr>
      <xdr:spPr>
        <a:xfrm>
          <a:off x="2857500" y="97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84662</xdr:rowOff>
    </xdr:from>
    <xdr:ext cx="534377" cy="259045"/>
    <xdr:sp macro="" textlink="">
      <xdr:nvSpPr>
        <xdr:cNvPr id="145" name="テキスト ボックス 144"/>
        <xdr:cNvSpPr txBox="1"/>
      </xdr:nvSpPr>
      <xdr:spPr>
        <a:xfrm>
          <a:off x="2641111" y="98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147574</xdr:rowOff>
    </xdr:from>
    <xdr:to>
      <xdr:col>3</xdr:col>
      <xdr:colOff>3175</xdr:colOff>
      <xdr:row>57</xdr:row>
      <xdr:rowOff>77724</xdr:rowOff>
    </xdr:to>
    <xdr:sp macro="" textlink="">
      <xdr:nvSpPr>
        <xdr:cNvPr id="146" name="円/楕円 145"/>
        <xdr:cNvSpPr/>
      </xdr:nvSpPr>
      <xdr:spPr>
        <a:xfrm>
          <a:off x="1968500" y="974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68851</xdr:rowOff>
    </xdr:from>
    <xdr:ext cx="534377" cy="259045"/>
    <xdr:sp macro="" textlink="">
      <xdr:nvSpPr>
        <xdr:cNvPr id="147" name="テキスト ボックス 146"/>
        <xdr:cNvSpPr txBox="1"/>
      </xdr:nvSpPr>
      <xdr:spPr>
        <a:xfrm>
          <a:off x="1752111" y="984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9119</xdr:rowOff>
    </xdr:from>
    <xdr:to>
      <xdr:col>1</xdr:col>
      <xdr:colOff>485775</xdr:colOff>
      <xdr:row>57</xdr:row>
      <xdr:rowOff>110719</xdr:rowOff>
    </xdr:to>
    <xdr:sp macro="" textlink="">
      <xdr:nvSpPr>
        <xdr:cNvPr id="148" name="円/楕円 147"/>
        <xdr:cNvSpPr/>
      </xdr:nvSpPr>
      <xdr:spPr>
        <a:xfrm>
          <a:off x="1079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101846</xdr:rowOff>
    </xdr:from>
    <xdr:ext cx="534377" cy="259045"/>
    <xdr:sp macro="" textlink="">
      <xdr:nvSpPr>
        <xdr:cNvPr id="149" name="テキスト ボックス 148"/>
        <xdr:cNvSpPr txBox="1"/>
      </xdr:nvSpPr>
      <xdr:spPr>
        <a:xfrm>
          <a:off x="863111" y="98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96083</xdr:rowOff>
    </xdr:from>
    <xdr:to>
      <xdr:col>6</xdr:col>
      <xdr:colOff>511175</xdr:colOff>
      <xdr:row>77</xdr:row>
      <xdr:rowOff>167041</xdr:rowOff>
    </xdr:to>
    <xdr:cxnSp macro="">
      <xdr:nvCxnSpPr>
        <xdr:cNvPr id="176" name="直線コネクタ 175"/>
        <xdr:cNvCxnSpPr/>
      </xdr:nvCxnSpPr>
      <xdr:spPr>
        <a:xfrm>
          <a:off x="3797300" y="13297733"/>
          <a:ext cx="838200" cy="7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67063</xdr:rowOff>
    </xdr:from>
    <xdr:ext cx="469744" cy="259045"/>
    <xdr:sp macro="" textlink="">
      <xdr:nvSpPr>
        <xdr:cNvPr id="177" name="維持補修費平均値テキスト"/>
        <xdr:cNvSpPr txBox="1"/>
      </xdr:nvSpPr>
      <xdr:spPr>
        <a:xfrm>
          <a:off x="4686300" y="12925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96083</xdr:rowOff>
    </xdr:from>
    <xdr:to>
      <xdr:col>5</xdr:col>
      <xdr:colOff>358775</xdr:colOff>
      <xdr:row>77</xdr:row>
      <xdr:rowOff>101386</xdr:rowOff>
    </xdr:to>
    <xdr:cxnSp macro="">
      <xdr:nvCxnSpPr>
        <xdr:cNvPr id="179" name="直線コネクタ 178"/>
        <xdr:cNvCxnSpPr/>
      </xdr:nvCxnSpPr>
      <xdr:spPr>
        <a:xfrm flipV="1">
          <a:off x="2908300" y="1329773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149328</xdr:rowOff>
    </xdr:from>
    <xdr:ext cx="469744" cy="259045"/>
    <xdr:sp macro="" textlink="">
      <xdr:nvSpPr>
        <xdr:cNvPr id="181" name="テキスト ボックス 180"/>
        <xdr:cNvSpPr txBox="1"/>
      </xdr:nvSpPr>
      <xdr:spPr>
        <a:xfrm>
          <a:off x="3562427" y="1283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101386</xdr:rowOff>
    </xdr:from>
    <xdr:to>
      <xdr:col>4</xdr:col>
      <xdr:colOff>155575</xdr:colOff>
      <xdr:row>77</xdr:row>
      <xdr:rowOff>113182</xdr:rowOff>
    </xdr:to>
    <xdr:cxnSp macro="">
      <xdr:nvCxnSpPr>
        <xdr:cNvPr id="182" name="直線コネクタ 181"/>
        <xdr:cNvCxnSpPr/>
      </xdr:nvCxnSpPr>
      <xdr:spPr>
        <a:xfrm flipV="1">
          <a:off x="2019300" y="13303036"/>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1104</xdr:rowOff>
    </xdr:from>
    <xdr:ext cx="469744" cy="259045"/>
    <xdr:sp macro="" textlink="">
      <xdr:nvSpPr>
        <xdr:cNvPr id="184" name="テキスト ボックス 183"/>
        <xdr:cNvSpPr txBox="1"/>
      </xdr:nvSpPr>
      <xdr:spPr>
        <a:xfrm>
          <a:off x="2673427" y="128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77521</xdr:rowOff>
    </xdr:from>
    <xdr:to>
      <xdr:col>2</xdr:col>
      <xdr:colOff>638175</xdr:colOff>
      <xdr:row>77</xdr:row>
      <xdr:rowOff>113182</xdr:rowOff>
    </xdr:to>
    <xdr:cxnSp macro="">
      <xdr:nvCxnSpPr>
        <xdr:cNvPr id="185" name="直線コネクタ 184"/>
        <xdr:cNvCxnSpPr/>
      </xdr:nvCxnSpPr>
      <xdr:spPr>
        <a:xfrm>
          <a:off x="1130300" y="1327917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1287</xdr:rowOff>
    </xdr:from>
    <xdr:ext cx="469744" cy="259045"/>
    <xdr:sp macro="" textlink="">
      <xdr:nvSpPr>
        <xdr:cNvPr id="187" name="テキスト ボックス 186"/>
        <xdr:cNvSpPr txBox="1"/>
      </xdr:nvSpPr>
      <xdr:spPr>
        <a:xfrm>
          <a:off x="1784427" y="1286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147957</xdr:rowOff>
    </xdr:from>
    <xdr:ext cx="469744" cy="259045"/>
    <xdr:sp macro="" textlink="">
      <xdr:nvSpPr>
        <xdr:cNvPr id="189" name="テキスト ボックス 188"/>
        <xdr:cNvSpPr txBox="1"/>
      </xdr:nvSpPr>
      <xdr:spPr>
        <a:xfrm>
          <a:off x="895427" y="1283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116241</xdr:rowOff>
    </xdr:from>
    <xdr:to>
      <xdr:col>6</xdr:col>
      <xdr:colOff>561975</xdr:colOff>
      <xdr:row>78</xdr:row>
      <xdr:rowOff>46391</xdr:rowOff>
    </xdr:to>
    <xdr:sp macro="" textlink="">
      <xdr:nvSpPr>
        <xdr:cNvPr id="195" name="円/楕円 194"/>
        <xdr:cNvSpPr/>
      </xdr:nvSpPr>
      <xdr:spPr>
        <a:xfrm>
          <a:off x="4584700" y="133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31168</xdr:rowOff>
    </xdr:from>
    <xdr:ext cx="469744" cy="259045"/>
    <xdr:sp macro="" textlink="">
      <xdr:nvSpPr>
        <xdr:cNvPr id="196" name="維持補修費該当値テキスト"/>
        <xdr:cNvSpPr txBox="1"/>
      </xdr:nvSpPr>
      <xdr:spPr>
        <a:xfrm>
          <a:off x="4686300" y="132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45283</xdr:rowOff>
    </xdr:from>
    <xdr:to>
      <xdr:col>5</xdr:col>
      <xdr:colOff>409575</xdr:colOff>
      <xdr:row>77</xdr:row>
      <xdr:rowOff>146883</xdr:rowOff>
    </xdr:to>
    <xdr:sp macro="" textlink="">
      <xdr:nvSpPr>
        <xdr:cNvPr id="197" name="円/楕円 196"/>
        <xdr:cNvSpPr/>
      </xdr:nvSpPr>
      <xdr:spPr>
        <a:xfrm>
          <a:off x="3746500" y="132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138010</xdr:rowOff>
    </xdr:from>
    <xdr:ext cx="469744" cy="259045"/>
    <xdr:sp macro="" textlink="">
      <xdr:nvSpPr>
        <xdr:cNvPr id="198" name="テキスト ボックス 197"/>
        <xdr:cNvSpPr txBox="1"/>
      </xdr:nvSpPr>
      <xdr:spPr>
        <a:xfrm>
          <a:off x="3562427" y="1333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50586</xdr:rowOff>
    </xdr:from>
    <xdr:to>
      <xdr:col>4</xdr:col>
      <xdr:colOff>206375</xdr:colOff>
      <xdr:row>77</xdr:row>
      <xdr:rowOff>152186</xdr:rowOff>
    </xdr:to>
    <xdr:sp macro="" textlink="">
      <xdr:nvSpPr>
        <xdr:cNvPr id="199" name="円/楕円 198"/>
        <xdr:cNvSpPr/>
      </xdr:nvSpPr>
      <xdr:spPr>
        <a:xfrm>
          <a:off x="2857500" y="132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143313</xdr:rowOff>
    </xdr:from>
    <xdr:ext cx="469744" cy="259045"/>
    <xdr:sp macro="" textlink="">
      <xdr:nvSpPr>
        <xdr:cNvPr id="200" name="テキスト ボックス 199"/>
        <xdr:cNvSpPr txBox="1"/>
      </xdr:nvSpPr>
      <xdr:spPr>
        <a:xfrm>
          <a:off x="2673427" y="1334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62382</xdr:rowOff>
    </xdr:from>
    <xdr:to>
      <xdr:col>3</xdr:col>
      <xdr:colOff>3175</xdr:colOff>
      <xdr:row>77</xdr:row>
      <xdr:rowOff>163982</xdr:rowOff>
    </xdr:to>
    <xdr:sp macro="" textlink="">
      <xdr:nvSpPr>
        <xdr:cNvPr id="201" name="円/楕円 200"/>
        <xdr:cNvSpPr/>
      </xdr:nvSpPr>
      <xdr:spPr>
        <a:xfrm>
          <a:off x="1968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155109</xdr:rowOff>
    </xdr:from>
    <xdr:ext cx="469744" cy="259045"/>
    <xdr:sp macro="" textlink="">
      <xdr:nvSpPr>
        <xdr:cNvPr id="202" name="テキスト ボックス 201"/>
        <xdr:cNvSpPr txBox="1"/>
      </xdr:nvSpPr>
      <xdr:spPr>
        <a:xfrm>
          <a:off x="1784427" y="1335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26721</xdr:rowOff>
    </xdr:from>
    <xdr:to>
      <xdr:col>1</xdr:col>
      <xdr:colOff>485775</xdr:colOff>
      <xdr:row>77</xdr:row>
      <xdr:rowOff>128321</xdr:rowOff>
    </xdr:to>
    <xdr:sp macro="" textlink="">
      <xdr:nvSpPr>
        <xdr:cNvPr id="203" name="円/楕円 202"/>
        <xdr:cNvSpPr/>
      </xdr:nvSpPr>
      <xdr:spPr>
        <a:xfrm>
          <a:off x="1079500" y="132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119448</xdr:rowOff>
    </xdr:from>
    <xdr:ext cx="469744" cy="259045"/>
    <xdr:sp macro="" textlink="">
      <xdr:nvSpPr>
        <xdr:cNvPr id="204" name="テキスト ボックス 203"/>
        <xdr:cNvSpPr txBox="1"/>
      </xdr:nvSpPr>
      <xdr:spPr>
        <a:xfrm>
          <a:off x="895427" y="133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98,322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17445</xdr:rowOff>
    </xdr:from>
    <xdr:to>
      <xdr:col>6</xdr:col>
      <xdr:colOff>510540</xdr:colOff>
      <xdr:row>98</xdr:row>
      <xdr:rowOff>81429</xdr:rowOff>
    </xdr:to>
    <xdr:cxnSp macro="">
      <xdr:nvCxnSpPr>
        <xdr:cNvPr id="227" name="直線コネクタ 226"/>
        <xdr:cNvCxnSpPr/>
      </xdr:nvCxnSpPr>
      <xdr:spPr>
        <a:xfrm flipV="1">
          <a:off x="4633595" y="15447945"/>
          <a:ext cx="1270" cy="143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85256</xdr:rowOff>
    </xdr:from>
    <xdr:ext cx="534377" cy="259045"/>
    <xdr:sp macro="" textlink="">
      <xdr:nvSpPr>
        <xdr:cNvPr id="228" name="扶助費最小値テキスト"/>
        <xdr:cNvSpPr txBox="1"/>
      </xdr:nvSpPr>
      <xdr:spPr>
        <a:xfrm>
          <a:off x="4686300" y="168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98</xdr:row>
      <xdr:rowOff>81429</xdr:rowOff>
    </xdr:from>
    <xdr:to>
      <xdr:col>6</xdr:col>
      <xdr:colOff>600075</xdr:colOff>
      <xdr:row>98</xdr:row>
      <xdr:rowOff>81429</xdr:rowOff>
    </xdr:to>
    <xdr:cxnSp macro="">
      <xdr:nvCxnSpPr>
        <xdr:cNvPr id="229" name="直線コネクタ 228"/>
        <xdr:cNvCxnSpPr/>
      </xdr:nvCxnSpPr>
      <xdr:spPr>
        <a:xfrm>
          <a:off x="4546600" y="16883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135572</xdr:rowOff>
    </xdr:from>
    <xdr:ext cx="599010" cy="259045"/>
    <xdr:sp macro="" textlink="">
      <xdr:nvSpPr>
        <xdr:cNvPr id="230" name="扶助費最大値テキスト"/>
        <xdr:cNvSpPr txBox="1"/>
      </xdr:nvSpPr>
      <xdr:spPr>
        <a:xfrm>
          <a:off x="4686300" y="1522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90</xdr:row>
      <xdr:rowOff>17445</xdr:rowOff>
    </xdr:from>
    <xdr:to>
      <xdr:col>6</xdr:col>
      <xdr:colOff>600075</xdr:colOff>
      <xdr:row>90</xdr:row>
      <xdr:rowOff>17445</xdr:rowOff>
    </xdr:to>
    <xdr:cxnSp macro="">
      <xdr:nvCxnSpPr>
        <xdr:cNvPr id="231" name="直線コネクタ 230"/>
        <xdr:cNvCxnSpPr/>
      </xdr:nvCxnSpPr>
      <xdr:spPr>
        <a:xfrm>
          <a:off x="4546600" y="1544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16027</xdr:rowOff>
    </xdr:from>
    <xdr:to>
      <xdr:col>6</xdr:col>
      <xdr:colOff>511175</xdr:colOff>
      <xdr:row>97</xdr:row>
      <xdr:rowOff>53220</xdr:rowOff>
    </xdr:to>
    <xdr:cxnSp macro="">
      <xdr:nvCxnSpPr>
        <xdr:cNvPr id="232" name="直線コネクタ 231"/>
        <xdr:cNvCxnSpPr/>
      </xdr:nvCxnSpPr>
      <xdr:spPr>
        <a:xfrm flipV="1">
          <a:off x="3797300" y="16646677"/>
          <a:ext cx="8382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167693</xdr:rowOff>
    </xdr:from>
    <xdr:ext cx="534377" cy="259045"/>
    <xdr:sp macro="" textlink="">
      <xdr:nvSpPr>
        <xdr:cNvPr id="233" name="扶助費平均値テキスト"/>
        <xdr:cNvSpPr txBox="1"/>
      </xdr:nvSpPr>
      <xdr:spPr>
        <a:xfrm>
          <a:off x="4686300" y="16112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144816</xdr:rowOff>
    </xdr:from>
    <xdr:to>
      <xdr:col>6</xdr:col>
      <xdr:colOff>561975</xdr:colOff>
      <xdr:row>95</xdr:row>
      <xdr:rowOff>74966</xdr:rowOff>
    </xdr:to>
    <xdr:sp macro="" textlink="">
      <xdr:nvSpPr>
        <xdr:cNvPr id="234" name="フローチャート : 判断 233"/>
        <xdr:cNvSpPr/>
      </xdr:nvSpPr>
      <xdr:spPr>
        <a:xfrm>
          <a:off x="4584700" y="1626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53220</xdr:rowOff>
    </xdr:from>
    <xdr:to>
      <xdr:col>5</xdr:col>
      <xdr:colOff>358775</xdr:colOff>
      <xdr:row>98</xdr:row>
      <xdr:rowOff>16280</xdr:rowOff>
    </xdr:to>
    <xdr:cxnSp macro="">
      <xdr:nvCxnSpPr>
        <xdr:cNvPr id="235" name="直線コネクタ 234"/>
        <xdr:cNvCxnSpPr/>
      </xdr:nvCxnSpPr>
      <xdr:spPr>
        <a:xfrm flipV="1">
          <a:off x="2908300" y="16683870"/>
          <a:ext cx="889000" cy="13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51730</xdr:rowOff>
    </xdr:from>
    <xdr:to>
      <xdr:col>5</xdr:col>
      <xdr:colOff>409575</xdr:colOff>
      <xdr:row>95</xdr:row>
      <xdr:rowOff>153330</xdr:rowOff>
    </xdr:to>
    <xdr:sp macro="" textlink="">
      <xdr:nvSpPr>
        <xdr:cNvPr id="236" name="フローチャート : 判断 235"/>
        <xdr:cNvSpPr/>
      </xdr:nvSpPr>
      <xdr:spPr>
        <a:xfrm>
          <a:off x="3746500" y="1633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169857</xdr:rowOff>
    </xdr:from>
    <xdr:ext cx="534377" cy="259045"/>
    <xdr:sp macro="" textlink="">
      <xdr:nvSpPr>
        <xdr:cNvPr id="237" name="テキスト ボックス 236"/>
        <xdr:cNvSpPr txBox="1"/>
      </xdr:nvSpPr>
      <xdr:spPr>
        <a:xfrm>
          <a:off x="3530111" y="1611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16280</xdr:rowOff>
    </xdr:from>
    <xdr:to>
      <xdr:col>4</xdr:col>
      <xdr:colOff>155575</xdr:colOff>
      <xdr:row>98</xdr:row>
      <xdr:rowOff>57381</xdr:rowOff>
    </xdr:to>
    <xdr:cxnSp macro="">
      <xdr:nvCxnSpPr>
        <xdr:cNvPr id="238" name="直線コネクタ 237"/>
        <xdr:cNvCxnSpPr/>
      </xdr:nvCxnSpPr>
      <xdr:spPr>
        <a:xfrm flipV="1">
          <a:off x="2019300" y="16818380"/>
          <a:ext cx="889000" cy="4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168041</xdr:rowOff>
    </xdr:from>
    <xdr:to>
      <xdr:col>4</xdr:col>
      <xdr:colOff>206375</xdr:colOff>
      <xdr:row>96</xdr:row>
      <xdr:rowOff>98191</xdr:rowOff>
    </xdr:to>
    <xdr:sp macro="" textlink="">
      <xdr:nvSpPr>
        <xdr:cNvPr id="239" name="フローチャート : 判断 238"/>
        <xdr:cNvSpPr/>
      </xdr:nvSpPr>
      <xdr:spPr>
        <a:xfrm>
          <a:off x="2857500" y="1645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114718</xdr:rowOff>
    </xdr:from>
    <xdr:ext cx="534377" cy="259045"/>
    <xdr:sp macro="" textlink="">
      <xdr:nvSpPr>
        <xdr:cNvPr id="240" name="テキスト ボックス 239"/>
        <xdr:cNvSpPr txBox="1"/>
      </xdr:nvSpPr>
      <xdr:spPr>
        <a:xfrm>
          <a:off x="2641111" y="1623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57381</xdr:rowOff>
    </xdr:from>
    <xdr:to>
      <xdr:col>2</xdr:col>
      <xdr:colOff>638175</xdr:colOff>
      <xdr:row>98</xdr:row>
      <xdr:rowOff>79076</xdr:rowOff>
    </xdr:to>
    <xdr:cxnSp macro="">
      <xdr:nvCxnSpPr>
        <xdr:cNvPr id="241" name="直線コネクタ 240"/>
        <xdr:cNvCxnSpPr/>
      </xdr:nvCxnSpPr>
      <xdr:spPr>
        <a:xfrm flipV="1">
          <a:off x="1130300" y="16859481"/>
          <a:ext cx="889000" cy="2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33350</xdr:rowOff>
    </xdr:from>
    <xdr:to>
      <xdr:col>3</xdr:col>
      <xdr:colOff>3175</xdr:colOff>
      <xdr:row>96</xdr:row>
      <xdr:rowOff>134950</xdr:rowOff>
    </xdr:to>
    <xdr:sp macro="" textlink="">
      <xdr:nvSpPr>
        <xdr:cNvPr id="242" name="フローチャート : 判断 241"/>
        <xdr:cNvSpPr/>
      </xdr:nvSpPr>
      <xdr:spPr>
        <a:xfrm>
          <a:off x="1968500" y="164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151477</xdr:rowOff>
    </xdr:from>
    <xdr:ext cx="534377" cy="259045"/>
    <xdr:sp macro="" textlink="">
      <xdr:nvSpPr>
        <xdr:cNvPr id="243" name="テキスト ボックス 242"/>
        <xdr:cNvSpPr txBox="1"/>
      </xdr:nvSpPr>
      <xdr:spPr>
        <a:xfrm>
          <a:off x="1752111" y="162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31133</xdr:rowOff>
    </xdr:from>
    <xdr:to>
      <xdr:col>1</xdr:col>
      <xdr:colOff>485775</xdr:colOff>
      <xdr:row>96</xdr:row>
      <xdr:rowOff>132733</xdr:rowOff>
    </xdr:to>
    <xdr:sp macro="" textlink="">
      <xdr:nvSpPr>
        <xdr:cNvPr id="244" name="フローチャート : 判断 243"/>
        <xdr:cNvSpPr/>
      </xdr:nvSpPr>
      <xdr:spPr>
        <a:xfrm>
          <a:off x="1079500" y="164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149260</xdr:rowOff>
    </xdr:from>
    <xdr:ext cx="534377" cy="259045"/>
    <xdr:sp macro="" textlink="">
      <xdr:nvSpPr>
        <xdr:cNvPr id="245" name="テキスト ボックス 244"/>
        <xdr:cNvSpPr txBox="1"/>
      </xdr:nvSpPr>
      <xdr:spPr>
        <a:xfrm>
          <a:off x="863111" y="162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136677</xdr:rowOff>
    </xdr:from>
    <xdr:to>
      <xdr:col>6</xdr:col>
      <xdr:colOff>561975</xdr:colOff>
      <xdr:row>97</xdr:row>
      <xdr:rowOff>66827</xdr:rowOff>
    </xdr:to>
    <xdr:sp macro="" textlink="">
      <xdr:nvSpPr>
        <xdr:cNvPr id="251" name="円/楕円 250"/>
        <xdr:cNvSpPr/>
      </xdr:nvSpPr>
      <xdr:spPr>
        <a:xfrm>
          <a:off x="4584700" y="1659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115104</xdr:rowOff>
    </xdr:from>
    <xdr:ext cx="534377" cy="259045"/>
    <xdr:sp macro="" textlink="">
      <xdr:nvSpPr>
        <xdr:cNvPr id="252" name="扶助費該当値テキスト"/>
        <xdr:cNvSpPr txBox="1"/>
      </xdr:nvSpPr>
      <xdr:spPr>
        <a:xfrm>
          <a:off x="4686300" y="1657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2420</xdr:rowOff>
    </xdr:from>
    <xdr:to>
      <xdr:col>5</xdr:col>
      <xdr:colOff>409575</xdr:colOff>
      <xdr:row>97</xdr:row>
      <xdr:rowOff>104020</xdr:rowOff>
    </xdr:to>
    <xdr:sp macro="" textlink="">
      <xdr:nvSpPr>
        <xdr:cNvPr id="253" name="円/楕円 252"/>
        <xdr:cNvSpPr/>
      </xdr:nvSpPr>
      <xdr:spPr>
        <a:xfrm>
          <a:off x="3746500" y="1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95147</xdr:rowOff>
    </xdr:from>
    <xdr:ext cx="534377" cy="259045"/>
    <xdr:sp macro="" textlink="">
      <xdr:nvSpPr>
        <xdr:cNvPr id="254" name="テキスト ボックス 253"/>
        <xdr:cNvSpPr txBox="1"/>
      </xdr:nvSpPr>
      <xdr:spPr>
        <a:xfrm>
          <a:off x="3530111" y="167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136930</xdr:rowOff>
    </xdr:from>
    <xdr:to>
      <xdr:col>4</xdr:col>
      <xdr:colOff>206375</xdr:colOff>
      <xdr:row>98</xdr:row>
      <xdr:rowOff>67080</xdr:rowOff>
    </xdr:to>
    <xdr:sp macro="" textlink="">
      <xdr:nvSpPr>
        <xdr:cNvPr id="255" name="円/楕円 254"/>
        <xdr:cNvSpPr/>
      </xdr:nvSpPr>
      <xdr:spPr>
        <a:xfrm>
          <a:off x="2857500" y="167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58207</xdr:rowOff>
    </xdr:from>
    <xdr:ext cx="534377" cy="259045"/>
    <xdr:sp macro="" textlink="">
      <xdr:nvSpPr>
        <xdr:cNvPr id="256" name="テキスト ボックス 255"/>
        <xdr:cNvSpPr txBox="1"/>
      </xdr:nvSpPr>
      <xdr:spPr>
        <a:xfrm>
          <a:off x="2641111" y="1686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65,399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6581</xdr:rowOff>
    </xdr:from>
    <xdr:to>
      <xdr:col>3</xdr:col>
      <xdr:colOff>3175</xdr:colOff>
      <xdr:row>98</xdr:row>
      <xdr:rowOff>108181</xdr:rowOff>
    </xdr:to>
    <xdr:sp macro="" textlink="">
      <xdr:nvSpPr>
        <xdr:cNvPr id="257" name="円/楕円 256"/>
        <xdr:cNvSpPr/>
      </xdr:nvSpPr>
      <xdr:spPr>
        <a:xfrm>
          <a:off x="1968500" y="168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99308</xdr:rowOff>
    </xdr:from>
    <xdr:ext cx="534377" cy="259045"/>
    <xdr:sp macro="" textlink="">
      <xdr:nvSpPr>
        <xdr:cNvPr id="258" name="テキスト ボックス 257"/>
        <xdr:cNvSpPr txBox="1"/>
      </xdr:nvSpPr>
      <xdr:spPr>
        <a:xfrm>
          <a:off x="1752111" y="169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28276</xdr:rowOff>
    </xdr:from>
    <xdr:to>
      <xdr:col>1</xdr:col>
      <xdr:colOff>485775</xdr:colOff>
      <xdr:row>98</xdr:row>
      <xdr:rowOff>129876</xdr:rowOff>
    </xdr:to>
    <xdr:sp macro="" textlink="">
      <xdr:nvSpPr>
        <xdr:cNvPr id="259" name="円/楕円 258"/>
        <xdr:cNvSpPr/>
      </xdr:nvSpPr>
      <xdr:spPr>
        <a:xfrm>
          <a:off x="1079500" y="168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121003</xdr:rowOff>
    </xdr:from>
    <xdr:ext cx="534377" cy="259045"/>
    <xdr:sp macro="" textlink="">
      <xdr:nvSpPr>
        <xdr:cNvPr id="260" name="テキスト ボックス 259"/>
        <xdr:cNvSpPr txBox="1"/>
      </xdr:nvSpPr>
      <xdr:spPr>
        <a:xfrm>
          <a:off x="863111" y="169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4" name="直線コネクタ 283"/>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5"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6" name="直線コネクタ 285"/>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7"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88" name="直線コネクタ 287"/>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34296</xdr:rowOff>
    </xdr:from>
    <xdr:to>
      <xdr:col>15</xdr:col>
      <xdr:colOff>180975</xdr:colOff>
      <xdr:row>36</xdr:row>
      <xdr:rowOff>67938</xdr:rowOff>
    </xdr:to>
    <xdr:cxnSp macro="">
      <xdr:nvCxnSpPr>
        <xdr:cNvPr id="289" name="直線コネクタ 288"/>
        <xdr:cNvCxnSpPr/>
      </xdr:nvCxnSpPr>
      <xdr:spPr>
        <a:xfrm flipV="1">
          <a:off x="9639300" y="6206496"/>
          <a:ext cx="8382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0"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1" name="フローチャート : 判断 290"/>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67938</xdr:rowOff>
    </xdr:from>
    <xdr:to>
      <xdr:col>14</xdr:col>
      <xdr:colOff>28575</xdr:colOff>
      <xdr:row>36</xdr:row>
      <xdr:rowOff>110744</xdr:rowOff>
    </xdr:to>
    <xdr:cxnSp macro="">
      <xdr:nvCxnSpPr>
        <xdr:cNvPr id="292" name="直線コネクタ 291"/>
        <xdr:cNvCxnSpPr/>
      </xdr:nvCxnSpPr>
      <xdr:spPr>
        <a:xfrm flipV="1">
          <a:off x="8750300" y="6240138"/>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3" name="フローチャート : 判断 292"/>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86841</xdr:rowOff>
    </xdr:from>
    <xdr:ext cx="534377" cy="259045"/>
    <xdr:sp macro="" textlink="">
      <xdr:nvSpPr>
        <xdr:cNvPr id="294" name="テキスト ボックス 293"/>
        <xdr:cNvSpPr txBox="1"/>
      </xdr:nvSpPr>
      <xdr:spPr>
        <a:xfrm>
          <a:off x="9372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89427</xdr:rowOff>
    </xdr:from>
    <xdr:to>
      <xdr:col>12</xdr:col>
      <xdr:colOff>511175</xdr:colOff>
      <xdr:row>36</xdr:row>
      <xdr:rowOff>110744</xdr:rowOff>
    </xdr:to>
    <xdr:cxnSp macro="">
      <xdr:nvCxnSpPr>
        <xdr:cNvPr id="295" name="直線コネクタ 294"/>
        <xdr:cNvCxnSpPr/>
      </xdr:nvCxnSpPr>
      <xdr:spPr>
        <a:xfrm>
          <a:off x="7861300" y="6261627"/>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6" name="フローチャート : 判断 295"/>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44969</xdr:rowOff>
    </xdr:from>
    <xdr:ext cx="534377" cy="259045"/>
    <xdr:sp macro="" textlink="">
      <xdr:nvSpPr>
        <xdr:cNvPr id="297" name="テキスト ボックス 296"/>
        <xdr:cNvSpPr txBox="1"/>
      </xdr:nvSpPr>
      <xdr:spPr>
        <a:xfrm>
          <a:off x="8483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89427</xdr:rowOff>
    </xdr:from>
    <xdr:to>
      <xdr:col>11</xdr:col>
      <xdr:colOff>307975</xdr:colOff>
      <xdr:row>37</xdr:row>
      <xdr:rowOff>91580</xdr:rowOff>
    </xdr:to>
    <xdr:cxnSp macro="">
      <xdr:nvCxnSpPr>
        <xdr:cNvPr id="298" name="直線コネクタ 297"/>
        <xdr:cNvCxnSpPr/>
      </xdr:nvCxnSpPr>
      <xdr:spPr>
        <a:xfrm flipV="1">
          <a:off x="6972300" y="6261627"/>
          <a:ext cx="889000" cy="17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299" name="フローチャート : 判断 298"/>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105491</xdr:rowOff>
    </xdr:from>
    <xdr:ext cx="534377" cy="259045"/>
    <xdr:sp macro="" textlink="">
      <xdr:nvSpPr>
        <xdr:cNvPr id="300" name="テキスト ボックス 299"/>
        <xdr:cNvSpPr txBox="1"/>
      </xdr:nvSpPr>
      <xdr:spPr>
        <a:xfrm>
          <a:off x="7594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1" name="フローチャート : 判断 300"/>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2" name="テキスト ボックス 301"/>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154946</xdr:rowOff>
    </xdr:from>
    <xdr:to>
      <xdr:col>15</xdr:col>
      <xdr:colOff>231775</xdr:colOff>
      <xdr:row>36</xdr:row>
      <xdr:rowOff>85096</xdr:rowOff>
    </xdr:to>
    <xdr:sp macro="" textlink="">
      <xdr:nvSpPr>
        <xdr:cNvPr id="308" name="円/楕円 307"/>
        <xdr:cNvSpPr/>
      </xdr:nvSpPr>
      <xdr:spPr>
        <a:xfrm>
          <a:off x="10426700" y="61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133373</xdr:rowOff>
    </xdr:from>
    <xdr:ext cx="534377" cy="259045"/>
    <xdr:sp macro="" textlink="">
      <xdr:nvSpPr>
        <xdr:cNvPr id="309" name="補助費等該当値テキスト"/>
        <xdr:cNvSpPr txBox="1"/>
      </xdr:nvSpPr>
      <xdr:spPr>
        <a:xfrm>
          <a:off x="10528300" y="613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17138</xdr:rowOff>
    </xdr:from>
    <xdr:to>
      <xdr:col>14</xdr:col>
      <xdr:colOff>79375</xdr:colOff>
      <xdr:row>36</xdr:row>
      <xdr:rowOff>118738</xdr:rowOff>
    </xdr:to>
    <xdr:sp macro="" textlink="">
      <xdr:nvSpPr>
        <xdr:cNvPr id="310" name="円/楕円 309"/>
        <xdr:cNvSpPr/>
      </xdr:nvSpPr>
      <xdr:spPr>
        <a:xfrm>
          <a:off x="9588500" y="61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109865</xdr:rowOff>
    </xdr:from>
    <xdr:ext cx="534377" cy="259045"/>
    <xdr:sp macro="" textlink="">
      <xdr:nvSpPr>
        <xdr:cNvPr id="311" name="テキスト ボックス 310"/>
        <xdr:cNvSpPr txBox="1"/>
      </xdr:nvSpPr>
      <xdr:spPr>
        <a:xfrm>
          <a:off x="9372111" y="62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59944</xdr:rowOff>
    </xdr:from>
    <xdr:to>
      <xdr:col>12</xdr:col>
      <xdr:colOff>561975</xdr:colOff>
      <xdr:row>36</xdr:row>
      <xdr:rowOff>161544</xdr:rowOff>
    </xdr:to>
    <xdr:sp macro="" textlink="">
      <xdr:nvSpPr>
        <xdr:cNvPr id="312" name="円/楕円 311"/>
        <xdr:cNvSpPr/>
      </xdr:nvSpPr>
      <xdr:spPr>
        <a:xfrm>
          <a:off x="8699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152671</xdr:rowOff>
    </xdr:from>
    <xdr:ext cx="534377" cy="259045"/>
    <xdr:sp macro="" textlink="">
      <xdr:nvSpPr>
        <xdr:cNvPr id="313" name="テキスト ボックス 312"/>
        <xdr:cNvSpPr txBox="1"/>
      </xdr:nvSpPr>
      <xdr:spPr>
        <a:xfrm>
          <a:off x="8483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23,520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38627</xdr:rowOff>
    </xdr:from>
    <xdr:to>
      <xdr:col>11</xdr:col>
      <xdr:colOff>358775</xdr:colOff>
      <xdr:row>36</xdr:row>
      <xdr:rowOff>140227</xdr:rowOff>
    </xdr:to>
    <xdr:sp macro="" textlink="">
      <xdr:nvSpPr>
        <xdr:cNvPr id="314" name="円/楕円 313"/>
        <xdr:cNvSpPr/>
      </xdr:nvSpPr>
      <xdr:spPr>
        <a:xfrm>
          <a:off x="7810500" y="62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131354</xdr:rowOff>
    </xdr:from>
    <xdr:ext cx="534377" cy="259045"/>
    <xdr:sp macro="" textlink="">
      <xdr:nvSpPr>
        <xdr:cNvPr id="315" name="テキスト ボックス 314"/>
        <xdr:cNvSpPr txBox="1"/>
      </xdr:nvSpPr>
      <xdr:spPr>
        <a:xfrm>
          <a:off x="7594111" y="63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40780</xdr:rowOff>
    </xdr:from>
    <xdr:to>
      <xdr:col>10</xdr:col>
      <xdr:colOff>155575</xdr:colOff>
      <xdr:row>37</xdr:row>
      <xdr:rowOff>142380</xdr:rowOff>
    </xdr:to>
    <xdr:sp macro="" textlink="">
      <xdr:nvSpPr>
        <xdr:cNvPr id="316" name="円/楕円 315"/>
        <xdr:cNvSpPr/>
      </xdr:nvSpPr>
      <xdr:spPr>
        <a:xfrm>
          <a:off x="6921500" y="63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133507</xdr:rowOff>
    </xdr:from>
    <xdr:ext cx="534377" cy="259045"/>
    <xdr:sp macro="" textlink="">
      <xdr:nvSpPr>
        <xdr:cNvPr id="317" name="テキスト ボックス 316"/>
        <xdr:cNvSpPr txBox="1"/>
      </xdr:nvSpPr>
      <xdr:spPr>
        <a:xfrm>
          <a:off x="6705111" y="647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0" name="テキスト ボックス 329"/>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0" name="直線コネクタ 339"/>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1"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2" name="直線コネクタ 341"/>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3"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4" name="直線コネクタ 343"/>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128818</xdr:rowOff>
    </xdr:from>
    <xdr:to>
      <xdr:col>15</xdr:col>
      <xdr:colOff>180975</xdr:colOff>
      <xdr:row>57</xdr:row>
      <xdr:rowOff>42156</xdr:rowOff>
    </xdr:to>
    <xdr:cxnSp macro="">
      <xdr:nvCxnSpPr>
        <xdr:cNvPr id="345" name="直線コネクタ 344"/>
        <xdr:cNvCxnSpPr/>
      </xdr:nvCxnSpPr>
      <xdr:spPr>
        <a:xfrm flipV="1">
          <a:off x="9639300" y="9558568"/>
          <a:ext cx="838200" cy="25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87682</xdr:rowOff>
    </xdr:from>
    <xdr:ext cx="534377" cy="259045"/>
    <xdr:sp macro="" textlink="">
      <xdr:nvSpPr>
        <xdr:cNvPr id="346" name="普通建設事業費平均値テキスト"/>
        <xdr:cNvSpPr txBox="1"/>
      </xdr:nvSpPr>
      <xdr:spPr>
        <a:xfrm>
          <a:off x="10528300" y="9345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7" name="フローチャート : 判断 346"/>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42156</xdr:rowOff>
    </xdr:from>
    <xdr:to>
      <xdr:col>14</xdr:col>
      <xdr:colOff>28575</xdr:colOff>
      <xdr:row>58</xdr:row>
      <xdr:rowOff>113502</xdr:rowOff>
    </xdr:to>
    <xdr:cxnSp macro="">
      <xdr:nvCxnSpPr>
        <xdr:cNvPr id="348" name="直線コネクタ 347"/>
        <xdr:cNvCxnSpPr/>
      </xdr:nvCxnSpPr>
      <xdr:spPr>
        <a:xfrm flipV="1">
          <a:off x="8750300" y="9814806"/>
          <a:ext cx="889000" cy="24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49" name="フローチャート : 判断 348"/>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50161</xdr:rowOff>
    </xdr:from>
    <xdr:ext cx="534377" cy="259045"/>
    <xdr:sp macro="" textlink="">
      <xdr:nvSpPr>
        <xdr:cNvPr id="350" name="テキスト ボックス 349"/>
        <xdr:cNvSpPr txBox="1"/>
      </xdr:nvSpPr>
      <xdr:spPr>
        <a:xfrm>
          <a:off x="9372111" y="930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57541</xdr:rowOff>
    </xdr:from>
    <xdr:to>
      <xdr:col>12</xdr:col>
      <xdr:colOff>511175</xdr:colOff>
      <xdr:row>58</xdr:row>
      <xdr:rowOff>113502</xdr:rowOff>
    </xdr:to>
    <xdr:cxnSp macro="">
      <xdr:nvCxnSpPr>
        <xdr:cNvPr id="351" name="直線コネクタ 350"/>
        <xdr:cNvCxnSpPr/>
      </xdr:nvCxnSpPr>
      <xdr:spPr>
        <a:xfrm>
          <a:off x="7861300" y="10001641"/>
          <a:ext cx="889000" cy="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2" name="フローチャート : 判断 351"/>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64495</xdr:rowOff>
    </xdr:from>
    <xdr:ext cx="534377" cy="259045"/>
    <xdr:sp macro="" textlink="">
      <xdr:nvSpPr>
        <xdr:cNvPr id="353" name="テキスト ボックス 352"/>
        <xdr:cNvSpPr txBox="1"/>
      </xdr:nvSpPr>
      <xdr:spPr>
        <a:xfrm>
          <a:off x="8483111" y="93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6197</xdr:rowOff>
    </xdr:from>
    <xdr:to>
      <xdr:col>11</xdr:col>
      <xdr:colOff>307975</xdr:colOff>
      <xdr:row>58</xdr:row>
      <xdr:rowOff>57541</xdr:rowOff>
    </xdr:to>
    <xdr:cxnSp macro="">
      <xdr:nvCxnSpPr>
        <xdr:cNvPr id="354" name="直線コネクタ 353"/>
        <xdr:cNvCxnSpPr/>
      </xdr:nvCxnSpPr>
      <xdr:spPr>
        <a:xfrm>
          <a:off x="6972300" y="9950297"/>
          <a:ext cx="889000" cy="5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5" name="フローチャート : 判断 354"/>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114399</xdr:rowOff>
    </xdr:from>
    <xdr:ext cx="534377" cy="259045"/>
    <xdr:sp macro="" textlink="">
      <xdr:nvSpPr>
        <xdr:cNvPr id="356" name="テキスト ボックス 355"/>
        <xdr:cNvSpPr txBox="1"/>
      </xdr:nvSpPr>
      <xdr:spPr>
        <a:xfrm>
          <a:off x="7594111" y="937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7" name="フローチャート : 判断 356"/>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166679</xdr:rowOff>
    </xdr:from>
    <xdr:ext cx="534377" cy="259045"/>
    <xdr:sp macro="" textlink="">
      <xdr:nvSpPr>
        <xdr:cNvPr id="358" name="テキスト ボックス 357"/>
        <xdr:cNvSpPr txBox="1"/>
      </xdr:nvSpPr>
      <xdr:spPr>
        <a:xfrm>
          <a:off x="6705111" y="942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78018</xdr:rowOff>
    </xdr:from>
    <xdr:to>
      <xdr:col>15</xdr:col>
      <xdr:colOff>231775</xdr:colOff>
      <xdr:row>56</xdr:row>
      <xdr:rowOff>8168</xdr:rowOff>
    </xdr:to>
    <xdr:sp macro="" textlink="">
      <xdr:nvSpPr>
        <xdr:cNvPr id="364" name="円/楕円 363"/>
        <xdr:cNvSpPr/>
      </xdr:nvSpPr>
      <xdr:spPr>
        <a:xfrm>
          <a:off x="10426700" y="950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56445</xdr:rowOff>
    </xdr:from>
    <xdr:ext cx="534377" cy="259045"/>
    <xdr:sp macro="" textlink="">
      <xdr:nvSpPr>
        <xdr:cNvPr id="365" name="普通建設事業費該当値テキスト"/>
        <xdr:cNvSpPr txBox="1"/>
      </xdr:nvSpPr>
      <xdr:spPr>
        <a:xfrm>
          <a:off x="10528300" y="948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42,976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162806</xdr:rowOff>
    </xdr:from>
    <xdr:to>
      <xdr:col>14</xdr:col>
      <xdr:colOff>79375</xdr:colOff>
      <xdr:row>57</xdr:row>
      <xdr:rowOff>92956</xdr:rowOff>
    </xdr:to>
    <xdr:sp macro="" textlink="">
      <xdr:nvSpPr>
        <xdr:cNvPr id="366" name="円/楕円 365"/>
        <xdr:cNvSpPr/>
      </xdr:nvSpPr>
      <xdr:spPr>
        <a:xfrm>
          <a:off x="9588500" y="976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84083</xdr:rowOff>
    </xdr:from>
    <xdr:ext cx="534377" cy="259045"/>
    <xdr:sp macro="" textlink="">
      <xdr:nvSpPr>
        <xdr:cNvPr id="367" name="テキスト ボックス 366"/>
        <xdr:cNvSpPr txBox="1"/>
      </xdr:nvSpPr>
      <xdr:spPr>
        <a:xfrm>
          <a:off x="9372111" y="985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62702</xdr:rowOff>
    </xdr:from>
    <xdr:to>
      <xdr:col>12</xdr:col>
      <xdr:colOff>561975</xdr:colOff>
      <xdr:row>58</xdr:row>
      <xdr:rowOff>164302</xdr:rowOff>
    </xdr:to>
    <xdr:sp macro="" textlink="">
      <xdr:nvSpPr>
        <xdr:cNvPr id="368" name="円/楕円 367"/>
        <xdr:cNvSpPr/>
      </xdr:nvSpPr>
      <xdr:spPr>
        <a:xfrm>
          <a:off x="8699500" y="1000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155429</xdr:rowOff>
    </xdr:from>
    <xdr:ext cx="534377" cy="259045"/>
    <xdr:sp macro="" textlink="">
      <xdr:nvSpPr>
        <xdr:cNvPr id="369" name="テキスト ボックス 368"/>
        <xdr:cNvSpPr txBox="1"/>
      </xdr:nvSpPr>
      <xdr:spPr>
        <a:xfrm>
          <a:off x="8483111" y="1009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6741</xdr:rowOff>
    </xdr:from>
    <xdr:to>
      <xdr:col>11</xdr:col>
      <xdr:colOff>358775</xdr:colOff>
      <xdr:row>58</xdr:row>
      <xdr:rowOff>108341</xdr:rowOff>
    </xdr:to>
    <xdr:sp macro="" textlink="">
      <xdr:nvSpPr>
        <xdr:cNvPr id="370" name="円/楕円 369"/>
        <xdr:cNvSpPr/>
      </xdr:nvSpPr>
      <xdr:spPr>
        <a:xfrm>
          <a:off x="7810500" y="99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99468</xdr:rowOff>
    </xdr:from>
    <xdr:ext cx="534377" cy="259045"/>
    <xdr:sp macro="" textlink="">
      <xdr:nvSpPr>
        <xdr:cNvPr id="371" name="テキスト ボックス 370"/>
        <xdr:cNvSpPr txBox="1"/>
      </xdr:nvSpPr>
      <xdr:spPr>
        <a:xfrm>
          <a:off x="7594111" y="1004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126847</xdr:rowOff>
    </xdr:from>
    <xdr:to>
      <xdr:col>10</xdr:col>
      <xdr:colOff>155575</xdr:colOff>
      <xdr:row>58</xdr:row>
      <xdr:rowOff>56997</xdr:rowOff>
    </xdr:to>
    <xdr:sp macro="" textlink="">
      <xdr:nvSpPr>
        <xdr:cNvPr id="372" name="円/楕円 371"/>
        <xdr:cNvSpPr/>
      </xdr:nvSpPr>
      <xdr:spPr>
        <a:xfrm>
          <a:off x="6921500" y="98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48124</xdr:rowOff>
    </xdr:from>
    <xdr:ext cx="534377" cy="259045"/>
    <xdr:sp macro="" textlink="">
      <xdr:nvSpPr>
        <xdr:cNvPr id="373" name="テキスト ボックス 372"/>
        <xdr:cNvSpPr txBox="1"/>
      </xdr:nvSpPr>
      <xdr:spPr>
        <a:xfrm>
          <a:off x="6705111" y="99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5" name="直線コネクタ 394"/>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6"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7" name="直線コネクタ 396"/>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398"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399" name="直線コネクタ 398"/>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95397</xdr:rowOff>
    </xdr:from>
    <xdr:to>
      <xdr:col>15</xdr:col>
      <xdr:colOff>180975</xdr:colOff>
      <xdr:row>78</xdr:row>
      <xdr:rowOff>134533</xdr:rowOff>
    </xdr:to>
    <xdr:cxnSp macro="">
      <xdr:nvCxnSpPr>
        <xdr:cNvPr id="400" name="直線コネクタ 399"/>
        <xdr:cNvCxnSpPr/>
      </xdr:nvCxnSpPr>
      <xdr:spPr>
        <a:xfrm flipV="1">
          <a:off x="9639300" y="13468497"/>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77075</xdr:rowOff>
    </xdr:from>
    <xdr:ext cx="534377" cy="259045"/>
    <xdr:sp macro="" textlink="">
      <xdr:nvSpPr>
        <xdr:cNvPr id="401" name="普通建設事業費 （ うち新規整備　）平均値テキスト"/>
        <xdr:cNvSpPr txBox="1"/>
      </xdr:nvSpPr>
      <xdr:spPr>
        <a:xfrm>
          <a:off x="10528300" y="1293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2" name="フローチャート : 判断 401"/>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3" name="フローチャート : 判断 402"/>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59306</xdr:rowOff>
    </xdr:from>
    <xdr:ext cx="534377" cy="259045"/>
    <xdr:sp macro="" textlink="">
      <xdr:nvSpPr>
        <xdr:cNvPr id="404" name="テキスト ボックス 403"/>
        <xdr:cNvSpPr txBox="1"/>
      </xdr:nvSpPr>
      <xdr:spPr>
        <a:xfrm>
          <a:off x="9372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44597</xdr:rowOff>
    </xdr:from>
    <xdr:to>
      <xdr:col>15</xdr:col>
      <xdr:colOff>231775</xdr:colOff>
      <xdr:row>78</xdr:row>
      <xdr:rowOff>146197</xdr:rowOff>
    </xdr:to>
    <xdr:sp macro="" textlink="">
      <xdr:nvSpPr>
        <xdr:cNvPr id="410" name="円/楕円 409"/>
        <xdr:cNvSpPr/>
      </xdr:nvSpPr>
      <xdr:spPr>
        <a:xfrm>
          <a:off x="104267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130974</xdr:rowOff>
    </xdr:from>
    <xdr:ext cx="469744" cy="259045"/>
    <xdr:sp macro="" textlink="">
      <xdr:nvSpPr>
        <xdr:cNvPr id="411" name="普通建設事業費 （ うち新規整備　）該当値テキスト"/>
        <xdr:cNvSpPr txBox="1"/>
      </xdr:nvSpPr>
      <xdr:spPr>
        <a:xfrm>
          <a:off x="10528300" y="133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83733</xdr:rowOff>
    </xdr:from>
    <xdr:to>
      <xdr:col>14</xdr:col>
      <xdr:colOff>79375</xdr:colOff>
      <xdr:row>79</xdr:row>
      <xdr:rowOff>13883</xdr:rowOff>
    </xdr:to>
    <xdr:sp macro="" textlink="">
      <xdr:nvSpPr>
        <xdr:cNvPr id="412" name="円/楕円 411"/>
        <xdr:cNvSpPr/>
      </xdr:nvSpPr>
      <xdr:spPr>
        <a:xfrm>
          <a:off x="9588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5010</xdr:rowOff>
    </xdr:from>
    <xdr:ext cx="378565" cy="259045"/>
    <xdr:sp macro="" textlink="">
      <xdr:nvSpPr>
        <xdr:cNvPr id="413" name="テキスト ボックス 412"/>
        <xdr:cNvSpPr txBox="1"/>
      </xdr:nvSpPr>
      <xdr:spPr>
        <a:xfrm>
          <a:off x="9450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29" name="テキスト ボックス 42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1" name="テキスト ボックス 43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3" name="テキスト ボックス 43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5" name="直線コネクタ 434"/>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38"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39" name="直線コネクタ 438"/>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10221</xdr:rowOff>
    </xdr:from>
    <xdr:to>
      <xdr:col>15</xdr:col>
      <xdr:colOff>180975</xdr:colOff>
      <xdr:row>95</xdr:row>
      <xdr:rowOff>22611</xdr:rowOff>
    </xdr:to>
    <xdr:cxnSp macro="">
      <xdr:nvCxnSpPr>
        <xdr:cNvPr id="440" name="直線コネクタ 439"/>
        <xdr:cNvCxnSpPr/>
      </xdr:nvCxnSpPr>
      <xdr:spPr>
        <a:xfrm flipV="1">
          <a:off x="9639300" y="16126521"/>
          <a:ext cx="838200" cy="1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1"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2" name="フローチャート : 判断 441"/>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3" name="フローチャート : 判断 442"/>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4" name="テキスト ボックス 443"/>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130871</xdr:rowOff>
    </xdr:from>
    <xdr:to>
      <xdr:col>15</xdr:col>
      <xdr:colOff>231775</xdr:colOff>
      <xdr:row>94</xdr:row>
      <xdr:rowOff>61021</xdr:rowOff>
    </xdr:to>
    <xdr:sp macro="" textlink="">
      <xdr:nvSpPr>
        <xdr:cNvPr id="450" name="円/楕円 449"/>
        <xdr:cNvSpPr/>
      </xdr:nvSpPr>
      <xdr:spPr>
        <a:xfrm>
          <a:off x="10426700" y="160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153748</xdr:rowOff>
    </xdr:from>
    <xdr:ext cx="534377" cy="259045"/>
    <xdr:sp macro="" textlink="">
      <xdr:nvSpPr>
        <xdr:cNvPr id="451" name="普通建設事業費 （ うち更新整備　）該当値テキスト"/>
        <xdr:cNvSpPr txBox="1"/>
      </xdr:nvSpPr>
      <xdr:spPr>
        <a:xfrm>
          <a:off x="10528300" y="1592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35,664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143261</xdr:rowOff>
    </xdr:from>
    <xdr:to>
      <xdr:col>14</xdr:col>
      <xdr:colOff>79375</xdr:colOff>
      <xdr:row>95</xdr:row>
      <xdr:rowOff>73411</xdr:rowOff>
    </xdr:to>
    <xdr:sp macro="" textlink="">
      <xdr:nvSpPr>
        <xdr:cNvPr id="452" name="円/楕円 451"/>
        <xdr:cNvSpPr/>
      </xdr:nvSpPr>
      <xdr:spPr>
        <a:xfrm>
          <a:off x="9588500" y="1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89938</xdr:rowOff>
    </xdr:from>
    <xdr:ext cx="534377" cy="259045"/>
    <xdr:sp macro="" textlink="">
      <xdr:nvSpPr>
        <xdr:cNvPr id="453" name="テキスト ボックス 452"/>
        <xdr:cNvSpPr txBox="1"/>
      </xdr:nvSpPr>
      <xdr:spPr>
        <a:xfrm>
          <a:off x="9372111" y="160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4" name="直線コネクタ 46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5" name="テキスト ボックス 46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6" name="直線コネクタ 46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7" name="テキスト ボックス 46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8" name="直線コネクタ 46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69" name="テキスト ボックス 46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0" name="直線コネクタ 46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1" name="テキスト ボックス 47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2" name="直線コネクタ 47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3" name="テキスト ボックス 47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5" name="直線コネクタ 474"/>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7" name="直線コネクタ 47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78"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79" name="直線コネクタ 478"/>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128727</xdr:rowOff>
    </xdr:from>
    <xdr:to>
      <xdr:col>23</xdr:col>
      <xdr:colOff>517525</xdr:colOff>
      <xdr:row>38</xdr:row>
      <xdr:rowOff>139700</xdr:rowOff>
    </xdr:to>
    <xdr:cxnSp macro="">
      <xdr:nvCxnSpPr>
        <xdr:cNvPr id="480" name="直線コネクタ 479"/>
        <xdr:cNvCxnSpPr/>
      </xdr:nvCxnSpPr>
      <xdr:spPr>
        <a:xfrm flipV="1">
          <a:off x="15481300" y="66438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143781</xdr:rowOff>
    </xdr:from>
    <xdr:ext cx="378565" cy="259045"/>
    <xdr:sp macro="" textlink="">
      <xdr:nvSpPr>
        <xdr:cNvPr id="481" name="災害復旧事業費平均値テキスト"/>
        <xdr:cNvSpPr txBox="1"/>
      </xdr:nvSpPr>
      <xdr:spPr>
        <a:xfrm>
          <a:off x="16370300" y="6315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2" name="フローチャート : 判断 481"/>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134214</xdr:rowOff>
    </xdr:from>
    <xdr:to>
      <xdr:col>22</xdr:col>
      <xdr:colOff>365125</xdr:colOff>
      <xdr:row>38</xdr:row>
      <xdr:rowOff>139700</xdr:rowOff>
    </xdr:to>
    <xdr:cxnSp macro="">
      <xdr:nvCxnSpPr>
        <xdr:cNvPr id="483" name="直線コネクタ 482"/>
        <xdr:cNvCxnSpPr/>
      </xdr:nvCxnSpPr>
      <xdr:spPr>
        <a:xfrm>
          <a:off x="14592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4" name="フローチャート : 判断 483"/>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58894</xdr:rowOff>
    </xdr:from>
    <xdr:ext cx="378565" cy="259045"/>
    <xdr:sp macro="" textlink="">
      <xdr:nvSpPr>
        <xdr:cNvPr id="485" name="テキスト ボックス 484"/>
        <xdr:cNvSpPr txBox="1"/>
      </xdr:nvSpPr>
      <xdr:spPr>
        <a:xfrm>
          <a:off x="15292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134214</xdr:rowOff>
    </xdr:from>
    <xdr:to>
      <xdr:col>21</xdr:col>
      <xdr:colOff>161925</xdr:colOff>
      <xdr:row>38</xdr:row>
      <xdr:rowOff>139700</xdr:rowOff>
    </xdr:to>
    <xdr:cxnSp macro="">
      <xdr:nvCxnSpPr>
        <xdr:cNvPr id="486" name="直線コネクタ 485"/>
        <xdr:cNvCxnSpPr/>
      </xdr:nvCxnSpPr>
      <xdr:spPr>
        <a:xfrm flipV="1">
          <a:off x="13703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7" name="フローチャート : 判断 486"/>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88" name="テキスト ボックス 487"/>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89" name="直線コネクタ 48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0" name="フローチャート : 判断 489"/>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1" name="テキスト ボックス 490"/>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2" name="フローチャート : 判断 491"/>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88612</xdr:rowOff>
    </xdr:from>
    <xdr:ext cx="469744" cy="259045"/>
    <xdr:sp macro="" textlink="">
      <xdr:nvSpPr>
        <xdr:cNvPr id="493" name="テキスト ボックス 492"/>
        <xdr:cNvSpPr txBox="1"/>
      </xdr:nvSpPr>
      <xdr:spPr>
        <a:xfrm>
          <a:off x="12579427" y="59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4" name="テキスト ボックス 49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5" name="テキスト ボックス 49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6" name="テキスト ボックス 49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7" name="テキスト ボックス 49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8" name="テキスト ボックス 49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77927</xdr:rowOff>
    </xdr:from>
    <xdr:to>
      <xdr:col>23</xdr:col>
      <xdr:colOff>568325</xdr:colOff>
      <xdr:row>39</xdr:row>
      <xdr:rowOff>8077</xdr:rowOff>
    </xdr:to>
    <xdr:sp macro="" textlink="">
      <xdr:nvSpPr>
        <xdr:cNvPr id="499" name="円/楕円 498"/>
        <xdr:cNvSpPr/>
      </xdr:nvSpPr>
      <xdr:spPr>
        <a:xfrm>
          <a:off x="162687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164304</xdr:rowOff>
    </xdr:from>
    <xdr:ext cx="313932" cy="259045"/>
    <xdr:sp macro="" textlink="">
      <xdr:nvSpPr>
        <xdr:cNvPr id="500" name="災害復旧事業費該当値テキスト"/>
        <xdr:cNvSpPr txBox="1"/>
      </xdr:nvSpPr>
      <xdr:spPr>
        <a:xfrm>
          <a:off x="16370300" y="6507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1" name="円/楕円 50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02" name="テキスト ボックス 50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83414</xdr:rowOff>
    </xdr:from>
    <xdr:to>
      <xdr:col>21</xdr:col>
      <xdr:colOff>212725</xdr:colOff>
      <xdr:row>39</xdr:row>
      <xdr:rowOff>13564</xdr:rowOff>
    </xdr:to>
    <xdr:sp macro="" textlink="">
      <xdr:nvSpPr>
        <xdr:cNvPr id="503" name="円/楕円 502"/>
        <xdr:cNvSpPr/>
      </xdr:nvSpPr>
      <xdr:spPr>
        <a:xfrm>
          <a:off x="14541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4691</xdr:rowOff>
    </xdr:from>
    <xdr:ext cx="313932" cy="259045"/>
    <xdr:sp macro="" textlink="">
      <xdr:nvSpPr>
        <xdr:cNvPr id="504" name="テキスト ボックス 503"/>
        <xdr:cNvSpPr txBox="1"/>
      </xdr:nvSpPr>
      <xdr:spPr>
        <a:xfrm>
          <a:off x="14435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05" name="円/楕円 50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06" name="テキスト ボックス 50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07" name="円/楕円 50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08" name="テキスト ボックス 50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9" name="正方形/長方形 50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0" name="正方形/長方形 50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1" name="正方形/長方形 51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2" name="正方形/長方形 51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3" name="正方形/長方形 51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4" name="正方形/長方形 51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5" name="正方形/長方形 51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6" name="正方形/長方形 51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7" name="テキスト ボックス 51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8" name="直線コネクタ 51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9" name="直線コネクタ 51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0" name="テキスト ボックス 51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1" name="直線コネクタ 52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2" name="テキスト ボックス 52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4" name="直線コネクタ 52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6" name="直線コネクタ 52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9" name="直線コネクタ 52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1" name="フローチャート : 判断 53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2" name="直線コネクタ 53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3" name="フローチャート : 判断 53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4" name="テキスト ボックス 53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5" name="直線コネクタ 53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6" name="フローチャート : 判断 53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7" name="テキスト ボックス 53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8" name="直線コネクタ 53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9" name="フローチャート : 判断 53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0" name="テキスト ボックス 53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1" name="フローチャート : 判断 54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2" name="テキスト ボックス 54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3" name="テキスト ボックス 54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4" name="テキスト ボックス 54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5" name="テキスト ボックス 54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6" name="テキスト ボックス 54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7" name="テキスト ボックス 54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円/楕円 54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0" name="円/楕円 54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1" name="テキスト ボックス 55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2" name="円/楕円 55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3" name="テキスト ボックス 55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4" name="円/楕円 55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5" name="テキスト ボックス 55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円/楕円 55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7" name="テキスト ボックス 55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8" name="正方形/長方形 55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9" name="正方形/長方形 55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0" name="正方形/長方形 55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1" name="正方形/長方形 56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2" name="正方形/長方形 56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3" name="正方形/長方形 56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4" name="正方形/長方形 56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5" name="正方形/長方形 56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6" name="テキスト ボックス 56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7" name="直線コネクタ 56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68" name="直線コネクタ 56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69" name="テキスト ボックス 56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0" name="直線コネクタ 56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1" name="テキスト ボックス 57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3" name="テキスト ボックス 57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4" name="直線コネクタ 57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5" name="テキスト ボックス 57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6" name="直線コネクタ 57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7" name="テキスト ボックス 57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1" name="直線コネクタ 580"/>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2"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3" name="直線コネクタ 582"/>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4"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5" name="直線コネクタ 584"/>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171095</xdr:rowOff>
    </xdr:from>
    <xdr:to>
      <xdr:col>23</xdr:col>
      <xdr:colOff>517525</xdr:colOff>
      <xdr:row>77</xdr:row>
      <xdr:rowOff>44278</xdr:rowOff>
    </xdr:to>
    <xdr:cxnSp macro="">
      <xdr:nvCxnSpPr>
        <xdr:cNvPr id="586" name="直線コネクタ 585"/>
        <xdr:cNvCxnSpPr/>
      </xdr:nvCxnSpPr>
      <xdr:spPr>
        <a:xfrm>
          <a:off x="15481300" y="13201295"/>
          <a:ext cx="8382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7"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88" name="フローチャート : 判断 587"/>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171095</xdr:rowOff>
    </xdr:from>
    <xdr:to>
      <xdr:col>22</xdr:col>
      <xdr:colOff>365125</xdr:colOff>
      <xdr:row>77</xdr:row>
      <xdr:rowOff>18751</xdr:rowOff>
    </xdr:to>
    <xdr:cxnSp macro="">
      <xdr:nvCxnSpPr>
        <xdr:cNvPr id="589" name="直線コネクタ 588"/>
        <xdr:cNvCxnSpPr/>
      </xdr:nvCxnSpPr>
      <xdr:spPr>
        <a:xfrm flipV="1">
          <a:off x="14592300" y="13201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0" name="フローチャート : 判断 589"/>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1" name="テキスト ボックス 590"/>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17075</xdr:rowOff>
    </xdr:from>
    <xdr:to>
      <xdr:col>21</xdr:col>
      <xdr:colOff>161925</xdr:colOff>
      <xdr:row>77</xdr:row>
      <xdr:rowOff>18751</xdr:rowOff>
    </xdr:to>
    <xdr:cxnSp macro="">
      <xdr:nvCxnSpPr>
        <xdr:cNvPr id="592" name="直線コネクタ 591"/>
        <xdr:cNvCxnSpPr/>
      </xdr:nvCxnSpPr>
      <xdr:spPr>
        <a:xfrm>
          <a:off x="13703300" y="132187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3" name="フローチャート : 判断 592"/>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4" name="テキスト ボックス 593"/>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153836</xdr:rowOff>
    </xdr:from>
    <xdr:to>
      <xdr:col>19</xdr:col>
      <xdr:colOff>644525</xdr:colOff>
      <xdr:row>77</xdr:row>
      <xdr:rowOff>17075</xdr:rowOff>
    </xdr:to>
    <xdr:cxnSp macro="">
      <xdr:nvCxnSpPr>
        <xdr:cNvPr id="595" name="直線コネクタ 594"/>
        <xdr:cNvCxnSpPr/>
      </xdr:nvCxnSpPr>
      <xdr:spPr>
        <a:xfrm>
          <a:off x="12814300" y="13184036"/>
          <a:ext cx="889000" cy="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6" name="フローチャート : 判断 595"/>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7" name="テキスト ボックス 596"/>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598" name="フローチャート : 判断 597"/>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599" name="テキスト ボックス 598"/>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164928</xdr:rowOff>
    </xdr:from>
    <xdr:to>
      <xdr:col>23</xdr:col>
      <xdr:colOff>568325</xdr:colOff>
      <xdr:row>77</xdr:row>
      <xdr:rowOff>95078</xdr:rowOff>
    </xdr:to>
    <xdr:sp macro="" textlink="">
      <xdr:nvSpPr>
        <xdr:cNvPr id="605" name="円/楕円 604"/>
        <xdr:cNvSpPr/>
      </xdr:nvSpPr>
      <xdr:spPr>
        <a:xfrm>
          <a:off x="16268700" y="131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79855</xdr:rowOff>
    </xdr:from>
    <xdr:ext cx="534377" cy="259045"/>
    <xdr:sp macro="" textlink="">
      <xdr:nvSpPr>
        <xdr:cNvPr id="606" name="公債費該当値テキスト"/>
        <xdr:cNvSpPr txBox="1"/>
      </xdr:nvSpPr>
      <xdr:spPr>
        <a:xfrm>
          <a:off x="16370300" y="131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120295</xdr:rowOff>
    </xdr:from>
    <xdr:to>
      <xdr:col>22</xdr:col>
      <xdr:colOff>415925</xdr:colOff>
      <xdr:row>77</xdr:row>
      <xdr:rowOff>50445</xdr:rowOff>
    </xdr:to>
    <xdr:sp macro="" textlink="">
      <xdr:nvSpPr>
        <xdr:cNvPr id="607" name="円/楕円 606"/>
        <xdr:cNvSpPr/>
      </xdr:nvSpPr>
      <xdr:spPr>
        <a:xfrm>
          <a:off x="154305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41572</xdr:rowOff>
    </xdr:from>
    <xdr:ext cx="534377" cy="259045"/>
    <xdr:sp macro="" textlink="">
      <xdr:nvSpPr>
        <xdr:cNvPr id="608" name="テキスト ボックス 607"/>
        <xdr:cNvSpPr txBox="1"/>
      </xdr:nvSpPr>
      <xdr:spPr>
        <a:xfrm>
          <a:off x="15214111" y="132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139401</xdr:rowOff>
    </xdr:from>
    <xdr:to>
      <xdr:col>21</xdr:col>
      <xdr:colOff>212725</xdr:colOff>
      <xdr:row>77</xdr:row>
      <xdr:rowOff>69551</xdr:rowOff>
    </xdr:to>
    <xdr:sp macro="" textlink="">
      <xdr:nvSpPr>
        <xdr:cNvPr id="609" name="円/楕円 608"/>
        <xdr:cNvSpPr/>
      </xdr:nvSpPr>
      <xdr:spPr>
        <a:xfrm>
          <a:off x="14541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60678</xdr:rowOff>
    </xdr:from>
    <xdr:ext cx="534377" cy="259045"/>
    <xdr:sp macro="" textlink="">
      <xdr:nvSpPr>
        <xdr:cNvPr id="610" name="テキスト ボックス 609"/>
        <xdr:cNvSpPr txBox="1"/>
      </xdr:nvSpPr>
      <xdr:spPr>
        <a:xfrm>
          <a:off x="14325111" y="132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137725</xdr:rowOff>
    </xdr:from>
    <xdr:to>
      <xdr:col>20</xdr:col>
      <xdr:colOff>9525</xdr:colOff>
      <xdr:row>77</xdr:row>
      <xdr:rowOff>67875</xdr:rowOff>
    </xdr:to>
    <xdr:sp macro="" textlink="">
      <xdr:nvSpPr>
        <xdr:cNvPr id="611" name="円/楕円 610"/>
        <xdr:cNvSpPr/>
      </xdr:nvSpPr>
      <xdr:spPr>
        <a:xfrm>
          <a:off x="13652500" y="131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59002</xdr:rowOff>
    </xdr:from>
    <xdr:ext cx="534377" cy="259045"/>
    <xdr:sp macro="" textlink="">
      <xdr:nvSpPr>
        <xdr:cNvPr id="612" name="テキスト ボックス 611"/>
        <xdr:cNvSpPr txBox="1"/>
      </xdr:nvSpPr>
      <xdr:spPr>
        <a:xfrm>
          <a:off x="13436111" y="1326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103036</xdr:rowOff>
    </xdr:from>
    <xdr:to>
      <xdr:col>18</xdr:col>
      <xdr:colOff>492125</xdr:colOff>
      <xdr:row>77</xdr:row>
      <xdr:rowOff>33186</xdr:rowOff>
    </xdr:to>
    <xdr:sp macro="" textlink="">
      <xdr:nvSpPr>
        <xdr:cNvPr id="613" name="円/楕円 612"/>
        <xdr:cNvSpPr/>
      </xdr:nvSpPr>
      <xdr:spPr>
        <a:xfrm>
          <a:off x="12763500" y="13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24313</xdr:rowOff>
    </xdr:from>
    <xdr:ext cx="534377" cy="259045"/>
    <xdr:sp macro="" textlink="">
      <xdr:nvSpPr>
        <xdr:cNvPr id="614" name="テキスト ボックス 613"/>
        <xdr:cNvSpPr txBox="1"/>
      </xdr:nvSpPr>
      <xdr:spPr>
        <a:xfrm>
          <a:off x="12547111" y="132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5" name="直線コネクタ 62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6" name="テキスト ボックス 62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7" name="直線コネクタ 62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28" name="テキスト ボックス 62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9" name="直線コネクタ 62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0" name="テキスト ボックス 62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1" name="直線コネクタ 63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2" name="テキスト ボックス 63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3" name="直線コネクタ 63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4" name="テキスト ボックス 63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5" name="直線コネクタ 63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6" name="テキスト ボックス 63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38" name="直線コネクタ 637"/>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39"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0" name="直線コネクタ 639"/>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1"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2" name="直線コネクタ 641"/>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26924</xdr:rowOff>
    </xdr:from>
    <xdr:to>
      <xdr:col>23</xdr:col>
      <xdr:colOff>517525</xdr:colOff>
      <xdr:row>99</xdr:row>
      <xdr:rowOff>35610</xdr:rowOff>
    </xdr:to>
    <xdr:cxnSp macro="">
      <xdr:nvCxnSpPr>
        <xdr:cNvPr id="643" name="直線コネクタ 642"/>
        <xdr:cNvCxnSpPr/>
      </xdr:nvCxnSpPr>
      <xdr:spPr>
        <a:xfrm>
          <a:off x="15481300" y="1700047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4"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5" name="フローチャート : 判断 644"/>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88227</xdr:rowOff>
    </xdr:from>
    <xdr:to>
      <xdr:col>22</xdr:col>
      <xdr:colOff>365125</xdr:colOff>
      <xdr:row>99</xdr:row>
      <xdr:rowOff>26924</xdr:rowOff>
    </xdr:to>
    <xdr:cxnSp macro="">
      <xdr:nvCxnSpPr>
        <xdr:cNvPr id="646" name="直線コネクタ 645"/>
        <xdr:cNvCxnSpPr/>
      </xdr:nvCxnSpPr>
      <xdr:spPr>
        <a:xfrm>
          <a:off x="14592300" y="16890327"/>
          <a:ext cx="889000" cy="1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7" name="フローチャート : 判断 646"/>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48" name="テキスト ボックス 647"/>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88227</xdr:rowOff>
    </xdr:from>
    <xdr:to>
      <xdr:col>21</xdr:col>
      <xdr:colOff>161925</xdr:colOff>
      <xdr:row>98</xdr:row>
      <xdr:rowOff>97904</xdr:rowOff>
    </xdr:to>
    <xdr:cxnSp macro="">
      <xdr:nvCxnSpPr>
        <xdr:cNvPr id="649" name="直線コネクタ 648"/>
        <xdr:cNvCxnSpPr/>
      </xdr:nvCxnSpPr>
      <xdr:spPr>
        <a:xfrm flipV="1">
          <a:off x="13703300" y="16890327"/>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0" name="フローチャート : 判断 649"/>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1" name="テキスト ボックス 650"/>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97904</xdr:rowOff>
    </xdr:from>
    <xdr:to>
      <xdr:col>19</xdr:col>
      <xdr:colOff>644525</xdr:colOff>
      <xdr:row>98</xdr:row>
      <xdr:rowOff>98933</xdr:rowOff>
    </xdr:to>
    <xdr:cxnSp macro="">
      <xdr:nvCxnSpPr>
        <xdr:cNvPr id="652" name="直線コネクタ 651"/>
        <xdr:cNvCxnSpPr/>
      </xdr:nvCxnSpPr>
      <xdr:spPr>
        <a:xfrm flipV="1">
          <a:off x="12814300" y="16900004"/>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3" name="フローチャート : 判断 652"/>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4" name="テキスト ボックス 653"/>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5" name="フローチャート : 判断 654"/>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6" name="テキスト ボックス 655"/>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7" name="テキスト ボックス 65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8" name="テキスト ボックス 65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9" name="テキスト ボックス 65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0" name="テキスト ボックス 65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1" name="テキスト ボックス 66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156260</xdr:rowOff>
    </xdr:from>
    <xdr:to>
      <xdr:col>23</xdr:col>
      <xdr:colOff>568325</xdr:colOff>
      <xdr:row>99</xdr:row>
      <xdr:rowOff>86410</xdr:rowOff>
    </xdr:to>
    <xdr:sp macro="" textlink="">
      <xdr:nvSpPr>
        <xdr:cNvPr id="662" name="円/楕円 661"/>
        <xdr:cNvSpPr/>
      </xdr:nvSpPr>
      <xdr:spPr>
        <a:xfrm>
          <a:off x="162687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71187</xdr:rowOff>
    </xdr:from>
    <xdr:ext cx="378565" cy="259045"/>
    <xdr:sp macro="" textlink="">
      <xdr:nvSpPr>
        <xdr:cNvPr id="663" name="積立金該当値テキスト"/>
        <xdr:cNvSpPr txBox="1"/>
      </xdr:nvSpPr>
      <xdr:spPr>
        <a:xfrm>
          <a:off x="16370300" y="16873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147574</xdr:rowOff>
    </xdr:from>
    <xdr:to>
      <xdr:col>22</xdr:col>
      <xdr:colOff>415925</xdr:colOff>
      <xdr:row>99</xdr:row>
      <xdr:rowOff>77724</xdr:rowOff>
    </xdr:to>
    <xdr:sp macro="" textlink="">
      <xdr:nvSpPr>
        <xdr:cNvPr id="664" name="円/楕円 663"/>
        <xdr:cNvSpPr/>
      </xdr:nvSpPr>
      <xdr:spPr>
        <a:xfrm>
          <a:off x="15430500" y="1694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68851</xdr:rowOff>
    </xdr:from>
    <xdr:ext cx="378565" cy="259045"/>
    <xdr:sp macro="" textlink="">
      <xdr:nvSpPr>
        <xdr:cNvPr id="665" name="テキスト ボックス 664"/>
        <xdr:cNvSpPr txBox="1"/>
      </xdr:nvSpPr>
      <xdr:spPr>
        <a:xfrm>
          <a:off x="15292017" y="17042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37427</xdr:rowOff>
    </xdr:from>
    <xdr:to>
      <xdr:col>21</xdr:col>
      <xdr:colOff>212725</xdr:colOff>
      <xdr:row>98</xdr:row>
      <xdr:rowOff>139027</xdr:rowOff>
    </xdr:to>
    <xdr:sp macro="" textlink="">
      <xdr:nvSpPr>
        <xdr:cNvPr id="666" name="円/楕円 665"/>
        <xdr:cNvSpPr/>
      </xdr:nvSpPr>
      <xdr:spPr>
        <a:xfrm>
          <a:off x="14541500" y="168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130154</xdr:rowOff>
    </xdr:from>
    <xdr:ext cx="469744" cy="259045"/>
    <xdr:sp macro="" textlink="">
      <xdr:nvSpPr>
        <xdr:cNvPr id="667" name="テキスト ボックス 666"/>
        <xdr:cNvSpPr txBox="1"/>
      </xdr:nvSpPr>
      <xdr:spPr>
        <a:xfrm>
          <a:off x="14357427" y="169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47104</xdr:rowOff>
    </xdr:from>
    <xdr:to>
      <xdr:col>20</xdr:col>
      <xdr:colOff>9525</xdr:colOff>
      <xdr:row>98</xdr:row>
      <xdr:rowOff>148704</xdr:rowOff>
    </xdr:to>
    <xdr:sp macro="" textlink="">
      <xdr:nvSpPr>
        <xdr:cNvPr id="668" name="円/楕円 667"/>
        <xdr:cNvSpPr/>
      </xdr:nvSpPr>
      <xdr:spPr>
        <a:xfrm>
          <a:off x="13652500" y="168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139831</xdr:rowOff>
    </xdr:from>
    <xdr:ext cx="469744" cy="259045"/>
    <xdr:sp macro="" textlink="">
      <xdr:nvSpPr>
        <xdr:cNvPr id="669" name="テキスト ボックス 668"/>
        <xdr:cNvSpPr txBox="1"/>
      </xdr:nvSpPr>
      <xdr:spPr>
        <a:xfrm>
          <a:off x="13468427" y="169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48133</xdr:rowOff>
    </xdr:from>
    <xdr:to>
      <xdr:col>18</xdr:col>
      <xdr:colOff>492125</xdr:colOff>
      <xdr:row>98</xdr:row>
      <xdr:rowOff>149733</xdr:rowOff>
    </xdr:to>
    <xdr:sp macro="" textlink="">
      <xdr:nvSpPr>
        <xdr:cNvPr id="670" name="円/楕円 669"/>
        <xdr:cNvSpPr/>
      </xdr:nvSpPr>
      <xdr:spPr>
        <a:xfrm>
          <a:off x="12763500" y="16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140860</xdr:rowOff>
    </xdr:from>
    <xdr:ext cx="469744" cy="259045"/>
    <xdr:sp macro="" textlink="">
      <xdr:nvSpPr>
        <xdr:cNvPr id="671" name="テキスト ボックス 670"/>
        <xdr:cNvSpPr txBox="1"/>
      </xdr:nvSpPr>
      <xdr:spPr>
        <a:xfrm>
          <a:off x="12579427" y="1694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2" name="正方形/長方形 67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3" name="正方形/長方形 67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4" name="正方形/長方形 67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5" name="正方形/長方形 67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6" name="正方形/長方形 67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7" name="正方形/長方形 67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8" name="正方形/長方形 67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7" name="テキスト ボックス 68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89" name="テキスト ボックス 68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5" name="直線コネクタ 694"/>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698"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699" name="直線コネクタ 698"/>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131090</xdr:rowOff>
    </xdr:from>
    <xdr:to>
      <xdr:col>32</xdr:col>
      <xdr:colOff>187325</xdr:colOff>
      <xdr:row>38</xdr:row>
      <xdr:rowOff>157683</xdr:rowOff>
    </xdr:to>
    <xdr:cxnSp macro="">
      <xdr:nvCxnSpPr>
        <xdr:cNvPr id="700" name="直線コネクタ 699"/>
        <xdr:cNvCxnSpPr/>
      </xdr:nvCxnSpPr>
      <xdr:spPr>
        <a:xfrm>
          <a:off x="21323300" y="6646190"/>
          <a:ext cx="838200" cy="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83354</xdr:rowOff>
    </xdr:from>
    <xdr:ext cx="469744" cy="259045"/>
    <xdr:sp macro="" textlink="">
      <xdr:nvSpPr>
        <xdr:cNvPr id="701" name="投資及び出資金平均値テキスト"/>
        <xdr:cNvSpPr txBox="1"/>
      </xdr:nvSpPr>
      <xdr:spPr>
        <a:xfrm>
          <a:off x="22212300" y="6427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2" name="フローチャート : 判断 701"/>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131090</xdr:rowOff>
    </xdr:from>
    <xdr:to>
      <xdr:col>31</xdr:col>
      <xdr:colOff>34925</xdr:colOff>
      <xdr:row>38</xdr:row>
      <xdr:rowOff>156159</xdr:rowOff>
    </xdr:to>
    <xdr:cxnSp macro="">
      <xdr:nvCxnSpPr>
        <xdr:cNvPr id="703" name="直線コネクタ 702"/>
        <xdr:cNvCxnSpPr/>
      </xdr:nvCxnSpPr>
      <xdr:spPr>
        <a:xfrm flipV="1">
          <a:off x="20434300" y="6646190"/>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4" name="フローチャート : 判断 703"/>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5" name="テキスト ボックス 704"/>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156159</xdr:rowOff>
    </xdr:from>
    <xdr:to>
      <xdr:col>29</xdr:col>
      <xdr:colOff>517525</xdr:colOff>
      <xdr:row>39</xdr:row>
      <xdr:rowOff>19533</xdr:rowOff>
    </xdr:to>
    <xdr:cxnSp macro="">
      <xdr:nvCxnSpPr>
        <xdr:cNvPr id="706" name="直線コネクタ 705"/>
        <xdr:cNvCxnSpPr/>
      </xdr:nvCxnSpPr>
      <xdr:spPr>
        <a:xfrm flipV="1">
          <a:off x="19545300" y="6671259"/>
          <a:ext cx="889000" cy="3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7" name="フローチャート : 判断 706"/>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08" name="テキスト ボックス 707"/>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19533</xdr:rowOff>
    </xdr:from>
    <xdr:to>
      <xdr:col>28</xdr:col>
      <xdr:colOff>314325</xdr:colOff>
      <xdr:row>39</xdr:row>
      <xdr:rowOff>44450</xdr:rowOff>
    </xdr:to>
    <xdr:cxnSp macro="">
      <xdr:nvCxnSpPr>
        <xdr:cNvPr id="709" name="直線コネクタ 708"/>
        <xdr:cNvCxnSpPr/>
      </xdr:nvCxnSpPr>
      <xdr:spPr>
        <a:xfrm flipV="1">
          <a:off x="18656300" y="6706083"/>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0" name="フローチャート : 判断 709"/>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1" name="テキスト ボックス 710"/>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2" name="フローチャート : 判断 711"/>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3" name="テキスト ボックス 712"/>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106883</xdr:rowOff>
    </xdr:from>
    <xdr:to>
      <xdr:col>32</xdr:col>
      <xdr:colOff>238125</xdr:colOff>
      <xdr:row>39</xdr:row>
      <xdr:rowOff>37033</xdr:rowOff>
    </xdr:to>
    <xdr:sp macro="" textlink="">
      <xdr:nvSpPr>
        <xdr:cNvPr id="719" name="円/楕円 718"/>
        <xdr:cNvSpPr/>
      </xdr:nvSpPr>
      <xdr:spPr>
        <a:xfrm>
          <a:off x="22110700" y="662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38904</xdr:rowOff>
    </xdr:from>
    <xdr:ext cx="378565" cy="259045"/>
    <xdr:sp macro="" textlink="">
      <xdr:nvSpPr>
        <xdr:cNvPr id="720" name="投資及び出資金該当値テキスト"/>
        <xdr:cNvSpPr txBox="1"/>
      </xdr:nvSpPr>
      <xdr:spPr>
        <a:xfrm>
          <a:off x="22212300" y="6554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80290</xdr:rowOff>
    </xdr:from>
    <xdr:to>
      <xdr:col>31</xdr:col>
      <xdr:colOff>85725</xdr:colOff>
      <xdr:row>39</xdr:row>
      <xdr:rowOff>10440</xdr:rowOff>
    </xdr:to>
    <xdr:sp macro="" textlink="">
      <xdr:nvSpPr>
        <xdr:cNvPr id="721" name="円/楕円 720"/>
        <xdr:cNvSpPr/>
      </xdr:nvSpPr>
      <xdr:spPr>
        <a:xfrm>
          <a:off x="21272500" y="65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26966</xdr:rowOff>
    </xdr:from>
    <xdr:ext cx="469744" cy="259045"/>
    <xdr:sp macro="" textlink="">
      <xdr:nvSpPr>
        <xdr:cNvPr id="722" name="テキスト ボックス 721"/>
        <xdr:cNvSpPr txBox="1"/>
      </xdr:nvSpPr>
      <xdr:spPr>
        <a:xfrm>
          <a:off x="21088427" y="63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105359</xdr:rowOff>
    </xdr:from>
    <xdr:to>
      <xdr:col>29</xdr:col>
      <xdr:colOff>568325</xdr:colOff>
      <xdr:row>39</xdr:row>
      <xdr:rowOff>35509</xdr:rowOff>
    </xdr:to>
    <xdr:sp macro="" textlink="">
      <xdr:nvSpPr>
        <xdr:cNvPr id="723" name="円/楕円 722"/>
        <xdr:cNvSpPr/>
      </xdr:nvSpPr>
      <xdr:spPr>
        <a:xfrm>
          <a:off x="20383500" y="66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26636</xdr:rowOff>
    </xdr:from>
    <xdr:ext cx="378565" cy="259045"/>
    <xdr:sp macro="" textlink="">
      <xdr:nvSpPr>
        <xdr:cNvPr id="724" name="テキスト ボックス 723"/>
        <xdr:cNvSpPr txBox="1"/>
      </xdr:nvSpPr>
      <xdr:spPr>
        <a:xfrm>
          <a:off x="20245017" y="6713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140183</xdr:rowOff>
    </xdr:from>
    <xdr:to>
      <xdr:col>28</xdr:col>
      <xdr:colOff>365125</xdr:colOff>
      <xdr:row>39</xdr:row>
      <xdr:rowOff>70333</xdr:rowOff>
    </xdr:to>
    <xdr:sp macro="" textlink="">
      <xdr:nvSpPr>
        <xdr:cNvPr id="725" name="円/楕円 724"/>
        <xdr:cNvSpPr/>
      </xdr:nvSpPr>
      <xdr:spPr>
        <a:xfrm>
          <a:off x="194945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61460</xdr:rowOff>
    </xdr:from>
    <xdr:ext cx="378565" cy="259045"/>
    <xdr:sp macro="" textlink="">
      <xdr:nvSpPr>
        <xdr:cNvPr id="726" name="テキスト ボックス 725"/>
        <xdr:cNvSpPr txBox="1"/>
      </xdr:nvSpPr>
      <xdr:spPr>
        <a:xfrm>
          <a:off x="19356017" y="6748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7" name="円/楕円 72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8" name="テキスト ボックス 72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39" name="直線コネクタ 73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0" name="テキスト ボックス 73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1" name="直線コネクタ 74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2" name="テキスト ボックス 74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3" name="直線コネクタ 74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4" name="テキスト ボックス 74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5" name="直線コネクタ 74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6" name="テキスト ボックス 74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8" name="テキスト ボックス 74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0" name="直線コネクタ 749"/>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2" name="直線コネクタ 75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3"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4" name="直線コネクタ 753"/>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139151</xdr:rowOff>
    </xdr:from>
    <xdr:to>
      <xdr:col>32</xdr:col>
      <xdr:colOff>187325</xdr:colOff>
      <xdr:row>57</xdr:row>
      <xdr:rowOff>139746</xdr:rowOff>
    </xdr:to>
    <xdr:cxnSp macro="">
      <xdr:nvCxnSpPr>
        <xdr:cNvPr id="755" name="直線コネクタ 754"/>
        <xdr:cNvCxnSpPr/>
      </xdr:nvCxnSpPr>
      <xdr:spPr>
        <a:xfrm>
          <a:off x="21323300" y="9911801"/>
          <a:ext cx="8382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89580</xdr:rowOff>
    </xdr:from>
    <xdr:ext cx="469744" cy="259045"/>
    <xdr:sp macro="" textlink="">
      <xdr:nvSpPr>
        <xdr:cNvPr id="756" name="貸付金平均値テキスト"/>
        <xdr:cNvSpPr txBox="1"/>
      </xdr:nvSpPr>
      <xdr:spPr>
        <a:xfrm>
          <a:off x="22212300" y="9690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7" name="フローチャート : 判断 756"/>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139151</xdr:rowOff>
    </xdr:from>
    <xdr:to>
      <xdr:col>31</xdr:col>
      <xdr:colOff>34925</xdr:colOff>
      <xdr:row>57</xdr:row>
      <xdr:rowOff>143495</xdr:rowOff>
    </xdr:to>
    <xdr:cxnSp macro="">
      <xdr:nvCxnSpPr>
        <xdr:cNvPr id="758" name="直線コネクタ 757"/>
        <xdr:cNvCxnSpPr/>
      </xdr:nvCxnSpPr>
      <xdr:spPr>
        <a:xfrm flipV="1">
          <a:off x="20434300" y="991180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59" name="フローチャート : 判断 758"/>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7642</xdr:rowOff>
    </xdr:from>
    <xdr:ext cx="469744" cy="259045"/>
    <xdr:sp macro="" textlink="">
      <xdr:nvSpPr>
        <xdr:cNvPr id="760" name="テキスト ボックス 759"/>
        <xdr:cNvSpPr txBox="1"/>
      </xdr:nvSpPr>
      <xdr:spPr>
        <a:xfrm>
          <a:off x="21088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143106</xdr:rowOff>
    </xdr:from>
    <xdr:to>
      <xdr:col>29</xdr:col>
      <xdr:colOff>517525</xdr:colOff>
      <xdr:row>57</xdr:row>
      <xdr:rowOff>143495</xdr:rowOff>
    </xdr:to>
    <xdr:cxnSp macro="">
      <xdr:nvCxnSpPr>
        <xdr:cNvPr id="761" name="直線コネクタ 760"/>
        <xdr:cNvCxnSpPr/>
      </xdr:nvCxnSpPr>
      <xdr:spPr>
        <a:xfrm>
          <a:off x="19545300" y="9915756"/>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2" name="フローチャート : 判断 761"/>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63" name="テキスト ボックス 762"/>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143106</xdr:rowOff>
    </xdr:from>
    <xdr:to>
      <xdr:col>28</xdr:col>
      <xdr:colOff>314325</xdr:colOff>
      <xdr:row>57</xdr:row>
      <xdr:rowOff>145186</xdr:rowOff>
    </xdr:to>
    <xdr:cxnSp macro="">
      <xdr:nvCxnSpPr>
        <xdr:cNvPr id="764" name="直線コネクタ 763"/>
        <xdr:cNvCxnSpPr/>
      </xdr:nvCxnSpPr>
      <xdr:spPr>
        <a:xfrm flipV="1">
          <a:off x="18656300" y="9915756"/>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5" name="フローチャート : 判断 764"/>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66" name="テキスト ボックス 765"/>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7" name="フローチャート : 判断 766"/>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68" name="テキスト ボックス 767"/>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88946</xdr:rowOff>
    </xdr:from>
    <xdr:to>
      <xdr:col>32</xdr:col>
      <xdr:colOff>238125</xdr:colOff>
      <xdr:row>58</xdr:row>
      <xdr:rowOff>19096</xdr:rowOff>
    </xdr:to>
    <xdr:sp macro="" textlink="">
      <xdr:nvSpPr>
        <xdr:cNvPr id="774" name="円/楕円 773"/>
        <xdr:cNvSpPr/>
      </xdr:nvSpPr>
      <xdr:spPr>
        <a:xfrm>
          <a:off x="22110700" y="98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67373</xdr:rowOff>
    </xdr:from>
    <xdr:ext cx="469744" cy="259045"/>
    <xdr:sp macro="" textlink="">
      <xdr:nvSpPr>
        <xdr:cNvPr id="775" name="貸付金該当値テキスト"/>
        <xdr:cNvSpPr txBox="1"/>
      </xdr:nvSpPr>
      <xdr:spPr>
        <a:xfrm>
          <a:off x="22212300" y="984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88351</xdr:rowOff>
    </xdr:from>
    <xdr:to>
      <xdr:col>31</xdr:col>
      <xdr:colOff>85725</xdr:colOff>
      <xdr:row>58</xdr:row>
      <xdr:rowOff>18501</xdr:rowOff>
    </xdr:to>
    <xdr:sp macro="" textlink="">
      <xdr:nvSpPr>
        <xdr:cNvPr id="776" name="円/楕円 775"/>
        <xdr:cNvSpPr/>
      </xdr:nvSpPr>
      <xdr:spPr>
        <a:xfrm>
          <a:off x="21272500" y="98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9628</xdr:rowOff>
    </xdr:from>
    <xdr:ext cx="469744" cy="259045"/>
    <xdr:sp macro="" textlink="">
      <xdr:nvSpPr>
        <xdr:cNvPr id="777" name="テキスト ボックス 776"/>
        <xdr:cNvSpPr txBox="1"/>
      </xdr:nvSpPr>
      <xdr:spPr>
        <a:xfrm>
          <a:off x="21088427" y="99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92695</xdr:rowOff>
    </xdr:from>
    <xdr:to>
      <xdr:col>29</xdr:col>
      <xdr:colOff>568325</xdr:colOff>
      <xdr:row>58</xdr:row>
      <xdr:rowOff>22845</xdr:rowOff>
    </xdr:to>
    <xdr:sp macro="" textlink="">
      <xdr:nvSpPr>
        <xdr:cNvPr id="778" name="円/楕円 777"/>
        <xdr:cNvSpPr/>
      </xdr:nvSpPr>
      <xdr:spPr>
        <a:xfrm>
          <a:off x="203835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13972</xdr:rowOff>
    </xdr:from>
    <xdr:ext cx="469744" cy="259045"/>
    <xdr:sp macro="" textlink="">
      <xdr:nvSpPr>
        <xdr:cNvPr id="779" name="テキスト ボックス 778"/>
        <xdr:cNvSpPr txBox="1"/>
      </xdr:nvSpPr>
      <xdr:spPr>
        <a:xfrm>
          <a:off x="20199427" y="99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92306</xdr:rowOff>
    </xdr:from>
    <xdr:to>
      <xdr:col>28</xdr:col>
      <xdr:colOff>365125</xdr:colOff>
      <xdr:row>58</xdr:row>
      <xdr:rowOff>22456</xdr:rowOff>
    </xdr:to>
    <xdr:sp macro="" textlink="">
      <xdr:nvSpPr>
        <xdr:cNvPr id="780" name="円/楕円 779"/>
        <xdr:cNvSpPr/>
      </xdr:nvSpPr>
      <xdr:spPr>
        <a:xfrm>
          <a:off x="19494500" y="986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13583</xdr:rowOff>
    </xdr:from>
    <xdr:ext cx="469744" cy="259045"/>
    <xdr:sp macro="" textlink="">
      <xdr:nvSpPr>
        <xdr:cNvPr id="781" name="テキスト ボックス 780"/>
        <xdr:cNvSpPr txBox="1"/>
      </xdr:nvSpPr>
      <xdr:spPr>
        <a:xfrm>
          <a:off x="19310427" y="995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94386</xdr:rowOff>
    </xdr:from>
    <xdr:to>
      <xdr:col>27</xdr:col>
      <xdr:colOff>161925</xdr:colOff>
      <xdr:row>58</xdr:row>
      <xdr:rowOff>24536</xdr:rowOff>
    </xdr:to>
    <xdr:sp macro="" textlink="">
      <xdr:nvSpPr>
        <xdr:cNvPr id="782" name="円/楕円 781"/>
        <xdr:cNvSpPr/>
      </xdr:nvSpPr>
      <xdr:spPr>
        <a:xfrm>
          <a:off x="18605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15663</xdr:rowOff>
    </xdr:from>
    <xdr:ext cx="469744" cy="259045"/>
    <xdr:sp macro="" textlink="">
      <xdr:nvSpPr>
        <xdr:cNvPr id="783" name="テキスト ボックス 782"/>
        <xdr:cNvSpPr txBox="1"/>
      </xdr:nvSpPr>
      <xdr:spPr>
        <a:xfrm>
          <a:off x="18421427" y="995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5" name="正方形/長方形 78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6" name="正方形/長方形 78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7" name="正方形/長方形 78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8" name="正方形/長方形 78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9" name="正方形/長方形 78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0" name="正方形/長方形 78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1" name="正方形/長方形 79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2" name="テキスト ボックス 79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3" name="直線コネクタ 79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4" name="テキスト ボックス 79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5" name="直線コネクタ 79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6" name="テキスト ボックス 79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7" name="直線コネクタ 79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798" name="テキスト ボックス 79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9" name="直線コネクタ 79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0" name="テキスト ボックス 79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1" name="直線コネクタ 80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2" name="テキスト ボックス 80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3" name="直線コネクタ 80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4" name="テキスト ボックス 80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6" name="直線コネクタ 805"/>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7"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08" name="直線コネクタ 807"/>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09"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0" name="直線コネクタ 809"/>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7158</xdr:rowOff>
    </xdr:from>
    <xdr:to>
      <xdr:col>32</xdr:col>
      <xdr:colOff>187325</xdr:colOff>
      <xdr:row>77</xdr:row>
      <xdr:rowOff>89453</xdr:rowOff>
    </xdr:to>
    <xdr:cxnSp macro="">
      <xdr:nvCxnSpPr>
        <xdr:cNvPr id="811" name="直線コネクタ 810"/>
        <xdr:cNvCxnSpPr/>
      </xdr:nvCxnSpPr>
      <xdr:spPr>
        <a:xfrm flipV="1">
          <a:off x="21323300" y="1320880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2"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3" name="フローチャート : 判断 812"/>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89453</xdr:rowOff>
    </xdr:from>
    <xdr:to>
      <xdr:col>31</xdr:col>
      <xdr:colOff>34925</xdr:colOff>
      <xdr:row>77</xdr:row>
      <xdr:rowOff>130418</xdr:rowOff>
    </xdr:to>
    <xdr:cxnSp macro="">
      <xdr:nvCxnSpPr>
        <xdr:cNvPr id="814" name="直線コネクタ 813"/>
        <xdr:cNvCxnSpPr/>
      </xdr:nvCxnSpPr>
      <xdr:spPr>
        <a:xfrm flipV="1">
          <a:off x="20434300" y="13291103"/>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5" name="フローチャート : 判断 814"/>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6" name="テキスト ボックス 815"/>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130418</xdr:rowOff>
    </xdr:from>
    <xdr:to>
      <xdr:col>29</xdr:col>
      <xdr:colOff>517525</xdr:colOff>
      <xdr:row>77</xdr:row>
      <xdr:rowOff>146010</xdr:rowOff>
    </xdr:to>
    <xdr:cxnSp macro="">
      <xdr:nvCxnSpPr>
        <xdr:cNvPr id="817" name="直線コネクタ 816"/>
        <xdr:cNvCxnSpPr/>
      </xdr:nvCxnSpPr>
      <xdr:spPr>
        <a:xfrm flipV="1">
          <a:off x="19545300" y="13332068"/>
          <a:ext cx="889000" cy="1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18" name="フローチャート : 判断 817"/>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19" name="テキスト ボックス 818"/>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147793</xdr:rowOff>
    </xdr:from>
    <xdr:to>
      <xdr:col>28</xdr:col>
      <xdr:colOff>314325</xdr:colOff>
      <xdr:row>77</xdr:row>
      <xdr:rowOff>146010</xdr:rowOff>
    </xdr:to>
    <xdr:cxnSp macro="">
      <xdr:nvCxnSpPr>
        <xdr:cNvPr id="820" name="直線コネクタ 819"/>
        <xdr:cNvCxnSpPr/>
      </xdr:nvCxnSpPr>
      <xdr:spPr>
        <a:xfrm>
          <a:off x="18656300" y="13006543"/>
          <a:ext cx="889000" cy="3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1" name="フローチャート : 判断 820"/>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2" name="テキスト ボックス 821"/>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3" name="フローチャート : 判断 822"/>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114216</xdr:rowOff>
    </xdr:from>
    <xdr:ext cx="534377" cy="259045"/>
    <xdr:sp macro="" textlink="">
      <xdr:nvSpPr>
        <xdr:cNvPr id="824" name="テキスト ボックス 823"/>
        <xdr:cNvSpPr txBox="1"/>
      </xdr:nvSpPr>
      <xdr:spPr>
        <a:xfrm>
          <a:off x="18389111" y="126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5" name="テキスト ボックス 82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6" name="テキスト ボックス 82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7" name="テキスト ボックス 82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8" name="テキスト ボックス 82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9" name="テキスト ボックス 82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127808</xdr:rowOff>
    </xdr:from>
    <xdr:to>
      <xdr:col>32</xdr:col>
      <xdr:colOff>238125</xdr:colOff>
      <xdr:row>77</xdr:row>
      <xdr:rowOff>57958</xdr:rowOff>
    </xdr:to>
    <xdr:sp macro="" textlink="">
      <xdr:nvSpPr>
        <xdr:cNvPr id="830" name="円/楕円 829"/>
        <xdr:cNvSpPr/>
      </xdr:nvSpPr>
      <xdr:spPr>
        <a:xfrm>
          <a:off x="221107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42735</xdr:rowOff>
    </xdr:from>
    <xdr:ext cx="534377" cy="259045"/>
    <xdr:sp macro="" textlink="">
      <xdr:nvSpPr>
        <xdr:cNvPr id="831" name="繰出金該当値テキスト"/>
        <xdr:cNvSpPr txBox="1"/>
      </xdr:nvSpPr>
      <xdr:spPr>
        <a:xfrm>
          <a:off x="22212300" y="1307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26,649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38653</xdr:rowOff>
    </xdr:from>
    <xdr:to>
      <xdr:col>31</xdr:col>
      <xdr:colOff>85725</xdr:colOff>
      <xdr:row>77</xdr:row>
      <xdr:rowOff>140253</xdr:rowOff>
    </xdr:to>
    <xdr:sp macro="" textlink="">
      <xdr:nvSpPr>
        <xdr:cNvPr id="832" name="円/楕円 831"/>
        <xdr:cNvSpPr/>
      </xdr:nvSpPr>
      <xdr:spPr>
        <a:xfrm>
          <a:off x="21272500" y="132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131380</xdr:rowOff>
    </xdr:from>
    <xdr:ext cx="534377" cy="259045"/>
    <xdr:sp macro="" textlink="">
      <xdr:nvSpPr>
        <xdr:cNvPr id="833" name="テキスト ボックス 832"/>
        <xdr:cNvSpPr txBox="1"/>
      </xdr:nvSpPr>
      <xdr:spPr>
        <a:xfrm>
          <a:off x="21056111" y="13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79618</xdr:rowOff>
    </xdr:from>
    <xdr:to>
      <xdr:col>29</xdr:col>
      <xdr:colOff>568325</xdr:colOff>
      <xdr:row>78</xdr:row>
      <xdr:rowOff>9768</xdr:rowOff>
    </xdr:to>
    <xdr:sp macro="" textlink="">
      <xdr:nvSpPr>
        <xdr:cNvPr id="834" name="円/楕円 833"/>
        <xdr:cNvSpPr/>
      </xdr:nvSpPr>
      <xdr:spPr>
        <a:xfrm>
          <a:off x="20383500" y="1328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895</xdr:rowOff>
    </xdr:from>
    <xdr:ext cx="534377" cy="259045"/>
    <xdr:sp macro="" textlink="">
      <xdr:nvSpPr>
        <xdr:cNvPr id="835" name="テキスト ボックス 834"/>
        <xdr:cNvSpPr txBox="1"/>
      </xdr:nvSpPr>
      <xdr:spPr>
        <a:xfrm>
          <a:off x="20167111" y="133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95210</xdr:rowOff>
    </xdr:from>
    <xdr:to>
      <xdr:col>28</xdr:col>
      <xdr:colOff>365125</xdr:colOff>
      <xdr:row>78</xdr:row>
      <xdr:rowOff>25360</xdr:rowOff>
    </xdr:to>
    <xdr:sp macro="" textlink="">
      <xdr:nvSpPr>
        <xdr:cNvPr id="836" name="円/楕円 835"/>
        <xdr:cNvSpPr/>
      </xdr:nvSpPr>
      <xdr:spPr>
        <a:xfrm>
          <a:off x="19494500" y="132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16487</xdr:rowOff>
    </xdr:from>
    <xdr:ext cx="534377" cy="259045"/>
    <xdr:sp macro="" textlink="">
      <xdr:nvSpPr>
        <xdr:cNvPr id="837" name="テキスト ボックス 836"/>
        <xdr:cNvSpPr txBox="1"/>
      </xdr:nvSpPr>
      <xdr:spPr>
        <a:xfrm>
          <a:off x="19278111" y="133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23,612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96993</xdr:rowOff>
    </xdr:from>
    <xdr:to>
      <xdr:col>27</xdr:col>
      <xdr:colOff>161925</xdr:colOff>
      <xdr:row>76</xdr:row>
      <xdr:rowOff>27143</xdr:rowOff>
    </xdr:to>
    <xdr:sp macro="" textlink="">
      <xdr:nvSpPr>
        <xdr:cNvPr id="838" name="円/楕円 837"/>
        <xdr:cNvSpPr/>
      </xdr:nvSpPr>
      <xdr:spPr>
        <a:xfrm>
          <a:off x="18605500" y="129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18270</xdr:rowOff>
    </xdr:from>
    <xdr:ext cx="534377" cy="259045"/>
    <xdr:sp macro="" textlink="">
      <xdr:nvSpPr>
        <xdr:cNvPr id="839" name="テキスト ボックス 838"/>
        <xdr:cNvSpPr txBox="1"/>
      </xdr:nvSpPr>
      <xdr:spPr>
        <a:xfrm>
          <a:off x="18389111" y="13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0" name="正方形/長方形 83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1" name="正方形/長方形 84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2" name="正方形/長方形 84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3" name="正方形/長方形 84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4" name="正方形/長方形 84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5" name="正方形/長方形 84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6" name="正方形/長方形 84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7" name="正方形/長方形 84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8" name="テキスト ボックス 84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9" name="直線コネクタ 84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0" name="直線コネクタ 84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1" name="テキスト ボックス 85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2" name="直線コネクタ 85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3" name="テキスト ボックス 85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5" name="直線コネクタ 85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7" name="直線コネクタ 85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0" name="直線コネクタ 85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2" name="フローチャート : 判断 86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3" name="直線コネクタ 86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4" name="フローチャート : 判断 86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5" name="テキスト ボックス 86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6" name="直線コネクタ 86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7" name="フローチャート : 判断 86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8" name="テキスト ボックス 86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9" name="直線コネクタ 86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0" name="フローチャート : 判断 86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1" name="テキスト ボックス 87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フローチャート : 判断 87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3" name="テキスト ボックス 87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4" name="テキスト ボックス 87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5" name="テキスト ボックス 87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6" name="テキスト ボックス 87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7" name="テキスト ボックス 87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8" name="テキスト ボックス 87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円/楕円 87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1" name="円/楕円 88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2" name="テキスト ボックス 88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3" name="円/楕円 88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4" name="テキスト ボックス 88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5" name="円/楕円 88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6" name="テキスト ボックス 88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円/楕円 88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8" name="テキスト ボックス 88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9" name="正方形/長方形 88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0" name="正方形/長方形 88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1" name="テキスト ボックス 89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性質別経費においては、扶助費が全体の</a:t>
          </a:r>
          <a:r>
            <a:rPr kumimoji="1" lang="en-US" altLang="ja-JP" sz="1100">
              <a:solidFill>
                <a:schemeClr val="dk1"/>
              </a:solidFill>
              <a:effectLst/>
              <a:latin typeface="+mn-ea"/>
              <a:ea typeface="+mn-ea"/>
              <a:cs typeface="+mn-cs"/>
            </a:rPr>
            <a:t>24.2</a:t>
          </a:r>
          <a:r>
            <a:rPr kumimoji="1" lang="ja-JP" altLang="ja-JP" sz="1100">
              <a:solidFill>
                <a:schemeClr val="dk1"/>
              </a:solidFill>
              <a:effectLst/>
              <a:latin typeface="+mn-ea"/>
              <a:ea typeface="+mn-ea"/>
              <a:cs typeface="+mn-cs"/>
            </a:rPr>
            <a:t>％を占め、次いで人件費が</a:t>
          </a:r>
          <a:r>
            <a:rPr kumimoji="1" lang="en-US" altLang="ja-JP" sz="1100">
              <a:solidFill>
                <a:schemeClr val="dk1"/>
              </a:solidFill>
              <a:effectLst/>
              <a:latin typeface="+mn-ea"/>
              <a:ea typeface="+mn-ea"/>
              <a:cs typeface="+mn-cs"/>
            </a:rPr>
            <a:t>19.3</a:t>
          </a:r>
          <a:r>
            <a:rPr kumimoji="1" lang="ja-JP" altLang="ja-JP" sz="1100">
              <a:solidFill>
                <a:schemeClr val="dk1"/>
              </a:solidFill>
              <a:effectLst/>
              <a:latin typeface="+mn-ea"/>
              <a:ea typeface="+mn-ea"/>
              <a:cs typeface="+mn-cs"/>
            </a:rPr>
            <a:t>％、物件費が</a:t>
          </a:r>
          <a:r>
            <a:rPr kumimoji="1" lang="en-US" altLang="ja-JP" sz="1100">
              <a:solidFill>
                <a:schemeClr val="dk1"/>
              </a:solidFill>
              <a:effectLst/>
              <a:latin typeface="+mn-ea"/>
              <a:ea typeface="+mn-ea"/>
              <a:cs typeface="+mn-cs"/>
            </a:rPr>
            <a:t>14.9</a:t>
          </a:r>
          <a:r>
            <a:rPr kumimoji="1" lang="ja-JP" altLang="ja-JP" sz="1100">
              <a:solidFill>
                <a:schemeClr val="dk1"/>
              </a:solidFill>
              <a:effectLst/>
              <a:latin typeface="+mn-ea"/>
              <a:ea typeface="+mn-ea"/>
              <a:cs typeface="+mn-cs"/>
            </a:rPr>
            <a:t>％、普通建設事業費が</a:t>
          </a:r>
          <a:r>
            <a:rPr kumimoji="1" lang="en-US" altLang="ja-JP" sz="1100">
              <a:solidFill>
                <a:schemeClr val="dk1"/>
              </a:solidFill>
              <a:effectLst/>
              <a:latin typeface="+mn-ea"/>
              <a:ea typeface="+mn-ea"/>
              <a:cs typeface="+mn-cs"/>
            </a:rPr>
            <a:t>14.3</a:t>
          </a:r>
          <a:r>
            <a:rPr kumimoji="1" lang="ja-JP" altLang="ja-JP" sz="1100">
              <a:solidFill>
                <a:schemeClr val="dk1"/>
              </a:solidFill>
              <a:effectLst/>
              <a:latin typeface="+mn-ea"/>
              <a:ea typeface="+mn-ea"/>
              <a:cs typeface="+mn-cs"/>
            </a:rPr>
            <a:t>％となっている。 </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扶助費については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近年大幅な増加傾向となっており、住民一人当たりのコストが</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年度比で約</a:t>
          </a:r>
          <a:r>
            <a:rPr kumimoji="1" lang="en-US" altLang="ja-JP" sz="1100">
              <a:solidFill>
                <a:schemeClr val="dk1"/>
              </a:solidFill>
              <a:effectLst/>
              <a:latin typeface="+mn-ea"/>
              <a:ea typeface="+mn-ea"/>
              <a:cs typeface="+mn-cs"/>
            </a:rPr>
            <a:t>16.4</a:t>
          </a:r>
          <a:r>
            <a:rPr kumimoji="1" lang="ja-JP" altLang="ja-JP" sz="1100">
              <a:solidFill>
                <a:schemeClr val="dk1"/>
              </a:solidFill>
              <a:effectLst/>
              <a:latin typeface="+mn-ea"/>
              <a:ea typeface="+mn-ea"/>
              <a:cs typeface="+mn-cs"/>
            </a:rPr>
            <a:t>％増の</a:t>
          </a:r>
          <a:r>
            <a:rPr kumimoji="1" lang="en-US" altLang="ja-JP" sz="1100">
              <a:solidFill>
                <a:schemeClr val="dk1"/>
              </a:solidFill>
              <a:effectLst/>
              <a:latin typeface="+mn-ea"/>
              <a:ea typeface="+mn-ea"/>
              <a:cs typeface="+mn-cs"/>
            </a:rPr>
            <a:t>72,910</a:t>
          </a:r>
          <a:r>
            <a:rPr kumimoji="1" lang="ja-JP" altLang="ja-JP" sz="1100">
              <a:solidFill>
                <a:schemeClr val="dk1"/>
              </a:solidFill>
              <a:effectLst/>
              <a:latin typeface="+mn-ea"/>
              <a:ea typeface="+mn-ea"/>
              <a:cs typeface="+mn-cs"/>
            </a:rPr>
            <a:t>円となっている。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その主な要因としては、</a:t>
          </a:r>
          <a:r>
            <a:rPr kumimoji="1" lang="ja-JP" altLang="ja-JP" sz="1100">
              <a:solidFill>
                <a:schemeClr val="dk1"/>
              </a:solidFill>
              <a:effectLst/>
              <a:latin typeface="+mn-ea"/>
              <a:ea typeface="+mn-ea"/>
              <a:cs typeface="+mn-cs"/>
            </a:rPr>
            <a:t>民間保育所等運営事業費や生活保護扶助費の増が挙げられる。</a:t>
          </a:r>
          <a:endParaRPr lang="ja-JP" altLang="ja-JP" sz="1400">
            <a:effectLst/>
            <a:latin typeface="+mn-ea"/>
            <a:ea typeface="+mn-ea"/>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物件費について</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年度以降増加傾向となっている。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その主な要因としては、新設施設</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維持管理コスト</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これまで直営で管理運営を行っていた施設に指定管理者制度を導入したことに伴い、委託料が発生したことなどが挙げられる。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普通建設事業費についても、本庁舎再整備事業等により、住民一人当たりのコストが前年比</a:t>
          </a:r>
          <a:r>
            <a:rPr kumimoji="1" lang="en-US" altLang="ja-JP" sz="1100">
              <a:solidFill>
                <a:schemeClr val="dk1"/>
              </a:solidFill>
              <a:effectLst/>
              <a:latin typeface="+mn-ea"/>
              <a:ea typeface="+mn-ea"/>
              <a:cs typeface="+mn-cs"/>
            </a:rPr>
            <a:t>37.1</a:t>
          </a:r>
          <a:r>
            <a:rPr kumimoji="1" lang="ja-JP" altLang="ja-JP" sz="1100">
              <a:solidFill>
                <a:schemeClr val="dk1"/>
              </a:solidFill>
              <a:effectLst/>
              <a:latin typeface="+mn-ea"/>
              <a:ea typeface="+mn-ea"/>
              <a:cs typeface="+mn-cs"/>
            </a:rPr>
            <a:t>％増の</a:t>
          </a:r>
          <a:r>
            <a:rPr kumimoji="1" lang="en-US" altLang="ja-JP" sz="1100">
              <a:solidFill>
                <a:schemeClr val="dk1"/>
              </a:solidFill>
              <a:effectLst/>
              <a:latin typeface="+mn-ea"/>
              <a:ea typeface="+mn-ea"/>
              <a:cs typeface="+mn-cs"/>
            </a:rPr>
            <a:t>42,976</a:t>
          </a:r>
          <a:r>
            <a:rPr kumimoji="1" lang="ja-JP" altLang="ja-JP" sz="1100">
              <a:solidFill>
                <a:schemeClr val="dk1"/>
              </a:solidFill>
              <a:effectLst/>
              <a:latin typeface="+mn-ea"/>
              <a:ea typeface="+mn-ea"/>
              <a:cs typeface="+mn-cs"/>
            </a:rPr>
            <a:t>円となっている。</a:t>
          </a:r>
          <a:endParaRPr lang="ja-JP" altLang="ja-JP" sz="14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神奈川県茅ヶ崎市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241,264
239,711
35.70
75,490,695
72,641,071
2,630,335
40,032,573
52,249,354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44.1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50981</xdr:rowOff>
    </xdr:from>
    <xdr:to>
      <xdr:col>6</xdr:col>
      <xdr:colOff>511175</xdr:colOff>
      <xdr:row>37</xdr:row>
      <xdr:rowOff>115207</xdr:rowOff>
    </xdr:to>
    <xdr:cxnSp macro="">
      <xdr:nvCxnSpPr>
        <xdr:cNvPr id="63" name="直線コネクタ 62"/>
        <xdr:cNvCxnSpPr/>
      </xdr:nvCxnSpPr>
      <xdr:spPr>
        <a:xfrm flipV="1">
          <a:off x="3797300" y="6394631"/>
          <a:ext cx="8382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115207</xdr:rowOff>
    </xdr:from>
    <xdr:to>
      <xdr:col>5</xdr:col>
      <xdr:colOff>358775</xdr:colOff>
      <xdr:row>38</xdr:row>
      <xdr:rowOff>18869</xdr:rowOff>
    </xdr:to>
    <xdr:cxnSp macro="">
      <xdr:nvCxnSpPr>
        <xdr:cNvPr id="66" name="直線コネクタ 65"/>
        <xdr:cNvCxnSpPr/>
      </xdr:nvCxnSpPr>
      <xdr:spPr>
        <a:xfrm flipV="1">
          <a:off x="2908300" y="64588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32855</xdr:rowOff>
    </xdr:from>
    <xdr:ext cx="469744" cy="259045"/>
    <xdr:sp macro="" textlink="">
      <xdr:nvSpPr>
        <xdr:cNvPr id="68" name="テキスト ボックス 67"/>
        <xdr:cNvSpPr txBox="1"/>
      </xdr:nvSpPr>
      <xdr:spPr>
        <a:xfrm>
          <a:off x="3562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122827</xdr:rowOff>
    </xdr:from>
    <xdr:to>
      <xdr:col>4</xdr:col>
      <xdr:colOff>155575</xdr:colOff>
      <xdr:row>38</xdr:row>
      <xdr:rowOff>18869</xdr:rowOff>
    </xdr:to>
    <xdr:cxnSp macro="">
      <xdr:nvCxnSpPr>
        <xdr:cNvPr id="69" name="直線コネクタ 68"/>
        <xdr:cNvCxnSpPr/>
      </xdr:nvCxnSpPr>
      <xdr:spPr>
        <a:xfrm>
          <a:off x="2019300" y="6466477"/>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92727</xdr:rowOff>
    </xdr:from>
    <xdr:ext cx="469744" cy="259045"/>
    <xdr:sp macro="" textlink="">
      <xdr:nvSpPr>
        <xdr:cNvPr id="71" name="テキスト ボックス 70"/>
        <xdr:cNvSpPr txBox="1"/>
      </xdr:nvSpPr>
      <xdr:spPr>
        <a:xfrm>
          <a:off x="2673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65677</xdr:rowOff>
    </xdr:from>
    <xdr:to>
      <xdr:col>2</xdr:col>
      <xdr:colOff>638175</xdr:colOff>
      <xdr:row>37</xdr:row>
      <xdr:rowOff>122827</xdr:rowOff>
    </xdr:to>
    <xdr:cxnSp macro="">
      <xdr:nvCxnSpPr>
        <xdr:cNvPr id="72" name="直線コネクタ 71"/>
        <xdr:cNvCxnSpPr/>
      </xdr:nvCxnSpPr>
      <xdr:spPr>
        <a:xfrm>
          <a:off x="1130300" y="623787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6730</xdr:rowOff>
    </xdr:from>
    <xdr:ext cx="469744" cy="259045"/>
    <xdr:sp macro="" textlink="">
      <xdr:nvSpPr>
        <xdr:cNvPr id="74" name="テキスト ボックス 73"/>
        <xdr:cNvSpPr txBox="1"/>
      </xdr:nvSpPr>
      <xdr:spPr>
        <a:xfrm>
          <a:off x="1784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40476</xdr:rowOff>
    </xdr:from>
    <xdr:ext cx="469744" cy="259045"/>
    <xdr:sp macro="" textlink="">
      <xdr:nvSpPr>
        <xdr:cNvPr id="76" name="テキスト ボックス 75"/>
        <xdr:cNvSpPr txBox="1"/>
      </xdr:nvSpPr>
      <xdr:spPr>
        <a:xfrm>
          <a:off x="895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181</xdr:rowOff>
    </xdr:from>
    <xdr:to>
      <xdr:col>6</xdr:col>
      <xdr:colOff>561975</xdr:colOff>
      <xdr:row>37</xdr:row>
      <xdr:rowOff>101781</xdr:rowOff>
    </xdr:to>
    <xdr:sp macro="" textlink="">
      <xdr:nvSpPr>
        <xdr:cNvPr id="82" name="円/楕円 81"/>
        <xdr:cNvSpPr/>
      </xdr:nvSpPr>
      <xdr:spPr>
        <a:xfrm>
          <a:off x="45847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150058</xdr:rowOff>
    </xdr:from>
    <xdr:ext cx="469744" cy="259045"/>
    <xdr:sp macro="" textlink="">
      <xdr:nvSpPr>
        <xdr:cNvPr id="83" name="議会費該当値テキスト"/>
        <xdr:cNvSpPr txBox="1"/>
      </xdr:nvSpPr>
      <xdr:spPr>
        <a:xfrm>
          <a:off x="4686300"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64407</xdr:rowOff>
    </xdr:from>
    <xdr:to>
      <xdr:col>5</xdr:col>
      <xdr:colOff>409575</xdr:colOff>
      <xdr:row>37</xdr:row>
      <xdr:rowOff>166007</xdr:rowOff>
    </xdr:to>
    <xdr:sp macro="" textlink="">
      <xdr:nvSpPr>
        <xdr:cNvPr id="84" name="円/楕円 83"/>
        <xdr:cNvSpPr/>
      </xdr:nvSpPr>
      <xdr:spPr>
        <a:xfrm>
          <a:off x="3746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157134</xdr:rowOff>
    </xdr:from>
    <xdr:ext cx="469744" cy="259045"/>
    <xdr:sp macro="" textlink="">
      <xdr:nvSpPr>
        <xdr:cNvPr id="85" name="テキスト ボックス 84"/>
        <xdr:cNvSpPr txBox="1"/>
      </xdr:nvSpPr>
      <xdr:spPr>
        <a:xfrm>
          <a:off x="3562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139519</xdr:rowOff>
    </xdr:from>
    <xdr:to>
      <xdr:col>4</xdr:col>
      <xdr:colOff>206375</xdr:colOff>
      <xdr:row>38</xdr:row>
      <xdr:rowOff>69669</xdr:rowOff>
    </xdr:to>
    <xdr:sp macro="" textlink="">
      <xdr:nvSpPr>
        <xdr:cNvPr id="86" name="円/楕円 85"/>
        <xdr:cNvSpPr/>
      </xdr:nvSpPr>
      <xdr:spPr>
        <a:xfrm>
          <a:off x="2857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60796</xdr:rowOff>
    </xdr:from>
    <xdr:ext cx="469744" cy="259045"/>
    <xdr:sp macro="" textlink="">
      <xdr:nvSpPr>
        <xdr:cNvPr id="87" name="テキスト ボックス 86"/>
        <xdr:cNvSpPr txBox="1"/>
      </xdr:nvSpPr>
      <xdr:spPr>
        <a:xfrm>
          <a:off x="2673427"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72027</xdr:rowOff>
    </xdr:from>
    <xdr:to>
      <xdr:col>3</xdr:col>
      <xdr:colOff>3175</xdr:colOff>
      <xdr:row>38</xdr:row>
      <xdr:rowOff>2177</xdr:rowOff>
    </xdr:to>
    <xdr:sp macro="" textlink="">
      <xdr:nvSpPr>
        <xdr:cNvPr id="88" name="円/楕円 87"/>
        <xdr:cNvSpPr/>
      </xdr:nvSpPr>
      <xdr:spPr>
        <a:xfrm>
          <a:off x="1968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164754</xdr:rowOff>
    </xdr:from>
    <xdr:ext cx="469744" cy="259045"/>
    <xdr:sp macro="" textlink="">
      <xdr:nvSpPr>
        <xdr:cNvPr id="89" name="テキスト ボックス 88"/>
        <xdr:cNvSpPr txBox="1"/>
      </xdr:nvSpPr>
      <xdr:spPr>
        <a:xfrm>
          <a:off x="1784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14877</xdr:rowOff>
    </xdr:from>
    <xdr:to>
      <xdr:col>1</xdr:col>
      <xdr:colOff>485775</xdr:colOff>
      <xdr:row>36</xdr:row>
      <xdr:rowOff>116477</xdr:rowOff>
    </xdr:to>
    <xdr:sp macro="" textlink="">
      <xdr:nvSpPr>
        <xdr:cNvPr id="90" name="円/楕円 89"/>
        <xdr:cNvSpPr/>
      </xdr:nvSpPr>
      <xdr:spPr>
        <a:xfrm>
          <a:off x="1079500" y="61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107604</xdr:rowOff>
    </xdr:from>
    <xdr:ext cx="469744" cy="259045"/>
    <xdr:sp macro="" textlink="">
      <xdr:nvSpPr>
        <xdr:cNvPr id="91" name="テキスト ボックス 90"/>
        <xdr:cNvSpPr txBox="1"/>
      </xdr:nvSpPr>
      <xdr:spPr>
        <a:xfrm>
          <a:off x="895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36,312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43497</xdr:rowOff>
    </xdr:from>
    <xdr:to>
      <xdr:col>6</xdr:col>
      <xdr:colOff>511175</xdr:colOff>
      <xdr:row>57</xdr:row>
      <xdr:rowOff>15284</xdr:rowOff>
    </xdr:to>
    <xdr:cxnSp macro="">
      <xdr:nvCxnSpPr>
        <xdr:cNvPr id="121" name="直線コネクタ 120"/>
        <xdr:cNvCxnSpPr/>
      </xdr:nvCxnSpPr>
      <xdr:spPr>
        <a:xfrm flipV="1">
          <a:off x="3797300" y="9473247"/>
          <a:ext cx="8382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95445</xdr:rowOff>
    </xdr:from>
    <xdr:ext cx="534377" cy="259045"/>
    <xdr:sp macro="" textlink="">
      <xdr:nvSpPr>
        <xdr:cNvPr id="122" name="総務費平均値テキスト"/>
        <xdr:cNvSpPr txBox="1"/>
      </xdr:nvSpPr>
      <xdr:spPr>
        <a:xfrm>
          <a:off x="4686300" y="9696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15284</xdr:rowOff>
    </xdr:from>
    <xdr:to>
      <xdr:col>5</xdr:col>
      <xdr:colOff>358775</xdr:colOff>
      <xdr:row>58</xdr:row>
      <xdr:rowOff>27210</xdr:rowOff>
    </xdr:to>
    <xdr:cxnSp macro="">
      <xdr:nvCxnSpPr>
        <xdr:cNvPr id="124" name="直線コネクタ 123"/>
        <xdr:cNvCxnSpPr/>
      </xdr:nvCxnSpPr>
      <xdr:spPr>
        <a:xfrm flipV="1">
          <a:off x="2908300" y="9787934"/>
          <a:ext cx="889000" cy="1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115009</xdr:rowOff>
    </xdr:from>
    <xdr:ext cx="534377" cy="259045"/>
    <xdr:sp macro="" textlink="">
      <xdr:nvSpPr>
        <xdr:cNvPr id="126" name="テキスト ボックス 125"/>
        <xdr:cNvSpPr txBox="1"/>
      </xdr:nvSpPr>
      <xdr:spPr>
        <a:xfrm>
          <a:off x="3530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163303</xdr:rowOff>
    </xdr:from>
    <xdr:to>
      <xdr:col>4</xdr:col>
      <xdr:colOff>155575</xdr:colOff>
      <xdr:row>58</xdr:row>
      <xdr:rowOff>27210</xdr:rowOff>
    </xdr:to>
    <xdr:cxnSp macro="">
      <xdr:nvCxnSpPr>
        <xdr:cNvPr id="127" name="直線コネクタ 126"/>
        <xdr:cNvCxnSpPr/>
      </xdr:nvCxnSpPr>
      <xdr:spPr>
        <a:xfrm>
          <a:off x="2019300" y="9935953"/>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147091</xdr:rowOff>
    </xdr:from>
    <xdr:to>
      <xdr:col>2</xdr:col>
      <xdr:colOff>638175</xdr:colOff>
      <xdr:row>57</xdr:row>
      <xdr:rowOff>163303</xdr:rowOff>
    </xdr:to>
    <xdr:cxnSp macro="">
      <xdr:nvCxnSpPr>
        <xdr:cNvPr id="130" name="直線コネクタ 129"/>
        <xdr:cNvCxnSpPr/>
      </xdr:nvCxnSpPr>
      <xdr:spPr>
        <a:xfrm>
          <a:off x="1130300" y="9919741"/>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164147</xdr:rowOff>
    </xdr:from>
    <xdr:to>
      <xdr:col>6</xdr:col>
      <xdr:colOff>561975</xdr:colOff>
      <xdr:row>55</xdr:row>
      <xdr:rowOff>94297</xdr:rowOff>
    </xdr:to>
    <xdr:sp macro="" textlink="">
      <xdr:nvSpPr>
        <xdr:cNvPr id="140" name="円/楕円 139"/>
        <xdr:cNvSpPr/>
      </xdr:nvSpPr>
      <xdr:spPr>
        <a:xfrm>
          <a:off x="4584700" y="9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15574</xdr:rowOff>
    </xdr:from>
    <xdr:ext cx="534377" cy="259045"/>
    <xdr:sp macro="" textlink="">
      <xdr:nvSpPr>
        <xdr:cNvPr id="141" name="総務費該当値テキスト"/>
        <xdr:cNvSpPr txBox="1"/>
      </xdr:nvSpPr>
      <xdr:spPr>
        <a:xfrm>
          <a:off x="4686300" y="92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56,050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135934</xdr:rowOff>
    </xdr:from>
    <xdr:to>
      <xdr:col>5</xdr:col>
      <xdr:colOff>409575</xdr:colOff>
      <xdr:row>57</xdr:row>
      <xdr:rowOff>66084</xdr:rowOff>
    </xdr:to>
    <xdr:sp macro="" textlink="">
      <xdr:nvSpPr>
        <xdr:cNvPr id="142" name="円/楕円 141"/>
        <xdr:cNvSpPr/>
      </xdr:nvSpPr>
      <xdr:spPr>
        <a:xfrm>
          <a:off x="3746500" y="9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82611</xdr:rowOff>
    </xdr:from>
    <xdr:ext cx="534377" cy="259045"/>
    <xdr:sp macro="" textlink="">
      <xdr:nvSpPr>
        <xdr:cNvPr id="143" name="テキスト ボックス 142"/>
        <xdr:cNvSpPr txBox="1"/>
      </xdr:nvSpPr>
      <xdr:spPr>
        <a:xfrm>
          <a:off x="3530111" y="95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147860</xdr:rowOff>
    </xdr:from>
    <xdr:to>
      <xdr:col>4</xdr:col>
      <xdr:colOff>206375</xdr:colOff>
      <xdr:row>58</xdr:row>
      <xdr:rowOff>78010</xdr:rowOff>
    </xdr:to>
    <xdr:sp macro="" textlink="">
      <xdr:nvSpPr>
        <xdr:cNvPr id="144" name="円/楕円 143"/>
        <xdr:cNvSpPr/>
      </xdr:nvSpPr>
      <xdr:spPr>
        <a:xfrm>
          <a:off x="2857500" y="99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69137</xdr:rowOff>
    </xdr:from>
    <xdr:ext cx="534377" cy="259045"/>
    <xdr:sp macro="" textlink="">
      <xdr:nvSpPr>
        <xdr:cNvPr id="145" name="テキスト ボックス 144"/>
        <xdr:cNvSpPr txBox="1"/>
      </xdr:nvSpPr>
      <xdr:spPr>
        <a:xfrm>
          <a:off x="2641111" y="10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112503</xdr:rowOff>
    </xdr:from>
    <xdr:to>
      <xdr:col>3</xdr:col>
      <xdr:colOff>3175</xdr:colOff>
      <xdr:row>58</xdr:row>
      <xdr:rowOff>42653</xdr:rowOff>
    </xdr:to>
    <xdr:sp macro="" textlink="">
      <xdr:nvSpPr>
        <xdr:cNvPr id="146" name="円/楕円 145"/>
        <xdr:cNvSpPr/>
      </xdr:nvSpPr>
      <xdr:spPr>
        <a:xfrm>
          <a:off x="1968500" y="98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33780</xdr:rowOff>
    </xdr:from>
    <xdr:ext cx="534377" cy="259045"/>
    <xdr:sp macro="" textlink="">
      <xdr:nvSpPr>
        <xdr:cNvPr id="147" name="テキスト ボックス 146"/>
        <xdr:cNvSpPr txBox="1"/>
      </xdr:nvSpPr>
      <xdr:spPr>
        <a:xfrm>
          <a:off x="1752111" y="997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96291</xdr:rowOff>
    </xdr:from>
    <xdr:to>
      <xdr:col>1</xdr:col>
      <xdr:colOff>485775</xdr:colOff>
      <xdr:row>58</xdr:row>
      <xdr:rowOff>26441</xdr:rowOff>
    </xdr:to>
    <xdr:sp macro="" textlink="">
      <xdr:nvSpPr>
        <xdr:cNvPr id="148" name="円/楕円 147"/>
        <xdr:cNvSpPr/>
      </xdr:nvSpPr>
      <xdr:spPr>
        <a:xfrm>
          <a:off x="1079500" y="98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17568</xdr:rowOff>
    </xdr:from>
    <xdr:ext cx="534377" cy="259045"/>
    <xdr:sp macro="" textlink="">
      <xdr:nvSpPr>
        <xdr:cNvPr id="149" name="テキスト ボックス 148"/>
        <xdr:cNvSpPr txBox="1"/>
      </xdr:nvSpPr>
      <xdr:spPr>
        <a:xfrm>
          <a:off x="863111" y="99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148,737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76836</xdr:rowOff>
    </xdr:from>
    <xdr:to>
      <xdr:col>6</xdr:col>
      <xdr:colOff>511175</xdr:colOff>
      <xdr:row>78</xdr:row>
      <xdr:rowOff>31610</xdr:rowOff>
    </xdr:to>
    <xdr:cxnSp macro="">
      <xdr:nvCxnSpPr>
        <xdr:cNvPr id="179" name="直線コネクタ 178"/>
        <xdr:cNvCxnSpPr/>
      </xdr:nvCxnSpPr>
      <xdr:spPr>
        <a:xfrm flipV="1">
          <a:off x="3797300" y="13278486"/>
          <a:ext cx="838200" cy="1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31610</xdr:rowOff>
    </xdr:from>
    <xdr:to>
      <xdr:col>5</xdr:col>
      <xdr:colOff>358775</xdr:colOff>
      <xdr:row>79</xdr:row>
      <xdr:rowOff>24428</xdr:rowOff>
    </xdr:to>
    <xdr:cxnSp macro="">
      <xdr:nvCxnSpPr>
        <xdr:cNvPr id="182" name="直線コネクタ 181"/>
        <xdr:cNvCxnSpPr/>
      </xdr:nvCxnSpPr>
      <xdr:spPr>
        <a:xfrm flipV="1">
          <a:off x="2908300" y="13404710"/>
          <a:ext cx="889000" cy="16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24428</xdr:rowOff>
    </xdr:from>
    <xdr:to>
      <xdr:col>4</xdr:col>
      <xdr:colOff>155575</xdr:colOff>
      <xdr:row>79</xdr:row>
      <xdr:rowOff>43745</xdr:rowOff>
    </xdr:to>
    <xdr:cxnSp macro="">
      <xdr:nvCxnSpPr>
        <xdr:cNvPr id="185" name="直線コネクタ 184"/>
        <xdr:cNvCxnSpPr/>
      </xdr:nvCxnSpPr>
      <xdr:spPr>
        <a:xfrm flipV="1">
          <a:off x="2019300" y="1356897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19704</xdr:rowOff>
    </xdr:from>
    <xdr:to>
      <xdr:col>2</xdr:col>
      <xdr:colOff>638175</xdr:colOff>
      <xdr:row>79</xdr:row>
      <xdr:rowOff>43745</xdr:rowOff>
    </xdr:to>
    <xdr:cxnSp macro="">
      <xdr:nvCxnSpPr>
        <xdr:cNvPr id="188" name="直線コネクタ 187"/>
        <xdr:cNvCxnSpPr/>
      </xdr:nvCxnSpPr>
      <xdr:spPr>
        <a:xfrm>
          <a:off x="1130300" y="13564254"/>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26036</xdr:rowOff>
    </xdr:from>
    <xdr:to>
      <xdr:col>6</xdr:col>
      <xdr:colOff>561975</xdr:colOff>
      <xdr:row>77</xdr:row>
      <xdr:rowOff>127636</xdr:rowOff>
    </xdr:to>
    <xdr:sp macro="" textlink="">
      <xdr:nvSpPr>
        <xdr:cNvPr id="198" name="円/楕円 197"/>
        <xdr:cNvSpPr/>
      </xdr:nvSpPr>
      <xdr:spPr>
        <a:xfrm>
          <a:off x="4584700" y="1322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112413</xdr:rowOff>
    </xdr:from>
    <xdr:ext cx="599010" cy="259045"/>
    <xdr:sp macro="" textlink="">
      <xdr:nvSpPr>
        <xdr:cNvPr id="199" name="民生費該当値テキスト"/>
        <xdr:cNvSpPr txBox="1"/>
      </xdr:nvSpPr>
      <xdr:spPr>
        <a:xfrm>
          <a:off x="4686300" y="131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152260</xdr:rowOff>
    </xdr:from>
    <xdr:to>
      <xdr:col>5</xdr:col>
      <xdr:colOff>409575</xdr:colOff>
      <xdr:row>78</xdr:row>
      <xdr:rowOff>82410</xdr:rowOff>
    </xdr:to>
    <xdr:sp macro="" textlink="">
      <xdr:nvSpPr>
        <xdr:cNvPr id="200" name="円/楕円 199"/>
        <xdr:cNvSpPr/>
      </xdr:nvSpPr>
      <xdr:spPr>
        <a:xfrm>
          <a:off x="3746500" y="1335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73537</xdr:rowOff>
    </xdr:from>
    <xdr:ext cx="599010" cy="259045"/>
    <xdr:sp macro="" textlink="">
      <xdr:nvSpPr>
        <xdr:cNvPr id="201" name="テキスト ボックス 200"/>
        <xdr:cNvSpPr txBox="1"/>
      </xdr:nvSpPr>
      <xdr:spPr>
        <a:xfrm>
          <a:off x="3497794" y="1344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145078</xdr:rowOff>
    </xdr:from>
    <xdr:to>
      <xdr:col>4</xdr:col>
      <xdr:colOff>206375</xdr:colOff>
      <xdr:row>79</xdr:row>
      <xdr:rowOff>75228</xdr:rowOff>
    </xdr:to>
    <xdr:sp macro="" textlink="">
      <xdr:nvSpPr>
        <xdr:cNvPr id="202" name="円/楕円 201"/>
        <xdr:cNvSpPr/>
      </xdr:nvSpPr>
      <xdr:spPr>
        <a:xfrm>
          <a:off x="2857500" y="135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66355</xdr:rowOff>
    </xdr:from>
    <xdr:ext cx="599010" cy="259045"/>
    <xdr:sp macro="" textlink="">
      <xdr:nvSpPr>
        <xdr:cNvPr id="203" name="テキスト ボックス 202"/>
        <xdr:cNvSpPr txBox="1"/>
      </xdr:nvSpPr>
      <xdr:spPr>
        <a:xfrm>
          <a:off x="2608794" y="1361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164395</xdr:rowOff>
    </xdr:from>
    <xdr:to>
      <xdr:col>3</xdr:col>
      <xdr:colOff>3175</xdr:colOff>
      <xdr:row>79</xdr:row>
      <xdr:rowOff>94545</xdr:rowOff>
    </xdr:to>
    <xdr:sp macro="" textlink="">
      <xdr:nvSpPr>
        <xdr:cNvPr id="204" name="円/楕円 203"/>
        <xdr:cNvSpPr/>
      </xdr:nvSpPr>
      <xdr:spPr>
        <a:xfrm>
          <a:off x="1968500" y="1353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85672</xdr:rowOff>
    </xdr:from>
    <xdr:ext cx="599010" cy="259045"/>
    <xdr:sp macro="" textlink="">
      <xdr:nvSpPr>
        <xdr:cNvPr id="205" name="テキスト ボックス 204"/>
        <xdr:cNvSpPr txBox="1"/>
      </xdr:nvSpPr>
      <xdr:spPr>
        <a:xfrm>
          <a:off x="1719794" y="1363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140354</xdr:rowOff>
    </xdr:from>
    <xdr:to>
      <xdr:col>1</xdr:col>
      <xdr:colOff>485775</xdr:colOff>
      <xdr:row>79</xdr:row>
      <xdr:rowOff>70504</xdr:rowOff>
    </xdr:to>
    <xdr:sp macro="" textlink="">
      <xdr:nvSpPr>
        <xdr:cNvPr id="206" name="円/楕円 205"/>
        <xdr:cNvSpPr/>
      </xdr:nvSpPr>
      <xdr:spPr>
        <a:xfrm>
          <a:off x="1079500" y="135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61631</xdr:rowOff>
    </xdr:from>
    <xdr:ext cx="599010" cy="259045"/>
    <xdr:sp macro="" textlink="">
      <xdr:nvSpPr>
        <xdr:cNvPr id="207" name="テキスト ボックス 206"/>
        <xdr:cNvSpPr txBox="1"/>
      </xdr:nvSpPr>
      <xdr:spPr>
        <a:xfrm>
          <a:off x="830794" y="1360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45354</xdr:rowOff>
    </xdr:from>
    <xdr:to>
      <xdr:col>6</xdr:col>
      <xdr:colOff>511175</xdr:colOff>
      <xdr:row>97</xdr:row>
      <xdr:rowOff>90812</xdr:rowOff>
    </xdr:to>
    <xdr:cxnSp macro="">
      <xdr:nvCxnSpPr>
        <xdr:cNvPr id="239" name="直線コネクタ 238"/>
        <xdr:cNvCxnSpPr/>
      </xdr:nvCxnSpPr>
      <xdr:spPr>
        <a:xfrm flipV="1">
          <a:off x="3797300" y="16676004"/>
          <a:ext cx="838200" cy="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90812</xdr:rowOff>
    </xdr:from>
    <xdr:to>
      <xdr:col>5</xdr:col>
      <xdr:colOff>358775</xdr:colOff>
      <xdr:row>97</xdr:row>
      <xdr:rowOff>125625</xdr:rowOff>
    </xdr:to>
    <xdr:cxnSp macro="">
      <xdr:nvCxnSpPr>
        <xdr:cNvPr id="242" name="直線コネクタ 241"/>
        <xdr:cNvCxnSpPr/>
      </xdr:nvCxnSpPr>
      <xdr:spPr>
        <a:xfrm flipV="1">
          <a:off x="2908300" y="16721462"/>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96265</xdr:rowOff>
    </xdr:from>
    <xdr:to>
      <xdr:col>4</xdr:col>
      <xdr:colOff>155575</xdr:colOff>
      <xdr:row>97</xdr:row>
      <xdr:rowOff>125625</xdr:rowOff>
    </xdr:to>
    <xdr:cxnSp macro="">
      <xdr:nvCxnSpPr>
        <xdr:cNvPr id="245" name="直線コネクタ 244"/>
        <xdr:cNvCxnSpPr/>
      </xdr:nvCxnSpPr>
      <xdr:spPr>
        <a:xfrm>
          <a:off x="2019300" y="16726915"/>
          <a:ext cx="889000" cy="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10573</xdr:rowOff>
    </xdr:from>
    <xdr:to>
      <xdr:col>2</xdr:col>
      <xdr:colOff>638175</xdr:colOff>
      <xdr:row>97</xdr:row>
      <xdr:rowOff>96265</xdr:rowOff>
    </xdr:to>
    <xdr:cxnSp macro="">
      <xdr:nvCxnSpPr>
        <xdr:cNvPr id="248" name="直線コネクタ 247"/>
        <xdr:cNvCxnSpPr/>
      </xdr:nvCxnSpPr>
      <xdr:spPr>
        <a:xfrm>
          <a:off x="1130300" y="16641223"/>
          <a:ext cx="889000" cy="8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166004</xdr:rowOff>
    </xdr:from>
    <xdr:to>
      <xdr:col>6</xdr:col>
      <xdr:colOff>561975</xdr:colOff>
      <xdr:row>97</xdr:row>
      <xdr:rowOff>96154</xdr:rowOff>
    </xdr:to>
    <xdr:sp macro="" textlink="">
      <xdr:nvSpPr>
        <xdr:cNvPr id="258" name="円/楕円 257"/>
        <xdr:cNvSpPr/>
      </xdr:nvSpPr>
      <xdr:spPr>
        <a:xfrm>
          <a:off x="4584700" y="166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17431</xdr:rowOff>
    </xdr:from>
    <xdr:ext cx="534377" cy="259045"/>
    <xdr:sp macro="" textlink="">
      <xdr:nvSpPr>
        <xdr:cNvPr id="259" name="衛生費該当値テキスト"/>
        <xdr:cNvSpPr txBox="1"/>
      </xdr:nvSpPr>
      <xdr:spPr>
        <a:xfrm>
          <a:off x="4686300" y="1647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40012</xdr:rowOff>
    </xdr:from>
    <xdr:to>
      <xdr:col>5</xdr:col>
      <xdr:colOff>409575</xdr:colOff>
      <xdr:row>97</xdr:row>
      <xdr:rowOff>141612</xdr:rowOff>
    </xdr:to>
    <xdr:sp macro="" textlink="">
      <xdr:nvSpPr>
        <xdr:cNvPr id="260" name="円/楕円 259"/>
        <xdr:cNvSpPr/>
      </xdr:nvSpPr>
      <xdr:spPr>
        <a:xfrm>
          <a:off x="3746500" y="166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158139</xdr:rowOff>
    </xdr:from>
    <xdr:ext cx="534377" cy="259045"/>
    <xdr:sp macro="" textlink="">
      <xdr:nvSpPr>
        <xdr:cNvPr id="261" name="テキスト ボックス 260"/>
        <xdr:cNvSpPr txBox="1"/>
      </xdr:nvSpPr>
      <xdr:spPr>
        <a:xfrm>
          <a:off x="3530111" y="1644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74825</xdr:rowOff>
    </xdr:from>
    <xdr:to>
      <xdr:col>4</xdr:col>
      <xdr:colOff>206375</xdr:colOff>
      <xdr:row>98</xdr:row>
      <xdr:rowOff>4975</xdr:rowOff>
    </xdr:to>
    <xdr:sp macro="" textlink="">
      <xdr:nvSpPr>
        <xdr:cNvPr id="262" name="円/楕円 261"/>
        <xdr:cNvSpPr/>
      </xdr:nvSpPr>
      <xdr:spPr>
        <a:xfrm>
          <a:off x="2857500" y="16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21502</xdr:rowOff>
    </xdr:from>
    <xdr:ext cx="534377" cy="259045"/>
    <xdr:sp macro="" textlink="">
      <xdr:nvSpPr>
        <xdr:cNvPr id="263" name="テキスト ボックス 262"/>
        <xdr:cNvSpPr txBox="1"/>
      </xdr:nvSpPr>
      <xdr:spPr>
        <a:xfrm>
          <a:off x="2641111" y="1648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45465</xdr:rowOff>
    </xdr:from>
    <xdr:to>
      <xdr:col>3</xdr:col>
      <xdr:colOff>3175</xdr:colOff>
      <xdr:row>97</xdr:row>
      <xdr:rowOff>147065</xdr:rowOff>
    </xdr:to>
    <xdr:sp macro="" textlink="">
      <xdr:nvSpPr>
        <xdr:cNvPr id="264" name="円/楕円 263"/>
        <xdr:cNvSpPr/>
      </xdr:nvSpPr>
      <xdr:spPr>
        <a:xfrm>
          <a:off x="1968500" y="166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163592</xdr:rowOff>
    </xdr:from>
    <xdr:ext cx="534377" cy="259045"/>
    <xdr:sp macro="" textlink="">
      <xdr:nvSpPr>
        <xdr:cNvPr id="265" name="テキスト ボックス 264"/>
        <xdr:cNvSpPr txBox="1"/>
      </xdr:nvSpPr>
      <xdr:spPr>
        <a:xfrm>
          <a:off x="1752111" y="1645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131223</xdr:rowOff>
    </xdr:from>
    <xdr:to>
      <xdr:col>1</xdr:col>
      <xdr:colOff>485775</xdr:colOff>
      <xdr:row>97</xdr:row>
      <xdr:rowOff>61373</xdr:rowOff>
    </xdr:to>
    <xdr:sp macro="" textlink="">
      <xdr:nvSpPr>
        <xdr:cNvPr id="266" name="円/楕円 265"/>
        <xdr:cNvSpPr/>
      </xdr:nvSpPr>
      <xdr:spPr>
        <a:xfrm>
          <a:off x="1079500" y="165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77900</xdr:rowOff>
    </xdr:from>
    <xdr:ext cx="534377" cy="259045"/>
    <xdr:sp macro="" textlink="">
      <xdr:nvSpPr>
        <xdr:cNvPr id="267" name="テキスト ボックス 266"/>
        <xdr:cNvSpPr txBox="1"/>
      </xdr:nvSpPr>
      <xdr:spPr>
        <a:xfrm>
          <a:off x="863111" y="163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122682</xdr:rowOff>
    </xdr:from>
    <xdr:to>
      <xdr:col>15</xdr:col>
      <xdr:colOff>180340</xdr:colOff>
      <xdr:row>39</xdr:row>
      <xdr:rowOff>35052</xdr:rowOff>
    </xdr:to>
    <xdr:cxnSp macro="">
      <xdr:nvCxnSpPr>
        <xdr:cNvPr id="291" name="直線コネクタ 290"/>
        <xdr:cNvCxnSpPr/>
      </xdr:nvCxnSpPr>
      <xdr:spPr>
        <a:xfrm flipV="1">
          <a:off x="10475595" y="5437632"/>
          <a:ext cx="127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38879</xdr:rowOff>
    </xdr:from>
    <xdr:ext cx="313932" cy="259045"/>
    <xdr:sp macro="" textlink="">
      <xdr:nvSpPr>
        <xdr:cNvPr id="292" name="労働費最小値テキスト"/>
        <xdr:cNvSpPr txBox="1"/>
      </xdr:nvSpPr>
      <xdr:spPr>
        <a:xfrm>
          <a:off x="10528300" y="67254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35052</xdr:rowOff>
    </xdr:from>
    <xdr:to>
      <xdr:col>15</xdr:col>
      <xdr:colOff>269875</xdr:colOff>
      <xdr:row>39</xdr:row>
      <xdr:rowOff>35052</xdr:rowOff>
    </xdr:to>
    <xdr:cxnSp macro="">
      <xdr:nvCxnSpPr>
        <xdr:cNvPr id="293" name="直線コネクタ 292"/>
        <xdr:cNvCxnSpPr/>
      </xdr:nvCxnSpPr>
      <xdr:spPr>
        <a:xfrm>
          <a:off x="10388600" y="672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69359</xdr:rowOff>
    </xdr:from>
    <xdr:ext cx="534377" cy="259045"/>
    <xdr:sp macro="" textlink="">
      <xdr:nvSpPr>
        <xdr:cNvPr id="294" name="労働費最大値テキスト"/>
        <xdr:cNvSpPr txBox="1"/>
      </xdr:nvSpPr>
      <xdr:spPr>
        <a:xfrm>
          <a:off x="10528300" y="521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31</xdr:row>
      <xdr:rowOff>122682</xdr:rowOff>
    </xdr:from>
    <xdr:to>
      <xdr:col>15</xdr:col>
      <xdr:colOff>269875</xdr:colOff>
      <xdr:row>31</xdr:row>
      <xdr:rowOff>122682</xdr:rowOff>
    </xdr:to>
    <xdr:cxnSp macro="">
      <xdr:nvCxnSpPr>
        <xdr:cNvPr id="295" name="直線コネクタ 294"/>
        <xdr:cNvCxnSpPr/>
      </xdr:nvCxnSpPr>
      <xdr:spPr>
        <a:xfrm>
          <a:off x="10388600" y="5437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72263</xdr:rowOff>
    </xdr:from>
    <xdr:to>
      <xdr:col>15</xdr:col>
      <xdr:colOff>180975</xdr:colOff>
      <xdr:row>38</xdr:row>
      <xdr:rowOff>79248</xdr:rowOff>
    </xdr:to>
    <xdr:cxnSp macro="">
      <xdr:nvCxnSpPr>
        <xdr:cNvPr id="296" name="直線コネクタ 295"/>
        <xdr:cNvCxnSpPr/>
      </xdr:nvCxnSpPr>
      <xdr:spPr>
        <a:xfrm>
          <a:off x="9639300" y="6587363"/>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14241</xdr:rowOff>
    </xdr:from>
    <xdr:ext cx="469744" cy="259045"/>
    <xdr:sp macro="" textlink="">
      <xdr:nvSpPr>
        <xdr:cNvPr id="297" name="労働費平均値テキスト"/>
        <xdr:cNvSpPr txBox="1"/>
      </xdr:nvSpPr>
      <xdr:spPr>
        <a:xfrm>
          <a:off x="10528300" y="6357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162814</xdr:rowOff>
    </xdr:from>
    <xdr:to>
      <xdr:col>15</xdr:col>
      <xdr:colOff>231775</xdr:colOff>
      <xdr:row>38</xdr:row>
      <xdr:rowOff>92964</xdr:rowOff>
    </xdr:to>
    <xdr:sp macro="" textlink="">
      <xdr:nvSpPr>
        <xdr:cNvPr id="298" name="フローチャート : 判断 297"/>
        <xdr:cNvSpPr/>
      </xdr:nvSpPr>
      <xdr:spPr>
        <a:xfrm>
          <a:off x="104267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36068</xdr:rowOff>
    </xdr:from>
    <xdr:to>
      <xdr:col>14</xdr:col>
      <xdr:colOff>28575</xdr:colOff>
      <xdr:row>38</xdr:row>
      <xdr:rowOff>72263</xdr:rowOff>
    </xdr:to>
    <xdr:cxnSp macro="">
      <xdr:nvCxnSpPr>
        <xdr:cNvPr id="299" name="直線コネクタ 298"/>
        <xdr:cNvCxnSpPr/>
      </xdr:nvCxnSpPr>
      <xdr:spPr>
        <a:xfrm>
          <a:off x="8750300" y="6551168"/>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146431</xdr:rowOff>
    </xdr:from>
    <xdr:to>
      <xdr:col>14</xdr:col>
      <xdr:colOff>79375</xdr:colOff>
      <xdr:row>38</xdr:row>
      <xdr:rowOff>76581</xdr:rowOff>
    </xdr:to>
    <xdr:sp macro="" textlink="">
      <xdr:nvSpPr>
        <xdr:cNvPr id="300" name="フローチャート : 判断 299"/>
        <xdr:cNvSpPr/>
      </xdr:nvSpPr>
      <xdr:spPr>
        <a:xfrm>
          <a:off x="9588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93108</xdr:rowOff>
    </xdr:from>
    <xdr:ext cx="469744" cy="259045"/>
    <xdr:sp macro="" textlink="">
      <xdr:nvSpPr>
        <xdr:cNvPr id="301" name="テキスト ボックス 300"/>
        <xdr:cNvSpPr txBox="1"/>
      </xdr:nvSpPr>
      <xdr:spPr>
        <a:xfrm>
          <a:off x="9404427"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30226</xdr:rowOff>
    </xdr:from>
    <xdr:to>
      <xdr:col>12</xdr:col>
      <xdr:colOff>511175</xdr:colOff>
      <xdr:row>38</xdr:row>
      <xdr:rowOff>36068</xdr:rowOff>
    </xdr:to>
    <xdr:cxnSp macro="">
      <xdr:nvCxnSpPr>
        <xdr:cNvPr id="302" name="直線コネクタ 301"/>
        <xdr:cNvCxnSpPr/>
      </xdr:nvCxnSpPr>
      <xdr:spPr>
        <a:xfrm>
          <a:off x="7861300" y="6545326"/>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123063</xdr:rowOff>
    </xdr:from>
    <xdr:to>
      <xdr:col>12</xdr:col>
      <xdr:colOff>561975</xdr:colOff>
      <xdr:row>38</xdr:row>
      <xdr:rowOff>53213</xdr:rowOff>
    </xdr:to>
    <xdr:sp macro="" textlink="">
      <xdr:nvSpPr>
        <xdr:cNvPr id="303" name="フローチャート : 判断 302"/>
        <xdr:cNvSpPr/>
      </xdr:nvSpPr>
      <xdr:spPr>
        <a:xfrm>
          <a:off x="8699500" y="64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69740</xdr:rowOff>
    </xdr:from>
    <xdr:ext cx="469744" cy="259045"/>
    <xdr:sp macro="" textlink="">
      <xdr:nvSpPr>
        <xdr:cNvPr id="304" name="テキスト ボックス 303"/>
        <xdr:cNvSpPr txBox="1"/>
      </xdr:nvSpPr>
      <xdr:spPr>
        <a:xfrm>
          <a:off x="8515427" y="62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139954</xdr:rowOff>
    </xdr:from>
    <xdr:to>
      <xdr:col>11</xdr:col>
      <xdr:colOff>307975</xdr:colOff>
      <xdr:row>38</xdr:row>
      <xdr:rowOff>30226</xdr:rowOff>
    </xdr:to>
    <xdr:cxnSp macro="">
      <xdr:nvCxnSpPr>
        <xdr:cNvPr id="305" name="直線コネクタ 304"/>
        <xdr:cNvCxnSpPr/>
      </xdr:nvCxnSpPr>
      <xdr:spPr>
        <a:xfrm>
          <a:off x="6972300" y="648360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76200</xdr:rowOff>
    </xdr:from>
    <xdr:to>
      <xdr:col>11</xdr:col>
      <xdr:colOff>358775</xdr:colOff>
      <xdr:row>38</xdr:row>
      <xdr:rowOff>6350</xdr:rowOff>
    </xdr:to>
    <xdr:sp macro="" textlink="">
      <xdr:nvSpPr>
        <xdr:cNvPr id="306" name="フローチャート : 判断 305"/>
        <xdr:cNvSpPr/>
      </xdr:nvSpPr>
      <xdr:spPr>
        <a:xfrm>
          <a:off x="7810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22877</xdr:rowOff>
    </xdr:from>
    <xdr:ext cx="469744" cy="259045"/>
    <xdr:sp macro="" textlink="">
      <xdr:nvSpPr>
        <xdr:cNvPr id="307" name="テキスト ボックス 306"/>
        <xdr:cNvSpPr txBox="1"/>
      </xdr:nvSpPr>
      <xdr:spPr>
        <a:xfrm>
          <a:off x="7626427" y="61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168402</xdr:rowOff>
    </xdr:from>
    <xdr:to>
      <xdr:col>10</xdr:col>
      <xdr:colOff>155575</xdr:colOff>
      <xdr:row>37</xdr:row>
      <xdr:rowOff>98552</xdr:rowOff>
    </xdr:to>
    <xdr:sp macro="" textlink="">
      <xdr:nvSpPr>
        <xdr:cNvPr id="308" name="フローチャート : 判断 307"/>
        <xdr:cNvSpPr/>
      </xdr:nvSpPr>
      <xdr:spPr>
        <a:xfrm>
          <a:off x="6921500" y="634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115079</xdr:rowOff>
    </xdr:from>
    <xdr:ext cx="469744" cy="259045"/>
    <xdr:sp macro="" textlink="">
      <xdr:nvSpPr>
        <xdr:cNvPr id="309" name="テキスト ボックス 308"/>
        <xdr:cNvSpPr txBox="1"/>
      </xdr:nvSpPr>
      <xdr:spPr>
        <a:xfrm>
          <a:off x="6737427" y="611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28448</xdr:rowOff>
    </xdr:from>
    <xdr:to>
      <xdr:col>15</xdr:col>
      <xdr:colOff>231775</xdr:colOff>
      <xdr:row>38</xdr:row>
      <xdr:rowOff>130048</xdr:rowOff>
    </xdr:to>
    <xdr:sp macro="" textlink="">
      <xdr:nvSpPr>
        <xdr:cNvPr id="315" name="円/楕円 314"/>
        <xdr:cNvSpPr/>
      </xdr:nvSpPr>
      <xdr:spPr>
        <a:xfrm>
          <a:off x="10426700" y="65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6875</xdr:rowOff>
    </xdr:from>
    <xdr:ext cx="469744" cy="259045"/>
    <xdr:sp macro="" textlink="">
      <xdr:nvSpPr>
        <xdr:cNvPr id="316" name="労働費該当値テキスト"/>
        <xdr:cNvSpPr txBox="1"/>
      </xdr:nvSpPr>
      <xdr:spPr>
        <a:xfrm>
          <a:off x="10528300" y="65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21463</xdr:rowOff>
    </xdr:from>
    <xdr:to>
      <xdr:col>14</xdr:col>
      <xdr:colOff>79375</xdr:colOff>
      <xdr:row>38</xdr:row>
      <xdr:rowOff>123063</xdr:rowOff>
    </xdr:to>
    <xdr:sp macro="" textlink="">
      <xdr:nvSpPr>
        <xdr:cNvPr id="317" name="円/楕円 316"/>
        <xdr:cNvSpPr/>
      </xdr:nvSpPr>
      <xdr:spPr>
        <a:xfrm>
          <a:off x="9588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114190</xdr:rowOff>
    </xdr:from>
    <xdr:ext cx="469744" cy="259045"/>
    <xdr:sp macro="" textlink="">
      <xdr:nvSpPr>
        <xdr:cNvPr id="318" name="テキスト ボックス 317"/>
        <xdr:cNvSpPr txBox="1"/>
      </xdr:nvSpPr>
      <xdr:spPr>
        <a:xfrm>
          <a:off x="9404427"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156718</xdr:rowOff>
    </xdr:from>
    <xdr:to>
      <xdr:col>12</xdr:col>
      <xdr:colOff>561975</xdr:colOff>
      <xdr:row>38</xdr:row>
      <xdr:rowOff>86868</xdr:rowOff>
    </xdr:to>
    <xdr:sp macro="" textlink="">
      <xdr:nvSpPr>
        <xdr:cNvPr id="319" name="円/楕円 318"/>
        <xdr:cNvSpPr/>
      </xdr:nvSpPr>
      <xdr:spPr>
        <a:xfrm>
          <a:off x="8699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77995</xdr:rowOff>
    </xdr:from>
    <xdr:ext cx="469744" cy="259045"/>
    <xdr:sp macro="" textlink="">
      <xdr:nvSpPr>
        <xdr:cNvPr id="320" name="テキスト ボックス 319"/>
        <xdr:cNvSpPr txBox="1"/>
      </xdr:nvSpPr>
      <xdr:spPr>
        <a:xfrm>
          <a:off x="8515427"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150876</xdr:rowOff>
    </xdr:from>
    <xdr:to>
      <xdr:col>11</xdr:col>
      <xdr:colOff>358775</xdr:colOff>
      <xdr:row>38</xdr:row>
      <xdr:rowOff>81026</xdr:rowOff>
    </xdr:to>
    <xdr:sp macro="" textlink="">
      <xdr:nvSpPr>
        <xdr:cNvPr id="321" name="円/楕円 320"/>
        <xdr:cNvSpPr/>
      </xdr:nvSpPr>
      <xdr:spPr>
        <a:xfrm>
          <a:off x="7810500" y="649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72153</xdr:rowOff>
    </xdr:from>
    <xdr:ext cx="469744" cy="259045"/>
    <xdr:sp macro="" textlink="">
      <xdr:nvSpPr>
        <xdr:cNvPr id="322" name="テキスト ボックス 321"/>
        <xdr:cNvSpPr txBox="1"/>
      </xdr:nvSpPr>
      <xdr:spPr>
        <a:xfrm>
          <a:off x="7626427" y="658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89154</xdr:rowOff>
    </xdr:from>
    <xdr:to>
      <xdr:col>10</xdr:col>
      <xdr:colOff>155575</xdr:colOff>
      <xdr:row>38</xdr:row>
      <xdr:rowOff>19304</xdr:rowOff>
    </xdr:to>
    <xdr:sp macro="" textlink="">
      <xdr:nvSpPr>
        <xdr:cNvPr id="323" name="円/楕円 322"/>
        <xdr:cNvSpPr/>
      </xdr:nvSpPr>
      <xdr:spPr>
        <a:xfrm>
          <a:off x="6921500" y="64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10431</xdr:rowOff>
    </xdr:from>
    <xdr:ext cx="469744" cy="259045"/>
    <xdr:sp macro="" textlink="">
      <xdr:nvSpPr>
        <xdr:cNvPr id="324" name="テキスト ボックス 323"/>
        <xdr:cNvSpPr txBox="1"/>
      </xdr:nvSpPr>
      <xdr:spPr>
        <a:xfrm>
          <a:off x="6737427" y="652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70846</xdr:rowOff>
    </xdr:from>
    <xdr:to>
      <xdr:col>15</xdr:col>
      <xdr:colOff>180975</xdr:colOff>
      <xdr:row>58</xdr:row>
      <xdr:rowOff>82824</xdr:rowOff>
    </xdr:to>
    <xdr:cxnSp macro="">
      <xdr:nvCxnSpPr>
        <xdr:cNvPr id="351" name="直線コネクタ 350"/>
        <xdr:cNvCxnSpPr/>
      </xdr:nvCxnSpPr>
      <xdr:spPr>
        <a:xfrm flipV="1">
          <a:off x="9639300" y="10014946"/>
          <a:ext cx="8382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82824</xdr:rowOff>
    </xdr:from>
    <xdr:to>
      <xdr:col>14</xdr:col>
      <xdr:colOff>28575</xdr:colOff>
      <xdr:row>58</xdr:row>
      <xdr:rowOff>89774</xdr:rowOff>
    </xdr:to>
    <xdr:cxnSp macro="">
      <xdr:nvCxnSpPr>
        <xdr:cNvPr id="354" name="直線コネクタ 353"/>
        <xdr:cNvCxnSpPr/>
      </xdr:nvCxnSpPr>
      <xdr:spPr>
        <a:xfrm flipV="1">
          <a:off x="8750300" y="1002692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139270</xdr:rowOff>
    </xdr:from>
    <xdr:ext cx="469744" cy="259045"/>
    <xdr:sp macro="" textlink="">
      <xdr:nvSpPr>
        <xdr:cNvPr id="356" name="テキスト ボックス 355"/>
        <xdr:cNvSpPr txBox="1"/>
      </xdr:nvSpPr>
      <xdr:spPr>
        <a:xfrm>
          <a:off x="9404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89774</xdr:rowOff>
    </xdr:from>
    <xdr:to>
      <xdr:col>12</xdr:col>
      <xdr:colOff>511175</xdr:colOff>
      <xdr:row>58</xdr:row>
      <xdr:rowOff>95626</xdr:rowOff>
    </xdr:to>
    <xdr:cxnSp macro="">
      <xdr:nvCxnSpPr>
        <xdr:cNvPr id="357" name="直線コネクタ 356"/>
        <xdr:cNvCxnSpPr/>
      </xdr:nvCxnSpPr>
      <xdr:spPr>
        <a:xfrm flipV="1">
          <a:off x="7861300" y="10033874"/>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159524</xdr:rowOff>
    </xdr:from>
    <xdr:ext cx="469744" cy="259045"/>
    <xdr:sp macro="" textlink="">
      <xdr:nvSpPr>
        <xdr:cNvPr id="359" name="テキスト ボックス 358"/>
        <xdr:cNvSpPr txBox="1"/>
      </xdr:nvSpPr>
      <xdr:spPr>
        <a:xfrm>
          <a:off x="8515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89545</xdr:rowOff>
    </xdr:from>
    <xdr:to>
      <xdr:col>11</xdr:col>
      <xdr:colOff>307975</xdr:colOff>
      <xdr:row>58</xdr:row>
      <xdr:rowOff>95626</xdr:rowOff>
    </xdr:to>
    <xdr:cxnSp macro="">
      <xdr:nvCxnSpPr>
        <xdr:cNvPr id="360" name="直線コネクタ 359"/>
        <xdr:cNvCxnSpPr/>
      </xdr:nvCxnSpPr>
      <xdr:spPr>
        <a:xfrm>
          <a:off x="6972300" y="10033645"/>
          <a:ext cx="8890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1516</xdr:rowOff>
    </xdr:from>
    <xdr:ext cx="469744" cy="259045"/>
    <xdr:sp macro="" textlink="">
      <xdr:nvSpPr>
        <xdr:cNvPr id="364" name="テキスト ボックス 363"/>
        <xdr:cNvSpPr txBox="1"/>
      </xdr:nvSpPr>
      <xdr:spPr>
        <a:xfrm>
          <a:off x="6737427" y="96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20046</xdr:rowOff>
    </xdr:from>
    <xdr:to>
      <xdr:col>15</xdr:col>
      <xdr:colOff>231775</xdr:colOff>
      <xdr:row>58</xdr:row>
      <xdr:rowOff>121646</xdr:rowOff>
    </xdr:to>
    <xdr:sp macro="" textlink="">
      <xdr:nvSpPr>
        <xdr:cNvPr id="370" name="円/楕円 369"/>
        <xdr:cNvSpPr/>
      </xdr:nvSpPr>
      <xdr:spPr>
        <a:xfrm>
          <a:off x="104267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106423</xdr:rowOff>
    </xdr:from>
    <xdr:ext cx="469744" cy="259045"/>
    <xdr:sp macro="" textlink="">
      <xdr:nvSpPr>
        <xdr:cNvPr id="371" name="農林水産業費該当値テキスト"/>
        <xdr:cNvSpPr txBox="1"/>
      </xdr:nvSpPr>
      <xdr:spPr>
        <a:xfrm>
          <a:off x="10528300" y="987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32024</xdr:rowOff>
    </xdr:from>
    <xdr:to>
      <xdr:col>14</xdr:col>
      <xdr:colOff>79375</xdr:colOff>
      <xdr:row>58</xdr:row>
      <xdr:rowOff>133624</xdr:rowOff>
    </xdr:to>
    <xdr:sp macro="" textlink="">
      <xdr:nvSpPr>
        <xdr:cNvPr id="372" name="円/楕円 371"/>
        <xdr:cNvSpPr/>
      </xdr:nvSpPr>
      <xdr:spPr>
        <a:xfrm>
          <a:off x="9588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124751</xdr:rowOff>
    </xdr:from>
    <xdr:ext cx="469744" cy="259045"/>
    <xdr:sp macro="" textlink="">
      <xdr:nvSpPr>
        <xdr:cNvPr id="373" name="テキスト ボックス 372"/>
        <xdr:cNvSpPr txBox="1"/>
      </xdr:nvSpPr>
      <xdr:spPr>
        <a:xfrm>
          <a:off x="9404427" y="10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38974</xdr:rowOff>
    </xdr:from>
    <xdr:to>
      <xdr:col>12</xdr:col>
      <xdr:colOff>561975</xdr:colOff>
      <xdr:row>58</xdr:row>
      <xdr:rowOff>140574</xdr:rowOff>
    </xdr:to>
    <xdr:sp macro="" textlink="">
      <xdr:nvSpPr>
        <xdr:cNvPr id="374" name="円/楕円 373"/>
        <xdr:cNvSpPr/>
      </xdr:nvSpPr>
      <xdr:spPr>
        <a:xfrm>
          <a:off x="8699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131701</xdr:rowOff>
    </xdr:from>
    <xdr:ext cx="469744" cy="259045"/>
    <xdr:sp macro="" textlink="">
      <xdr:nvSpPr>
        <xdr:cNvPr id="375" name="テキスト ボックス 374"/>
        <xdr:cNvSpPr txBox="1"/>
      </xdr:nvSpPr>
      <xdr:spPr>
        <a:xfrm>
          <a:off x="8515427"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44826</xdr:rowOff>
    </xdr:from>
    <xdr:to>
      <xdr:col>11</xdr:col>
      <xdr:colOff>358775</xdr:colOff>
      <xdr:row>58</xdr:row>
      <xdr:rowOff>146426</xdr:rowOff>
    </xdr:to>
    <xdr:sp macro="" textlink="">
      <xdr:nvSpPr>
        <xdr:cNvPr id="376" name="円/楕円 375"/>
        <xdr:cNvSpPr/>
      </xdr:nvSpPr>
      <xdr:spPr>
        <a:xfrm>
          <a:off x="7810500" y="998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137553</xdr:rowOff>
    </xdr:from>
    <xdr:ext cx="378565" cy="259045"/>
    <xdr:sp macro="" textlink="">
      <xdr:nvSpPr>
        <xdr:cNvPr id="377" name="テキスト ボックス 376"/>
        <xdr:cNvSpPr txBox="1"/>
      </xdr:nvSpPr>
      <xdr:spPr>
        <a:xfrm>
          <a:off x="7672017" y="1008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38745</xdr:rowOff>
    </xdr:from>
    <xdr:to>
      <xdr:col>10</xdr:col>
      <xdr:colOff>155575</xdr:colOff>
      <xdr:row>58</xdr:row>
      <xdr:rowOff>140345</xdr:rowOff>
    </xdr:to>
    <xdr:sp macro="" textlink="">
      <xdr:nvSpPr>
        <xdr:cNvPr id="378" name="円/楕円 377"/>
        <xdr:cNvSpPr/>
      </xdr:nvSpPr>
      <xdr:spPr>
        <a:xfrm>
          <a:off x="6921500" y="99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131472</xdr:rowOff>
    </xdr:from>
    <xdr:ext cx="469744" cy="259045"/>
    <xdr:sp macro="" textlink="">
      <xdr:nvSpPr>
        <xdr:cNvPr id="379" name="テキスト ボックス 378"/>
        <xdr:cNvSpPr txBox="1"/>
      </xdr:nvSpPr>
      <xdr:spPr>
        <a:xfrm>
          <a:off x="6737427" y="10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131471</xdr:rowOff>
    </xdr:from>
    <xdr:to>
      <xdr:col>15</xdr:col>
      <xdr:colOff>180975</xdr:colOff>
      <xdr:row>77</xdr:row>
      <xdr:rowOff>144227</xdr:rowOff>
    </xdr:to>
    <xdr:cxnSp macro="">
      <xdr:nvCxnSpPr>
        <xdr:cNvPr id="406" name="直線コネクタ 405"/>
        <xdr:cNvCxnSpPr/>
      </xdr:nvCxnSpPr>
      <xdr:spPr>
        <a:xfrm>
          <a:off x="9639300" y="13333121"/>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131471</xdr:rowOff>
    </xdr:from>
    <xdr:to>
      <xdr:col>14</xdr:col>
      <xdr:colOff>28575</xdr:colOff>
      <xdr:row>78</xdr:row>
      <xdr:rowOff>7638</xdr:rowOff>
    </xdr:to>
    <xdr:cxnSp macro="">
      <xdr:nvCxnSpPr>
        <xdr:cNvPr id="409" name="直線コネクタ 408"/>
        <xdr:cNvCxnSpPr/>
      </xdr:nvCxnSpPr>
      <xdr:spPr>
        <a:xfrm flipV="1">
          <a:off x="8750300" y="13333121"/>
          <a:ext cx="889000" cy="4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7432</xdr:rowOff>
    </xdr:from>
    <xdr:to>
      <xdr:col>12</xdr:col>
      <xdr:colOff>511175</xdr:colOff>
      <xdr:row>78</xdr:row>
      <xdr:rowOff>7638</xdr:rowOff>
    </xdr:to>
    <xdr:cxnSp macro="">
      <xdr:nvCxnSpPr>
        <xdr:cNvPr id="412" name="直線コネクタ 411"/>
        <xdr:cNvCxnSpPr/>
      </xdr:nvCxnSpPr>
      <xdr:spPr>
        <a:xfrm>
          <a:off x="7861300" y="13380532"/>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7432</xdr:rowOff>
    </xdr:from>
    <xdr:to>
      <xdr:col>11</xdr:col>
      <xdr:colOff>307975</xdr:colOff>
      <xdr:row>78</xdr:row>
      <xdr:rowOff>18199</xdr:rowOff>
    </xdr:to>
    <xdr:cxnSp macro="">
      <xdr:nvCxnSpPr>
        <xdr:cNvPr id="415" name="直線コネクタ 414"/>
        <xdr:cNvCxnSpPr/>
      </xdr:nvCxnSpPr>
      <xdr:spPr>
        <a:xfrm flipV="1">
          <a:off x="6972300" y="13380532"/>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93427</xdr:rowOff>
    </xdr:from>
    <xdr:to>
      <xdr:col>15</xdr:col>
      <xdr:colOff>231775</xdr:colOff>
      <xdr:row>78</xdr:row>
      <xdr:rowOff>23577</xdr:rowOff>
    </xdr:to>
    <xdr:sp macro="" textlink="">
      <xdr:nvSpPr>
        <xdr:cNvPr id="425" name="円/楕円 424"/>
        <xdr:cNvSpPr/>
      </xdr:nvSpPr>
      <xdr:spPr>
        <a:xfrm>
          <a:off x="10426700" y="132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71854</xdr:rowOff>
    </xdr:from>
    <xdr:ext cx="469744" cy="259045"/>
    <xdr:sp macro="" textlink="">
      <xdr:nvSpPr>
        <xdr:cNvPr id="426" name="商工費該当値テキスト"/>
        <xdr:cNvSpPr txBox="1"/>
      </xdr:nvSpPr>
      <xdr:spPr>
        <a:xfrm>
          <a:off x="10528300" y="1327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80671</xdr:rowOff>
    </xdr:from>
    <xdr:to>
      <xdr:col>14</xdr:col>
      <xdr:colOff>79375</xdr:colOff>
      <xdr:row>78</xdr:row>
      <xdr:rowOff>10821</xdr:rowOff>
    </xdr:to>
    <xdr:sp macro="" textlink="">
      <xdr:nvSpPr>
        <xdr:cNvPr id="427" name="円/楕円 426"/>
        <xdr:cNvSpPr/>
      </xdr:nvSpPr>
      <xdr:spPr>
        <a:xfrm>
          <a:off x="9588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1948</xdr:rowOff>
    </xdr:from>
    <xdr:ext cx="469744" cy="259045"/>
    <xdr:sp macro="" textlink="">
      <xdr:nvSpPr>
        <xdr:cNvPr id="428" name="テキスト ボックス 427"/>
        <xdr:cNvSpPr txBox="1"/>
      </xdr:nvSpPr>
      <xdr:spPr>
        <a:xfrm>
          <a:off x="9404427" y="1337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128288</xdr:rowOff>
    </xdr:from>
    <xdr:to>
      <xdr:col>12</xdr:col>
      <xdr:colOff>561975</xdr:colOff>
      <xdr:row>78</xdr:row>
      <xdr:rowOff>58438</xdr:rowOff>
    </xdr:to>
    <xdr:sp macro="" textlink="">
      <xdr:nvSpPr>
        <xdr:cNvPr id="429" name="円/楕円 428"/>
        <xdr:cNvSpPr/>
      </xdr:nvSpPr>
      <xdr:spPr>
        <a:xfrm>
          <a:off x="8699500" y="133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49565</xdr:rowOff>
    </xdr:from>
    <xdr:ext cx="469744" cy="259045"/>
    <xdr:sp macro="" textlink="">
      <xdr:nvSpPr>
        <xdr:cNvPr id="430" name="テキスト ボックス 429"/>
        <xdr:cNvSpPr txBox="1"/>
      </xdr:nvSpPr>
      <xdr:spPr>
        <a:xfrm>
          <a:off x="8515427" y="1342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128082</xdr:rowOff>
    </xdr:from>
    <xdr:to>
      <xdr:col>11</xdr:col>
      <xdr:colOff>358775</xdr:colOff>
      <xdr:row>78</xdr:row>
      <xdr:rowOff>58232</xdr:rowOff>
    </xdr:to>
    <xdr:sp macro="" textlink="">
      <xdr:nvSpPr>
        <xdr:cNvPr id="431" name="円/楕円 430"/>
        <xdr:cNvSpPr/>
      </xdr:nvSpPr>
      <xdr:spPr>
        <a:xfrm>
          <a:off x="7810500" y="133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49359</xdr:rowOff>
    </xdr:from>
    <xdr:ext cx="469744" cy="259045"/>
    <xdr:sp macro="" textlink="">
      <xdr:nvSpPr>
        <xdr:cNvPr id="432" name="テキスト ボックス 431"/>
        <xdr:cNvSpPr txBox="1"/>
      </xdr:nvSpPr>
      <xdr:spPr>
        <a:xfrm>
          <a:off x="7626427" y="1342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138849</xdr:rowOff>
    </xdr:from>
    <xdr:to>
      <xdr:col>10</xdr:col>
      <xdr:colOff>155575</xdr:colOff>
      <xdr:row>78</xdr:row>
      <xdr:rowOff>68999</xdr:rowOff>
    </xdr:to>
    <xdr:sp macro="" textlink="">
      <xdr:nvSpPr>
        <xdr:cNvPr id="433" name="円/楕円 432"/>
        <xdr:cNvSpPr/>
      </xdr:nvSpPr>
      <xdr:spPr>
        <a:xfrm>
          <a:off x="6921500" y="1334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60126</xdr:rowOff>
    </xdr:from>
    <xdr:ext cx="469744" cy="259045"/>
    <xdr:sp macro="" textlink="">
      <xdr:nvSpPr>
        <xdr:cNvPr id="434" name="テキスト ボックス 433"/>
        <xdr:cNvSpPr txBox="1"/>
      </xdr:nvSpPr>
      <xdr:spPr>
        <a:xfrm>
          <a:off x="6737427" y="1343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55175</xdr:rowOff>
    </xdr:from>
    <xdr:to>
      <xdr:col>15</xdr:col>
      <xdr:colOff>180975</xdr:colOff>
      <xdr:row>98</xdr:row>
      <xdr:rowOff>74206</xdr:rowOff>
    </xdr:to>
    <xdr:cxnSp macro="">
      <xdr:nvCxnSpPr>
        <xdr:cNvPr id="464" name="直線コネクタ 463"/>
        <xdr:cNvCxnSpPr/>
      </xdr:nvCxnSpPr>
      <xdr:spPr>
        <a:xfrm>
          <a:off x="9639300" y="16857275"/>
          <a:ext cx="8382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139743</xdr:rowOff>
    </xdr:from>
    <xdr:ext cx="534377" cy="259045"/>
    <xdr:sp macro="" textlink="">
      <xdr:nvSpPr>
        <xdr:cNvPr id="465" name="土木費平均値テキスト"/>
        <xdr:cNvSpPr txBox="1"/>
      </xdr:nvSpPr>
      <xdr:spPr>
        <a:xfrm>
          <a:off x="10528300" y="16427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54984</xdr:rowOff>
    </xdr:from>
    <xdr:to>
      <xdr:col>14</xdr:col>
      <xdr:colOff>28575</xdr:colOff>
      <xdr:row>98</xdr:row>
      <xdr:rowOff>55175</xdr:rowOff>
    </xdr:to>
    <xdr:cxnSp macro="">
      <xdr:nvCxnSpPr>
        <xdr:cNvPr id="467" name="直線コネクタ 466"/>
        <xdr:cNvCxnSpPr/>
      </xdr:nvCxnSpPr>
      <xdr:spPr>
        <a:xfrm>
          <a:off x="8750300" y="168570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44759</xdr:rowOff>
    </xdr:from>
    <xdr:ext cx="534377" cy="259045"/>
    <xdr:sp macro="" textlink="">
      <xdr:nvSpPr>
        <xdr:cNvPr id="469" name="テキスト ボックス 468"/>
        <xdr:cNvSpPr txBox="1"/>
      </xdr:nvSpPr>
      <xdr:spPr>
        <a:xfrm>
          <a:off x="9372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41993</xdr:rowOff>
    </xdr:from>
    <xdr:to>
      <xdr:col>12</xdr:col>
      <xdr:colOff>511175</xdr:colOff>
      <xdr:row>98</xdr:row>
      <xdr:rowOff>54984</xdr:rowOff>
    </xdr:to>
    <xdr:cxnSp macro="">
      <xdr:nvCxnSpPr>
        <xdr:cNvPr id="470" name="直線コネクタ 469"/>
        <xdr:cNvCxnSpPr/>
      </xdr:nvCxnSpPr>
      <xdr:spPr>
        <a:xfrm>
          <a:off x="7861300" y="16844093"/>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162031</xdr:rowOff>
    </xdr:from>
    <xdr:ext cx="534377" cy="259045"/>
    <xdr:sp macro="" textlink="">
      <xdr:nvSpPr>
        <xdr:cNvPr id="472" name="テキスト ボックス 471"/>
        <xdr:cNvSpPr txBox="1"/>
      </xdr:nvSpPr>
      <xdr:spPr>
        <a:xfrm>
          <a:off x="8483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165188</xdr:rowOff>
    </xdr:from>
    <xdr:to>
      <xdr:col>11</xdr:col>
      <xdr:colOff>307975</xdr:colOff>
      <xdr:row>98</xdr:row>
      <xdr:rowOff>41993</xdr:rowOff>
    </xdr:to>
    <xdr:cxnSp macro="">
      <xdr:nvCxnSpPr>
        <xdr:cNvPr id="473" name="直線コネクタ 472"/>
        <xdr:cNvCxnSpPr/>
      </xdr:nvCxnSpPr>
      <xdr:spPr>
        <a:xfrm>
          <a:off x="6972300" y="16795838"/>
          <a:ext cx="889000" cy="4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30757</xdr:rowOff>
    </xdr:from>
    <xdr:ext cx="534377" cy="259045"/>
    <xdr:sp macro="" textlink="">
      <xdr:nvSpPr>
        <xdr:cNvPr id="475" name="テキスト ボックス 474"/>
        <xdr:cNvSpPr txBox="1"/>
      </xdr:nvSpPr>
      <xdr:spPr>
        <a:xfrm>
          <a:off x="7594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41539</xdr:rowOff>
    </xdr:from>
    <xdr:ext cx="534377" cy="259045"/>
    <xdr:sp macro="" textlink="">
      <xdr:nvSpPr>
        <xdr:cNvPr id="477" name="テキスト ボックス 476"/>
        <xdr:cNvSpPr txBox="1"/>
      </xdr:nvSpPr>
      <xdr:spPr>
        <a:xfrm>
          <a:off x="6705111" y="1632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23406</xdr:rowOff>
    </xdr:from>
    <xdr:to>
      <xdr:col>15</xdr:col>
      <xdr:colOff>231775</xdr:colOff>
      <xdr:row>98</xdr:row>
      <xdr:rowOff>125006</xdr:rowOff>
    </xdr:to>
    <xdr:sp macro="" textlink="">
      <xdr:nvSpPr>
        <xdr:cNvPr id="483" name="円/楕円 482"/>
        <xdr:cNvSpPr/>
      </xdr:nvSpPr>
      <xdr:spPr>
        <a:xfrm>
          <a:off x="104267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1833</xdr:rowOff>
    </xdr:from>
    <xdr:ext cx="534377" cy="259045"/>
    <xdr:sp macro="" textlink="">
      <xdr:nvSpPr>
        <xdr:cNvPr id="484" name="土木費該当値テキスト"/>
        <xdr:cNvSpPr txBox="1"/>
      </xdr:nvSpPr>
      <xdr:spPr>
        <a:xfrm>
          <a:off x="10528300" y="168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4375</xdr:rowOff>
    </xdr:from>
    <xdr:to>
      <xdr:col>14</xdr:col>
      <xdr:colOff>79375</xdr:colOff>
      <xdr:row>98</xdr:row>
      <xdr:rowOff>105975</xdr:rowOff>
    </xdr:to>
    <xdr:sp macro="" textlink="">
      <xdr:nvSpPr>
        <xdr:cNvPr id="485" name="円/楕円 484"/>
        <xdr:cNvSpPr/>
      </xdr:nvSpPr>
      <xdr:spPr>
        <a:xfrm>
          <a:off x="9588500" y="168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97102</xdr:rowOff>
    </xdr:from>
    <xdr:ext cx="534377" cy="259045"/>
    <xdr:sp macro="" textlink="">
      <xdr:nvSpPr>
        <xdr:cNvPr id="486" name="テキスト ボックス 485"/>
        <xdr:cNvSpPr txBox="1"/>
      </xdr:nvSpPr>
      <xdr:spPr>
        <a:xfrm>
          <a:off x="9372111" y="168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4184</xdr:rowOff>
    </xdr:from>
    <xdr:to>
      <xdr:col>12</xdr:col>
      <xdr:colOff>561975</xdr:colOff>
      <xdr:row>98</xdr:row>
      <xdr:rowOff>105784</xdr:rowOff>
    </xdr:to>
    <xdr:sp macro="" textlink="">
      <xdr:nvSpPr>
        <xdr:cNvPr id="487" name="円/楕円 486"/>
        <xdr:cNvSpPr/>
      </xdr:nvSpPr>
      <xdr:spPr>
        <a:xfrm>
          <a:off x="8699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96911</xdr:rowOff>
    </xdr:from>
    <xdr:ext cx="534377" cy="259045"/>
    <xdr:sp macro="" textlink="">
      <xdr:nvSpPr>
        <xdr:cNvPr id="488" name="テキスト ボックス 487"/>
        <xdr:cNvSpPr txBox="1"/>
      </xdr:nvSpPr>
      <xdr:spPr>
        <a:xfrm>
          <a:off x="8483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28,447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162643</xdr:rowOff>
    </xdr:from>
    <xdr:to>
      <xdr:col>11</xdr:col>
      <xdr:colOff>358775</xdr:colOff>
      <xdr:row>98</xdr:row>
      <xdr:rowOff>92793</xdr:rowOff>
    </xdr:to>
    <xdr:sp macro="" textlink="">
      <xdr:nvSpPr>
        <xdr:cNvPr id="489" name="円/楕円 488"/>
        <xdr:cNvSpPr/>
      </xdr:nvSpPr>
      <xdr:spPr>
        <a:xfrm>
          <a:off x="7810500" y="167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83920</xdr:rowOff>
    </xdr:from>
    <xdr:ext cx="534377" cy="259045"/>
    <xdr:sp macro="" textlink="">
      <xdr:nvSpPr>
        <xdr:cNvPr id="490" name="テキスト ボックス 489"/>
        <xdr:cNvSpPr txBox="1"/>
      </xdr:nvSpPr>
      <xdr:spPr>
        <a:xfrm>
          <a:off x="7594111" y="168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114388</xdr:rowOff>
    </xdr:from>
    <xdr:to>
      <xdr:col>10</xdr:col>
      <xdr:colOff>155575</xdr:colOff>
      <xdr:row>98</xdr:row>
      <xdr:rowOff>44538</xdr:rowOff>
    </xdr:to>
    <xdr:sp macro="" textlink="">
      <xdr:nvSpPr>
        <xdr:cNvPr id="491" name="円/楕円 490"/>
        <xdr:cNvSpPr/>
      </xdr:nvSpPr>
      <xdr:spPr>
        <a:xfrm>
          <a:off x="69215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35665</xdr:rowOff>
    </xdr:from>
    <xdr:ext cx="534377" cy="259045"/>
    <xdr:sp macro="" textlink="">
      <xdr:nvSpPr>
        <xdr:cNvPr id="492" name="テキスト ボックス 491"/>
        <xdr:cNvSpPr txBox="1"/>
      </xdr:nvSpPr>
      <xdr:spPr>
        <a:xfrm>
          <a:off x="6705111" y="16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68442</xdr:rowOff>
    </xdr:from>
    <xdr:to>
      <xdr:col>23</xdr:col>
      <xdr:colOff>517525</xdr:colOff>
      <xdr:row>36</xdr:row>
      <xdr:rowOff>82746</xdr:rowOff>
    </xdr:to>
    <xdr:cxnSp macro="">
      <xdr:nvCxnSpPr>
        <xdr:cNvPr id="524" name="直線コネクタ 523"/>
        <xdr:cNvCxnSpPr/>
      </xdr:nvCxnSpPr>
      <xdr:spPr>
        <a:xfrm>
          <a:off x="15481300" y="6240642"/>
          <a:ext cx="8382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68442</xdr:rowOff>
    </xdr:from>
    <xdr:to>
      <xdr:col>22</xdr:col>
      <xdr:colOff>365125</xdr:colOff>
      <xdr:row>36</xdr:row>
      <xdr:rowOff>163866</xdr:rowOff>
    </xdr:to>
    <xdr:cxnSp macro="">
      <xdr:nvCxnSpPr>
        <xdr:cNvPr id="527" name="直線コネクタ 526"/>
        <xdr:cNvCxnSpPr/>
      </xdr:nvCxnSpPr>
      <xdr:spPr>
        <a:xfrm flipV="1">
          <a:off x="14592300" y="6240642"/>
          <a:ext cx="889000" cy="9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163866</xdr:rowOff>
    </xdr:from>
    <xdr:to>
      <xdr:col>21</xdr:col>
      <xdr:colOff>161925</xdr:colOff>
      <xdr:row>37</xdr:row>
      <xdr:rowOff>22918</xdr:rowOff>
    </xdr:to>
    <xdr:cxnSp macro="">
      <xdr:nvCxnSpPr>
        <xdr:cNvPr id="530" name="直線コネクタ 529"/>
        <xdr:cNvCxnSpPr/>
      </xdr:nvCxnSpPr>
      <xdr:spPr>
        <a:xfrm flipV="1">
          <a:off x="13703300" y="6336066"/>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28850</xdr:rowOff>
    </xdr:from>
    <xdr:ext cx="534377" cy="259045"/>
    <xdr:sp macro="" textlink="">
      <xdr:nvSpPr>
        <xdr:cNvPr id="532" name="テキスト ボックス 531"/>
        <xdr:cNvSpPr txBox="1"/>
      </xdr:nvSpPr>
      <xdr:spPr>
        <a:xfrm>
          <a:off x="14325111" y="60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22918</xdr:rowOff>
    </xdr:from>
    <xdr:to>
      <xdr:col>19</xdr:col>
      <xdr:colOff>644525</xdr:colOff>
      <xdr:row>37</xdr:row>
      <xdr:rowOff>67070</xdr:rowOff>
    </xdr:to>
    <xdr:cxnSp macro="">
      <xdr:nvCxnSpPr>
        <xdr:cNvPr id="533" name="直線コネクタ 532"/>
        <xdr:cNvCxnSpPr/>
      </xdr:nvCxnSpPr>
      <xdr:spPr>
        <a:xfrm flipV="1">
          <a:off x="12814300" y="6366568"/>
          <a:ext cx="8890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54126</xdr:rowOff>
    </xdr:from>
    <xdr:ext cx="534377" cy="259045"/>
    <xdr:sp macro="" textlink="">
      <xdr:nvSpPr>
        <xdr:cNvPr id="535" name="テキスト ボックス 534"/>
        <xdr:cNvSpPr txBox="1"/>
      </xdr:nvSpPr>
      <xdr:spPr>
        <a:xfrm>
          <a:off x="13436111" y="6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68038</xdr:rowOff>
    </xdr:from>
    <xdr:ext cx="534377" cy="259045"/>
    <xdr:sp macro="" textlink="">
      <xdr:nvSpPr>
        <xdr:cNvPr id="537" name="テキスト ボックス 536"/>
        <xdr:cNvSpPr txBox="1"/>
      </xdr:nvSpPr>
      <xdr:spPr>
        <a:xfrm>
          <a:off x="12547111" y="6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31946</xdr:rowOff>
    </xdr:from>
    <xdr:to>
      <xdr:col>23</xdr:col>
      <xdr:colOff>568325</xdr:colOff>
      <xdr:row>36</xdr:row>
      <xdr:rowOff>133546</xdr:rowOff>
    </xdr:to>
    <xdr:sp macro="" textlink="">
      <xdr:nvSpPr>
        <xdr:cNvPr id="543" name="円/楕円 542"/>
        <xdr:cNvSpPr/>
      </xdr:nvSpPr>
      <xdr:spPr>
        <a:xfrm>
          <a:off x="16268700" y="62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54823</xdr:rowOff>
    </xdr:from>
    <xdr:ext cx="534377" cy="259045"/>
    <xdr:sp macro="" textlink="">
      <xdr:nvSpPr>
        <xdr:cNvPr id="544" name="消防費該当値テキスト"/>
        <xdr:cNvSpPr txBox="1"/>
      </xdr:nvSpPr>
      <xdr:spPr>
        <a:xfrm>
          <a:off x="16370300" y="60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17642</xdr:rowOff>
    </xdr:from>
    <xdr:to>
      <xdr:col>22</xdr:col>
      <xdr:colOff>415925</xdr:colOff>
      <xdr:row>36</xdr:row>
      <xdr:rowOff>119242</xdr:rowOff>
    </xdr:to>
    <xdr:sp macro="" textlink="">
      <xdr:nvSpPr>
        <xdr:cNvPr id="545" name="円/楕円 544"/>
        <xdr:cNvSpPr/>
      </xdr:nvSpPr>
      <xdr:spPr>
        <a:xfrm>
          <a:off x="15430500" y="61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135769</xdr:rowOff>
    </xdr:from>
    <xdr:ext cx="534377" cy="259045"/>
    <xdr:sp macro="" textlink="">
      <xdr:nvSpPr>
        <xdr:cNvPr id="546" name="テキスト ボックス 545"/>
        <xdr:cNvSpPr txBox="1"/>
      </xdr:nvSpPr>
      <xdr:spPr>
        <a:xfrm>
          <a:off x="15214111" y="59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113066</xdr:rowOff>
    </xdr:from>
    <xdr:to>
      <xdr:col>21</xdr:col>
      <xdr:colOff>212725</xdr:colOff>
      <xdr:row>37</xdr:row>
      <xdr:rowOff>43216</xdr:rowOff>
    </xdr:to>
    <xdr:sp macro="" textlink="">
      <xdr:nvSpPr>
        <xdr:cNvPr id="547" name="円/楕円 546"/>
        <xdr:cNvSpPr/>
      </xdr:nvSpPr>
      <xdr:spPr>
        <a:xfrm>
          <a:off x="145415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34343</xdr:rowOff>
    </xdr:from>
    <xdr:ext cx="534377" cy="259045"/>
    <xdr:sp macro="" textlink="">
      <xdr:nvSpPr>
        <xdr:cNvPr id="548" name="テキスト ボックス 547"/>
        <xdr:cNvSpPr txBox="1"/>
      </xdr:nvSpPr>
      <xdr:spPr>
        <a:xfrm>
          <a:off x="14325111" y="637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143568</xdr:rowOff>
    </xdr:from>
    <xdr:to>
      <xdr:col>20</xdr:col>
      <xdr:colOff>9525</xdr:colOff>
      <xdr:row>37</xdr:row>
      <xdr:rowOff>73718</xdr:rowOff>
    </xdr:to>
    <xdr:sp macro="" textlink="">
      <xdr:nvSpPr>
        <xdr:cNvPr id="549" name="円/楕円 548"/>
        <xdr:cNvSpPr/>
      </xdr:nvSpPr>
      <xdr:spPr>
        <a:xfrm>
          <a:off x="13652500" y="63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64845</xdr:rowOff>
    </xdr:from>
    <xdr:ext cx="534377" cy="259045"/>
    <xdr:sp macro="" textlink="">
      <xdr:nvSpPr>
        <xdr:cNvPr id="550" name="テキスト ボックス 549"/>
        <xdr:cNvSpPr txBox="1"/>
      </xdr:nvSpPr>
      <xdr:spPr>
        <a:xfrm>
          <a:off x="13436111" y="64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16270</xdr:rowOff>
    </xdr:from>
    <xdr:to>
      <xdr:col>18</xdr:col>
      <xdr:colOff>492125</xdr:colOff>
      <xdr:row>37</xdr:row>
      <xdr:rowOff>117870</xdr:rowOff>
    </xdr:to>
    <xdr:sp macro="" textlink="">
      <xdr:nvSpPr>
        <xdr:cNvPr id="551" name="円/楕円 550"/>
        <xdr:cNvSpPr/>
      </xdr:nvSpPr>
      <xdr:spPr>
        <a:xfrm>
          <a:off x="12763500" y="63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108997</xdr:rowOff>
    </xdr:from>
    <xdr:ext cx="534377" cy="259045"/>
    <xdr:sp macro="" textlink="">
      <xdr:nvSpPr>
        <xdr:cNvPr id="552" name="テキスト ボックス 551"/>
        <xdr:cNvSpPr txBox="1"/>
      </xdr:nvSpPr>
      <xdr:spPr>
        <a:xfrm>
          <a:off x="12547111" y="645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17562</xdr:rowOff>
    </xdr:from>
    <xdr:to>
      <xdr:col>23</xdr:col>
      <xdr:colOff>517525</xdr:colOff>
      <xdr:row>58</xdr:row>
      <xdr:rowOff>65862</xdr:rowOff>
    </xdr:to>
    <xdr:cxnSp macro="">
      <xdr:nvCxnSpPr>
        <xdr:cNvPr id="584" name="直線コネクタ 583"/>
        <xdr:cNvCxnSpPr/>
      </xdr:nvCxnSpPr>
      <xdr:spPr>
        <a:xfrm>
          <a:off x="15481300" y="9961662"/>
          <a:ext cx="8382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167392</xdr:rowOff>
    </xdr:from>
    <xdr:ext cx="534377" cy="259045"/>
    <xdr:sp macro="" textlink="">
      <xdr:nvSpPr>
        <xdr:cNvPr id="585" name="教育費平均値テキスト"/>
        <xdr:cNvSpPr txBox="1"/>
      </xdr:nvSpPr>
      <xdr:spPr>
        <a:xfrm>
          <a:off x="16370300" y="9425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14688</xdr:rowOff>
    </xdr:from>
    <xdr:to>
      <xdr:col>22</xdr:col>
      <xdr:colOff>365125</xdr:colOff>
      <xdr:row>58</xdr:row>
      <xdr:rowOff>17562</xdr:rowOff>
    </xdr:to>
    <xdr:cxnSp macro="">
      <xdr:nvCxnSpPr>
        <xdr:cNvPr id="587" name="直線コネクタ 586"/>
        <xdr:cNvCxnSpPr/>
      </xdr:nvCxnSpPr>
      <xdr:spPr>
        <a:xfrm>
          <a:off x="14592300" y="9958788"/>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106606</xdr:rowOff>
    </xdr:from>
    <xdr:ext cx="534377" cy="259045"/>
    <xdr:sp macro="" textlink="">
      <xdr:nvSpPr>
        <xdr:cNvPr id="589" name="テキスト ボックス 588"/>
        <xdr:cNvSpPr txBox="1"/>
      </xdr:nvSpPr>
      <xdr:spPr>
        <a:xfrm>
          <a:off x="15214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139929</xdr:rowOff>
    </xdr:from>
    <xdr:to>
      <xdr:col>21</xdr:col>
      <xdr:colOff>161925</xdr:colOff>
      <xdr:row>58</xdr:row>
      <xdr:rowOff>14688</xdr:rowOff>
    </xdr:to>
    <xdr:cxnSp macro="">
      <xdr:nvCxnSpPr>
        <xdr:cNvPr id="590" name="直線コネクタ 589"/>
        <xdr:cNvCxnSpPr/>
      </xdr:nvCxnSpPr>
      <xdr:spPr>
        <a:xfrm>
          <a:off x="13703300" y="9912579"/>
          <a:ext cx="889000" cy="4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139929</xdr:rowOff>
    </xdr:from>
    <xdr:to>
      <xdr:col>19</xdr:col>
      <xdr:colOff>644525</xdr:colOff>
      <xdr:row>58</xdr:row>
      <xdr:rowOff>144729</xdr:rowOff>
    </xdr:to>
    <xdr:cxnSp macro="">
      <xdr:nvCxnSpPr>
        <xdr:cNvPr id="593" name="直線コネクタ 592"/>
        <xdr:cNvCxnSpPr/>
      </xdr:nvCxnSpPr>
      <xdr:spPr>
        <a:xfrm flipV="1">
          <a:off x="12814300" y="9912579"/>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15062</xdr:rowOff>
    </xdr:from>
    <xdr:to>
      <xdr:col>23</xdr:col>
      <xdr:colOff>568325</xdr:colOff>
      <xdr:row>58</xdr:row>
      <xdr:rowOff>116662</xdr:rowOff>
    </xdr:to>
    <xdr:sp macro="" textlink="">
      <xdr:nvSpPr>
        <xdr:cNvPr id="603" name="円/楕円 602"/>
        <xdr:cNvSpPr/>
      </xdr:nvSpPr>
      <xdr:spPr>
        <a:xfrm>
          <a:off x="162687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101439</xdr:rowOff>
    </xdr:from>
    <xdr:ext cx="534377" cy="259045"/>
    <xdr:sp macro="" textlink="">
      <xdr:nvSpPr>
        <xdr:cNvPr id="604" name="教育費該当値テキスト"/>
        <xdr:cNvSpPr txBox="1"/>
      </xdr:nvSpPr>
      <xdr:spPr>
        <a:xfrm>
          <a:off x="16370300" y="987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138212</xdr:rowOff>
    </xdr:from>
    <xdr:to>
      <xdr:col>22</xdr:col>
      <xdr:colOff>415925</xdr:colOff>
      <xdr:row>58</xdr:row>
      <xdr:rowOff>68362</xdr:rowOff>
    </xdr:to>
    <xdr:sp macro="" textlink="">
      <xdr:nvSpPr>
        <xdr:cNvPr id="605" name="円/楕円 604"/>
        <xdr:cNvSpPr/>
      </xdr:nvSpPr>
      <xdr:spPr>
        <a:xfrm>
          <a:off x="15430500" y="991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59489</xdr:rowOff>
    </xdr:from>
    <xdr:ext cx="534377" cy="259045"/>
    <xdr:sp macro="" textlink="">
      <xdr:nvSpPr>
        <xdr:cNvPr id="606" name="テキスト ボックス 605"/>
        <xdr:cNvSpPr txBox="1"/>
      </xdr:nvSpPr>
      <xdr:spPr>
        <a:xfrm>
          <a:off x="15214111" y="1000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27,740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135338</xdr:rowOff>
    </xdr:from>
    <xdr:to>
      <xdr:col>21</xdr:col>
      <xdr:colOff>212725</xdr:colOff>
      <xdr:row>58</xdr:row>
      <xdr:rowOff>65488</xdr:rowOff>
    </xdr:to>
    <xdr:sp macro="" textlink="">
      <xdr:nvSpPr>
        <xdr:cNvPr id="607" name="円/楕円 606"/>
        <xdr:cNvSpPr/>
      </xdr:nvSpPr>
      <xdr:spPr>
        <a:xfrm>
          <a:off x="14541500" y="99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56615</xdr:rowOff>
    </xdr:from>
    <xdr:ext cx="534377" cy="259045"/>
    <xdr:sp macro="" textlink="">
      <xdr:nvSpPr>
        <xdr:cNvPr id="608" name="テキスト ボックス 607"/>
        <xdr:cNvSpPr txBox="1"/>
      </xdr:nvSpPr>
      <xdr:spPr>
        <a:xfrm>
          <a:off x="14325111" y="100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89129</xdr:rowOff>
    </xdr:from>
    <xdr:to>
      <xdr:col>20</xdr:col>
      <xdr:colOff>9525</xdr:colOff>
      <xdr:row>58</xdr:row>
      <xdr:rowOff>19279</xdr:rowOff>
    </xdr:to>
    <xdr:sp macro="" textlink="">
      <xdr:nvSpPr>
        <xdr:cNvPr id="609" name="円/楕円 608"/>
        <xdr:cNvSpPr/>
      </xdr:nvSpPr>
      <xdr:spPr>
        <a:xfrm>
          <a:off x="13652500" y="986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10406</xdr:rowOff>
    </xdr:from>
    <xdr:ext cx="534377" cy="259045"/>
    <xdr:sp macro="" textlink="">
      <xdr:nvSpPr>
        <xdr:cNvPr id="610" name="テキスト ボックス 609"/>
        <xdr:cNvSpPr txBox="1"/>
      </xdr:nvSpPr>
      <xdr:spPr>
        <a:xfrm>
          <a:off x="13436111" y="9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93929</xdr:rowOff>
    </xdr:from>
    <xdr:to>
      <xdr:col>18</xdr:col>
      <xdr:colOff>492125</xdr:colOff>
      <xdr:row>59</xdr:row>
      <xdr:rowOff>24079</xdr:rowOff>
    </xdr:to>
    <xdr:sp macro="" textlink="">
      <xdr:nvSpPr>
        <xdr:cNvPr id="611" name="円/楕円 610"/>
        <xdr:cNvSpPr/>
      </xdr:nvSpPr>
      <xdr:spPr>
        <a:xfrm>
          <a:off x="12763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15206</xdr:rowOff>
    </xdr:from>
    <xdr:ext cx="534377" cy="259045"/>
    <xdr:sp macro="" textlink="">
      <xdr:nvSpPr>
        <xdr:cNvPr id="612" name="テキスト ボックス 611"/>
        <xdr:cNvSpPr txBox="1"/>
      </xdr:nvSpPr>
      <xdr:spPr>
        <a:xfrm>
          <a:off x="12547111" y="101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128727</xdr:rowOff>
    </xdr:from>
    <xdr:to>
      <xdr:col>23</xdr:col>
      <xdr:colOff>517525</xdr:colOff>
      <xdr:row>78</xdr:row>
      <xdr:rowOff>139700</xdr:rowOff>
    </xdr:to>
    <xdr:cxnSp macro="">
      <xdr:nvCxnSpPr>
        <xdr:cNvPr id="639" name="直線コネクタ 638"/>
        <xdr:cNvCxnSpPr/>
      </xdr:nvCxnSpPr>
      <xdr:spPr>
        <a:xfrm flipV="1">
          <a:off x="15481300" y="13501827"/>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143781</xdr:rowOff>
    </xdr:from>
    <xdr:ext cx="378565" cy="259045"/>
    <xdr:sp macro="" textlink="">
      <xdr:nvSpPr>
        <xdr:cNvPr id="640" name="災害復旧費平均値テキスト"/>
        <xdr:cNvSpPr txBox="1"/>
      </xdr:nvSpPr>
      <xdr:spPr>
        <a:xfrm>
          <a:off x="16370300" y="13173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134214</xdr:rowOff>
    </xdr:from>
    <xdr:to>
      <xdr:col>22</xdr:col>
      <xdr:colOff>365125</xdr:colOff>
      <xdr:row>78</xdr:row>
      <xdr:rowOff>139700</xdr:rowOff>
    </xdr:to>
    <xdr:cxnSp macro="">
      <xdr:nvCxnSpPr>
        <xdr:cNvPr id="642" name="直線コネクタ 641"/>
        <xdr:cNvCxnSpPr/>
      </xdr:nvCxnSpPr>
      <xdr:spPr>
        <a:xfrm>
          <a:off x="14592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58895</xdr:rowOff>
    </xdr:from>
    <xdr:ext cx="378565" cy="259045"/>
    <xdr:sp macro="" textlink="">
      <xdr:nvSpPr>
        <xdr:cNvPr id="644" name="テキスト ボックス 643"/>
        <xdr:cNvSpPr txBox="1"/>
      </xdr:nvSpPr>
      <xdr:spPr>
        <a:xfrm>
          <a:off x="15292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134214</xdr:rowOff>
    </xdr:from>
    <xdr:to>
      <xdr:col>21</xdr:col>
      <xdr:colOff>161925</xdr:colOff>
      <xdr:row>78</xdr:row>
      <xdr:rowOff>139700</xdr:rowOff>
    </xdr:to>
    <xdr:cxnSp macro="">
      <xdr:nvCxnSpPr>
        <xdr:cNvPr id="645" name="直線コネクタ 644"/>
        <xdr:cNvCxnSpPr/>
      </xdr:nvCxnSpPr>
      <xdr:spPr>
        <a:xfrm flipV="1">
          <a:off x="13703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8" name="直線コネクタ 64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88613</xdr:rowOff>
    </xdr:from>
    <xdr:ext cx="469744" cy="259045"/>
    <xdr:sp macro="" textlink="">
      <xdr:nvSpPr>
        <xdr:cNvPr id="652" name="テキスト ボックス 651"/>
        <xdr:cNvSpPr txBox="1"/>
      </xdr:nvSpPr>
      <xdr:spPr>
        <a:xfrm>
          <a:off x="12579427" y="1277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77927</xdr:rowOff>
    </xdr:from>
    <xdr:to>
      <xdr:col>23</xdr:col>
      <xdr:colOff>568325</xdr:colOff>
      <xdr:row>79</xdr:row>
      <xdr:rowOff>8077</xdr:rowOff>
    </xdr:to>
    <xdr:sp macro="" textlink="">
      <xdr:nvSpPr>
        <xdr:cNvPr id="658" name="円/楕円 657"/>
        <xdr:cNvSpPr/>
      </xdr:nvSpPr>
      <xdr:spPr>
        <a:xfrm>
          <a:off x="162687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164304</xdr:rowOff>
    </xdr:from>
    <xdr:ext cx="313932" cy="259045"/>
    <xdr:sp macro="" textlink="">
      <xdr:nvSpPr>
        <xdr:cNvPr id="659" name="災害復旧費該当値テキスト"/>
        <xdr:cNvSpPr txBox="1"/>
      </xdr:nvSpPr>
      <xdr:spPr>
        <a:xfrm>
          <a:off x="16370300" y="133659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60" name="円/楕円 65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61" name="テキスト ボックス 66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83414</xdr:rowOff>
    </xdr:from>
    <xdr:to>
      <xdr:col>21</xdr:col>
      <xdr:colOff>212725</xdr:colOff>
      <xdr:row>79</xdr:row>
      <xdr:rowOff>13564</xdr:rowOff>
    </xdr:to>
    <xdr:sp macro="" textlink="">
      <xdr:nvSpPr>
        <xdr:cNvPr id="662" name="円/楕円 661"/>
        <xdr:cNvSpPr/>
      </xdr:nvSpPr>
      <xdr:spPr>
        <a:xfrm>
          <a:off x="14541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4691</xdr:rowOff>
    </xdr:from>
    <xdr:ext cx="313932" cy="259045"/>
    <xdr:sp macro="" textlink="">
      <xdr:nvSpPr>
        <xdr:cNvPr id="663" name="テキスト ボックス 662"/>
        <xdr:cNvSpPr txBox="1"/>
      </xdr:nvSpPr>
      <xdr:spPr>
        <a:xfrm>
          <a:off x="14435333" y="13549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4" name="円/楕円 66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5" name="テキスト ボックス 66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6" name="円/楕円 66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7" name="テキスト ボックス 66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171095</xdr:rowOff>
    </xdr:from>
    <xdr:to>
      <xdr:col>23</xdr:col>
      <xdr:colOff>517525</xdr:colOff>
      <xdr:row>97</xdr:row>
      <xdr:rowOff>44278</xdr:rowOff>
    </xdr:to>
    <xdr:cxnSp macro="">
      <xdr:nvCxnSpPr>
        <xdr:cNvPr id="696" name="直線コネクタ 695"/>
        <xdr:cNvCxnSpPr/>
      </xdr:nvCxnSpPr>
      <xdr:spPr>
        <a:xfrm>
          <a:off x="15481300" y="16630295"/>
          <a:ext cx="8382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171095</xdr:rowOff>
    </xdr:from>
    <xdr:to>
      <xdr:col>22</xdr:col>
      <xdr:colOff>365125</xdr:colOff>
      <xdr:row>97</xdr:row>
      <xdr:rowOff>18751</xdr:rowOff>
    </xdr:to>
    <xdr:cxnSp macro="">
      <xdr:nvCxnSpPr>
        <xdr:cNvPr id="699" name="直線コネクタ 698"/>
        <xdr:cNvCxnSpPr/>
      </xdr:nvCxnSpPr>
      <xdr:spPr>
        <a:xfrm flipV="1">
          <a:off x="14592300" y="16630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17075</xdr:rowOff>
    </xdr:from>
    <xdr:to>
      <xdr:col>21</xdr:col>
      <xdr:colOff>161925</xdr:colOff>
      <xdr:row>97</xdr:row>
      <xdr:rowOff>18751</xdr:rowOff>
    </xdr:to>
    <xdr:cxnSp macro="">
      <xdr:nvCxnSpPr>
        <xdr:cNvPr id="702" name="直線コネクタ 701"/>
        <xdr:cNvCxnSpPr/>
      </xdr:nvCxnSpPr>
      <xdr:spPr>
        <a:xfrm>
          <a:off x="13703300" y="1664772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153836</xdr:rowOff>
    </xdr:from>
    <xdr:to>
      <xdr:col>19</xdr:col>
      <xdr:colOff>644525</xdr:colOff>
      <xdr:row>97</xdr:row>
      <xdr:rowOff>17075</xdr:rowOff>
    </xdr:to>
    <xdr:cxnSp macro="">
      <xdr:nvCxnSpPr>
        <xdr:cNvPr id="705" name="直線コネクタ 704"/>
        <xdr:cNvCxnSpPr/>
      </xdr:nvCxnSpPr>
      <xdr:spPr>
        <a:xfrm>
          <a:off x="12814300" y="16613036"/>
          <a:ext cx="889000" cy="3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164928</xdr:rowOff>
    </xdr:from>
    <xdr:to>
      <xdr:col>23</xdr:col>
      <xdr:colOff>568325</xdr:colOff>
      <xdr:row>97</xdr:row>
      <xdr:rowOff>95078</xdr:rowOff>
    </xdr:to>
    <xdr:sp macro="" textlink="">
      <xdr:nvSpPr>
        <xdr:cNvPr id="715" name="円/楕円 714"/>
        <xdr:cNvSpPr/>
      </xdr:nvSpPr>
      <xdr:spPr>
        <a:xfrm>
          <a:off x="162687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79855</xdr:rowOff>
    </xdr:from>
    <xdr:ext cx="534377" cy="259045"/>
    <xdr:sp macro="" textlink="">
      <xdr:nvSpPr>
        <xdr:cNvPr id="716" name="公債費該当値テキスト"/>
        <xdr:cNvSpPr txBox="1"/>
      </xdr:nvSpPr>
      <xdr:spPr>
        <a:xfrm>
          <a:off x="16370300" y="1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18,009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120295</xdr:rowOff>
    </xdr:from>
    <xdr:to>
      <xdr:col>22</xdr:col>
      <xdr:colOff>415925</xdr:colOff>
      <xdr:row>97</xdr:row>
      <xdr:rowOff>50445</xdr:rowOff>
    </xdr:to>
    <xdr:sp macro="" textlink="">
      <xdr:nvSpPr>
        <xdr:cNvPr id="717" name="円/楕円 716"/>
        <xdr:cNvSpPr/>
      </xdr:nvSpPr>
      <xdr:spPr>
        <a:xfrm>
          <a:off x="15430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41572</xdr:rowOff>
    </xdr:from>
    <xdr:ext cx="534377" cy="259045"/>
    <xdr:sp macro="" textlink="">
      <xdr:nvSpPr>
        <xdr:cNvPr id="718" name="テキスト ボックス 717"/>
        <xdr:cNvSpPr txBox="1"/>
      </xdr:nvSpPr>
      <xdr:spPr>
        <a:xfrm>
          <a:off x="15214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139401</xdr:rowOff>
    </xdr:from>
    <xdr:to>
      <xdr:col>21</xdr:col>
      <xdr:colOff>212725</xdr:colOff>
      <xdr:row>97</xdr:row>
      <xdr:rowOff>69551</xdr:rowOff>
    </xdr:to>
    <xdr:sp macro="" textlink="">
      <xdr:nvSpPr>
        <xdr:cNvPr id="719" name="円/楕円 718"/>
        <xdr:cNvSpPr/>
      </xdr:nvSpPr>
      <xdr:spPr>
        <a:xfrm>
          <a:off x="14541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60678</xdr:rowOff>
    </xdr:from>
    <xdr:ext cx="534377" cy="259045"/>
    <xdr:sp macro="" textlink="">
      <xdr:nvSpPr>
        <xdr:cNvPr id="720" name="テキスト ボックス 719"/>
        <xdr:cNvSpPr txBox="1"/>
      </xdr:nvSpPr>
      <xdr:spPr>
        <a:xfrm>
          <a:off x="14325111" y="166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137725</xdr:rowOff>
    </xdr:from>
    <xdr:to>
      <xdr:col>20</xdr:col>
      <xdr:colOff>9525</xdr:colOff>
      <xdr:row>97</xdr:row>
      <xdr:rowOff>67875</xdr:rowOff>
    </xdr:to>
    <xdr:sp macro="" textlink="">
      <xdr:nvSpPr>
        <xdr:cNvPr id="721" name="円/楕円 720"/>
        <xdr:cNvSpPr/>
      </xdr:nvSpPr>
      <xdr:spPr>
        <a:xfrm>
          <a:off x="13652500" y="16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59002</xdr:rowOff>
    </xdr:from>
    <xdr:ext cx="534377" cy="259045"/>
    <xdr:sp macro="" textlink="">
      <xdr:nvSpPr>
        <xdr:cNvPr id="722" name="テキスト ボックス 721"/>
        <xdr:cNvSpPr txBox="1"/>
      </xdr:nvSpPr>
      <xdr:spPr>
        <a:xfrm>
          <a:off x="13436111" y="166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103036</xdr:rowOff>
    </xdr:from>
    <xdr:to>
      <xdr:col>18</xdr:col>
      <xdr:colOff>492125</xdr:colOff>
      <xdr:row>97</xdr:row>
      <xdr:rowOff>33186</xdr:rowOff>
    </xdr:to>
    <xdr:sp macro="" textlink="">
      <xdr:nvSpPr>
        <xdr:cNvPr id="723" name="円/楕円 722"/>
        <xdr:cNvSpPr/>
      </xdr:nvSpPr>
      <xdr:spPr>
        <a:xfrm>
          <a:off x="12763500" y="165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24313</xdr:rowOff>
    </xdr:from>
    <xdr:ext cx="534377" cy="259045"/>
    <xdr:sp macro="" textlink="">
      <xdr:nvSpPr>
        <xdr:cNvPr id="724" name="テキスト ボックス 723"/>
        <xdr:cNvSpPr txBox="1"/>
      </xdr:nvSpPr>
      <xdr:spPr>
        <a:xfrm>
          <a:off x="12547111" y="166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目的別経費においては、民生費が全体の</a:t>
          </a:r>
          <a:r>
            <a:rPr lang="en-US" altLang="ja-JP" sz="1100" b="0" i="0" baseline="0">
              <a:solidFill>
                <a:schemeClr val="dk1"/>
              </a:solidFill>
              <a:effectLst/>
              <a:latin typeface="+mn-ea"/>
              <a:ea typeface="+mn-ea"/>
              <a:cs typeface="+mn-cs"/>
            </a:rPr>
            <a:t>38.6</a:t>
          </a:r>
          <a:r>
            <a:rPr lang="ja-JP" altLang="ja-JP" sz="1100" b="0" i="0" baseline="0">
              <a:solidFill>
                <a:schemeClr val="dk1"/>
              </a:solidFill>
              <a:effectLst/>
              <a:latin typeface="+mn-ea"/>
              <a:ea typeface="+mn-ea"/>
              <a:cs typeface="+mn-cs"/>
            </a:rPr>
            <a:t>％を占め、次いで総務費が</a:t>
          </a:r>
          <a:r>
            <a:rPr lang="en-US" altLang="ja-JP" sz="1100" b="0" i="0" baseline="0">
              <a:solidFill>
                <a:schemeClr val="dk1"/>
              </a:solidFill>
              <a:effectLst/>
              <a:latin typeface="+mn-ea"/>
              <a:ea typeface="+mn-ea"/>
              <a:cs typeface="+mn-cs"/>
            </a:rPr>
            <a:t>18.6</a:t>
          </a:r>
          <a:r>
            <a:rPr lang="ja-JP" altLang="ja-JP" sz="1100" b="0" i="0" baseline="0">
              <a:solidFill>
                <a:schemeClr val="dk1"/>
              </a:solidFill>
              <a:effectLst/>
              <a:latin typeface="+mn-ea"/>
              <a:ea typeface="+mn-ea"/>
              <a:cs typeface="+mn-cs"/>
            </a:rPr>
            <a:t>％、衛生費が</a:t>
          </a:r>
          <a:r>
            <a:rPr lang="en-US" altLang="ja-JP" sz="1100" b="0" i="0" baseline="0">
              <a:solidFill>
                <a:schemeClr val="dk1"/>
              </a:solidFill>
              <a:effectLst/>
              <a:latin typeface="+mn-ea"/>
              <a:ea typeface="+mn-ea"/>
              <a:cs typeface="+mn-cs"/>
            </a:rPr>
            <a:t>10.7</a:t>
          </a:r>
          <a:r>
            <a:rPr lang="ja-JP" altLang="ja-JP" sz="1100" b="0" i="0" baseline="0">
              <a:solidFill>
                <a:schemeClr val="dk1"/>
              </a:solidFill>
              <a:effectLst/>
              <a:latin typeface="+mn-ea"/>
              <a:ea typeface="+mn-ea"/>
              <a:cs typeface="+mn-cs"/>
            </a:rPr>
            <a:t>％、土木費が</a:t>
          </a:r>
          <a:r>
            <a:rPr lang="en-US" altLang="ja-JP" sz="1100" b="0" i="0" baseline="0">
              <a:solidFill>
                <a:schemeClr val="dk1"/>
              </a:solidFill>
              <a:effectLst/>
              <a:latin typeface="+mn-ea"/>
              <a:ea typeface="+mn-ea"/>
              <a:cs typeface="+mn-cs"/>
            </a:rPr>
            <a:t>9.1</a:t>
          </a:r>
          <a:r>
            <a:rPr lang="ja-JP" altLang="ja-JP" sz="1100" b="0" i="0" baseline="0">
              <a:solidFill>
                <a:schemeClr val="dk1"/>
              </a:solidFill>
              <a:effectLst/>
              <a:latin typeface="+mn-ea"/>
              <a:ea typeface="+mn-ea"/>
              <a:cs typeface="+mn-cs"/>
            </a:rPr>
            <a:t>％となっている。 </a:t>
          </a:r>
          <a:endParaRPr lang="ja-JP" altLang="ja-JP" sz="1100">
            <a:effectLst/>
            <a:latin typeface="+mn-ea"/>
            <a:ea typeface="+mn-ea"/>
          </a:endParaRPr>
        </a:p>
        <a:p>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民生費の占める割合が大きい要因として、生活保護費や児童手当費などをはじめとした扶助費に関する事業費の多くが</a:t>
          </a:r>
          <a:r>
            <a:rPr lang="ja-JP" altLang="en-US"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民生費において計上されていることが挙げられる。</a:t>
          </a:r>
          <a:endParaRPr lang="ja-JP" altLang="ja-JP" sz="11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　また、前年度に比べ、</a:t>
          </a:r>
          <a:r>
            <a:rPr lang="ja-JP" altLang="ja-JP" sz="1100" b="0" i="0" baseline="0">
              <a:solidFill>
                <a:schemeClr val="dk1"/>
              </a:solidFill>
              <a:effectLst/>
              <a:latin typeface="+mn-ea"/>
              <a:ea typeface="+mn-ea"/>
              <a:cs typeface="+mn-cs"/>
            </a:rPr>
            <a:t>増加傾向が最も顕著</a:t>
          </a:r>
          <a:r>
            <a:rPr lang="ja-JP" altLang="en-US" sz="1100" b="0" i="0" baseline="0">
              <a:solidFill>
                <a:schemeClr val="dk1"/>
              </a:solidFill>
              <a:effectLst/>
              <a:latin typeface="+mn-ea"/>
              <a:ea typeface="+mn-ea"/>
              <a:cs typeface="+mn-cs"/>
            </a:rPr>
            <a:t>なのが総務費と民生費である。</a:t>
          </a:r>
          <a:endParaRPr lang="en-US" altLang="ja-JP" sz="1100" b="0" i="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総務費については、</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26</a:t>
          </a:r>
          <a:r>
            <a:rPr lang="ja-JP" altLang="ja-JP" sz="1100" b="0" i="0" baseline="0">
              <a:solidFill>
                <a:schemeClr val="dk1"/>
              </a:solidFill>
              <a:effectLst/>
              <a:latin typeface="+mn-ea"/>
              <a:ea typeface="+mn-ea"/>
              <a:cs typeface="+mn-cs"/>
            </a:rPr>
            <a:t>年度に引き続き</a:t>
          </a:r>
          <a:r>
            <a:rPr lang="ja-JP" altLang="en-US" sz="1100" b="0" i="0" baseline="0">
              <a:solidFill>
                <a:schemeClr val="dk1"/>
              </a:solidFill>
              <a:effectLst/>
              <a:latin typeface="+mn-ea"/>
              <a:ea typeface="+mn-ea"/>
              <a:cs typeface="+mn-cs"/>
            </a:rPr>
            <a:t>大幅な増となっており、主な要因としては、</a:t>
          </a:r>
          <a:r>
            <a:rPr lang="ja-JP" altLang="ja-JP" sz="1100" b="0" i="0" baseline="0">
              <a:solidFill>
                <a:schemeClr val="dk1"/>
              </a:solidFill>
              <a:effectLst/>
              <a:latin typeface="+mn-ea"/>
              <a:ea typeface="+mn-ea"/>
              <a:cs typeface="+mn-cs"/>
            </a:rPr>
            <a:t>本庁舎再整備事業や社会保障・税番号制度推進事業の増</a:t>
          </a:r>
          <a:r>
            <a:rPr lang="ja-JP" altLang="en-US" sz="1100" b="0" i="0" baseline="0">
              <a:solidFill>
                <a:schemeClr val="dk1"/>
              </a:solidFill>
              <a:effectLst/>
              <a:latin typeface="+mn-ea"/>
              <a:ea typeface="+mn-ea"/>
              <a:cs typeface="+mn-cs"/>
            </a:rPr>
            <a:t>が挙げられる。</a:t>
          </a:r>
          <a:r>
            <a:rPr lang="ja-JP" altLang="ja-JP" sz="1100" b="0" i="0" baseline="0">
              <a:solidFill>
                <a:schemeClr val="dk1"/>
              </a:solidFill>
              <a:effectLst/>
              <a:latin typeface="+mn-ea"/>
              <a:ea typeface="+mn-ea"/>
              <a:cs typeface="+mn-cs"/>
            </a:rPr>
            <a:t>住民一人あたりコスト</a:t>
          </a:r>
          <a:r>
            <a:rPr lang="ja-JP" altLang="en-US" sz="1100" b="0" i="0" baseline="0">
              <a:solidFill>
                <a:schemeClr val="dk1"/>
              </a:solidFill>
              <a:effectLst/>
              <a:latin typeface="+mn-ea"/>
              <a:ea typeface="+mn-ea"/>
              <a:cs typeface="+mn-cs"/>
            </a:rPr>
            <a:t>については、</a:t>
          </a:r>
          <a:r>
            <a:rPr kumimoji="1" lang="ja-JP" altLang="ja-JP" sz="1100" b="0" i="0" baseline="0">
              <a:solidFill>
                <a:schemeClr val="dk1"/>
              </a:solidFill>
              <a:effectLst/>
              <a:latin typeface="+mn-ea"/>
              <a:ea typeface="+mn-ea"/>
              <a:cs typeface="+mn-cs"/>
            </a:rPr>
            <a:t>前年度</a:t>
          </a:r>
          <a:r>
            <a:rPr kumimoji="1" lang="ja-JP" altLang="en-US" sz="1100" b="0" i="0" baseline="0">
              <a:solidFill>
                <a:schemeClr val="dk1"/>
              </a:solidFill>
              <a:effectLst/>
              <a:latin typeface="+mn-ea"/>
              <a:ea typeface="+mn-ea"/>
              <a:cs typeface="+mn-cs"/>
            </a:rPr>
            <a:t>比</a:t>
          </a:r>
          <a:r>
            <a:rPr kumimoji="1" lang="en-US" altLang="ja-JP" sz="1100" b="0" i="0" baseline="0">
              <a:solidFill>
                <a:schemeClr val="dk1"/>
              </a:solidFill>
              <a:effectLst/>
              <a:latin typeface="+mn-ea"/>
              <a:ea typeface="+mn-ea"/>
              <a:cs typeface="+mn-cs"/>
            </a:rPr>
            <a:t>16,519</a:t>
          </a:r>
          <a:r>
            <a:rPr kumimoji="1" lang="ja-JP" altLang="en-US" sz="1100" b="0" i="0" baseline="0">
              <a:solidFill>
                <a:schemeClr val="dk1"/>
              </a:solidFill>
              <a:effectLst/>
              <a:latin typeface="+mn-ea"/>
              <a:ea typeface="+mn-ea"/>
              <a:cs typeface="+mn-cs"/>
            </a:rPr>
            <a:t>円の</a:t>
          </a:r>
          <a:r>
            <a:rPr kumimoji="1" lang="ja-JP" altLang="ja-JP" sz="1100" b="0" i="0" baseline="0">
              <a:solidFill>
                <a:schemeClr val="dk1"/>
              </a:solidFill>
              <a:effectLst/>
              <a:latin typeface="+mn-ea"/>
              <a:ea typeface="+mn-ea"/>
              <a:cs typeface="+mn-cs"/>
            </a:rPr>
            <a:t>増</a:t>
          </a:r>
          <a:r>
            <a:rPr kumimoji="1" lang="ja-JP" altLang="en-US" sz="1100" b="0" i="0" baseline="0">
              <a:solidFill>
                <a:schemeClr val="dk1"/>
              </a:solidFill>
              <a:effectLst/>
              <a:latin typeface="+mn-ea"/>
              <a:ea typeface="+mn-ea"/>
              <a:cs typeface="+mn-cs"/>
            </a:rPr>
            <a:t>と</a:t>
          </a:r>
          <a:r>
            <a:rPr kumimoji="1" lang="ja-JP" altLang="ja-JP" sz="1100" b="0" i="0" baseline="0">
              <a:solidFill>
                <a:schemeClr val="dk1"/>
              </a:solidFill>
              <a:effectLst/>
              <a:latin typeface="+mn-ea"/>
              <a:ea typeface="+mn-ea"/>
              <a:cs typeface="+mn-cs"/>
            </a:rPr>
            <a:t>なっている。</a:t>
          </a:r>
          <a:endParaRPr kumimoji="1" lang="en-US" altLang="ja-JP" sz="1100" b="0" i="0" baseline="0">
            <a:solidFill>
              <a:schemeClr val="dk1"/>
            </a:solidFill>
            <a:effectLst/>
            <a:latin typeface="+mn-ea"/>
            <a:ea typeface="+mn-ea"/>
            <a:cs typeface="+mn-cs"/>
          </a:endParaRPr>
        </a:p>
        <a:p>
          <a:r>
            <a:rPr lang="ja-JP" altLang="en-US" sz="1100" b="0" i="0" u="none" strike="noStrike" baseline="0" smtClean="0">
              <a:solidFill>
                <a:schemeClr val="dk1"/>
              </a:solidFill>
              <a:latin typeface="+mn-ea"/>
              <a:ea typeface="+mn-ea"/>
              <a:cs typeface="+mn-cs"/>
            </a:rPr>
            <a:t>　民生費については、生活保護費などの扶助費の増や消費税増税に伴う臨時福祉給付金などにより、</a:t>
          </a:r>
          <a:r>
            <a:rPr lang="ja-JP" altLang="ja-JP" sz="1100" b="0" i="0" baseline="0">
              <a:solidFill>
                <a:schemeClr val="dk1"/>
              </a:solidFill>
              <a:effectLst/>
              <a:latin typeface="+mn-ea"/>
              <a:ea typeface="+mn-ea"/>
              <a:cs typeface="+mn-cs"/>
            </a:rPr>
            <a:t>住民一人あたりコストについては、</a:t>
          </a:r>
          <a:r>
            <a:rPr kumimoji="1" lang="ja-JP" altLang="ja-JP" sz="1100" b="0" i="0" baseline="0">
              <a:solidFill>
                <a:schemeClr val="dk1"/>
              </a:solidFill>
              <a:effectLst/>
              <a:latin typeface="+mn-ea"/>
              <a:ea typeface="+mn-ea"/>
              <a:cs typeface="+mn-cs"/>
            </a:rPr>
            <a:t>前</a:t>
          </a:r>
          <a:r>
            <a:rPr kumimoji="1" lang="ja-JP" altLang="en-US" sz="1100" b="0" i="0" baseline="0">
              <a:solidFill>
                <a:schemeClr val="dk1"/>
              </a:solidFill>
              <a:effectLst/>
              <a:latin typeface="+mn-ea"/>
              <a:ea typeface="+mn-ea"/>
              <a:cs typeface="+mn-cs"/>
            </a:rPr>
            <a:t>年度比</a:t>
          </a:r>
          <a:r>
            <a:rPr kumimoji="1" lang="en-US" altLang="ja-JP" sz="1100" b="0" i="0" baseline="0">
              <a:solidFill>
                <a:schemeClr val="dk1"/>
              </a:solidFill>
              <a:effectLst/>
              <a:latin typeface="+mn-ea"/>
              <a:ea typeface="+mn-ea"/>
              <a:cs typeface="+mn-cs"/>
            </a:rPr>
            <a:t>6,626</a:t>
          </a:r>
          <a:r>
            <a:rPr kumimoji="1" lang="ja-JP" altLang="ja-JP" sz="1100" b="0" i="0" baseline="0">
              <a:solidFill>
                <a:schemeClr val="dk1"/>
              </a:solidFill>
              <a:effectLst/>
              <a:latin typeface="+mn-ea"/>
              <a:ea typeface="+mn-ea"/>
              <a:cs typeface="+mn-cs"/>
            </a:rPr>
            <a:t>円の増となっている</a:t>
          </a:r>
          <a:r>
            <a:rPr kumimoji="1" lang="ja-JP" altLang="en-US" sz="1100" b="0" i="0" baseline="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年度は、実質収支額が前年度より</a:t>
          </a:r>
          <a:r>
            <a:rPr lang="en-US" altLang="ja-JP" sz="1100" b="0" i="0" baseline="0">
              <a:solidFill>
                <a:schemeClr val="dk1"/>
              </a:solidFill>
              <a:effectLst/>
              <a:latin typeface="+mn-ea"/>
              <a:ea typeface="+mn-ea"/>
              <a:cs typeface="+mn-cs"/>
            </a:rPr>
            <a:t>757,152</a:t>
          </a:r>
          <a:r>
            <a:rPr lang="ja-JP" altLang="ja-JP" sz="1100" b="0" i="0" baseline="0">
              <a:solidFill>
                <a:schemeClr val="dk1"/>
              </a:solidFill>
              <a:effectLst/>
              <a:latin typeface="+mn-ea"/>
              <a:ea typeface="+mn-ea"/>
              <a:cs typeface="+mn-cs"/>
            </a:rPr>
            <a:t>千円</a:t>
          </a:r>
          <a:r>
            <a:rPr lang="ja-JP" altLang="en-US" sz="1100" b="0" i="0" baseline="0">
              <a:solidFill>
                <a:schemeClr val="dk1"/>
              </a:solidFill>
              <a:effectLst/>
              <a:latin typeface="+mn-ea"/>
              <a:ea typeface="+mn-ea"/>
              <a:cs typeface="+mn-cs"/>
            </a:rPr>
            <a:t>の</a:t>
          </a:r>
          <a:r>
            <a:rPr lang="ja-JP" altLang="ja-JP" sz="1100" b="0" i="0" baseline="0">
              <a:solidFill>
                <a:schemeClr val="dk1"/>
              </a:solidFill>
              <a:effectLst/>
              <a:latin typeface="+mn-ea"/>
              <a:ea typeface="+mn-ea"/>
              <a:cs typeface="+mn-cs"/>
            </a:rPr>
            <a:t>増となったため、実質収支比率は、前年度より</a:t>
          </a:r>
          <a:r>
            <a:rPr lang="en-US" altLang="ja-JP" sz="1100" b="0" i="0" baseline="0">
              <a:solidFill>
                <a:schemeClr val="dk1"/>
              </a:solidFill>
              <a:effectLst/>
              <a:latin typeface="+mn-ea"/>
              <a:ea typeface="+mn-ea"/>
              <a:cs typeface="+mn-cs"/>
            </a:rPr>
            <a:t>1.85</a:t>
          </a:r>
          <a:r>
            <a:rPr lang="ja-JP" altLang="ja-JP" sz="1100" b="0" i="0" baseline="0">
              <a:solidFill>
                <a:schemeClr val="dk1"/>
              </a:solidFill>
              <a:effectLst/>
              <a:latin typeface="+mn-ea"/>
              <a:ea typeface="+mn-ea"/>
              <a:cs typeface="+mn-cs"/>
            </a:rPr>
            <a:t>ポイント増の</a:t>
          </a:r>
          <a:r>
            <a:rPr lang="en-US" altLang="ja-JP" sz="1100" b="0" i="0" baseline="0">
              <a:solidFill>
                <a:schemeClr val="dk1"/>
              </a:solidFill>
              <a:effectLst/>
              <a:latin typeface="+mn-ea"/>
              <a:ea typeface="+mn-ea"/>
              <a:cs typeface="+mn-cs"/>
            </a:rPr>
            <a:t>6.57</a:t>
          </a:r>
          <a:r>
            <a:rPr lang="ja-JP" altLang="ja-JP" sz="1100" b="0" i="0" baseline="0">
              <a:solidFill>
                <a:schemeClr val="dk1"/>
              </a:solidFill>
              <a:effectLst/>
              <a:latin typeface="+mn-ea"/>
              <a:ea typeface="+mn-ea"/>
              <a:cs typeface="+mn-cs"/>
            </a:rPr>
            <a:t>％となった。また、財政調整基金残高比率については、標準財政規模は</a:t>
          </a:r>
          <a:r>
            <a:rPr lang="ja-JP" altLang="en-US" sz="1100" b="0" i="0" baseline="0">
              <a:solidFill>
                <a:schemeClr val="dk1"/>
              </a:solidFill>
              <a:effectLst/>
              <a:latin typeface="+mn-ea"/>
              <a:ea typeface="+mn-ea"/>
              <a:cs typeface="+mn-cs"/>
            </a:rPr>
            <a:t>増加したものの、</a:t>
          </a:r>
          <a:r>
            <a:rPr lang="ja-JP" altLang="ja-JP" sz="1100" b="0" i="0" baseline="0">
              <a:solidFill>
                <a:schemeClr val="dk1"/>
              </a:solidFill>
              <a:effectLst/>
              <a:latin typeface="+mn-ea"/>
              <a:ea typeface="+mn-ea"/>
              <a:cs typeface="+mn-cs"/>
            </a:rPr>
            <a:t>財政調整基金を</a:t>
          </a:r>
          <a:r>
            <a:rPr lang="en-US" altLang="ja-JP" sz="1100" b="0" i="0" baseline="0">
              <a:solidFill>
                <a:schemeClr val="dk1"/>
              </a:solidFill>
              <a:effectLst/>
              <a:latin typeface="+mn-ea"/>
              <a:ea typeface="+mn-ea"/>
              <a:cs typeface="+mn-cs"/>
            </a:rPr>
            <a:t>1,000,000</a:t>
          </a:r>
          <a:r>
            <a:rPr lang="ja-JP" altLang="ja-JP" sz="1100" b="0" i="0" baseline="0">
              <a:solidFill>
                <a:schemeClr val="dk1"/>
              </a:solidFill>
              <a:effectLst/>
              <a:latin typeface="+mn-ea"/>
              <a:ea typeface="+mn-ea"/>
              <a:cs typeface="+mn-cs"/>
            </a:rPr>
            <a:t>千円取崩したため、財政調整基金残高比率は</a:t>
          </a:r>
          <a:r>
            <a:rPr lang="en-US" altLang="ja-JP" sz="1100" b="0" i="0" baseline="0">
              <a:solidFill>
                <a:schemeClr val="dk1"/>
              </a:solidFill>
              <a:effectLst/>
              <a:latin typeface="+mn-ea"/>
              <a:ea typeface="+mn-ea"/>
              <a:cs typeface="+mn-cs"/>
            </a:rPr>
            <a:t>2.61</a:t>
          </a:r>
          <a:r>
            <a:rPr lang="ja-JP" altLang="ja-JP" sz="1100" b="0" i="0" baseline="0">
              <a:solidFill>
                <a:schemeClr val="dk1"/>
              </a:solidFill>
              <a:effectLst/>
              <a:latin typeface="+mn-ea"/>
              <a:ea typeface="+mn-ea"/>
              <a:cs typeface="+mn-cs"/>
            </a:rPr>
            <a:t>ポイント悪化し、</a:t>
          </a:r>
          <a:r>
            <a:rPr lang="en-US" altLang="ja-JP" sz="1100" b="0" i="0" baseline="0">
              <a:solidFill>
                <a:schemeClr val="dk1"/>
              </a:solidFill>
              <a:effectLst/>
              <a:latin typeface="+mn-ea"/>
              <a:ea typeface="+mn-ea"/>
              <a:cs typeface="+mn-cs"/>
            </a:rPr>
            <a:t>10.77</a:t>
          </a:r>
          <a:r>
            <a:rPr lang="ja-JP" altLang="ja-JP" sz="1100" b="0" i="0" baseline="0">
              <a:solidFill>
                <a:schemeClr val="dk1"/>
              </a:solidFill>
              <a:effectLst/>
              <a:latin typeface="+mn-ea"/>
              <a:ea typeface="+mn-ea"/>
              <a:cs typeface="+mn-cs"/>
            </a:rPr>
            <a:t>％となっている。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年度全会計の決算は、実質収支額及び資金剰余額が前年度に対して</a:t>
          </a:r>
          <a:r>
            <a:rPr lang="en-US" altLang="ja-JP" sz="1100" b="0" i="0" baseline="0">
              <a:solidFill>
                <a:schemeClr val="dk1"/>
              </a:solidFill>
              <a:effectLst/>
              <a:latin typeface="+mn-ea"/>
              <a:ea typeface="+mn-ea"/>
              <a:cs typeface="+mn-cs"/>
            </a:rPr>
            <a:t>229,892</a:t>
          </a:r>
          <a:r>
            <a:rPr lang="ja-JP" altLang="ja-JP" sz="1100" b="0" i="0" baseline="0">
              <a:solidFill>
                <a:schemeClr val="dk1"/>
              </a:solidFill>
              <a:effectLst/>
              <a:latin typeface="+mn-ea"/>
              <a:ea typeface="+mn-ea"/>
              <a:cs typeface="+mn-cs"/>
            </a:rPr>
            <a:t>千円増加し、連結実質赤字比率は、前年度の△</a:t>
          </a:r>
          <a:r>
            <a:rPr lang="en-US" altLang="ja-JP" sz="1100" b="0" i="0" baseline="0">
              <a:solidFill>
                <a:schemeClr val="dk1"/>
              </a:solidFill>
              <a:effectLst/>
              <a:latin typeface="+mn-ea"/>
              <a:ea typeface="+mn-ea"/>
              <a:cs typeface="+mn-cs"/>
            </a:rPr>
            <a:t>25.75</a:t>
          </a:r>
          <a:r>
            <a:rPr lang="ja-JP" altLang="ja-JP" sz="1100" b="0" i="0" baseline="0">
              <a:solidFill>
                <a:schemeClr val="dk1"/>
              </a:solidFill>
              <a:effectLst/>
              <a:latin typeface="+mn-ea"/>
              <a:ea typeface="+mn-ea"/>
              <a:cs typeface="+mn-cs"/>
            </a:rPr>
            <a:t>％から</a:t>
          </a:r>
          <a:r>
            <a:rPr lang="en-US" altLang="ja-JP" sz="1100" b="0" i="0" baseline="0">
              <a:solidFill>
                <a:schemeClr val="dk1"/>
              </a:solidFill>
              <a:effectLst/>
              <a:latin typeface="+mn-ea"/>
              <a:ea typeface="+mn-ea"/>
              <a:cs typeface="+mn-cs"/>
            </a:rPr>
            <a:t>0.34</a:t>
          </a:r>
          <a:r>
            <a:rPr lang="ja-JP" altLang="ja-JP" sz="1100" b="0" i="0" baseline="0">
              <a:solidFill>
                <a:schemeClr val="dk1"/>
              </a:solidFill>
              <a:effectLst/>
              <a:latin typeface="+mn-ea"/>
              <a:ea typeface="+mn-ea"/>
              <a:cs typeface="+mn-cs"/>
            </a:rPr>
            <a:t>ポイント改善し、△</a:t>
          </a:r>
          <a:r>
            <a:rPr lang="en-US" altLang="ja-JP" sz="1100" b="0" i="0" baseline="0">
              <a:solidFill>
                <a:schemeClr val="dk1"/>
              </a:solidFill>
              <a:effectLst/>
              <a:latin typeface="+mn-ea"/>
              <a:ea typeface="+mn-ea"/>
              <a:cs typeface="+mn-cs"/>
            </a:rPr>
            <a:t>26.09</a:t>
          </a:r>
          <a:r>
            <a:rPr lang="ja-JP" altLang="ja-JP" sz="1100" b="0" i="0" baseline="0">
              <a:solidFill>
                <a:schemeClr val="dk1"/>
              </a:solidFill>
              <a:effectLst/>
              <a:latin typeface="+mn-ea"/>
              <a:ea typeface="+mn-ea"/>
              <a:cs typeface="+mn-cs"/>
            </a:rPr>
            <a:t>％とな</a:t>
          </a:r>
          <a:r>
            <a:rPr lang="ja-JP" altLang="en-US" sz="1100" b="0" i="0" baseline="0">
              <a:solidFill>
                <a:schemeClr val="dk1"/>
              </a:solidFill>
              <a:effectLst/>
              <a:latin typeface="+mn-ea"/>
              <a:ea typeface="+mn-ea"/>
              <a:cs typeface="+mn-cs"/>
            </a:rPr>
            <a:t>った。</a:t>
          </a:r>
          <a:endParaRPr lang="en-US" altLang="ja-JP" sz="1100" b="0" i="0" baseline="0">
            <a:solidFill>
              <a:schemeClr val="dk1"/>
            </a:solidFill>
            <a:effectLst/>
            <a:latin typeface="+mn-ea"/>
            <a:ea typeface="+mn-ea"/>
            <a:cs typeface="+mn-cs"/>
          </a:endParaRPr>
        </a:p>
        <a:p>
          <a:pPr rtl="0"/>
          <a:r>
            <a:rPr lang="ja-JP" altLang="ja-JP" sz="1100" b="0" i="0" baseline="0">
              <a:solidFill>
                <a:schemeClr val="dk1"/>
              </a:solidFill>
              <a:effectLst/>
              <a:latin typeface="+mn-ea"/>
              <a:ea typeface="+mn-ea"/>
              <a:cs typeface="+mn-cs"/>
            </a:rPr>
            <a:t>　改善した要因として、一般会計の実質収支額の増（</a:t>
          </a:r>
          <a:r>
            <a:rPr lang="en-US" altLang="ja-JP" sz="1100" b="0" i="0" baseline="0">
              <a:solidFill>
                <a:schemeClr val="dk1"/>
              </a:solidFill>
              <a:effectLst/>
              <a:latin typeface="+mn-ea"/>
              <a:ea typeface="+mn-ea"/>
              <a:cs typeface="+mn-cs"/>
            </a:rPr>
            <a:t>757,153</a:t>
          </a:r>
          <a:r>
            <a:rPr lang="ja-JP" altLang="ja-JP" sz="1100" b="0" i="0" baseline="0">
              <a:solidFill>
                <a:schemeClr val="dk1"/>
              </a:solidFill>
              <a:effectLst/>
              <a:latin typeface="+mn-ea"/>
              <a:ea typeface="+mn-ea"/>
              <a:cs typeface="+mn-cs"/>
            </a:rPr>
            <a:t>千円）、後期高齢者医療事業特別会計の実質収支額の増（</a:t>
          </a:r>
          <a:r>
            <a:rPr lang="en-US" altLang="ja-JP" sz="1100" b="0" i="0" baseline="0">
              <a:solidFill>
                <a:schemeClr val="dk1"/>
              </a:solidFill>
              <a:effectLst/>
              <a:latin typeface="+mn-ea"/>
              <a:ea typeface="+mn-ea"/>
              <a:cs typeface="+mn-cs"/>
            </a:rPr>
            <a:t>2,150</a:t>
          </a:r>
          <a:r>
            <a:rPr lang="ja-JP" altLang="ja-JP" sz="1100" b="0" i="0" baseline="0">
              <a:solidFill>
                <a:schemeClr val="dk1"/>
              </a:solidFill>
              <a:effectLst/>
              <a:latin typeface="+mn-ea"/>
              <a:ea typeface="+mn-ea"/>
              <a:cs typeface="+mn-cs"/>
            </a:rPr>
            <a:t>千円）、介護保険事業特別会計の実質収支額の増（</a:t>
          </a:r>
          <a:r>
            <a:rPr lang="en-US" altLang="ja-JP" sz="1100" b="0" i="0" baseline="0">
              <a:solidFill>
                <a:schemeClr val="dk1"/>
              </a:solidFill>
              <a:effectLst/>
              <a:latin typeface="+mn-ea"/>
              <a:ea typeface="+mn-ea"/>
              <a:cs typeface="+mn-cs"/>
            </a:rPr>
            <a:t>70,862</a:t>
          </a:r>
          <a:r>
            <a:rPr lang="ja-JP" altLang="ja-JP" sz="1100" b="0" i="0" baseline="0">
              <a:solidFill>
                <a:schemeClr val="dk1"/>
              </a:solidFill>
              <a:effectLst/>
              <a:latin typeface="+mn-ea"/>
              <a:ea typeface="+mn-ea"/>
              <a:cs typeface="+mn-cs"/>
            </a:rPr>
            <a:t>千円）が挙げられる。</a:t>
          </a:r>
          <a:endParaRPr lang="ja-JP" altLang="ja-JP" sz="1400" b="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75490695</v>
      </c>
      <c r="BO4" s="409"/>
      <c r="BP4" s="409"/>
      <c r="BQ4" s="409"/>
      <c r="BR4" s="409"/>
      <c r="BS4" s="409"/>
      <c r="BT4" s="409"/>
      <c r="BU4" s="410"/>
      <c r="BV4" s="408">
        <v>71259269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6.6</v>
      </c>
      <c r="CU4" s="586"/>
      <c r="CV4" s="586"/>
      <c r="CW4" s="586"/>
      <c r="CX4" s="586"/>
      <c r="CY4" s="586"/>
      <c r="CZ4" s="586"/>
      <c r="DA4" s="587"/>
      <c r="DB4" s="585">
        <v>4.7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72641071</v>
      </c>
      <c r="BO5" s="414"/>
      <c r="BP5" s="414"/>
      <c r="BQ5" s="414"/>
      <c r="BR5" s="414"/>
      <c r="BS5" s="414"/>
      <c r="BT5" s="414"/>
      <c r="BU5" s="415"/>
      <c r="BV5" s="413">
        <v>67766304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97.6</v>
      </c>
      <c r="CU5" s="384"/>
      <c r="CV5" s="384"/>
      <c r="CW5" s="384"/>
      <c r="CX5" s="384"/>
      <c r="CY5" s="384"/>
      <c r="CZ5" s="384"/>
      <c r="DA5" s="385"/>
      <c r="DB5" s="383">
        <v>98.4</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2849624</v>
      </c>
      <c r="BO6" s="414"/>
      <c r="BP6" s="414"/>
      <c r="BQ6" s="414"/>
      <c r="BR6" s="414"/>
      <c r="BS6" s="414"/>
      <c r="BT6" s="414"/>
      <c r="BU6" s="415"/>
      <c r="BV6" s="413">
        <v>3492965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103.6</v>
      </c>
      <c r="CU6" s="560"/>
      <c r="CV6" s="560"/>
      <c r="CW6" s="560"/>
      <c r="CX6" s="560"/>
      <c r="CY6" s="560"/>
      <c r="CZ6" s="560"/>
      <c r="DA6" s="561"/>
      <c r="DB6" s="559">
        <v>105.9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88</v>
      </c>
      <c r="AV7" s="471"/>
      <c r="AW7" s="471"/>
      <c r="AX7" s="471"/>
      <c r="AY7" s="393" t="s">
        <v>89</v>
      </c>
      <c r="AZ7" s="394"/>
      <c r="BA7" s="394"/>
      <c r="BB7" s="394"/>
      <c r="BC7" s="394"/>
      <c r="BD7" s="394"/>
      <c r="BE7" s="394"/>
      <c r="BF7" s="394"/>
      <c r="BG7" s="394"/>
      <c r="BH7" s="394"/>
      <c r="BI7" s="394"/>
      <c r="BJ7" s="394"/>
      <c r="BK7" s="394"/>
      <c r="BL7" s="394"/>
      <c r="BM7" s="395"/>
      <c r="BN7" s="413">
        <v>219289</v>
      </c>
      <c r="BO7" s="414"/>
      <c r="BP7" s="414"/>
      <c r="BQ7" s="414"/>
      <c r="BR7" s="414"/>
      <c r="BS7" s="414"/>
      <c r="BT7" s="414"/>
      <c r="BU7" s="415"/>
      <c r="BV7" s="413">
        <v>1619782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40032573</v>
      </c>
      <c r="CU7" s="414"/>
      <c r="CV7" s="414"/>
      <c r="CW7" s="414"/>
      <c r="CX7" s="414"/>
      <c r="CY7" s="414"/>
      <c r="CZ7" s="414"/>
      <c r="DA7" s="415"/>
      <c r="DB7" s="413">
        <v>39676836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77</v>
      </c>
      <c r="AV8" s="471"/>
      <c r="AW8" s="471"/>
      <c r="AX8" s="471"/>
      <c r="AY8" s="393" t="s">
        <v>92</v>
      </c>
      <c r="AZ8" s="394"/>
      <c r="BA8" s="394"/>
      <c r="BB8" s="394"/>
      <c r="BC8" s="394"/>
      <c r="BD8" s="394"/>
      <c r="BE8" s="394"/>
      <c r="BF8" s="394"/>
      <c r="BG8" s="394"/>
      <c r="BH8" s="394"/>
      <c r="BI8" s="394"/>
      <c r="BJ8" s="394"/>
      <c r="BK8" s="394"/>
      <c r="BL8" s="394"/>
      <c r="BM8" s="395"/>
      <c r="BN8" s="413">
        <v>2630335</v>
      </c>
      <c r="BO8" s="414"/>
      <c r="BP8" s="414"/>
      <c r="BQ8" s="414"/>
      <c r="BR8" s="414"/>
      <c r="BS8" s="414"/>
      <c r="BT8" s="414"/>
      <c r="BU8" s="415"/>
      <c r="BV8" s="413">
        <v>1873183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0.94</v>
      </c>
      <c r="CU8" s="523"/>
      <c r="CV8" s="523"/>
      <c r="CW8" s="523"/>
      <c r="CX8" s="523"/>
      <c r="CY8" s="523"/>
      <c r="CZ8" s="523"/>
      <c r="DA8" s="524"/>
      <c r="DB8" s="522">
        <v>0.93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239348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757152</v>
      </c>
      <c r="BO9" s="414"/>
      <c r="BP9" s="414"/>
      <c r="BQ9" s="414"/>
      <c r="BR9" s="414"/>
      <c r="BS9" s="414"/>
      <c r="BT9" s="414"/>
      <c r="BU9" s="415"/>
      <c r="BV9" s="413">
        <v>-984978</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9</v>
      </c>
      <c r="CU9" s="384"/>
      <c r="CV9" s="384"/>
      <c r="CW9" s="384"/>
      <c r="CX9" s="384"/>
      <c r="CY9" s="384"/>
      <c r="CZ9" s="384"/>
      <c r="DA9" s="385"/>
      <c r="DB9" s="383">
        <v>10.4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235081</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4089</v>
      </c>
      <c r="BO10" s="414"/>
      <c r="BP10" s="414"/>
      <c r="BQ10" s="414"/>
      <c r="BR10" s="414"/>
      <c r="BS10" s="414"/>
      <c r="BT10" s="414"/>
      <c r="BU10" s="415"/>
      <c r="BV10" s="413">
        <v>10167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241264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1000000</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239711</v>
      </c>
      <c r="S13" s="515"/>
      <c r="T13" s="515"/>
      <c r="U13" s="515"/>
      <c r="V13" s="516"/>
      <c r="W13" s="502" t="s">
        <v>120</v>
      </c>
      <c r="X13" s="426"/>
      <c r="Y13" s="426"/>
      <c r="Z13" s="426"/>
      <c r="AA13" s="426"/>
      <c r="AB13" s="427"/>
      <c r="AC13" s="389">
        <v>928</v>
      </c>
      <c r="AD13" s="390"/>
      <c r="AE13" s="390"/>
      <c r="AF13" s="390"/>
      <c r="AG13" s="391"/>
      <c r="AH13" s="389">
        <v>1148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-238759</v>
      </c>
      <c r="BO13" s="414"/>
      <c r="BP13" s="414"/>
      <c r="BQ13" s="414"/>
      <c r="BR13" s="414"/>
      <c r="BS13" s="414"/>
      <c r="BT13" s="414"/>
      <c r="BU13" s="415"/>
      <c r="BV13" s="413">
        <v>-974811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0.3</v>
      </c>
      <c r="CU13" s="384"/>
      <c r="CV13" s="384"/>
      <c r="CW13" s="384"/>
      <c r="CX13" s="384"/>
      <c r="CY13" s="384"/>
      <c r="CZ13" s="384"/>
      <c r="DA13" s="385"/>
      <c r="DB13" s="383">
        <v>0.4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240428</v>
      </c>
      <c r="S14" s="515"/>
      <c r="T14" s="515"/>
      <c r="U14" s="515"/>
      <c r="V14" s="516"/>
      <c r="W14" s="517"/>
      <c r="X14" s="429"/>
      <c r="Y14" s="429"/>
      <c r="Z14" s="429"/>
      <c r="AA14" s="429"/>
      <c r="AB14" s="430"/>
      <c r="AC14" s="507">
        <v>0.9</v>
      </c>
      <c r="AD14" s="508"/>
      <c r="AE14" s="508"/>
      <c r="AF14" s="508"/>
      <c r="AG14" s="509"/>
      <c r="AH14" s="507">
        <v>1.1000000000000001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44.1</v>
      </c>
      <c r="CU14" s="486"/>
      <c r="CV14" s="486"/>
      <c r="CW14" s="486"/>
      <c r="CX14" s="486"/>
      <c r="CY14" s="486"/>
      <c r="CZ14" s="486"/>
      <c r="DA14" s="487"/>
      <c r="DB14" s="518">
        <v>21.2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238945</v>
      </c>
      <c r="S15" s="515"/>
      <c r="T15" s="515"/>
      <c r="U15" s="515"/>
      <c r="V15" s="516"/>
      <c r="W15" s="502" t="s">
        <v>127</v>
      </c>
      <c r="X15" s="426"/>
      <c r="Y15" s="426"/>
      <c r="Z15" s="426"/>
      <c r="AA15" s="426"/>
      <c r="AB15" s="427"/>
      <c r="AC15" s="389">
        <v>24380</v>
      </c>
      <c r="AD15" s="390"/>
      <c r="AE15" s="390"/>
      <c r="AF15" s="390"/>
      <c r="AG15" s="391"/>
      <c r="AH15" s="389">
        <v>26892</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28034513</v>
      </c>
      <c r="BO15" s="409"/>
      <c r="BP15" s="409"/>
      <c r="BQ15" s="409"/>
      <c r="BR15" s="409"/>
      <c r="BS15" s="409"/>
      <c r="BT15" s="409"/>
      <c r="BU15" s="410"/>
      <c r="BV15" s="408">
        <v>27050662</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23.8</v>
      </c>
      <c r="AD16" s="508"/>
      <c r="AE16" s="508"/>
      <c r="AF16" s="508"/>
      <c r="AG16" s="509"/>
      <c r="AH16" s="507">
        <v>25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29623187</v>
      </c>
      <c r="BO16" s="414"/>
      <c r="BP16" s="414"/>
      <c r="BQ16" s="414"/>
      <c r="BR16" s="414"/>
      <c r="BS16" s="414"/>
      <c r="BT16" s="414"/>
      <c r="BU16" s="415"/>
      <c r="BV16" s="413">
        <v>28752783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77235</v>
      </c>
      <c r="AD17" s="390"/>
      <c r="AE17" s="390"/>
      <c r="AF17" s="390"/>
      <c r="AG17" s="391"/>
      <c r="AH17" s="389">
        <v>76255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36014823</v>
      </c>
      <c r="BO17" s="414"/>
      <c r="BP17" s="414"/>
      <c r="BQ17" s="414"/>
      <c r="BR17" s="414"/>
      <c r="BS17" s="414"/>
      <c r="BT17" s="414"/>
      <c r="BU17" s="415"/>
      <c r="BV17" s="413">
        <v>35129742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35.700000000000003</v>
      </c>
      <c r="M18" s="478"/>
      <c r="N18" s="478"/>
      <c r="O18" s="478"/>
      <c r="P18" s="478"/>
      <c r="Q18" s="478"/>
      <c r="R18" s="479"/>
      <c r="S18" s="479"/>
      <c r="T18" s="479"/>
      <c r="U18" s="479"/>
      <c r="V18" s="480"/>
      <c r="W18" s="494"/>
      <c r="X18" s="495"/>
      <c r="Y18" s="495"/>
      <c r="Z18" s="495"/>
      <c r="AA18" s="495"/>
      <c r="AB18" s="503"/>
      <c r="AC18" s="377">
        <v>75.3</v>
      </c>
      <c r="AD18" s="378"/>
      <c r="AE18" s="378"/>
      <c r="AF18" s="378"/>
      <c r="AG18" s="481"/>
      <c r="AH18" s="377">
        <v>71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40420090</v>
      </c>
      <c r="BO18" s="414"/>
      <c r="BP18" s="414"/>
      <c r="BQ18" s="414"/>
      <c r="BR18" s="414"/>
      <c r="BS18" s="414"/>
      <c r="BT18" s="414"/>
      <c r="BU18" s="415"/>
      <c r="BV18" s="413">
        <v>39538839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6704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48425493</v>
      </c>
      <c r="BO19" s="414"/>
      <c r="BP19" s="414"/>
      <c r="BQ19" s="414"/>
      <c r="BR19" s="414"/>
      <c r="BS19" s="414"/>
      <c r="BT19" s="414"/>
      <c r="BU19" s="415"/>
      <c r="BV19" s="413">
        <v>47111162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97951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52249354</v>
      </c>
      <c r="BO23" s="414"/>
      <c r="BP23" s="414"/>
      <c r="BQ23" s="414"/>
      <c r="BR23" s="414"/>
      <c r="BS23" s="414"/>
      <c r="BT23" s="414"/>
      <c r="BU23" s="415"/>
      <c r="BV23" s="413">
        <v>49050041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9300</v>
      </c>
      <c r="R24" s="390"/>
      <c r="S24" s="390"/>
      <c r="T24" s="390"/>
      <c r="U24" s="390"/>
      <c r="V24" s="391"/>
      <c r="W24" s="455"/>
      <c r="X24" s="446"/>
      <c r="Y24" s="447"/>
      <c r="Z24" s="386" t="s">
        <v>150</v>
      </c>
      <c r="AA24" s="387"/>
      <c r="AB24" s="387"/>
      <c r="AC24" s="387"/>
      <c r="AD24" s="387"/>
      <c r="AE24" s="387"/>
      <c r="AF24" s="387"/>
      <c r="AG24" s="388"/>
      <c r="AH24" s="389">
        <v>1469</v>
      </c>
      <c r="AI24" s="390"/>
      <c r="AJ24" s="390"/>
      <c r="AK24" s="390"/>
      <c r="AL24" s="391"/>
      <c r="AM24" s="389">
        <v>4514237</v>
      </c>
      <c r="AN24" s="390"/>
      <c r="AO24" s="390"/>
      <c r="AP24" s="390"/>
      <c r="AQ24" s="390"/>
      <c r="AR24" s="391"/>
      <c r="AS24" s="389">
        <v>3073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41970843</v>
      </c>
      <c r="BO24" s="414"/>
      <c r="BP24" s="414"/>
      <c r="BQ24" s="414"/>
      <c r="BR24" s="414"/>
      <c r="BS24" s="414"/>
      <c r="BT24" s="414"/>
      <c r="BU24" s="415"/>
      <c r="BV24" s="413">
        <v>41182110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7630</v>
      </c>
      <c r="R25" s="390"/>
      <c r="S25" s="390"/>
      <c r="T25" s="390"/>
      <c r="U25" s="390"/>
      <c r="V25" s="391"/>
      <c r="W25" s="455"/>
      <c r="X25" s="446"/>
      <c r="Y25" s="447"/>
      <c r="Z25" s="386" t="s">
        <v>153</v>
      </c>
      <c r="AA25" s="387"/>
      <c r="AB25" s="387"/>
      <c r="AC25" s="387"/>
      <c r="AD25" s="387"/>
      <c r="AE25" s="387"/>
      <c r="AF25" s="387"/>
      <c r="AG25" s="388"/>
      <c r="AH25" s="389">
        <v>245</v>
      </c>
      <c r="AI25" s="390"/>
      <c r="AJ25" s="390"/>
      <c r="AK25" s="390"/>
      <c r="AL25" s="391"/>
      <c r="AM25" s="389">
        <v>781305</v>
      </c>
      <c r="AN25" s="390"/>
      <c r="AO25" s="390"/>
      <c r="AP25" s="390"/>
      <c r="AQ25" s="390"/>
      <c r="AR25" s="391"/>
      <c r="AS25" s="389">
        <v>3189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29227389</v>
      </c>
      <c r="BO25" s="409"/>
      <c r="BP25" s="409"/>
      <c r="BQ25" s="409"/>
      <c r="BR25" s="409"/>
      <c r="BS25" s="409"/>
      <c r="BT25" s="409"/>
      <c r="BU25" s="410"/>
      <c r="BV25" s="408">
        <v>17968575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6720</v>
      </c>
      <c r="R26" s="390"/>
      <c r="S26" s="390"/>
      <c r="T26" s="390"/>
      <c r="U26" s="390"/>
      <c r="V26" s="391"/>
      <c r="W26" s="455"/>
      <c r="X26" s="446"/>
      <c r="Y26" s="447"/>
      <c r="Z26" s="386" t="s">
        <v>156</v>
      </c>
      <c r="AA26" s="468"/>
      <c r="AB26" s="468"/>
      <c r="AC26" s="468"/>
      <c r="AD26" s="468"/>
      <c r="AE26" s="468"/>
      <c r="AF26" s="468"/>
      <c r="AG26" s="469"/>
      <c r="AH26" s="389">
        <v>228</v>
      </c>
      <c r="AI26" s="390"/>
      <c r="AJ26" s="390"/>
      <c r="AK26" s="390"/>
      <c r="AL26" s="391"/>
      <c r="AM26" s="389">
        <v>724812</v>
      </c>
      <c r="AN26" s="390"/>
      <c r="AO26" s="390"/>
      <c r="AP26" s="390"/>
      <c r="AQ26" s="390"/>
      <c r="AR26" s="391"/>
      <c r="AS26" s="389">
        <v>3179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5600</v>
      </c>
      <c r="R27" s="390"/>
      <c r="S27" s="390"/>
      <c r="T27" s="390"/>
      <c r="U27" s="390"/>
      <c r="V27" s="391"/>
      <c r="W27" s="455"/>
      <c r="X27" s="446"/>
      <c r="Y27" s="447"/>
      <c r="Z27" s="386" t="s">
        <v>159</v>
      </c>
      <c r="AA27" s="387"/>
      <c r="AB27" s="387"/>
      <c r="AC27" s="387"/>
      <c r="AD27" s="387"/>
      <c r="AE27" s="387"/>
      <c r="AF27" s="387"/>
      <c r="AG27" s="388"/>
      <c r="AH27" s="389">
        <v>16</v>
      </c>
      <c r="AI27" s="390"/>
      <c r="AJ27" s="390"/>
      <c r="AK27" s="390"/>
      <c r="AL27" s="391"/>
      <c r="AM27" s="389">
        <v>60976</v>
      </c>
      <c r="AN27" s="390"/>
      <c r="AO27" s="390"/>
      <c r="AP27" s="390"/>
      <c r="AQ27" s="390"/>
      <c r="AR27" s="391"/>
      <c r="AS27" s="389">
        <v>3811</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t="s">
        <v>117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4840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4311975</v>
      </c>
      <c r="BO28" s="409"/>
      <c r="BP28" s="409"/>
      <c r="BQ28" s="409"/>
      <c r="BR28" s="409"/>
      <c r="BS28" s="409"/>
      <c r="BT28" s="409"/>
      <c r="BU28" s="410"/>
      <c r="BV28" s="408">
        <v>5307886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26</v>
      </c>
      <c r="M29" s="390"/>
      <c r="N29" s="390"/>
      <c r="O29" s="390"/>
      <c r="P29" s="391"/>
      <c r="Q29" s="389">
        <v>4530</v>
      </c>
      <c r="R29" s="390"/>
      <c r="S29" s="390"/>
      <c r="T29" s="390"/>
      <c r="U29" s="390"/>
      <c r="V29" s="391"/>
      <c r="W29" s="456"/>
      <c r="X29" s="457"/>
      <c r="Y29" s="458"/>
      <c r="Z29" s="386" t="s">
        <v>166</v>
      </c>
      <c r="AA29" s="387"/>
      <c r="AB29" s="387"/>
      <c r="AC29" s="387"/>
      <c r="AD29" s="387"/>
      <c r="AE29" s="387"/>
      <c r="AF29" s="387"/>
      <c r="AG29" s="388"/>
      <c r="AH29" s="389">
        <v>1485</v>
      </c>
      <c r="AI29" s="390"/>
      <c r="AJ29" s="390"/>
      <c r="AK29" s="390"/>
      <c r="AL29" s="391"/>
      <c r="AM29" s="389">
        <v>4575213</v>
      </c>
      <c r="AN29" s="390"/>
      <c r="AO29" s="390"/>
      <c r="AP29" s="390"/>
      <c r="AQ29" s="390"/>
      <c r="AR29" s="391"/>
      <c r="AS29" s="389">
        <v>3081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t="s">
        <v>117</v>
      </c>
      <c r="BO29" s="414"/>
      <c r="BP29" s="414"/>
      <c r="BQ29" s="414"/>
      <c r="BR29" s="414"/>
      <c r="BS29" s="414"/>
      <c r="BT29" s="414"/>
      <c r="BU29" s="415"/>
      <c r="BV29" s="413" t="s">
        <v>117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101.3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1238779</v>
      </c>
      <c r="BO30" s="417"/>
      <c r="BP30" s="417"/>
      <c r="BQ30" s="417"/>
      <c r="BR30" s="417"/>
      <c r="BS30" s="417"/>
      <c r="BT30" s="417"/>
      <c r="BU30" s="418"/>
      <c r="BV30" s="416">
        <v>2516035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公共下水道事業会計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神奈川県後期高齢者医療広域連合（一般会計）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10</v>
      </c>
      <c r="CP34" s="373"/>
      <c r="CQ34" s="372" t="str">
        <f>IF('各会計、関係団体の財政状況及び健全化判断比率'!BS7="","",'各会計、関係団体の財政状況及び健全化判断比率'!BS7)</f>
        <v>茅ヶ崎市文化・スポーツ振興財団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公共用地先行取得事業特別会計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神奈川県後期高齢者医療広域連合（後期高齢者医療事業特別会計）</v>
      </c>
      <c r="BZ35" s="372"/>
      <c r="CA35" s="372"/>
      <c r="CB35" s="372"/>
      <c r="CC35" s="372"/>
      <c r="CD35" s="372"/>
      <c r="CE35" s="372"/>
      <c r="CF35" s="372"/>
      <c r="CG35" s="372"/>
      <c r="CH35" s="372"/>
      <c r="CI35" s="372"/>
      <c r="CJ35" s="372"/>
      <c r="CK35" s="372"/>
      <c r="CL35" s="372"/>
      <c r="CM35" s="372"/>
      <c r="CN35" s="165"/>
      <c r="CO35" s="373">
        <f t="shared" ref="CO35:CO43" si="3">IF(CQ35="","",CO34+1)</f>
        <v>11</v>
      </c>
      <c r="CP35" s="373"/>
      <c r="CQ35" s="372" t="str">
        <f>IF('各会計、関係団体の財政状況及び健全化判断比率'!BS8="","",'各会計、関係団体の財政状況及び健全化判断比率'!BS8)</f>
        <v>茅ヶ崎市土地開発公社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介護保険事業特別会計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t="str">
        <f t="shared" si="2"/>
        <v/>
      </c>
      <c r="BX36" s="373"/>
      <c r="BY36" s="372" t="str">
        <f>IF('各会計、関係団体の財政状況及び健全化判断比率'!B70="","",'各会計、関係団体の財政状況及び健全化判断比率'!B70)</f>
        <v/>
      </c>
      <c r="BZ36" s="372"/>
      <c r="CA36" s="372"/>
      <c r="CB36" s="372"/>
      <c r="CC36" s="372"/>
      <c r="CD36" s="372"/>
      <c r="CE36" s="372"/>
      <c r="CF36" s="372"/>
      <c r="CG36" s="372"/>
      <c r="CH36" s="372"/>
      <c r="CI36" s="372"/>
      <c r="CJ36" s="372"/>
      <c r="CK36" s="372"/>
      <c r="CL36" s="372"/>
      <c r="CM36" s="372"/>
      <c r="CN36" s="165"/>
      <c r="CO36" s="373">
        <f t="shared" si="3"/>
        <v>12</v>
      </c>
      <c r="CP36" s="373"/>
      <c r="CQ36" s="372" t="str">
        <f>IF('各会計、関係団体の財政状況及び健全化判断比率'!BS9="","",'各会計、関係団体の財政状況及び健全化判断比率'!BS9)</f>
        <v>公益財団法人かながわ海岸美化財団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str">
        <f t="shared" si="2"/>
        <v/>
      </c>
      <c r="BX37" s="373"/>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526</v>
      </c>
      <c r="D34" s="1181"/>
      <c r="E34" s="1182"/>
      <c r="F34" s="32">
        <v>15.27</v>
      </c>
      <c r="G34" s="33">
        <v>16.149999999999999</v>
      </c>
      <c r="H34" s="33">
        <v>16.670000000000002</v>
      </c>
      <c r="I34" s="33">
        <v>16.05</v>
      </c>
      <c r="J34" s="34">
        <v>14.43</v>
      </c>
      <c r="K34" s="22"/>
      <c r="L34" s="22"/>
      <c r="M34" s="22"/>
      <c r="N34" s="22"/>
      <c r="O34" s="22"/>
      <c r="P34" s="22"/>
    </row>
    <row r="35" spans="1:16" ht="39" customHeight="1" x14ac:dyDescent="0.15">
      <c r="A35" s="22"/>
      <c r="B35" s="35"/>
      <c r="C35" s="1175" t="s">
        <v>527</v>
      </c>
      <c r="D35" s="1176"/>
      <c r="E35" s="1177"/>
      <c r="F35" s="36">
        <v>6.74</v>
      </c>
      <c r="G35" s="37">
        <v>6.43</v>
      </c>
      <c r="H35" s="37">
        <v>7.2</v>
      </c>
      <c r="I35" s="37">
        <v>4.72</v>
      </c>
      <c r="J35" s="38">
        <v>6.57</v>
      </c>
      <c r="K35" s="22"/>
      <c r="L35" s="22"/>
      <c r="M35" s="22"/>
      <c r="N35" s="22"/>
      <c r="O35" s="22"/>
      <c r="P35" s="22"/>
    </row>
    <row r="36" spans="1:16" ht="39" customHeight="1" x14ac:dyDescent="0.15">
      <c r="A36" s="22"/>
      <c r="B36" s="35"/>
      <c r="C36" s="1175" t="s">
        <v>528</v>
      </c>
      <c r="D36" s="1176"/>
      <c r="E36" s="1177"/>
      <c r="F36" s="36" t="s">
        <v>492</v>
      </c>
      <c r="G36" s="37">
        <v>2.09</v>
      </c>
      <c r="H36" s="37">
        <v>2.54</v>
      </c>
      <c r="I36" s="37">
        <v>2.86</v>
      </c>
      <c r="J36" s="38">
        <v>2.83</v>
      </c>
      <c r="K36" s="22"/>
      <c r="L36" s="22"/>
      <c r="M36" s="22"/>
      <c r="N36" s="22"/>
      <c r="O36" s="22"/>
      <c r="P36" s="22"/>
    </row>
    <row r="37" spans="1:16" ht="39" customHeight="1" x14ac:dyDescent="0.15">
      <c r="A37" s="22"/>
      <c r="B37" s="35"/>
      <c r="C37" s="1175" t="s">
        <v>529</v>
      </c>
      <c r="D37" s="1176"/>
      <c r="E37" s="1177"/>
      <c r="F37" s="36">
        <v>0.91</v>
      </c>
      <c r="G37" s="37">
        <v>1.75</v>
      </c>
      <c r="H37" s="37">
        <v>1.71</v>
      </c>
      <c r="I37" s="37">
        <v>1.6</v>
      </c>
      <c r="J37" s="38">
        <v>1.56</v>
      </c>
      <c r="K37" s="22"/>
      <c r="L37" s="22"/>
      <c r="M37" s="22"/>
      <c r="N37" s="22"/>
      <c r="O37" s="22"/>
      <c r="P37" s="22"/>
    </row>
    <row r="38" spans="1:16" ht="39" customHeight="1" x14ac:dyDescent="0.15">
      <c r="A38" s="22"/>
      <c r="B38" s="35"/>
      <c r="C38" s="1175" t="s">
        <v>530</v>
      </c>
      <c r="D38" s="1176"/>
      <c r="E38" s="1177"/>
      <c r="F38" s="36">
        <v>0.26</v>
      </c>
      <c r="G38" s="37">
        <v>0.43</v>
      </c>
      <c r="H38" s="37">
        <v>0.5</v>
      </c>
      <c r="I38" s="37">
        <v>0.5</v>
      </c>
      <c r="J38" s="38">
        <v>0.67</v>
      </c>
      <c r="K38" s="22"/>
      <c r="L38" s="22"/>
      <c r="M38" s="22"/>
      <c r="N38" s="22"/>
      <c r="O38" s="22"/>
      <c r="P38" s="22"/>
    </row>
    <row r="39" spans="1:16" ht="39" customHeight="1" x14ac:dyDescent="0.15">
      <c r="A39" s="22"/>
      <c r="B39" s="35"/>
      <c r="C39" s="1175" t="s">
        <v>531</v>
      </c>
      <c r="D39" s="1176"/>
      <c r="E39" s="1177"/>
      <c r="F39" s="36">
        <v>0</v>
      </c>
      <c r="G39" s="37">
        <v>0</v>
      </c>
      <c r="H39" s="37">
        <v>0</v>
      </c>
      <c r="I39" s="37">
        <v>0.01</v>
      </c>
      <c r="J39" s="38">
        <v>0.01</v>
      </c>
      <c r="K39" s="22"/>
      <c r="L39" s="22"/>
      <c r="M39" s="22"/>
      <c r="N39" s="22"/>
      <c r="O39" s="22"/>
      <c r="P39" s="22"/>
    </row>
    <row r="40" spans="1:16" ht="39" customHeight="1" x14ac:dyDescent="0.15">
      <c r="A40" s="22"/>
      <c r="B40" s="35"/>
      <c r="C40" s="1175" t="s">
        <v>532</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533</v>
      </c>
      <c r="D42" s="1176"/>
      <c r="E42" s="1177"/>
      <c r="F42" s="36" t="s">
        <v>492</v>
      </c>
      <c r="G42" s="37" t="s">
        <v>492</v>
      </c>
      <c r="H42" s="37" t="s">
        <v>492</v>
      </c>
      <c r="I42" s="37" t="s">
        <v>492</v>
      </c>
      <c r="J42" s="38" t="s">
        <v>492</v>
      </c>
      <c r="K42" s="22"/>
      <c r="L42" s="22"/>
      <c r="M42" s="22"/>
      <c r="N42" s="22"/>
      <c r="O42" s="22"/>
      <c r="P42" s="22"/>
    </row>
    <row r="43" spans="1:16" ht="39" customHeight="1" thickBot="1" x14ac:dyDescent="0.2">
      <c r="A43" s="22"/>
      <c r="B43" s="40"/>
      <c r="C43" s="1178" t="s">
        <v>534</v>
      </c>
      <c r="D43" s="1179"/>
      <c r="E43" s="1180"/>
      <c r="F43" s="41">
        <v>3.06</v>
      </c>
      <c r="G43" s="42" t="s">
        <v>492</v>
      </c>
      <c r="H43" s="42" t="s">
        <v>492</v>
      </c>
      <c r="I43" s="42" t="s">
        <v>492</v>
      </c>
      <c r="J43" s="43" t="s">
        <v>492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5083</v>
      </c>
      <c r="L45" s="60">
        <v>4694</v>
      </c>
      <c r="M45" s="60">
        <v>4674</v>
      </c>
      <c r="N45" s="60">
        <v>4733</v>
      </c>
      <c r="O45" s="61">
        <v>4389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492</v>
      </c>
      <c r="L46" s="64" t="s">
        <v>492</v>
      </c>
      <c r="M46" s="64" t="s">
        <v>492</v>
      </c>
      <c r="N46" s="64" t="s">
        <v>492</v>
      </c>
      <c r="O46" s="65" t="s">
        <v>492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492</v>
      </c>
      <c r="L47" s="64" t="s">
        <v>492</v>
      </c>
      <c r="M47" s="64" t="s">
        <v>492</v>
      </c>
      <c r="N47" s="64" t="s">
        <v>492</v>
      </c>
      <c r="O47" s="65" t="s">
        <v>492</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2041</v>
      </c>
      <c r="L48" s="64">
        <v>1979</v>
      </c>
      <c r="M48" s="64">
        <v>1842</v>
      </c>
      <c r="N48" s="64">
        <v>1842</v>
      </c>
      <c r="O48" s="65">
        <v>1795</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492</v>
      </c>
      <c r="L49" s="64" t="s">
        <v>492</v>
      </c>
      <c r="M49" s="64" t="s">
        <v>492</v>
      </c>
      <c r="N49" s="64" t="s">
        <v>492</v>
      </c>
      <c r="O49" s="65" t="s">
        <v>492</v>
      </c>
      <c r="P49" s="48"/>
      <c r="Q49" s="48"/>
      <c r="R49" s="48"/>
      <c r="S49" s="48"/>
      <c r="T49" s="48"/>
      <c r="U49" s="48"/>
    </row>
    <row r="50" spans="1:21" ht="30.75" customHeight="1" x14ac:dyDescent="0.15">
      <c r="A50" s="48"/>
      <c r="B50" s="1193"/>
      <c r="C50" s="1194"/>
      <c r="D50" s="62"/>
      <c r="E50" s="1185" t="s">
        <v>16</v>
      </c>
      <c r="F50" s="1185"/>
      <c r="G50" s="1185"/>
      <c r="H50" s="1185"/>
      <c r="I50" s="1185"/>
      <c r="J50" s="1186"/>
      <c r="K50" s="63">
        <v>230</v>
      </c>
      <c r="L50" s="64">
        <v>10</v>
      </c>
      <c r="M50" s="64">
        <v>1</v>
      </c>
      <c r="N50" s="64">
        <v>1</v>
      </c>
      <c r="O50" s="65">
        <v>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492</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6502</v>
      </c>
      <c r="L52" s="64">
        <v>6407</v>
      </c>
      <c r="M52" s="64">
        <v>6382</v>
      </c>
      <c r="N52" s="64">
        <v>6495</v>
      </c>
      <c r="O52" s="65">
        <v>6066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852</v>
      </c>
      <c r="L53" s="69">
        <v>276</v>
      </c>
      <c r="M53" s="69">
        <v>135</v>
      </c>
      <c r="N53" s="69">
        <v>81</v>
      </c>
      <c r="O53" s="70">
        <v>122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517</v>
      </c>
      <c r="J40" s="79" t="s">
        <v>518</v>
      </c>
      <c r="K40" s="79" t="s">
        <v>519</v>
      </c>
      <c r="L40" s="79" t="s">
        <v>520</v>
      </c>
      <c r="M40" s="80" t="s">
        <v>521</v>
      </c>
    </row>
    <row r="41" spans="2:13" ht="27.75" customHeight="1" x14ac:dyDescent="0.15">
      <c r="B41" s="1211" t="s">
        <v>23</v>
      </c>
      <c r="C41" s="1212"/>
      <c r="D41" s="81"/>
      <c r="E41" s="1213" t="s">
        <v>24</v>
      </c>
      <c r="F41" s="1213"/>
      <c r="G41" s="1213"/>
      <c r="H41" s="1214"/>
      <c r="I41" s="82">
        <v>44943</v>
      </c>
      <c r="J41" s="83">
        <v>45952</v>
      </c>
      <c r="K41" s="83">
        <v>46798</v>
      </c>
      <c r="L41" s="83">
        <v>49257</v>
      </c>
      <c r="M41" s="84">
        <v>52414</v>
      </c>
    </row>
    <row r="42" spans="2:13" ht="27.75" customHeight="1" x14ac:dyDescent="0.15">
      <c r="B42" s="1201"/>
      <c r="C42" s="1202"/>
      <c r="D42" s="85"/>
      <c r="E42" s="1205" t="s">
        <v>25</v>
      </c>
      <c r="F42" s="1205"/>
      <c r="G42" s="1205"/>
      <c r="H42" s="1206"/>
      <c r="I42" s="86">
        <v>2758</v>
      </c>
      <c r="J42" s="87">
        <v>2719</v>
      </c>
      <c r="K42" s="87">
        <v>2518</v>
      </c>
      <c r="L42" s="87">
        <v>7407</v>
      </c>
      <c r="M42" s="88">
        <v>7296</v>
      </c>
    </row>
    <row r="43" spans="2:13" ht="27.75" customHeight="1" x14ac:dyDescent="0.15">
      <c r="B43" s="1201"/>
      <c r="C43" s="1202"/>
      <c r="D43" s="85"/>
      <c r="E43" s="1205" t="s">
        <v>26</v>
      </c>
      <c r="F43" s="1205"/>
      <c r="G43" s="1205"/>
      <c r="H43" s="1206"/>
      <c r="I43" s="86">
        <v>30299</v>
      </c>
      <c r="J43" s="87">
        <v>28088</v>
      </c>
      <c r="K43" s="87">
        <v>25782</v>
      </c>
      <c r="L43" s="87">
        <v>23589</v>
      </c>
      <c r="M43" s="88">
        <v>22175</v>
      </c>
    </row>
    <row r="44" spans="2:13" ht="27.75" customHeight="1" x14ac:dyDescent="0.15">
      <c r="B44" s="1201"/>
      <c r="C44" s="1202"/>
      <c r="D44" s="85"/>
      <c r="E44" s="1205" t="s">
        <v>27</v>
      </c>
      <c r="F44" s="1205"/>
      <c r="G44" s="1205"/>
      <c r="H44" s="1206"/>
      <c r="I44" s="86" t="s">
        <v>492</v>
      </c>
      <c r="J44" s="87" t="s">
        <v>492</v>
      </c>
      <c r="K44" s="87" t="s">
        <v>492</v>
      </c>
      <c r="L44" s="87" t="s">
        <v>492</v>
      </c>
      <c r="M44" s="88" t="s">
        <v>492</v>
      </c>
    </row>
    <row r="45" spans="2:13" ht="27.75" customHeight="1" x14ac:dyDescent="0.15">
      <c r="B45" s="1201"/>
      <c r="C45" s="1202"/>
      <c r="D45" s="85"/>
      <c r="E45" s="1205" t="s">
        <v>28</v>
      </c>
      <c r="F45" s="1205"/>
      <c r="G45" s="1205"/>
      <c r="H45" s="1206"/>
      <c r="I45" s="86">
        <v>11457</v>
      </c>
      <c r="J45" s="87">
        <v>11359</v>
      </c>
      <c r="K45" s="87">
        <v>11299</v>
      </c>
      <c r="L45" s="87">
        <v>11331</v>
      </c>
      <c r="M45" s="88">
        <v>9901</v>
      </c>
    </row>
    <row r="46" spans="2:13" ht="27.75" customHeight="1" x14ac:dyDescent="0.15">
      <c r="B46" s="1201"/>
      <c r="C46" s="1202"/>
      <c r="D46" s="85"/>
      <c r="E46" s="1205" t="s">
        <v>29</v>
      </c>
      <c r="F46" s="1205"/>
      <c r="G46" s="1205"/>
      <c r="H46" s="1206"/>
      <c r="I46" s="86">
        <v>6</v>
      </c>
      <c r="J46" s="87" t="s">
        <v>492</v>
      </c>
      <c r="K46" s="87" t="s">
        <v>492</v>
      </c>
      <c r="L46" s="87" t="s">
        <v>492</v>
      </c>
      <c r="M46" s="88" t="s">
        <v>492</v>
      </c>
    </row>
    <row r="47" spans="2:13" ht="27.75" customHeight="1" x14ac:dyDescent="0.15">
      <c r="B47" s="1201"/>
      <c r="C47" s="1202"/>
      <c r="D47" s="85"/>
      <c r="E47" s="1205" t="s">
        <v>30</v>
      </c>
      <c r="F47" s="1205"/>
      <c r="G47" s="1205"/>
      <c r="H47" s="1206"/>
      <c r="I47" s="86" t="s">
        <v>492</v>
      </c>
      <c r="J47" s="87" t="s">
        <v>492</v>
      </c>
      <c r="K47" s="87" t="s">
        <v>492</v>
      </c>
      <c r="L47" s="87" t="s">
        <v>492</v>
      </c>
      <c r="M47" s="88" t="s">
        <v>492</v>
      </c>
    </row>
    <row r="48" spans="2:13" ht="27.75" customHeight="1" x14ac:dyDescent="0.15">
      <c r="B48" s="1203"/>
      <c r="C48" s="1204"/>
      <c r="D48" s="85"/>
      <c r="E48" s="1205" t="s">
        <v>31</v>
      </c>
      <c r="F48" s="1205"/>
      <c r="G48" s="1205"/>
      <c r="H48" s="1206"/>
      <c r="I48" s="86" t="s">
        <v>492</v>
      </c>
      <c r="J48" s="87" t="s">
        <v>492</v>
      </c>
      <c r="K48" s="87" t="s">
        <v>492</v>
      </c>
      <c r="L48" s="87" t="s">
        <v>492</v>
      </c>
      <c r="M48" s="88" t="s">
        <v>492</v>
      </c>
    </row>
    <row r="49" spans="2:13" ht="27.75" customHeight="1" x14ac:dyDescent="0.15">
      <c r="B49" s="1199" t="s">
        <v>32</v>
      </c>
      <c r="C49" s="1200"/>
      <c r="D49" s="89"/>
      <c r="E49" s="1205" t="s">
        <v>33</v>
      </c>
      <c r="F49" s="1205"/>
      <c r="G49" s="1205"/>
      <c r="H49" s="1206"/>
      <c r="I49" s="86">
        <v>8448</v>
      </c>
      <c r="J49" s="87">
        <v>9067</v>
      </c>
      <c r="K49" s="87">
        <v>9986</v>
      </c>
      <c r="L49" s="87">
        <v>9194</v>
      </c>
      <c r="M49" s="88">
        <v>7135</v>
      </c>
    </row>
    <row r="50" spans="2:13" ht="27.75" customHeight="1" x14ac:dyDescent="0.15">
      <c r="B50" s="1201"/>
      <c r="C50" s="1202"/>
      <c r="D50" s="85"/>
      <c r="E50" s="1205" t="s">
        <v>34</v>
      </c>
      <c r="F50" s="1205"/>
      <c r="G50" s="1205"/>
      <c r="H50" s="1206"/>
      <c r="I50" s="86">
        <v>24295</v>
      </c>
      <c r="J50" s="87">
        <v>22571</v>
      </c>
      <c r="K50" s="87">
        <v>20621</v>
      </c>
      <c r="L50" s="87">
        <v>18651</v>
      </c>
      <c r="M50" s="88">
        <v>17207</v>
      </c>
    </row>
    <row r="51" spans="2:13" ht="27.75" customHeight="1" x14ac:dyDescent="0.15">
      <c r="B51" s="1203"/>
      <c r="C51" s="1204"/>
      <c r="D51" s="85"/>
      <c r="E51" s="1205" t="s">
        <v>35</v>
      </c>
      <c r="F51" s="1205"/>
      <c r="G51" s="1205"/>
      <c r="H51" s="1206"/>
      <c r="I51" s="86">
        <v>51411</v>
      </c>
      <c r="J51" s="87">
        <v>52424</v>
      </c>
      <c r="K51" s="87">
        <v>52467</v>
      </c>
      <c r="L51" s="87">
        <v>56290</v>
      </c>
      <c r="M51" s="88">
        <v>51688</v>
      </c>
    </row>
    <row r="52" spans="2:13" ht="27.75" customHeight="1" thickBot="1" x14ac:dyDescent="0.2">
      <c r="B52" s="1207" t="s">
        <v>36</v>
      </c>
      <c r="C52" s="1208"/>
      <c r="D52" s="90"/>
      <c r="E52" s="1209" t="s">
        <v>37</v>
      </c>
      <c r="F52" s="1209"/>
      <c r="G52" s="1209"/>
      <c r="H52" s="1210"/>
      <c r="I52" s="91">
        <v>5308</v>
      </c>
      <c r="J52" s="92">
        <v>4055</v>
      </c>
      <c r="K52" s="92">
        <v>3324</v>
      </c>
      <c r="L52" s="92">
        <v>7449</v>
      </c>
      <c r="M52" s="93">
        <v>15756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545</v>
      </c>
    </row>
    <row r="50" spans="1:17" x14ac:dyDescent="0.15">
      <c r="B50" s="248"/>
      <c r="C50" s="244"/>
      <c r="D50" s="244"/>
      <c r="E50" s="244"/>
      <c r="F50" s="244"/>
      <c r="G50" s="1236"/>
      <c r="H50" s="1237"/>
      <c r="I50" s="1237"/>
      <c r="J50" s="1238"/>
      <c r="K50" s="354" t="s">
        <v>517</v>
      </c>
      <c r="L50" s="354" t="s">
        <v>518</v>
      </c>
      <c r="M50" s="354" t="s">
        <v>519</v>
      </c>
      <c r="N50" s="354" t="s">
        <v>520</v>
      </c>
      <c r="O50" s="354" t="s">
        <v>521</v>
      </c>
    </row>
    <row r="51" spans="1:17" x14ac:dyDescent="0.15">
      <c r="B51" s="248"/>
      <c r="C51" s="244"/>
      <c r="D51" s="244"/>
      <c r="E51" s="244"/>
      <c r="F51" s="244"/>
      <c r="G51" s="1239" t="s">
        <v>546</v>
      </c>
      <c r="H51" s="1240"/>
      <c r="I51" s="1245" t="s">
        <v>547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548</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549</v>
      </c>
      <c r="H55" s="1220"/>
      <c r="I55" s="1225" t="s">
        <v>547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548</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544</v>
      </c>
      <c r="I64" s="352"/>
      <c r="J64" s="352"/>
      <c r="K64" s="352"/>
      <c r="L64" s="244"/>
      <c r="M64" s="244"/>
      <c r="N64" s="244"/>
      <c r="O64" s="244"/>
    </row>
    <row r="65" spans="2:30" ht="13.5" customHeight="1" x14ac:dyDescent="0.15">
      <c r="B65" s="248"/>
      <c r="C65" s="244"/>
      <c r="D65" s="244"/>
      <c r="E65" s="244"/>
      <c r="F65" s="244"/>
      <c r="G65" s="1227" t="s">
        <v>553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6"/>
      <c r="H72" s="1237"/>
      <c r="I72" s="1237"/>
      <c r="J72" s="1238"/>
      <c r="K72" s="354" t="s">
        <v>517</v>
      </c>
      <c r="L72" s="354" t="s">
        <v>518</v>
      </c>
      <c r="M72" s="354" t="s">
        <v>519</v>
      </c>
      <c r="N72" s="354" t="s">
        <v>520</v>
      </c>
      <c r="O72" s="354" t="s">
        <v>521</v>
      </c>
    </row>
    <row r="73" spans="2:30" x14ac:dyDescent="0.15">
      <c r="B73" s="248"/>
      <c r="C73" s="244"/>
      <c r="D73" s="244"/>
      <c r="E73" s="244"/>
      <c r="F73" s="244"/>
      <c r="G73" s="1239" t="s">
        <v>546</v>
      </c>
      <c r="H73" s="1240"/>
      <c r="I73" s="1245" t="s">
        <v>547</v>
      </c>
      <c r="J73" s="1245"/>
      <c r="K73" s="1226">
        <v>15.4</v>
      </c>
      <c r="L73" s="1226">
        <v>11.7</v>
      </c>
      <c r="M73" s="1215">
        <v>9.4</v>
      </c>
      <c r="N73" s="1215">
        <v>21.2</v>
      </c>
      <c r="O73" s="1215">
        <v>44.1</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552</v>
      </c>
      <c r="J75" s="1225"/>
      <c r="K75" s="1247">
        <v>2.8</v>
      </c>
      <c r="L75" s="1247">
        <v>1.9</v>
      </c>
      <c r="M75" s="1247">
        <v>1.2</v>
      </c>
      <c r="N75" s="1247">
        <v>0.4</v>
      </c>
      <c r="O75" s="1247">
        <v>0.3</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549</v>
      </c>
      <c r="H77" s="1220"/>
      <c r="I77" s="1225" t="s">
        <v>547</v>
      </c>
      <c r="J77" s="1225"/>
      <c r="K77" s="1226">
        <v>62.5</v>
      </c>
      <c r="L77" s="1226">
        <v>57.8</v>
      </c>
      <c r="M77" s="1215">
        <v>49.8</v>
      </c>
      <c r="N77" s="1215">
        <v>45.1</v>
      </c>
      <c r="O77" s="1215">
        <v>37.4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552</v>
      </c>
      <c r="J79" s="1217"/>
      <c r="K79" s="1218">
        <v>8.6</v>
      </c>
      <c r="L79" s="1218">
        <v>8.3000000000000007</v>
      </c>
      <c r="M79" s="1218">
        <v>7.7</v>
      </c>
      <c r="N79" s="1218">
        <v>7.1</v>
      </c>
      <c r="O79" s="1218">
        <v>6.3</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516</v>
      </c>
      <c r="G2" s="111"/>
      <c r="H2" s="112"/>
    </row>
    <row r="3" spans="1:8" x14ac:dyDescent="0.15">
      <c r="A3" s="108" t="s">
        <v>509</v>
      </c>
      <c r="B3" s="113"/>
      <c r="C3" s="114"/>
      <c r="D3" s="115">
        <v>25840</v>
      </c>
      <c r="E3" s="116"/>
      <c r="F3" s="117">
        <v>36765</v>
      </c>
      <c r="G3" s="118"/>
      <c r="H3" s="119"/>
    </row>
    <row r="4" spans="1:8" x14ac:dyDescent="0.15">
      <c r="A4" s="120"/>
      <c r="B4" s="121"/>
      <c r="C4" s="122"/>
      <c r="D4" s="123">
        <v>20779</v>
      </c>
      <c r="E4" s="124"/>
      <c r="F4" s="125">
        <v>20975</v>
      </c>
      <c r="G4" s="126"/>
      <c r="H4" s="127"/>
    </row>
    <row r="5" spans="1:8" x14ac:dyDescent="0.15">
      <c r="A5" s="108" t="s">
        <v>511</v>
      </c>
      <c r="B5" s="113"/>
      <c r="C5" s="114"/>
      <c r="D5" s="115">
        <v>23594</v>
      </c>
      <c r="E5" s="116"/>
      <c r="F5" s="117">
        <v>39052</v>
      </c>
      <c r="G5" s="118"/>
      <c r="H5" s="119"/>
    </row>
    <row r="6" spans="1:8" x14ac:dyDescent="0.15">
      <c r="A6" s="120"/>
      <c r="B6" s="121"/>
      <c r="C6" s="122"/>
      <c r="D6" s="123">
        <v>11897</v>
      </c>
      <c r="E6" s="124"/>
      <c r="F6" s="125">
        <v>21186</v>
      </c>
      <c r="G6" s="126"/>
      <c r="H6" s="127"/>
    </row>
    <row r="7" spans="1:8" x14ac:dyDescent="0.15">
      <c r="A7" s="108" t="s">
        <v>512</v>
      </c>
      <c r="B7" s="113"/>
      <c r="C7" s="114"/>
      <c r="D7" s="115">
        <v>21146</v>
      </c>
      <c r="E7" s="116"/>
      <c r="F7" s="117">
        <v>41235</v>
      </c>
      <c r="G7" s="118"/>
      <c r="H7" s="119"/>
    </row>
    <row r="8" spans="1:8" x14ac:dyDescent="0.15">
      <c r="A8" s="120"/>
      <c r="B8" s="121"/>
      <c r="C8" s="122"/>
      <c r="D8" s="123">
        <v>12442</v>
      </c>
      <c r="E8" s="124"/>
      <c r="F8" s="125">
        <v>22086</v>
      </c>
      <c r="G8" s="126"/>
      <c r="H8" s="127"/>
    </row>
    <row r="9" spans="1:8" x14ac:dyDescent="0.15">
      <c r="A9" s="108" t="s">
        <v>513</v>
      </c>
      <c r="B9" s="113"/>
      <c r="C9" s="114"/>
      <c r="D9" s="115">
        <v>31767</v>
      </c>
      <c r="E9" s="116"/>
      <c r="F9" s="117">
        <v>41862</v>
      </c>
      <c r="G9" s="118"/>
      <c r="H9" s="119"/>
    </row>
    <row r="10" spans="1:8" x14ac:dyDescent="0.15">
      <c r="A10" s="120"/>
      <c r="B10" s="121"/>
      <c r="C10" s="122"/>
      <c r="D10" s="123">
        <v>24132</v>
      </c>
      <c r="E10" s="124"/>
      <c r="F10" s="125">
        <v>23710</v>
      </c>
      <c r="G10" s="126"/>
      <c r="H10" s="127"/>
    </row>
    <row r="11" spans="1:8" x14ac:dyDescent="0.15">
      <c r="A11" s="108" t="s">
        <v>514</v>
      </c>
      <c r="B11" s="113"/>
      <c r="C11" s="114"/>
      <c r="D11" s="115">
        <v>42976</v>
      </c>
      <c r="E11" s="116"/>
      <c r="F11" s="117">
        <v>43554</v>
      </c>
      <c r="G11" s="118"/>
      <c r="H11" s="119"/>
    </row>
    <row r="12" spans="1:8" x14ac:dyDescent="0.15">
      <c r="A12" s="120"/>
      <c r="B12" s="121"/>
      <c r="C12" s="128"/>
      <c r="D12" s="123">
        <v>33241</v>
      </c>
      <c r="E12" s="124"/>
      <c r="F12" s="125">
        <v>24811</v>
      </c>
      <c r="G12" s="126"/>
      <c r="H12" s="127"/>
    </row>
    <row r="13" spans="1:8" x14ac:dyDescent="0.15">
      <c r="A13" s="108"/>
      <c r="B13" s="113"/>
      <c r="C13" s="129"/>
      <c r="D13" s="130">
        <v>29065</v>
      </c>
      <c r="E13" s="131"/>
      <c r="F13" s="132">
        <v>40494</v>
      </c>
      <c r="G13" s="133"/>
      <c r="H13" s="119"/>
    </row>
    <row r="14" spans="1:8" x14ac:dyDescent="0.15">
      <c r="A14" s="120"/>
      <c r="B14" s="121"/>
      <c r="C14" s="122"/>
      <c r="D14" s="123">
        <v>20498</v>
      </c>
      <c r="E14" s="124"/>
      <c r="F14" s="125">
        <v>22554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6.74</v>
      </c>
      <c r="C19" s="134">
        <f>ROUND(VALUE(SUBSTITUTE(実質収支比率等に係る経年分析!G$48,"▲","-")),2)</f>
        <v>6.44</v>
      </c>
      <c r="D19" s="134">
        <f>ROUND(VALUE(SUBSTITUTE(実質収支比率等に係る経年分析!H$48,"▲","-")),2)</f>
        <v>7.21</v>
      </c>
      <c r="E19" s="134">
        <f>ROUND(VALUE(SUBSTITUTE(実質収支比率等に係る経年分析!I$48,"▲","-")),2)</f>
        <v>4.72</v>
      </c>
      <c r="F19" s="134">
        <f>ROUND(VALUE(SUBSTITUTE(実質収支比率等に係る経年分析!J$48,"▲","-")),2)</f>
        <v>6.57</v>
      </c>
    </row>
    <row r="20" spans="1:11" x14ac:dyDescent="0.15">
      <c r="A20" s="134" t="s">
        <v>42</v>
      </c>
      <c r="B20" s="134">
        <f>ROUND(VALUE(SUBSTITUTE(実質収支比率等に係る経年分析!F$47,"▲","-")),2)</f>
        <v>13.66</v>
      </c>
      <c r="C20" s="134">
        <f>ROUND(VALUE(SUBSTITUTE(実質収支比率等に係る経年分析!G$47,"▲","-")),2)</f>
        <v>13.55</v>
      </c>
      <c r="D20" s="134">
        <f>ROUND(VALUE(SUBSTITUTE(実質収支比率等に係る経年分析!H$47,"▲","-")),2)</f>
        <v>13.36</v>
      </c>
      <c r="E20" s="134">
        <f>ROUND(VALUE(SUBSTITUTE(実質収支比率等に係る経年分析!I$47,"▲","-")),2)</f>
        <v>13.38</v>
      </c>
      <c r="F20" s="134">
        <f>ROUND(VALUE(SUBSTITUTE(実質収支比率等に係る経年分析!J$47,"▲","-")),2)</f>
        <v>10.77</v>
      </c>
    </row>
    <row r="21" spans="1:11" x14ac:dyDescent="0.15">
      <c r="A21" s="134" t="s">
        <v>43</v>
      </c>
      <c r="B21" s="134">
        <f>IF(ISNUMBER(VALUE(SUBSTITUTE(実質収支比率等に係る経年分析!F$49,"▲","-"))),ROUND(VALUE(SUBSTITUTE(実質収支比率等に係る経年分析!F$49,"▲","-")),2),NA())</f>
        <v>-0.84</v>
      </c>
      <c r="C21" s="134">
        <f>IF(ISNUMBER(VALUE(SUBSTITUTE(実質収支比率等に係る経年分析!G$49,"▲","-"))),ROUND(VALUE(SUBSTITUTE(実質収支比率等に係る経年分析!G$49,"▲","-")),2),NA())</f>
        <v>-0.22</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-2.46</v>
      </c>
      <c r="F21" s="134">
        <f>IF(ISNUMBER(VALUE(SUBSTITUTE(実質収支比率等に係る経年分析!J$49,"▲","-"))),ROUND(VALUE(SUBSTITUTE(実質収支比率等に係る経年分析!J$49,"▲","-")),2),NA())</f>
        <v>-0.6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3.06</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公共用地先行取得事業特別会計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0.67</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1.56</v>
      </c>
    </row>
    <row r="34" spans="1:16" x14ac:dyDescent="0.15">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16.149999999999999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16.670000000000002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14.43</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6502</v>
      </c>
      <c r="E42" s="136"/>
      <c r="F42" s="136"/>
      <c r="G42" s="136">
        <f>'実質公債費比率（分子）の構造'!L$52</f>
        <v>6407</v>
      </c>
      <c r="H42" s="136"/>
      <c r="I42" s="136"/>
      <c r="J42" s="136">
        <f>'実質公債費比率（分子）の構造'!M$52</f>
        <v>6382</v>
      </c>
      <c r="K42" s="136"/>
      <c r="L42" s="136"/>
      <c r="M42" s="136">
        <f>'実質公債費比率（分子）の構造'!N$52</f>
        <v>6495</v>
      </c>
      <c r="N42" s="136"/>
      <c r="O42" s="136"/>
      <c r="P42" s="136">
        <f>'実質公債費比率（分子）の構造'!O$52</f>
        <v>6066</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230</v>
      </c>
      <c r="C44" s="136"/>
      <c r="D44" s="136"/>
      <c r="E44" s="136">
        <f>'実質公債費比率（分子）の構造'!L$50</f>
        <v>10</v>
      </c>
      <c r="F44" s="136"/>
      <c r="G44" s="136"/>
      <c r="H44" s="136">
        <f>'実質公債費比率（分子）の構造'!M$50</f>
        <v>1</v>
      </c>
      <c r="I44" s="136"/>
      <c r="J44" s="136"/>
      <c r="K44" s="136">
        <f>'実質公債費比率（分子）の構造'!N$50</f>
        <v>1</v>
      </c>
      <c r="L44" s="136"/>
      <c r="M44" s="136"/>
      <c r="N44" s="136">
        <f>'実質公債費比率（分子）の構造'!O$50</f>
        <v>4</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2041</v>
      </c>
      <c r="C46" s="136"/>
      <c r="D46" s="136"/>
      <c r="E46" s="136">
        <f>'実質公債費比率（分子）の構造'!L$48</f>
        <v>1979</v>
      </c>
      <c r="F46" s="136"/>
      <c r="G46" s="136"/>
      <c r="H46" s="136">
        <f>'実質公債費比率（分子）の構造'!M$48</f>
        <v>1842</v>
      </c>
      <c r="I46" s="136"/>
      <c r="J46" s="136"/>
      <c r="K46" s="136">
        <f>'実質公債費比率（分子）の構造'!N$48</f>
        <v>1842</v>
      </c>
      <c r="L46" s="136"/>
      <c r="M46" s="136"/>
      <c r="N46" s="136">
        <f>'実質公債費比率（分子）の構造'!O$48</f>
        <v>1795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5083</v>
      </c>
      <c r="C49" s="136"/>
      <c r="D49" s="136"/>
      <c r="E49" s="136">
        <f>'実質公債費比率（分子）の構造'!L$45</f>
        <v>4694</v>
      </c>
      <c r="F49" s="136"/>
      <c r="G49" s="136"/>
      <c r="H49" s="136">
        <f>'実質公債費比率（分子）の構造'!M$45</f>
        <v>4674</v>
      </c>
      <c r="I49" s="136"/>
      <c r="J49" s="136"/>
      <c r="K49" s="136">
        <f>'実質公債費比率（分子）の構造'!N$45</f>
        <v>4733</v>
      </c>
      <c r="L49" s="136"/>
      <c r="M49" s="136"/>
      <c r="N49" s="136">
        <f>'実質公債費比率（分子）の構造'!O$45</f>
        <v>4389</v>
      </c>
      <c r="O49" s="136"/>
      <c r="P49" s="136"/>
    </row>
    <row r="50" spans="1:16" x14ac:dyDescent="0.15">
      <c r="A50" s="136" t="s">
        <v>58</v>
      </c>
      <c r="B50" s="136" t="e">
        <f>NA()</f>
        <v>#N/A</v>
      </c>
      <c r="C50" s="136">
        <f>IF(ISNUMBER('実質公債費比率（分子）の構造'!K$53),'実質公債費比率（分子）の構造'!K$53,NA())</f>
        <v>852</v>
      </c>
      <c r="D50" s="136" t="e">
        <f>NA()</f>
        <v>#N/A</v>
      </c>
      <c r="E50" s="136" t="e">
        <f>NA()</f>
        <v>#N/A</v>
      </c>
      <c r="F50" s="136">
        <f>IF(ISNUMBER('実質公債費比率（分子）の構造'!L$53),'実質公債費比率（分子）の構造'!L$53,NA())</f>
        <v>276</v>
      </c>
      <c r="G50" s="136" t="e">
        <f>NA()</f>
        <v>#N/A</v>
      </c>
      <c r="H50" s="136" t="e">
        <f>NA()</f>
        <v>#N/A</v>
      </c>
      <c r="I50" s="136">
        <f>IF(ISNUMBER('実質公債費比率（分子）の構造'!M$53),'実質公債費比率（分子）の構造'!M$53,NA())</f>
        <v>135</v>
      </c>
      <c r="J50" s="136" t="e">
        <f>NA()</f>
        <v>#N/A</v>
      </c>
      <c r="K50" s="136" t="e">
        <f>NA()</f>
        <v>#N/A</v>
      </c>
      <c r="L50" s="136">
        <f>IF(ISNUMBER('実質公債費比率（分子）の構造'!N$53),'実質公債費比率（分子）の構造'!N$53,NA())</f>
        <v>81</v>
      </c>
      <c r="M50" s="136" t="e">
        <f>NA()</f>
        <v>#N/A</v>
      </c>
      <c r="N50" s="136" t="e">
        <f>NA()</f>
        <v>#N/A</v>
      </c>
      <c r="O50" s="136">
        <f>IF(ISNUMBER('実質公債費比率（分子）の構造'!O$53),'実質公債費比率（分子）の構造'!O$53,NA())</f>
        <v>122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51411</v>
      </c>
      <c r="E56" s="135"/>
      <c r="F56" s="135"/>
      <c r="G56" s="135">
        <f>'将来負担比率（分子）の構造'!J$51</f>
        <v>52424</v>
      </c>
      <c r="H56" s="135"/>
      <c r="I56" s="135"/>
      <c r="J56" s="135">
        <f>'将来負担比率（分子）の構造'!K$51</f>
        <v>52467</v>
      </c>
      <c r="K56" s="135"/>
      <c r="L56" s="135"/>
      <c r="M56" s="135">
        <f>'将来負担比率（分子）の構造'!L$51</f>
        <v>56290</v>
      </c>
      <c r="N56" s="135"/>
      <c r="O56" s="135"/>
      <c r="P56" s="135">
        <f>'将来負担比率（分子）の構造'!M$51</f>
        <v>51688</v>
      </c>
    </row>
    <row r="57" spans="1:16" x14ac:dyDescent="0.15">
      <c r="A57" s="135" t="s">
        <v>34</v>
      </c>
      <c r="B57" s="135"/>
      <c r="C57" s="135"/>
      <c r="D57" s="135">
        <f>'将来負担比率（分子）の構造'!I$50</f>
        <v>24295</v>
      </c>
      <c r="E57" s="135"/>
      <c r="F57" s="135"/>
      <c r="G57" s="135">
        <f>'将来負担比率（分子）の構造'!J$50</f>
        <v>22571</v>
      </c>
      <c r="H57" s="135"/>
      <c r="I57" s="135"/>
      <c r="J57" s="135">
        <f>'将来負担比率（分子）の構造'!K$50</f>
        <v>20621</v>
      </c>
      <c r="K57" s="135"/>
      <c r="L57" s="135"/>
      <c r="M57" s="135">
        <f>'将来負担比率（分子）の構造'!L$50</f>
        <v>18651</v>
      </c>
      <c r="N57" s="135"/>
      <c r="O57" s="135"/>
      <c r="P57" s="135">
        <f>'将来負担比率（分子）の構造'!M$50</f>
        <v>17207</v>
      </c>
    </row>
    <row r="58" spans="1:16" x14ac:dyDescent="0.15">
      <c r="A58" s="135" t="s">
        <v>33</v>
      </c>
      <c r="B58" s="135"/>
      <c r="C58" s="135"/>
      <c r="D58" s="135">
        <f>'将来負担比率（分子）の構造'!I$49</f>
        <v>8448</v>
      </c>
      <c r="E58" s="135"/>
      <c r="F58" s="135"/>
      <c r="G58" s="135">
        <f>'将来負担比率（分子）の構造'!J$49</f>
        <v>9067</v>
      </c>
      <c r="H58" s="135"/>
      <c r="I58" s="135"/>
      <c r="J58" s="135">
        <f>'将来負担比率（分子）の構造'!K$49</f>
        <v>9986</v>
      </c>
      <c r="K58" s="135"/>
      <c r="L58" s="135"/>
      <c r="M58" s="135">
        <f>'将来負担比率（分子）の構造'!L$49</f>
        <v>9194</v>
      </c>
      <c r="N58" s="135"/>
      <c r="O58" s="135"/>
      <c r="P58" s="135">
        <f>'将来負担比率（分子）の構造'!M$49</f>
        <v>7135</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11457</v>
      </c>
      <c r="C62" s="135"/>
      <c r="D62" s="135"/>
      <c r="E62" s="135">
        <f>'将来負担比率（分子）の構造'!J$45</f>
        <v>11359</v>
      </c>
      <c r="F62" s="135"/>
      <c r="G62" s="135"/>
      <c r="H62" s="135">
        <f>'将来負担比率（分子）の構造'!K$45</f>
        <v>11299</v>
      </c>
      <c r="I62" s="135"/>
      <c r="J62" s="135"/>
      <c r="K62" s="135">
        <f>'将来負担比率（分子）の構造'!L$45</f>
        <v>11331</v>
      </c>
      <c r="L62" s="135"/>
      <c r="M62" s="135"/>
      <c r="N62" s="135">
        <f>'将来負担比率（分子）の構造'!M$45</f>
        <v>9901</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30299</v>
      </c>
      <c r="C64" s="135"/>
      <c r="D64" s="135"/>
      <c r="E64" s="135">
        <f>'将来負担比率（分子）の構造'!J$43</f>
        <v>28088</v>
      </c>
      <c r="F64" s="135"/>
      <c r="G64" s="135"/>
      <c r="H64" s="135">
        <f>'将来負担比率（分子）の構造'!K$43</f>
        <v>25782</v>
      </c>
      <c r="I64" s="135"/>
      <c r="J64" s="135"/>
      <c r="K64" s="135">
        <f>'将来負担比率（分子）の構造'!L$43</f>
        <v>23589</v>
      </c>
      <c r="L64" s="135"/>
      <c r="M64" s="135"/>
      <c r="N64" s="135">
        <f>'将来負担比率（分子）の構造'!M$43</f>
        <v>22175</v>
      </c>
      <c r="O64" s="135"/>
      <c r="P64" s="135"/>
    </row>
    <row r="65" spans="1:16" x14ac:dyDescent="0.15">
      <c r="A65" s="135" t="s">
        <v>25</v>
      </c>
      <c r="B65" s="135">
        <f>'将来負担比率（分子）の構造'!I$42</f>
        <v>2758</v>
      </c>
      <c r="C65" s="135"/>
      <c r="D65" s="135"/>
      <c r="E65" s="135">
        <f>'将来負担比率（分子）の構造'!J$42</f>
        <v>2719</v>
      </c>
      <c r="F65" s="135"/>
      <c r="G65" s="135"/>
      <c r="H65" s="135">
        <f>'将来負担比率（分子）の構造'!K$42</f>
        <v>2518</v>
      </c>
      <c r="I65" s="135"/>
      <c r="J65" s="135"/>
      <c r="K65" s="135">
        <f>'将来負担比率（分子）の構造'!L$42</f>
        <v>7407</v>
      </c>
      <c r="L65" s="135"/>
      <c r="M65" s="135"/>
      <c r="N65" s="135">
        <f>'将来負担比率（分子）の構造'!M$42</f>
        <v>7296</v>
      </c>
      <c r="O65" s="135"/>
      <c r="P65" s="135"/>
    </row>
    <row r="66" spans="1:16" x14ac:dyDescent="0.15">
      <c r="A66" s="135" t="s">
        <v>24</v>
      </c>
      <c r="B66" s="135">
        <f>'将来負担比率（分子）の構造'!I$41</f>
        <v>44943</v>
      </c>
      <c r="C66" s="135"/>
      <c r="D66" s="135"/>
      <c r="E66" s="135">
        <f>'将来負担比率（分子）の構造'!J$41</f>
        <v>45952</v>
      </c>
      <c r="F66" s="135"/>
      <c r="G66" s="135"/>
      <c r="H66" s="135">
        <f>'将来負担比率（分子）の構造'!K$41</f>
        <v>46798</v>
      </c>
      <c r="I66" s="135"/>
      <c r="J66" s="135"/>
      <c r="K66" s="135">
        <f>'将来負担比率（分子）の構造'!L$41</f>
        <v>49257</v>
      </c>
      <c r="L66" s="135"/>
      <c r="M66" s="135"/>
      <c r="N66" s="135">
        <f>'将来負担比率（分子）の構造'!M$41</f>
        <v>52414</v>
      </c>
      <c r="O66" s="135"/>
      <c r="P66" s="135"/>
    </row>
    <row r="67" spans="1:16" x14ac:dyDescent="0.15">
      <c r="A67" s="135" t="s">
        <v>62</v>
      </c>
      <c r="B67" s="135" t="e">
        <f>NA()</f>
        <v>#N/A</v>
      </c>
      <c r="C67" s="135">
        <f>IF(ISNUMBER('将来負担比率（分子）の構造'!I$52), IF('将来負担比率（分子）の構造'!I$52 &lt; 0, 0, '将来負担比率（分子）の構造'!I$52), NA())</f>
        <v>5308</v>
      </c>
      <c r="D67" s="135" t="e">
        <f>NA()</f>
        <v>#N/A</v>
      </c>
      <c r="E67" s="135" t="e">
        <f>NA()</f>
        <v>#N/A</v>
      </c>
      <c r="F67" s="135">
        <f>IF(ISNUMBER('将来負担比率（分子）の構造'!J$52), IF('将来負担比率（分子）の構造'!J$52 &lt; 0, 0, '将来負担比率（分子）の構造'!J$52), NA())</f>
        <v>4055</v>
      </c>
      <c r="G67" s="135" t="e">
        <f>NA()</f>
        <v>#N/A</v>
      </c>
      <c r="H67" s="135" t="e">
        <f>NA()</f>
        <v>#N/A</v>
      </c>
      <c r="I67" s="135">
        <f>IF(ISNUMBER('将来負担比率（分子）の構造'!K$52), IF('将来負担比率（分子）の構造'!K$52 &lt; 0, 0, '将来負担比率（分子）の構造'!K$52), NA())</f>
        <v>3324</v>
      </c>
      <c r="J67" s="135" t="e">
        <f>NA()</f>
        <v>#N/A</v>
      </c>
      <c r="K67" s="135" t="e">
        <f>NA()</f>
        <v>#N/A</v>
      </c>
      <c r="L67" s="135">
        <f>IF(ISNUMBER('将来負担比率（分子）の構造'!L$52), IF('将来負担比率（分子）の構造'!L$52 &lt; 0, 0, '将来負担比率（分子）の構造'!L$52), NA())</f>
        <v>7449</v>
      </c>
      <c r="M67" s="135" t="e">
        <f>NA()</f>
        <v>#N/A</v>
      </c>
      <c r="N67" s="135" t="e">
        <f>NA()</f>
        <v>#N/A</v>
      </c>
      <c r="O67" s="135">
        <f>IF(ISNUMBER('将来負担比率（分子）の構造'!M$52), IF('将来負担比率（分子）の構造'!M$52 &lt; 0, 0, '将来負担比率（分子）の構造'!M$52), NA())</f>
        <v>15756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35374565</v>
      </c>
      <c r="S5" s="669"/>
      <c r="T5" s="669"/>
      <c r="U5" s="669"/>
      <c r="V5" s="669"/>
      <c r="W5" s="669"/>
      <c r="X5" s="669"/>
      <c r="Y5" s="716"/>
      <c r="Z5" s="729">
        <v>46.9</v>
      </c>
      <c r="AA5" s="729"/>
      <c r="AB5" s="729"/>
      <c r="AC5" s="729"/>
      <c r="AD5" s="730">
        <v>32095838</v>
      </c>
      <c r="AE5" s="730"/>
      <c r="AF5" s="730"/>
      <c r="AG5" s="730"/>
      <c r="AH5" s="730"/>
      <c r="AI5" s="730"/>
      <c r="AJ5" s="730"/>
      <c r="AK5" s="730"/>
      <c r="AL5" s="717">
        <v>82.3</v>
      </c>
      <c r="AM5" s="686"/>
      <c r="AN5" s="686"/>
      <c r="AO5" s="718"/>
      <c r="AP5" s="705" t="s">
        <v>205</v>
      </c>
      <c r="AQ5" s="706"/>
      <c r="AR5" s="706"/>
      <c r="AS5" s="706"/>
      <c r="AT5" s="706"/>
      <c r="AU5" s="706"/>
      <c r="AV5" s="706"/>
      <c r="AW5" s="706"/>
      <c r="AX5" s="706"/>
      <c r="AY5" s="706"/>
      <c r="AZ5" s="706"/>
      <c r="BA5" s="706"/>
      <c r="BB5" s="706"/>
      <c r="BC5" s="706"/>
      <c r="BD5" s="706"/>
      <c r="BE5" s="706"/>
      <c r="BF5" s="707"/>
      <c r="BG5" s="618">
        <v>32095838</v>
      </c>
      <c r="BH5" s="619"/>
      <c r="BI5" s="619"/>
      <c r="BJ5" s="619"/>
      <c r="BK5" s="619"/>
      <c r="BL5" s="619"/>
      <c r="BM5" s="619"/>
      <c r="BN5" s="620"/>
      <c r="BO5" s="671">
        <v>90.7</v>
      </c>
      <c r="BP5" s="671"/>
      <c r="BQ5" s="671"/>
      <c r="BR5" s="671"/>
      <c r="BS5" s="672">
        <v>97405</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364598</v>
      </c>
      <c r="S6" s="619"/>
      <c r="T6" s="619"/>
      <c r="U6" s="619"/>
      <c r="V6" s="619"/>
      <c r="W6" s="619"/>
      <c r="X6" s="619"/>
      <c r="Y6" s="620"/>
      <c r="Z6" s="671">
        <v>0.5</v>
      </c>
      <c r="AA6" s="671"/>
      <c r="AB6" s="671"/>
      <c r="AC6" s="671"/>
      <c r="AD6" s="672">
        <v>364598</v>
      </c>
      <c r="AE6" s="672"/>
      <c r="AF6" s="672"/>
      <c r="AG6" s="672"/>
      <c r="AH6" s="672"/>
      <c r="AI6" s="672"/>
      <c r="AJ6" s="672"/>
      <c r="AK6" s="672"/>
      <c r="AL6" s="641">
        <v>0.9</v>
      </c>
      <c r="AM6" s="673"/>
      <c r="AN6" s="673"/>
      <c r="AO6" s="674"/>
      <c r="AP6" s="615" t="s">
        <v>210</v>
      </c>
      <c r="AQ6" s="616"/>
      <c r="AR6" s="616"/>
      <c r="AS6" s="616"/>
      <c r="AT6" s="616"/>
      <c r="AU6" s="616"/>
      <c r="AV6" s="616"/>
      <c r="AW6" s="616"/>
      <c r="AX6" s="616"/>
      <c r="AY6" s="616"/>
      <c r="AZ6" s="616"/>
      <c r="BA6" s="616"/>
      <c r="BB6" s="616"/>
      <c r="BC6" s="616"/>
      <c r="BD6" s="616"/>
      <c r="BE6" s="616"/>
      <c r="BF6" s="617"/>
      <c r="BG6" s="618">
        <v>32095838</v>
      </c>
      <c r="BH6" s="619"/>
      <c r="BI6" s="619"/>
      <c r="BJ6" s="619"/>
      <c r="BK6" s="619"/>
      <c r="BL6" s="619"/>
      <c r="BM6" s="619"/>
      <c r="BN6" s="620"/>
      <c r="BO6" s="671">
        <v>90.7</v>
      </c>
      <c r="BP6" s="671"/>
      <c r="BQ6" s="671"/>
      <c r="BR6" s="671"/>
      <c r="BS6" s="672">
        <v>97405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448467</v>
      </c>
      <c r="CS6" s="619"/>
      <c r="CT6" s="619"/>
      <c r="CU6" s="619"/>
      <c r="CV6" s="619"/>
      <c r="CW6" s="619"/>
      <c r="CX6" s="619"/>
      <c r="CY6" s="620"/>
      <c r="CZ6" s="671">
        <v>0.6</v>
      </c>
      <c r="DA6" s="671"/>
      <c r="DB6" s="671"/>
      <c r="DC6" s="671"/>
      <c r="DD6" s="624" t="s">
        <v>212</v>
      </c>
      <c r="DE6" s="619"/>
      <c r="DF6" s="619"/>
      <c r="DG6" s="619"/>
      <c r="DH6" s="619"/>
      <c r="DI6" s="619"/>
      <c r="DJ6" s="619"/>
      <c r="DK6" s="619"/>
      <c r="DL6" s="619"/>
      <c r="DM6" s="619"/>
      <c r="DN6" s="619"/>
      <c r="DO6" s="619"/>
      <c r="DP6" s="620"/>
      <c r="DQ6" s="624">
        <v>448460</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62557</v>
      </c>
      <c r="S7" s="619"/>
      <c r="T7" s="619"/>
      <c r="U7" s="619"/>
      <c r="V7" s="619"/>
      <c r="W7" s="619"/>
      <c r="X7" s="619"/>
      <c r="Y7" s="620"/>
      <c r="Z7" s="671">
        <v>0.1</v>
      </c>
      <c r="AA7" s="671"/>
      <c r="AB7" s="671"/>
      <c r="AC7" s="671"/>
      <c r="AD7" s="672">
        <v>62557</v>
      </c>
      <c r="AE7" s="672"/>
      <c r="AF7" s="672"/>
      <c r="AG7" s="672"/>
      <c r="AH7" s="672"/>
      <c r="AI7" s="672"/>
      <c r="AJ7" s="672"/>
      <c r="AK7" s="672"/>
      <c r="AL7" s="641">
        <v>0.2</v>
      </c>
      <c r="AM7" s="673"/>
      <c r="AN7" s="673"/>
      <c r="AO7" s="674"/>
      <c r="AP7" s="615" t="s">
        <v>214</v>
      </c>
      <c r="AQ7" s="616"/>
      <c r="AR7" s="616"/>
      <c r="AS7" s="616"/>
      <c r="AT7" s="616"/>
      <c r="AU7" s="616"/>
      <c r="AV7" s="616"/>
      <c r="AW7" s="616"/>
      <c r="AX7" s="616"/>
      <c r="AY7" s="616"/>
      <c r="AZ7" s="616"/>
      <c r="BA7" s="616"/>
      <c r="BB7" s="616"/>
      <c r="BC7" s="616"/>
      <c r="BD7" s="616"/>
      <c r="BE7" s="616"/>
      <c r="BF7" s="617"/>
      <c r="BG7" s="618">
        <v>17536446</v>
      </c>
      <c r="BH7" s="619"/>
      <c r="BI7" s="619"/>
      <c r="BJ7" s="619"/>
      <c r="BK7" s="619"/>
      <c r="BL7" s="619"/>
      <c r="BM7" s="619"/>
      <c r="BN7" s="620"/>
      <c r="BO7" s="671">
        <v>49.6</v>
      </c>
      <c r="BP7" s="671"/>
      <c r="BQ7" s="671"/>
      <c r="BR7" s="671"/>
      <c r="BS7" s="672">
        <v>97405</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13522940</v>
      </c>
      <c r="CS7" s="619"/>
      <c r="CT7" s="619"/>
      <c r="CU7" s="619"/>
      <c r="CV7" s="619"/>
      <c r="CW7" s="619"/>
      <c r="CX7" s="619"/>
      <c r="CY7" s="620"/>
      <c r="CZ7" s="671">
        <v>18.600000000000001</v>
      </c>
      <c r="DA7" s="671"/>
      <c r="DB7" s="671"/>
      <c r="DC7" s="671"/>
      <c r="DD7" s="624">
        <v>5606676</v>
      </c>
      <c r="DE7" s="619"/>
      <c r="DF7" s="619"/>
      <c r="DG7" s="619"/>
      <c r="DH7" s="619"/>
      <c r="DI7" s="619"/>
      <c r="DJ7" s="619"/>
      <c r="DK7" s="619"/>
      <c r="DL7" s="619"/>
      <c r="DM7" s="619"/>
      <c r="DN7" s="619"/>
      <c r="DO7" s="619"/>
      <c r="DP7" s="620"/>
      <c r="DQ7" s="624">
        <v>7382673</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242800</v>
      </c>
      <c r="S8" s="619"/>
      <c r="T8" s="619"/>
      <c r="U8" s="619"/>
      <c r="V8" s="619"/>
      <c r="W8" s="619"/>
      <c r="X8" s="619"/>
      <c r="Y8" s="620"/>
      <c r="Z8" s="671">
        <v>0.3</v>
      </c>
      <c r="AA8" s="671"/>
      <c r="AB8" s="671"/>
      <c r="AC8" s="671"/>
      <c r="AD8" s="672">
        <v>242800</v>
      </c>
      <c r="AE8" s="672"/>
      <c r="AF8" s="672"/>
      <c r="AG8" s="672"/>
      <c r="AH8" s="672"/>
      <c r="AI8" s="672"/>
      <c r="AJ8" s="672"/>
      <c r="AK8" s="672"/>
      <c r="AL8" s="641">
        <v>0.6</v>
      </c>
      <c r="AM8" s="673"/>
      <c r="AN8" s="673"/>
      <c r="AO8" s="674"/>
      <c r="AP8" s="615" t="s">
        <v>217</v>
      </c>
      <c r="AQ8" s="616"/>
      <c r="AR8" s="616"/>
      <c r="AS8" s="616"/>
      <c r="AT8" s="616"/>
      <c r="AU8" s="616"/>
      <c r="AV8" s="616"/>
      <c r="AW8" s="616"/>
      <c r="AX8" s="616"/>
      <c r="AY8" s="616"/>
      <c r="AZ8" s="616"/>
      <c r="BA8" s="616"/>
      <c r="BB8" s="616"/>
      <c r="BC8" s="616"/>
      <c r="BD8" s="616"/>
      <c r="BE8" s="616"/>
      <c r="BF8" s="617"/>
      <c r="BG8" s="618">
        <v>402751</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28058898</v>
      </c>
      <c r="CS8" s="619"/>
      <c r="CT8" s="619"/>
      <c r="CU8" s="619"/>
      <c r="CV8" s="619"/>
      <c r="CW8" s="619"/>
      <c r="CX8" s="619"/>
      <c r="CY8" s="620"/>
      <c r="CZ8" s="671">
        <v>38.6</v>
      </c>
      <c r="DA8" s="671"/>
      <c r="DB8" s="671"/>
      <c r="DC8" s="671"/>
      <c r="DD8" s="624">
        <v>544593</v>
      </c>
      <c r="DE8" s="619"/>
      <c r="DF8" s="619"/>
      <c r="DG8" s="619"/>
      <c r="DH8" s="619"/>
      <c r="DI8" s="619"/>
      <c r="DJ8" s="619"/>
      <c r="DK8" s="619"/>
      <c r="DL8" s="619"/>
      <c r="DM8" s="619"/>
      <c r="DN8" s="619"/>
      <c r="DO8" s="619"/>
      <c r="DP8" s="620"/>
      <c r="DQ8" s="624">
        <v>14071284</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261588</v>
      </c>
      <c r="S9" s="619"/>
      <c r="T9" s="619"/>
      <c r="U9" s="619"/>
      <c r="V9" s="619"/>
      <c r="W9" s="619"/>
      <c r="X9" s="619"/>
      <c r="Y9" s="620"/>
      <c r="Z9" s="671">
        <v>0.3</v>
      </c>
      <c r="AA9" s="671"/>
      <c r="AB9" s="671"/>
      <c r="AC9" s="671"/>
      <c r="AD9" s="672">
        <v>261588</v>
      </c>
      <c r="AE9" s="672"/>
      <c r="AF9" s="672"/>
      <c r="AG9" s="672"/>
      <c r="AH9" s="672"/>
      <c r="AI9" s="672"/>
      <c r="AJ9" s="672"/>
      <c r="AK9" s="672"/>
      <c r="AL9" s="641">
        <v>0.7</v>
      </c>
      <c r="AM9" s="673"/>
      <c r="AN9" s="673"/>
      <c r="AO9" s="674"/>
      <c r="AP9" s="615" t="s">
        <v>220</v>
      </c>
      <c r="AQ9" s="616"/>
      <c r="AR9" s="616"/>
      <c r="AS9" s="616"/>
      <c r="AT9" s="616"/>
      <c r="AU9" s="616"/>
      <c r="AV9" s="616"/>
      <c r="AW9" s="616"/>
      <c r="AX9" s="616"/>
      <c r="AY9" s="616"/>
      <c r="AZ9" s="616"/>
      <c r="BA9" s="616"/>
      <c r="BB9" s="616"/>
      <c r="BC9" s="616"/>
      <c r="BD9" s="616"/>
      <c r="BE9" s="616"/>
      <c r="BF9" s="617"/>
      <c r="BG9" s="618">
        <v>15640032</v>
      </c>
      <c r="BH9" s="619"/>
      <c r="BI9" s="619"/>
      <c r="BJ9" s="619"/>
      <c r="BK9" s="619"/>
      <c r="BL9" s="619"/>
      <c r="BM9" s="619"/>
      <c r="BN9" s="620"/>
      <c r="BO9" s="671">
        <v>44.2</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7754044</v>
      </c>
      <c r="CS9" s="619"/>
      <c r="CT9" s="619"/>
      <c r="CU9" s="619"/>
      <c r="CV9" s="619"/>
      <c r="CW9" s="619"/>
      <c r="CX9" s="619"/>
      <c r="CY9" s="620"/>
      <c r="CZ9" s="671">
        <v>10.7</v>
      </c>
      <c r="DA9" s="671"/>
      <c r="DB9" s="671"/>
      <c r="DC9" s="671"/>
      <c r="DD9" s="624">
        <v>757410</v>
      </c>
      <c r="DE9" s="619"/>
      <c r="DF9" s="619"/>
      <c r="DG9" s="619"/>
      <c r="DH9" s="619"/>
      <c r="DI9" s="619"/>
      <c r="DJ9" s="619"/>
      <c r="DK9" s="619"/>
      <c r="DL9" s="619"/>
      <c r="DM9" s="619"/>
      <c r="DN9" s="619"/>
      <c r="DO9" s="619"/>
      <c r="DP9" s="620"/>
      <c r="DQ9" s="624">
        <v>5976432</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3778170</v>
      </c>
      <c r="S10" s="619"/>
      <c r="T10" s="619"/>
      <c r="U10" s="619"/>
      <c r="V10" s="619"/>
      <c r="W10" s="619"/>
      <c r="X10" s="619"/>
      <c r="Y10" s="620"/>
      <c r="Z10" s="671">
        <v>5</v>
      </c>
      <c r="AA10" s="671"/>
      <c r="AB10" s="671"/>
      <c r="AC10" s="671"/>
      <c r="AD10" s="672">
        <v>3778170</v>
      </c>
      <c r="AE10" s="672"/>
      <c r="AF10" s="672"/>
      <c r="AG10" s="672"/>
      <c r="AH10" s="672"/>
      <c r="AI10" s="672"/>
      <c r="AJ10" s="672"/>
      <c r="AK10" s="672"/>
      <c r="AL10" s="641">
        <v>9.6999999999999993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415727</v>
      </c>
      <c r="BH10" s="619"/>
      <c r="BI10" s="619"/>
      <c r="BJ10" s="619"/>
      <c r="BK10" s="619"/>
      <c r="BL10" s="619"/>
      <c r="BM10" s="619"/>
      <c r="BN10" s="620"/>
      <c r="BO10" s="671">
        <v>1.2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259517</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155259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51062</v>
      </c>
      <c r="S11" s="619"/>
      <c r="T11" s="619"/>
      <c r="U11" s="619"/>
      <c r="V11" s="619"/>
      <c r="W11" s="619"/>
      <c r="X11" s="619"/>
      <c r="Y11" s="620"/>
      <c r="Z11" s="671">
        <v>0.1</v>
      </c>
      <c r="AA11" s="671"/>
      <c r="AB11" s="671"/>
      <c r="AC11" s="671"/>
      <c r="AD11" s="672">
        <v>51062</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1077936</v>
      </c>
      <c r="BH11" s="619"/>
      <c r="BI11" s="619"/>
      <c r="BJ11" s="619"/>
      <c r="BK11" s="619"/>
      <c r="BL11" s="619"/>
      <c r="BM11" s="619"/>
      <c r="BN11" s="620"/>
      <c r="BO11" s="671">
        <v>3</v>
      </c>
      <c r="BP11" s="671"/>
      <c r="BQ11" s="671"/>
      <c r="BR11" s="671"/>
      <c r="BS11" s="624">
        <v>97405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363295</v>
      </c>
      <c r="CS11" s="619"/>
      <c r="CT11" s="619"/>
      <c r="CU11" s="619"/>
      <c r="CV11" s="619"/>
      <c r="CW11" s="619"/>
      <c r="CX11" s="619"/>
      <c r="CY11" s="620"/>
      <c r="CZ11" s="671">
        <v>0.5</v>
      </c>
      <c r="DA11" s="671"/>
      <c r="DB11" s="671"/>
      <c r="DC11" s="671"/>
      <c r="DD11" s="624">
        <v>145715</v>
      </c>
      <c r="DE11" s="619"/>
      <c r="DF11" s="619"/>
      <c r="DG11" s="619"/>
      <c r="DH11" s="619"/>
      <c r="DI11" s="619"/>
      <c r="DJ11" s="619"/>
      <c r="DK11" s="619"/>
      <c r="DL11" s="619"/>
      <c r="DM11" s="619"/>
      <c r="DN11" s="619"/>
      <c r="DO11" s="619"/>
      <c r="DP11" s="620"/>
      <c r="DQ11" s="624">
        <v>213670</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13237572</v>
      </c>
      <c r="BH12" s="619"/>
      <c r="BI12" s="619"/>
      <c r="BJ12" s="619"/>
      <c r="BK12" s="619"/>
      <c r="BL12" s="619"/>
      <c r="BM12" s="619"/>
      <c r="BN12" s="620"/>
      <c r="BO12" s="671">
        <v>37.4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1761800</v>
      </c>
      <c r="CS12" s="619"/>
      <c r="CT12" s="619"/>
      <c r="CU12" s="619"/>
      <c r="CV12" s="619"/>
      <c r="CW12" s="619"/>
      <c r="CX12" s="619"/>
      <c r="CY12" s="620"/>
      <c r="CZ12" s="671">
        <v>2.4</v>
      </c>
      <c r="DA12" s="671"/>
      <c r="DB12" s="671"/>
      <c r="DC12" s="671"/>
      <c r="DD12" s="624" t="s">
        <v>108</v>
      </c>
      <c r="DE12" s="619"/>
      <c r="DF12" s="619"/>
      <c r="DG12" s="619"/>
      <c r="DH12" s="619"/>
      <c r="DI12" s="619"/>
      <c r="DJ12" s="619"/>
      <c r="DK12" s="619"/>
      <c r="DL12" s="619"/>
      <c r="DM12" s="619"/>
      <c r="DN12" s="619"/>
      <c r="DO12" s="619"/>
      <c r="DP12" s="620"/>
      <c r="DQ12" s="624">
        <v>545660</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134297</v>
      </c>
      <c r="S13" s="619"/>
      <c r="T13" s="619"/>
      <c r="U13" s="619"/>
      <c r="V13" s="619"/>
      <c r="W13" s="619"/>
      <c r="X13" s="619"/>
      <c r="Y13" s="620"/>
      <c r="Z13" s="671">
        <v>0.2</v>
      </c>
      <c r="AA13" s="671"/>
      <c r="AB13" s="671"/>
      <c r="AC13" s="671"/>
      <c r="AD13" s="672">
        <v>134297</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13147442</v>
      </c>
      <c r="BH13" s="619"/>
      <c r="BI13" s="619"/>
      <c r="BJ13" s="619"/>
      <c r="BK13" s="619"/>
      <c r="BL13" s="619"/>
      <c r="BM13" s="619"/>
      <c r="BN13" s="620"/>
      <c r="BO13" s="671">
        <v>37.200000000000003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6619728</v>
      </c>
      <c r="CS13" s="619"/>
      <c r="CT13" s="619"/>
      <c r="CU13" s="619"/>
      <c r="CV13" s="619"/>
      <c r="CW13" s="619"/>
      <c r="CX13" s="619"/>
      <c r="CY13" s="620"/>
      <c r="CZ13" s="671">
        <v>9.1</v>
      </c>
      <c r="DA13" s="671"/>
      <c r="DB13" s="671"/>
      <c r="DC13" s="671"/>
      <c r="DD13" s="624">
        <v>1572171</v>
      </c>
      <c r="DE13" s="619"/>
      <c r="DF13" s="619"/>
      <c r="DG13" s="619"/>
      <c r="DH13" s="619"/>
      <c r="DI13" s="619"/>
      <c r="DJ13" s="619"/>
      <c r="DK13" s="619"/>
      <c r="DL13" s="619"/>
      <c r="DM13" s="619"/>
      <c r="DN13" s="619"/>
      <c r="DO13" s="619"/>
      <c r="DP13" s="620"/>
      <c r="DQ13" s="624">
        <v>4830309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207251</v>
      </c>
      <c r="BH14" s="619"/>
      <c r="BI14" s="619"/>
      <c r="BJ14" s="619"/>
      <c r="BK14" s="619"/>
      <c r="BL14" s="619"/>
      <c r="BM14" s="619"/>
      <c r="BN14" s="620"/>
      <c r="BO14" s="671">
        <v>0.6</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3165862</v>
      </c>
      <c r="CS14" s="619"/>
      <c r="CT14" s="619"/>
      <c r="CU14" s="619"/>
      <c r="CV14" s="619"/>
      <c r="CW14" s="619"/>
      <c r="CX14" s="619"/>
      <c r="CY14" s="620"/>
      <c r="CZ14" s="671">
        <v>4.4000000000000004</v>
      </c>
      <c r="DA14" s="671"/>
      <c r="DB14" s="671"/>
      <c r="DC14" s="671"/>
      <c r="DD14" s="624">
        <v>522835</v>
      </c>
      <c r="DE14" s="619"/>
      <c r="DF14" s="619"/>
      <c r="DG14" s="619"/>
      <c r="DH14" s="619"/>
      <c r="DI14" s="619"/>
      <c r="DJ14" s="619"/>
      <c r="DK14" s="619"/>
      <c r="DL14" s="619"/>
      <c r="DM14" s="619"/>
      <c r="DN14" s="619"/>
      <c r="DO14" s="619"/>
      <c r="DP14" s="620"/>
      <c r="DQ14" s="624">
        <v>2545409</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227173</v>
      </c>
      <c r="S15" s="619"/>
      <c r="T15" s="619"/>
      <c r="U15" s="619"/>
      <c r="V15" s="619"/>
      <c r="W15" s="619"/>
      <c r="X15" s="619"/>
      <c r="Y15" s="620"/>
      <c r="Z15" s="671">
        <v>0.3</v>
      </c>
      <c r="AA15" s="671"/>
      <c r="AB15" s="671"/>
      <c r="AC15" s="671"/>
      <c r="AD15" s="672">
        <v>227173</v>
      </c>
      <c r="AE15" s="672"/>
      <c r="AF15" s="672"/>
      <c r="AG15" s="672"/>
      <c r="AH15" s="672"/>
      <c r="AI15" s="672"/>
      <c r="AJ15" s="672"/>
      <c r="AK15" s="672"/>
      <c r="AL15" s="641">
        <v>0.6</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1114569</v>
      </c>
      <c r="BH15" s="619"/>
      <c r="BI15" s="619"/>
      <c r="BJ15" s="619"/>
      <c r="BK15" s="619"/>
      <c r="BL15" s="619"/>
      <c r="BM15" s="619"/>
      <c r="BN15" s="620"/>
      <c r="BO15" s="671">
        <v>3.2</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6335791</v>
      </c>
      <c r="CS15" s="619"/>
      <c r="CT15" s="619"/>
      <c r="CU15" s="619"/>
      <c r="CV15" s="619"/>
      <c r="CW15" s="619"/>
      <c r="CX15" s="619"/>
      <c r="CY15" s="620"/>
      <c r="CZ15" s="671">
        <v>8.6999999999999993</v>
      </c>
      <c r="DA15" s="671"/>
      <c r="DB15" s="671"/>
      <c r="DC15" s="671"/>
      <c r="DD15" s="624">
        <v>1219130</v>
      </c>
      <c r="DE15" s="619"/>
      <c r="DF15" s="619"/>
      <c r="DG15" s="619"/>
      <c r="DH15" s="619"/>
      <c r="DI15" s="619"/>
      <c r="DJ15" s="619"/>
      <c r="DK15" s="619"/>
      <c r="DL15" s="619"/>
      <c r="DM15" s="619"/>
      <c r="DN15" s="619"/>
      <c r="DO15" s="619"/>
      <c r="DP15" s="620"/>
      <c r="DQ15" s="624">
        <v>5061103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1721289</v>
      </c>
      <c r="S16" s="619"/>
      <c r="T16" s="619"/>
      <c r="U16" s="619"/>
      <c r="V16" s="619"/>
      <c r="W16" s="619"/>
      <c r="X16" s="619"/>
      <c r="Y16" s="620"/>
      <c r="Z16" s="671">
        <v>2.2999999999999998</v>
      </c>
      <c r="AA16" s="671"/>
      <c r="AB16" s="671"/>
      <c r="AC16" s="671"/>
      <c r="AD16" s="672">
        <v>1588674</v>
      </c>
      <c r="AE16" s="672"/>
      <c r="AF16" s="672"/>
      <c r="AG16" s="672"/>
      <c r="AH16" s="672"/>
      <c r="AI16" s="672"/>
      <c r="AJ16" s="672"/>
      <c r="AK16" s="672"/>
      <c r="AL16" s="641">
        <v>4.0999999999999996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5719</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600</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1588674</v>
      </c>
      <c r="S17" s="619"/>
      <c r="T17" s="619"/>
      <c r="U17" s="619"/>
      <c r="V17" s="619"/>
      <c r="W17" s="619"/>
      <c r="X17" s="619"/>
      <c r="Y17" s="620"/>
      <c r="Z17" s="671">
        <v>2.1</v>
      </c>
      <c r="AA17" s="671"/>
      <c r="AB17" s="671"/>
      <c r="AC17" s="671"/>
      <c r="AD17" s="672">
        <v>1588674</v>
      </c>
      <c r="AE17" s="672"/>
      <c r="AF17" s="672"/>
      <c r="AG17" s="672"/>
      <c r="AH17" s="672"/>
      <c r="AI17" s="672"/>
      <c r="AJ17" s="672"/>
      <c r="AK17" s="672"/>
      <c r="AL17" s="641">
        <v>4.0999999999999996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4345010</v>
      </c>
      <c r="CS17" s="619"/>
      <c r="CT17" s="619"/>
      <c r="CU17" s="619"/>
      <c r="CV17" s="619"/>
      <c r="CW17" s="619"/>
      <c r="CX17" s="619"/>
      <c r="CY17" s="620"/>
      <c r="CZ17" s="671">
        <v>6</v>
      </c>
      <c r="DA17" s="671"/>
      <c r="DB17" s="671"/>
      <c r="DC17" s="671"/>
      <c r="DD17" s="624" t="s">
        <v>108</v>
      </c>
      <c r="DE17" s="619"/>
      <c r="DF17" s="619"/>
      <c r="DG17" s="619"/>
      <c r="DH17" s="619"/>
      <c r="DI17" s="619"/>
      <c r="DJ17" s="619"/>
      <c r="DK17" s="619"/>
      <c r="DL17" s="619"/>
      <c r="DM17" s="619"/>
      <c r="DN17" s="619"/>
      <c r="DO17" s="619"/>
      <c r="DP17" s="620"/>
      <c r="DQ17" s="624">
        <v>4345010</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132615</v>
      </c>
      <c r="S18" s="619"/>
      <c r="T18" s="619"/>
      <c r="U18" s="619"/>
      <c r="V18" s="619"/>
      <c r="W18" s="619"/>
      <c r="X18" s="619"/>
      <c r="Y18" s="620"/>
      <c r="Z18" s="671">
        <v>0.2</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3278727</v>
      </c>
      <c r="BH19" s="619"/>
      <c r="BI19" s="619"/>
      <c r="BJ19" s="619"/>
      <c r="BK19" s="619"/>
      <c r="BL19" s="619"/>
      <c r="BM19" s="619"/>
      <c r="BN19" s="620"/>
      <c r="BO19" s="671">
        <v>9.3000000000000007</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42218099</v>
      </c>
      <c r="S20" s="619"/>
      <c r="T20" s="619"/>
      <c r="U20" s="619"/>
      <c r="V20" s="619"/>
      <c r="W20" s="619"/>
      <c r="X20" s="619"/>
      <c r="Y20" s="620"/>
      <c r="Z20" s="671">
        <v>55.9</v>
      </c>
      <c r="AA20" s="671"/>
      <c r="AB20" s="671"/>
      <c r="AC20" s="671"/>
      <c r="AD20" s="672">
        <v>38806757</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3278727</v>
      </c>
      <c r="BH20" s="619"/>
      <c r="BI20" s="619"/>
      <c r="BJ20" s="619"/>
      <c r="BK20" s="619"/>
      <c r="BL20" s="619"/>
      <c r="BM20" s="619"/>
      <c r="BN20" s="620"/>
      <c r="BO20" s="671">
        <v>9.3000000000000007</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72641071</v>
      </c>
      <c r="CS20" s="619"/>
      <c r="CT20" s="619"/>
      <c r="CU20" s="619"/>
      <c r="CV20" s="619"/>
      <c r="CW20" s="619"/>
      <c r="CX20" s="619"/>
      <c r="CY20" s="620"/>
      <c r="CZ20" s="671">
        <v>100</v>
      </c>
      <c r="DA20" s="671"/>
      <c r="DB20" s="671"/>
      <c r="DC20" s="671"/>
      <c r="DD20" s="624">
        <v>10368530</v>
      </c>
      <c r="DE20" s="619"/>
      <c r="DF20" s="619"/>
      <c r="DG20" s="619"/>
      <c r="DH20" s="619"/>
      <c r="DI20" s="619"/>
      <c r="DJ20" s="619"/>
      <c r="DK20" s="619"/>
      <c r="DL20" s="619"/>
      <c r="DM20" s="619"/>
      <c r="DN20" s="619"/>
      <c r="DO20" s="619"/>
      <c r="DP20" s="620"/>
      <c r="DQ20" s="624">
        <v>45575869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25233</v>
      </c>
      <c r="S21" s="619"/>
      <c r="T21" s="619"/>
      <c r="U21" s="619"/>
      <c r="V21" s="619"/>
      <c r="W21" s="619"/>
      <c r="X21" s="619"/>
      <c r="Y21" s="620"/>
      <c r="Z21" s="671">
        <v>0</v>
      </c>
      <c r="AA21" s="671"/>
      <c r="AB21" s="671"/>
      <c r="AC21" s="671"/>
      <c r="AD21" s="672">
        <v>25233</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1066392</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496822</v>
      </c>
      <c r="S23" s="619"/>
      <c r="T23" s="619"/>
      <c r="U23" s="619"/>
      <c r="V23" s="619"/>
      <c r="W23" s="619"/>
      <c r="X23" s="619"/>
      <c r="Y23" s="620"/>
      <c r="Z23" s="671">
        <v>0.7</v>
      </c>
      <c r="AA23" s="671"/>
      <c r="AB23" s="671"/>
      <c r="AC23" s="671"/>
      <c r="AD23" s="672">
        <v>151344</v>
      </c>
      <c r="AE23" s="672"/>
      <c r="AF23" s="672"/>
      <c r="AG23" s="672"/>
      <c r="AH23" s="672"/>
      <c r="AI23" s="672"/>
      <c r="AJ23" s="672"/>
      <c r="AK23" s="672"/>
      <c r="AL23" s="641">
        <v>0.4</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3278727</v>
      </c>
      <c r="BH23" s="619"/>
      <c r="BI23" s="619"/>
      <c r="BJ23" s="619"/>
      <c r="BK23" s="619"/>
      <c r="BL23" s="619"/>
      <c r="BM23" s="619"/>
      <c r="BN23" s="620"/>
      <c r="BO23" s="671">
        <v>9.3000000000000007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444763</v>
      </c>
      <c r="S24" s="619"/>
      <c r="T24" s="619"/>
      <c r="U24" s="619"/>
      <c r="V24" s="619"/>
      <c r="W24" s="619"/>
      <c r="X24" s="619"/>
      <c r="Y24" s="620"/>
      <c r="Z24" s="671">
        <v>0.6</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35947372</v>
      </c>
      <c r="CS24" s="669"/>
      <c r="CT24" s="669"/>
      <c r="CU24" s="669"/>
      <c r="CV24" s="669"/>
      <c r="CW24" s="669"/>
      <c r="CX24" s="669"/>
      <c r="CY24" s="716"/>
      <c r="CZ24" s="720">
        <v>49.5</v>
      </c>
      <c r="DA24" s="721"/>
      <c r="DB24" s="721"/>
      <c r="DC24" s="722"/>
      <c r="DD24" s="715">
        <v>22982438</v>
      </c>
      <c r="DE24" s="669"/>
      <c r="DF24" s="669"/>
      <c r="DG24" s="669"/>
      <c r="DH24" s="669"/>
      <c r="DI24" s="669"/>
      <c r="DJ24" s="669"/>
      <c r="DK24" s="716"/>
      <c r="DL24" s="715">
        <v>22949495</v>
      </c>
      <c r="DM24" s="669"/>
      <c r="DN24" s="669"/>
      <c r="DO24" s="669"/>
      <c r="DP24" s="669"/>
      <c r="DQ24" s="669"/>
      <c r="DR24" s="669"/>
      <c r="DS24" s="669"/>
      <c r="DT24" s="669"/>
      <c r="DU24" s="669"/>
      <c r="DV24" s="716"/>
      <c r="DW24" s="717">
        <v>55.4</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10526471</v>
      </c>
      <c r="S25" s="619"/>
      <c r="T25" s="619"/>
      <c r="U25" s="619"/>
      <c r="V25" s="619"/>
      <c r="W25" s="619"/>
      <c r="X25" s="619"/>
      <c r="Y25" s="620"/>
      <c r="Z25" s="671">
        <v>13.9</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14011706</v>
      </c>
      <c r="CS25" s="637"/>
      <c r="CT25" s="637"/>
      <c r="CU25" s="637"/>
      <c r="CV25" s="637"/>
      <c r="CW25" s="637"/>
      <c r="CX25" s="637"/>
      <c r="CY25" s="638"/>
      <c r="CZ25" s="621">
        <v>19.3</v>
      </c>
      <c r="DA25" s="639"/>
      <c r="DB25" s="639"/>
      <c r="DC25" s="640"/>
      <c r="DD25" s="624">
        <v>13082672</v>
      </c>
      <c r="DE25" s="637"/>
      <c r="DF25" s="637"/>
      <c r="DG25" s="637"/>
      <c r="DH25" s="637"/>
      <c r="DI25" s="637"/>
      <c r="DJ25" s="637"/>
      <c r="DK25" s="638"/>
      <c r="DL25" s="624">
        <v>13050884</v>
      </c>
      <c r="DM25" s="637"/>
      <c r="DN25" s="637"/>
      <c r="DO25" s="637"/>
      <c r="DP25" s="637"/>
      <c r="DQ25" s="637"/>
      <c r="DR25" s="637"/>
      <c r="DS25" s="637"/>
      <c r="DT25" s="637"/>
      <c r="DU25" s="637"/>
      <c r="DV25" s="638"/>
      <c r="DW25" s="641">
        <v>31.5</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9764549</v>
      </c>
      <c r="CS26" s="619"/>
      <c r="CT26" s="619"/>
      <c r="CU26" s="619"/>
      <c r="CV26" s="619"/>
      <c r="CW26" s="619"/>
      <c r="CX26" s="619"/>
      <c r="CY26" s="620"/>
      <c r="CZ26" s="621">
        <v>13.4</v>
      </c>
      <c r="DA26" s="639"/>
      <c r="DB26" s="639"/>
      <c r="DC26" s="640"/>
      <c r="DD26" s="624">
        <v>9069273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4535701</v>
      </c>
      <c r="S27" s="619"/>
      <c r="T27" s="619"/>
      <c r="U27" s="619"/>
      <c r="V27" s="619"/>
      <c r="W27" s="619"/>
      <c r="X27" s="619"/>
      <c r="Y27" s="620"/>
      <c r="Z27" s="671">
        <v>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35374565</v>
      </c>
      <c r="BH27" s="619"/>
      <c r="BI27" s="619"/>
      <c r="BJ27" s="619"/>
      <c r="BK27" s="619"/>
      <c r="BL27" s="619"/>
      <c r="BM27" s="619"/>
      <c r="BN27" s="620"/>
      <c r="BO27" s="671">
        <v>100</v>
      </c>
      <c r="BP27" s="671"/>
      <c r="BQ27" s="671"/>
      <c r="BR27" s="671"/>
      <c r="BS27" s="624">
        <v>97405</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17590656</v>
      </c>
      <c r="CS27" s="637"/>
      <c r="CT27" s="637"/>
      <c r="CU27" s="637"/>
      <c r="CV27" s="637"/>
      <c r="CW27" s="637"/>
      <c r="CX27" s="637"/>
      <c r="CY27" s="638"/>
      <c r="CZ27" s="621">
        <v>24.2</v>
      </c>
      <c r="DA27" s="639"/>
      <c r="DB27" s="639"/>
      <c r="DC27" s="640"/>
      <c r="DD27" s="624">
        <v>5554756</v>
      </c>
      <c r="DE27" s="637"/>
      <c r="DF27" s="637"/>
      <c r="DG27" s="637"/>
      <c r="DH27" s="637"/>
      <c r="DI27" s="637"/>
      <c r="DJ27" s="637"/>
      <c r="DK27" s="638"/>
      <c r="DL27" s="624">
        <v>5553601</v>
      </c>
      <c r="DM27" s="637"/>
      <c r="DN27" s="637"/>
      <c r="DO27" s="637"/>
      <c r="DP27" s="637"/>
      <c r="DQ27" s="637"/>
      <c r="DR27" s="637"/>
      <c r="DS27" s="637"/>
      <c r="DT27" s="637"/>
      <c r="DU27" s="637"/>
      <c r="DV27" s="638"/>
      <c r="DW27" s="641">
        <v>13.4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177989</v>
      </c>
      <c r="S28" s="619"/>
      <c r="T28" s="619"/>
      <c r="U28" s="619"/>
      <c r="V28" s="619"/>
      <c r="W28" s="619"/>
      <c r="X28" s="619"/>
      <c r="Y28" s="620"/>
      <c r="Z28" s="671">
        <v>0.2</v>
      </c>
      <c r="AA28" s="671"/>
      <c r="AB28" s="671"/>
      <c r="AC28" s="671"/>
      <c r="AD28" s="672">
        <v>18693</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4345010</v>
      </c>
      <c r="CS28" s="619"/>
      <c r="CT28" s="619"/>
      <c r="CU28" s="619"/>
      <c r="CV28" s="619"/>
      <c r="CW28" s="619"/>
      <c r="CX28" s="619"/>
      <c r="CY28" s="620"/>
      <c r="CZ28" s="621">
        <v>6</v>
      </c>
      <c r="DA28" s="639"/>
      <c r="DB28" s="639"/>
      <c r="DC28" s="640"/>
      <c r="DD28" s="624">
        <v>4345010</v>
      </c>
      <c r="DE28" s="619"/>
      <c r="DF28" s="619"/>
      <c r="DG28" s="619"/>
      <c r="DH28" s="619"/>
      <c r="DI28" s="619"/>
      <c r="DJ28" s="619"/>
      <c r="DK28" s="620"/>
      <c r="DL28" s="624">
        <v>4345010</v>
      </c>
      <c r="DM28" s="619"/>
      <c r="DN28" s="619"/>
      <c r="DO28" s="619"/>
      <c r="DP28" s="619"/>
      <c r="DQ28" s="619"/>
      <c r="DR28" s="619"/>
      <c r="DS28" s="619"/>
      <c r="DT28" s="619"/>
      <c r="DU28" s="619"/>
      <c r="DV28" s="620"/>
      <c r="DW28" s="641">
        <v>10.5</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90213</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4342779</v>
      </c>
      <c r="CS29" s="637"/>
      <c r="CT29" s="637"/>
      <c r="CU29" s="637"/>
      <c r="CV29" s="637"/>
      <c r="CW29" s="637"/>
      <c r="CX29" s="637"/>
      <c r="CY29" s="638"/>
      <c r="CZ29" s="621">
        <v>6</v>
      </c>
      <c r="DA29" s="639"/>
      <c r="DB29" s="639"/>
      <c r="DC29" s="640"/>
      <c r="DD29" s="624">
        <v>4342779</v>
      </c>
      <c r="DE29" s="637"/>
      <c r="DF29" s="637"/>
      <c r="DG29" s="637"/>
      <c r="DH29" s="637"/>
      <c r="DI29" s="637"/>
      <c r="DJ29" s="637"/>
      <c r="DK29" s="638"/>
      <c r="DL29" s="624">
        <v>4342779</v>
      </c>
      <c r="DM29" s="637"/>
      <c r="DN29" s="637"/>
      <c r="DO29" s="637"/>
      <c r="DP29" s="637"/>
      <c r="DQ29" s="637"/>
      <c r="DR29" s="637"/>
      <c r="DS29" s="637"/>
      <c r="DT29" s="637"/>
      <c r="DU29" s="637"/>
      <c r="DV29" s="638"/>
      <c r="DW29" s="641">
        <v>10.5</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2329087</v>
      </c>
      <c r="S30" s="619"/>
      <c r="T30" s="619"/>
      <c r="U30" s="619"/>
      <c r="V30" s="619"/>
      <c r="W30" s="619"/>
      <c r="X30" s="619"/>
      <c r="Y30" s="620"/>
      <c r="Z30" s="671">
        <v>3.1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v>
      </c>
      <c r="BH30" s="685"/>
      <c r="BI30" s="685"/>
      <c r="BJ30" s="685"/>
      <c r="BK30" s="685"/>
      <c r="BL30" s="685"/>
      <c r="BM30" s="686">
        <v>96.5</v>
      </c>
      <c r="BN30" s="685"/>
      <c r="BO30" s="685"/>
      <c r="BP30" s="685"/>
      <c r="BQ30" s="687"/>
      <c r="BR30" s="684">
        <v>98.8</v>
      </c>
      <c r="BS30" s="685"/>
      <c r="BT30" s="685"/>
      <c r="BU30" s="685"/>
      <c r="BV30" s="685"/>
      <c r="BW30" s="685"/>
      <c r="BX30" s="686">
        <v>95.9</v>
      </c>
      <c r="BY30" s="685"/>
      <c r="BZ30" s="685"/>
      <c r="CA30" s="685"/>
      <c r="CB30" s="687"/>
      <c r="CD30" s="690"/>
      <c r="CE30" s="691"/>
      <c r="CF30" s="655" t="s">
        <v>289</v>
      </c>
      <c r="CG30" s="652"/>
      <c r="CH30" s="652"/>
      <c r="CI30" s="652"/>
      <c r="CJ30" s="652"/>
      <c r="CK30" s="652"/>
      <c r="CL30" s="652"/>
      <c r="CM30" s="652"/>
      <c r="CN30" s="652"/>
      <c r="CO30" s="652"/>
      <c r="CP30" s="652"/>
      <c r="CQ30" s="653"/>
      <c r="CR30" s="618">
        <v>3837063</v>
      </c>
      <c r="CS30" s="619"/>
      <c r="CT30" s="619"/>
      <c r="CU30" s="619"/>
      <c r="CV30" s="619"/>
      <c r="CW30" s="619"/>
      <c r="CX30" s="619"/>
      <c r="CY30" s="620"/>
      <c r="CZ30" s="621">
        <v>5.3</v>
      </c>
      <c r="DA30" s="639"/>
      <c r="DB30" s="639"/>
      <c r="DC30" s="640"/>
      <c r="DD30" s="624">
        <v>3837063</v>
      </c>
      <c r="DE30" s="619"/>
      <c r="DF30" s="619"/>
      <c r="DG30" s="619"/>
      <c r="DH30" s="619"/>
      <c r="DI30" s="619"/>
      <c r="DJ30" s="619"/>
      <c r="DK30" s="620"/>
      <c r="DL30" s="624">
        <v>3837063</v>
      </c>
      <c r="DM30" s="619"/>
      <c r="DN30" s="619"/>
      <c r="DO30" s="619"/>
      <c r="DP30" s="619"/>
      <c r="DQ30" s="619"/>
      <c r="DR30" s="619"/>
      <c r="DS30" s="619"/>
      <c r="DT30" s="619"/>
      <c r="DU30" s="619"/>
      <c r="DV30" s="620"/>
      <c r="DW30" s="641">
        <v>9.3000000000000007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3492965</v>
      </c>
      <c r="S31" s="619"/>
      <c r="T31" s="619"/>
      <c r="U31" s="619"/>
      <c r="V31" s="619"/>
      <c r="W31" s="619"/>
      <c r="X31" s="619"/>
      <c r="Y31" s="620"/>
      <c r="Z31" s="671">
        <v>4.5999999999999996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95.5</v>
      </c>
      <c r="BN31" s="683"/>
      <c r="BO31" s="683"/>
      <c r="BP31" s="683"/>
      <c r="BQ31" s="647"/>
      <c r="BR31" s="682">
        <v>98.6</v>
      </c>
      <c r="BS31" s="637"/>
      <c r="BT31" s="637"/>
      <c r="BU31" s="637"/>
      <c r="BV31" s="637"/>
      <c r="BW31" s="637"/>
      <c r="BX31" s="673">
        <v>94.6</v>
      </c>
      <c r="BY31" s="683"/>
      <c r="BZ31" s="683"/>
      <c r="CA31" s="683"/>
      <c r="CB31" s="647"/>
      <c r="CD31" s="690"/>
      <c r="CE31" s="691"/>
      <c r="CF31" s="655" t="s">
        <v>293</v>
      </c>
      <c r="CG31" s="652"/>
      <c r="CH31" s="652"/>
      <c r="CI31" s="652"/>
      <c r="CJ31" s="652"/>
      <c r="CK31" s="652"/>
      <c r="CL31" s="652"/>
      <c r="CM31" s="652"/>
      <c r="CN31" s="652"/>
      <c r="CO31" s="652"/>
      <c r="CP31" s="652"/>
      <c r="CQ31" s="653"/>
      <c r="CR31" s="618">
        <v>505716</v>
      </c>
      <c r="CS31" s="637"/>
      <c r="CT31" s="637"/>
      <c r="CU31" s="637"/>
      <c r="CV31" s="637"/>
      <c r="CW31" s="637"/>
      <c r="CX31" s="637"/>
      <c r="CY31" s="638"/>
      <c r="CZ31" s="621">
        <v>0.7</v>
      </c>
      <c r="DA31" s="639"/>
      <c r="DB31" s="639"/>
      <c r="DC31" s="640"/>
      <c r="DD31" s="624">
        <v>505716</v>
      </c>
      <c r="DE31" s="637"/>
      <c r="DF31" s="637"/>
      <c r="DG31" s="637"/>
      <c r="DH31" s="637"/>
      <c r="DI31" s="637"/>
      <c r="DJ31" s="637"/>
      <c r="DK31" s="638"/>
      <c r="DL31" s="624">
        <v>505716</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3050584</v>
      </c>
      <c r="S32" s="619"/>
      <c r="T32" s="619"/>
      <c r="U32" s="619"/>
      <c r="V32" s="619"/>
      <c r="W32" s="619"/>
      <c r="X32" s="619"/>
      <c r="Y32" s="620"/>
      <c r="Z32" s="671">
        <v>4</v>
      </c>
      <c r="AA32" s="671"/>
      <c r="AB32" s="671"/>
      <c r="AC32" s="671"/>
      <c r="AD32" s="672">
        <v>347</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99.1</v>
      </c>
      <c r="BH32" s="603"/>
      <c r="BI32" s="603"/>
      <c r="BJ32" s="603"/>
      <c r="BK32" s="603"/>
      <c r="BL32" s="603"/>
      <c r="BM32" s="666">
        <v>97.4</v>
      </c>
      <c r="BN32" s="603"/>
      <c r="BO32" s="603"/>
      <c r="BP32" s="603"/>
      <c r="BQ32" s="660"/>
      <c r="BR32" s="681">
        <v>99</v>
      </c>
      <c r="BS32" s="603"/>
      <c r="BT32" s="603"/>
      <c r="BU32" s="603"/>
      <c r="BV32" s="603"/>
      <c r="BW32" s="603"/>
      <c r="BX32" s="666">
        <v>97</v>
      </c>
      <c r="BY32" s="603"/>
      <c r="BZ32" s="603"/>
      <c r="CA32" s="603"/>
      <c r="CB32" s="660"/>
      <c r="CD32" s="692"/>
      <c r="CE32" s="693"/>
      <c r="CF32" s="655" t="s">
        <v>296</v>
      </c>
      <c r="CG32" s="652"/>
      <c r="CH32" s="652"/>
      <c r="CI32" s="652"/>
      <c r="CJ32" s="652"/>
      <c r="CK32" s="652"/>
      <c r="CL32" s="652"/>
      <c r="CM32" s="652"/>
      <c r="CN32" s="652"/>
      <c r="CO32" s="652"/>
      <c r="CP32" s="652"/>
      <c r="CQ32" s="653"/>
      <c r="CR32" s="618">
        <v>2231</v>
      </c>
      <c r="CS32" s="619"/>
      <c r="CT32" s="619"/>
      <c r="CU32" s="619"/>
      <c r="CV32" s="619"/>
      <c r="CW32" s="619"/>
      <c r="CX32" s="619"/>
      <c r="CY32" s="620"/>
      <c r="CZ32" s="621">
        <v>0</v>
      </c>
      <c r="DA32" s="639"/>
      <c r="DB32" s="639"/>
      <c r="DC32" s="640"/>
      <c r="DD32" s="624">
        <v>2231</v>
      </c>
      <c r="DE32" s="619"/>
      <c r="DF32" s="619"/>
      <c r="DG32" s="619"/>
      <c r="DH32" s="619"/>
      <c r="DI32" s="619"/>
      <c r="DJ32" s="619"/>
      <c r="DK32" s="620"/>
      <c r="DL32" s="624">
        <v>2231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7036376</v>
      </c>
      <c r="S33" s="619"/>
      <c r="T33" s="619"/>
      <c r="U33" s="619"/>
      <c r="V33" s="619"/>
      <c r="W33" s="619"/>
      <c r="X33" s="619"/>
      <c r="Y33" s="620"/>
      <c r="Z33" s="671">
        <v>9.3000000000000007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26319450</v>
      </c>
      <c r="CS33" s="637"/>
      <c r="CT33" s="637"/>
      <c r="CU33" s="637"/>
      <c r="CV33" s="637"/>
      <c r="CW33" s="637"/>
      <c r="CX33" s="637"/>
      <c r="CY33" s="638"/>
      <c r="CZ33" s="621">
        <v>36.200000000000003</v>
      </c>
      <c r="DA33" s="639"/>
      <c r="DB33" s="639"/>
      <c r="DC33" s="640"/>
      <c r="DD33" s="624">
        <v>20603001</v>
      </c>
      <c r="DE33" s="637"/>
      <c r="DF33" s="637"/>
      <c r="DG33" s="637"/>
      <c r="DH33" s="637"/>
      <c r="DI33" s="637"/>
      <c r="DJ33" s="637"/>
      <c r="DK33" s="638"/>
      <c r="DL33" s="624">
        <v>17470595</v>
      </c>
      <c r="DM33" s="637"/>
      <c r="DN33" s="637"/>
      <c r="DO33" s="637"/>
      <c r="DP33" s="637"/>
      <c r="DQ33" s="637"/>
      <c r="DR33" s="637"/>
      <c r="DS33" s="637"/>
      <c r="DT33" s="637"/>
      <c r="DU33" s="637"/>
      <c r="DV33" s="638"/>
      <c r="DW33" s="641">
        <v>42.2</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10817808</v>
      </c>
      <c r="CS34" s="619"/>
      <c r="CT34" s="619"/>
      <c r="CU34" s="619"/>
      <c r="CV34" s="619"/>
      <c r="CW34" s="619"/>
      <c r="CX34" s="619"/>
      <c r="CY34" s="620"/>
      <c r="CZ34" s="621">
        <v>14.9</v>
      </c>
      <c r="DA34" s="639"/>
      <c r="DB34" s="639"/>
      <c r="DC34" s="640"/>
      <c r="DD34" s="624">
        <v>8623524</v>
      </c>
      <c r="DE34" s="619"/>
      <c r="DF34" s="619"/>
      <c r="DG34" s="619"/>
      <c r="DH34" s="619"/>
      <c r="DI34" s="619"/>
      <c r="DJ34" s="619"/>
      <c r="DK34" s="620"/>
      <c r="DL34" s="624">
        <v>7469827</v>
      </c>
      <c r="DM34" s="619"/>
      <c r="DN34" s="619"/>
      <c r="DO34" s="619"/>
      <c r="DP34" s="619"/>
      <c r="DQ34" s="619"/>
      <c r="DR34" s="619"/>
      <c r="DS34" s="619"/>
      <c r="DT34" s="619"/>
      <c r="DU34" s="619"/>
      <c r="DV34" s="620"/>
      <c r="DW34" s="641">
        <v>18</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2429076</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9849451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628451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380128</v>
      </c>
      <c r="CS35" s="637"/>
      <c r="CT35" s="637"/>
      <c r="CU35" s="637"/>
      <c r="CV35" s="637"/>
      <c r="CW35" s="637"/>
      <c r="CX35" s="637"/>
      <c r="CY35" s="638"/>
      <c r="CZ35" s="621">
        <v>0.5</v>
      </c>
      <c r="DA35" s="639"/>
      <c r="DB35" s="639"/>
      <c r="DC35" s="640"/>
      <c r="DD35" s="624">
        <v>366138</v>
      </c>
      <c r="DE35" s="637"/>
      <c r="DF35" s="637"/>
      <c r="DG35" s="637"/>
      <c r="DH35" s="637"/>
      <c r="DI35" s="637"/>
      <c r="DJ35" s="637"/>
      <c r="DK35" s="638"/>
      <c r="DL35" s="624">
        <v>365850</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75490695</v>
      </c>
      <c r="S36" s="659"/>
      <c r="T36" s="659"/>
      <c r="U36" s="659"/>
      <c r="V36" s="659"/>
      <c r="W36" s="659"/>
      <c r="X36" s="659"/>
      <c r="Y36" s="662"/>
      <c r="Z36" s="663">
        <v>100</v>
      </c>
      <c r="AA36" s="663"/>
      <c r="AB36" s="663"/>
      <c r="AC36" s="663"/>
      <c r="AD36" s="664">
        <v>39002374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2019966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256053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6642833</v>
      </c>
      <c r="CS36" s="619"/>
      <c r="CT36" s="619"/>
      <c r="CU36" s="619"/>
      <c r="CV36" s="619"/>
      <c r="CW36" s="619"/>
      <c r="CX36" s="619"/>
      <c r="CY36" s="620"/>
      <c r="CZ36" s="621">
        <v>9.1</v>
      </c>
      <c r="DA36" s="639"/>
      <c r="DB36" s="639"/>
      <c r="DC36" s="640"/>
      <c r="DD36" s="624">
        <v>5985143</v>
      </c>
      <c r="DE36" s="619"/>
      <c r="DF36" s="619"/>
      <c r="DG36" s="619"/>
      <c r="DH36" s="619"/>
      <c r="DI36" s="619"/>
      <c r="DJ36" s="619"/>
      <c r="DK36" s="620"/>
      <c r="DL36" s="624">
        <v>5334172</v>
      </c>
      <c r="DM36" s="619"/>
      <c r="DN36" s="619"/>
      <c r="DO36" s="619"/>
      <c r="DP36" s="619"/>
      <c r="DQ36" s="619"/>
      <c r="DR36" s="619"/>
      <c r="DS36" s="619"/>
      <c r="DT36" s="619"/>
      <c r="DU36" s="619"/>
      <c r="DV36" s="620"/>
      <c r="DW36" s="641">
        <v>12.9</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1400000</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35532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5757</v>
      </c>
      <c r="CS37" s="637"/>
      <c r="CT37" s="637"/>
      <c r="CU37" s="637"/>
      <c r="CV37" s="637"/>
      <c r="CW37" s="637"/>
      <c r="CX37" s="637"/>
      <c r="CY37" s="638"/>
      <c r="CZ37" s="621">
        <v>0</v>
      </c>
      <c r="DA37" s="639"/>
      <c r="DB37" s="639"/>
      <c r="DC37" s="640"/>
      <c r="DD37" s="624">
        <v>5757</v>
      </c>
      <c r="DE37" s="637"/>
      <c r="DF37" s="637"/>
      <c r="DG37" s="637"/>
      <c r="DH37" s="637"/>
      <c r="DI37" s="637"/>
      <c r="DJ37" s="637"/>
      <c r="DK37" s="638"/>
      <c r="DL37" s="624">
        <v>5757</v>
      </c>
      <c r="DM37" s="637"/>
      <c r="DN37" s="637"/>
      <c r="DO37" s="637"/>
      <c r="DP37" s="637"/>
      <c r="DQ37" s="637"/>
      <c r="DR37" s="637"/>
      <c r="DS37" s="637"/>
      <c r="DT37" s="637"/>
      <c r="DU37" s="637"/>
      <c r="DV37" s="638"/>
      <c r="DW37" s="641">
        <v>0</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47407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59358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6429485</v>
      </c>
      <c r="CS38" s="619"/>
      <c r="CT38" s="619"/>
      <c r="CU38" s="619"/>
      <c r="CV38" s="619"/>
      <c r="CW38" s="619"/>
      <c r="CX38" s="619"/>
      <c r="CY38" s="620"/>
      <c r="CZ38" s="621">
        <v>8.9</v>
      </c>
      <c r="DA38" s="639"/>
      <c r="DB38" s="639"/>
      <c r="DC38" s="640"/>
      <c r="DD38" s="624">
        <v>5425281</v>
      </c>
      <c r="DE38" s="619"/>
      <c r="DF38" s="619"/>
      <c r="DG38" s="619"/>
      <c r="DH38" s="619"/>
      <c r="DI38" s="619"/>
      <c r="DJ38" s="619"/>
      <c r="DK38" s="620"/>
      <c r="DL38" s="624">
        <v>4300746</v>
      </c>
      <c r="DM38" s="619"/>
      <c r="DN38" s="619"/>
      <c r="DO38" s="619"/>
      <c r="DP38" s="619"/>
      <c r="DQ38" s="619"/>
      <c r="DR38" s="619"/>
      <c r="DS38" s="619"/>
      <c r="DT38" s="619"/>
      <c r="DU38" s="619"/>
      <c r="DV38" s="620"/>
      <c r="DW38" s="641">
        <v>10.4</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100</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55920</v>
      </c>
      <c r="CS39" s="637"/>
      <c r="CT39" s="637"/>
      <c r="CU39" s="637"/>
      <c r="CV39" s="637"/>
      <c r="CW39" s="637"/>
      <c r="CX39" s="637"/>
      <c r="CY39" s="638"/>
      <c r="CZ39" s="621">
        <v>0.1</v>
      </c>
      <c r="DA39" s="639"/>
      <c r="DB39" s="639"/>
      <c r="DC39" s="640"/>
      <c r="DD39" s="624">
        <v>18586</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2327039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1993276</v>
      </c>
      <c r="CS40" s="619"/>
      <c r="CT40" s="619"/>
      <c r="CU40" s="619"/>
      <c r="CV40" s="619"/>
      <c r="CW40" s="619"/>
      <c r="CX40" s="619"/>
      <c r="CY40" s="620"/>
      <c r="CZ40" s="621">
        <v>2.7</v>
      </c>
      <c r="DA40" s="639"/>
      <c r="DB40" s="639"/>
      <c r="DC40" s="640"/>
      <c r="DD40" s="624">
        <v>184329</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4055039</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10374249</v>
      </c>
      <c r="CS42" s="619"/>
      <c r="CT42" s="619"/>
      <c r="CU42" s="619"/>
      <c r="CV42" s="619"/>
      <c r="CW42" s="619"/>
      <c r="CX42" s="619"/>
      <c r="CY42" s="620"/>
      <c r="CZ42" s="621">
        <v>14.3</v>
      </c>
      <c r="DA42" s="622"/>
      <c r="DB42" s="622"/>
      <c r="DC42" s="623"/>
      <c r="DD42" s="624">
        <v>1990430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128029</v>
      </c>
      <c r="CS43" s="637"/>
      <c r="CT43" s="637"/>
      <c r="CU43" s="637"/>
      <c r="CV43" s="637"/>
      <c r="CW43" s="637"/>
      <c r="CX43" s="637"/>
      <c r="CY43" s="638"/>
      <c r="CZ43" s="621">
        <v>0.2</v>
      </c>
      <c r="DA43" s="639"/>
      <c r="DB43" s="639"/>
      <c r="DC43" s="640"/>
      <c r="DD43" s="624">
        <v>128029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10368530</v>
      </c>
      <c r="CS44" s="619"/>
      <c r="CT44" s="619"/>
      <c r="CU44" s="619"/>
      <c r="CV44" s="619"/>
      <c r="CW44" s="619"/>
      <c r="CX44" s="619"/>
      <c r="CY44" s="620"/>
      <c r="CZ44" s="621">
        <v>14.3</v>
      </c>
      <c r="DA44" s="622"/>
      <c r="DB44" s="622"/>
      <c r="DC44" s="623"/>
      <c r="DD44" s="624">
        <v>1989830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2347184</v>
      </c>
      <c r="CS45" s="637"/>
      <c r="CT45" s="637"/>
      <c r="CU45" s="637"/>
      <c r="CV45" s="637"/>
      <c r="CW45" s="637"/>
      <c r="CX45" s="637"/>
      <c r="CY45" s="638"/>
      <c r="CZ45" s="621">
        <v>3.2</v>
      </c>
      <c r="DA45" s="639"/>
      <c r="DB45" s="639"/>
      <c r="DC45" s="640"/>
      <c r="DD45" s="624">
        <v>114636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8019914</v>
      </c>
      <c r="CS46" s="619"/>
      <c r="CT46" s="619"/>
      <c r="CU46" s="619"/>
      <c r="CV46" s="619"/>
      <c r="CW46" s="619"/>
      <c r="CX46" s="619"/>
      <c r="CY46" s="620"/>
      <c r="CZ46" s="621">
        <v>11</v>
      </c>
      <c r="DA46" s="622"/>
      <c r="DB46" s="622"/>
      <c r="DC46" s="623"/>
      <c r="DD46" s="624">
        <v>1873762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5719</v>
      </c>
      <c r="CS47" s="637"/>
      <c r="CT47" s="637"/>
      <c r="CU47" s="637"/>
      <c r="CV47" s="637"/>
      <c r="CW47" s="637"/>
      <c r="CX47" s="637"/>
      <c r="CY47" s="638"/>
      <c r="CZ47" s="621">
        <v>0</v>
      </c>
      <c r="DA47" s="639"/>
      <c r="DB47" s="639"/>
      <c r="DC47" s="640"/>
      <c r="DD47" s="624">
        <v>600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108</v>
      </c>
      <c r="CS48" s="619"/>
      <c r="CT48" s="619"/>
      <c r="CU48" s="619"/>
      <c r="CV48" s="619"/>
      <c r="CW48" s="619"/>
      <c r="CX48" s="619"/>
      <c r="CY48" s="620"/>
      <c r="CZ48" s="621" t="s">
        <v>108</v>
      </c>
      <c r="DA48" s="622"/>
      <c r="DB48" s="622"/>
      <c r="DC48" s="623"/>
      <c r="DD48" s="624" t="s">
        <v>108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72641071</v>
      </c>
      <c r="CS49" s="603"/>
      <c r="CT49" s="603"/>
      <c r="CU49" s="603"/>
      <c r="CV49" s="603"/>
      <c r="CW49" s="603"/>
      <c r="CX49" s="603"/>
      <c r="CY49" s="604"/>
      <c r="CZ49" s="605">
        <v>100</v>
      </c>
      <c r="DA49" s="606"/>
      <c r="DB49" s="606"/>
      <c r="DC49" s="607"/>
      <c r="DD49" s="608">
        <v>45575869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75584</v>
      </c>
      <c r="R7" s="1131"/>
      <c r="S7" s="1131"/>
      <c r="T7" s="1131"/>
      <c r="U7" s="1131"/>
      <c r="V7" s="1131">
        <v>72734</v>
      </c>
      <c r="W7" s="1131"/>
      <c r="X7" s="1131"/>
      <c r="Y7" s="1131"/>
      <c r="Z7" s="1131"/>
      <c r="AA7" s="1131">
        <v>2850</v>
      </c>
      <c r="AB7" s="1131"/>
      <c r="AC7" s="1131"/>
      <c r="AD7" s="1131"/>
      <c r="AE7" s="1132"/>
      <c r="AF7" s="1133">
        <v>2630</v>
      </c>
      <c r="AG7" s="1134"/>
      <c r="AH7" s="1134"/>
      <c r="AI7" s="1134"/>
      <c r="AJ7" s="1135"/>
      <c r="AK7" s="1117" t="s">
        <v>492</v>
      </c>
      <c r="AL7" s="1118"/>
      <c r="AM7" s="1118"/>
      <c r="AN7" s="1118"/>
      <c r="AO7" s="1118"/>
      <c r="AP7" s="1118">
        <v>51757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538</v>
      </c>
      <c r="BT7" s="1122"/>
      <c r="BU7" s="1122"/>
      <c r="BV7" s="1122"/>
      <c r="BW7" s="1122"/>
      <c r="BX7" s="1122"/>
      <c r="BY7" s="1122"/>
      <c r="BZ7" s="1122"/>
      <c r="CA7" s="1122"/>
      <c r="CB7" s="1122"/>
      <c r="CC7" s="1122"/>
      <c r="CD7" s="1122"/>
      <c r="CE7" s="1122"/>
      <c r="CF7" s="1122"/>
      <c r="CG7" s="1123"/>
      <c r="CH7" s="1114">
        <v>3</v>
      </c>
      <c r="CI7" s="1115"/>
      <c r="CJ7" s="1115"/>
      <c r="CK7" s="1115"/>
      <c r="CL7" s="1116"/>
      <c r="CM7" s="1114">
        <v>480</v>
      </c>
      <c r="CN7" s="1115"/>
      <c r="CO7" s="1115"/>
      <c r="CP7" s="1115"/>
      <c r="CQ7" s="1116"/>
      <c r="CR7" s="1114">
        <v>300</v>
      </c>
      <c r="CS7" s="1115"/>
      <c r="CT7" s="1115"/>
      <c r="CU7" s="1115"/>
      <c r="CV7" s="1116"/>
      <c r="CW7" s="1114">
        <v>12</v>
      </c>
      <c r="CX7" s="1115"/>
      <c r="CY7" s="1115"/>
      <c r="CZ7" s="1115"/>
      <c r="DA7" s="1116"/>
      <c r="DB7" s="1114" t="s">
        <v>492</v>
      </c>
      <c r="DC7" s="1115"/>
      <c r="DD7" s="1115"/>
      <c r="DE7" s="1115"/>
      <c r="DF7" s="1116"/>
      <c r="DG7" s="1114" t="s">
        <v>492</v>
      </c>
      <c r="DH7" s="1115"/>
      <c r="DI7" s="1115"/>
      <c r="DJ7" s="1115"/>
      <c r="DK7" s="1116"/>
      <c r="DL7" s="1114" t="s">
        <v>492</v>
      </c>
      <c r="DM7" s="1115"/>
      <c r="DN7" s="1115"/>
      <c r="DO7" s="1115"/>
      <c r="DP7" s="1116"/>
      <c r="DQ7" s="1114" t="s">
        <v>492</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181</v>
      </c>
      <c r="R8" s="1070"/>
      <c r="S8" s="1070"/>
      <c r="T8" s="1070"/>
      <c r="U8" s="1070"/>
      <c r="V8" s="1070">
        <v>181</v>
      </c>
      <c r="W8" s="1070"/>
      <c r="X8" s="1070"/>
      <c r="Y8" s="1070"/>
      <c r="Z8" s="1070"/>
      <c r="AA8" s="1070">
        <v>0</v>
      </c>
      <c r="AB8" s="1070"/>
      <c r="AC8" s="1070"/>
      <c r="AD8" s="1070"/>
      <c r="AE8" s="1071"/>
      <c r="AF8" s="1045" t="s">
        <v>492</v>
      </c>
      <c r="AG8" s="1046"/>
      <c r="AH8" s="1046"/>
      <c r="AI8" s="1046"/>
      <c r="AJ8" s="1047"/>
      <c r="AK8" s="1112">
        <v>151</v>
      </c>
      <c r="AL8" s="1113"/>
      <c r="AM8" s="1113"/>
      <c r="AN8" s="1113"/>
      <c r="AO8" s="1113"/>
      <c r="AP8" s="1113">
        <v>657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541</v>
      </c>
      <c r="BS8" s="1040" t="s">
        <v>539</v>
      </c>
      <c r="BT8" s="1041"/>
      <c r="BU8" s="1041"/>
      <c r="BV8" s="1041"/>
      <c r="BW8" s="1041"/>
      <c r="BX8" s="1041"/>
      <c r="BY8" s="1041"/>
      <c r="BZ8" s="1041"/>
      <c r="CA8" s="1041"/>
      <c r="CB8" s="1041"/>
      <c r="CC8" s="1041"/>
      <c r="CD8" s="1041"/>
      <c r="CE8" s="1041"/>
      <c r="CF8" s="1041"/>
      <c r="CG8" s="1042"/>
      <c r="CH8" s="1015">
        <v>29</v>
      </c>
      <c r="CI8" s="1016"/>
      <c r="CJ8" s="1016"/>
      <c r="CK8" s="1016"/>
      <c r="CL8" s="1017"/>
      <c r="CM8" s="1015">
        <v>542</v>
      </c>
      <c r="CN8" s="1016"/>
      <c r="CO8" s="1016"/>
      <c r="CP8" s="1016"/>
      <c r="CQ8" s="1017"/>
      <c r="CR8" s="1015">
        <v>5</v>
      </c>
      <c r="CS8" s="1016"/>
      <c r="CT8" s="1016"/>
      <c r="CU8" s="1016"/>
      <c r="CV8" s="1017"/>
      <c r="CW8" s="1015" t="s">
        <v>492</v>
      </c>
      <c r="CX8" s="1016"/>
      <c r="CY8" s="1016"/>
      <c r="CZ8" s="1016"/>
      <c r="DA8" s="1017"/>
      <c r="DB8" s="1015" t="s">
        <v>492</v>
      </c>
      <c r="DC8" s="1016"/>
      <c r="DD8" s="1016"/>
      <c r="DE8" s="1016"/>
      <c r="DF8" s="1017"/>
      <c r="DG8" s="1015" t="s">
        <v>492</v>
      </c>
      <c r="DH8" s="1016"/>
      <c r="DI8" s="1016"/>
      <c r="DJ8" s="1016"/>
      <c r="DK8" s="1017"/>
      <c r="DL8" s="1015">
        <v>2010</v>
      </c>
      <c r="DM8" s="1016"/>
      <c r="DN8" s="1016"/>
      <c r="DO8" s="1016"/>
      <c r="DP8" s="1017"/>
      <c r="DQ8" s="1015" t="s">
        <v>492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540</v>
      </c>
      <c r="BT9" s="1041"/>
      <c r="BU9" s="1041"/>
      <c r="BV9" s="1041"/>
      <c r="BW9" s="1041"/>
      <c r="BX9" s="1041"/>
      <c r="BY9" s="1041"/>
      <c r="BZ9" s="1041"/>
      <c r="CA9" s="1041"/>
      <c r="CB9" s="1041"/>
      <c r="CC9" s="1041"/>
      <c r="CD9" s="1041"/>
      <c r="CE9" s="1041"/>
      <c r="CF9" s="1041"/>
      <c r="CG9" s="1042"/>
      <c r="CH9" s="1015">
        <v>-4</v>
      </c>
      <c r="CI9" s="1016"/>
      <c r="CJ9" s="1016"/>
      <c r="CK9" s="1016"/>
      <c r="CL9" s="1017"/>
      <c r="CM9" s="1015">
        <v>1836</v>
      </c>
      <c r="CN9" s="1016"/>
      <c r="CO9" s="1016"/>
      <c r="CP9" s="1016"/>
      <c r="CQ9" s="1017"/>
      <c r="CR9" s="1015">
        <v>26</v>
      </c>
      <c r="CS9" s="1016"/>
      <c r="CT9" s="1016"/>
      <c r="CU9" s="1016"/>
      <c r="CV9" s="1017"/>
      <c r="CW9" s="1015" t="s">
        <v>492</v>
      </c>
      <c r="CX9" s="1016"/>
      <c r="CY9" s="1016"/>
      <c r="CZ9" s="1016"/>
      <c r="DA9" s="1017"/>
      <c r="DB9" s="1015" t="s">
        <v>492</v>
      </c>
      <c r="DC9" s="1016"/>
      <c r="DD9" s="1016"/>
      <c r="DE9" s="1016"/>
      <c r="DF9" s="1017"/>
      <c r="DG9" s="1015" t="s">
        <v>492</v>
      </c>
      <c r="DH9" s="1016"/>
      <c r="DI9" s="1016"/>
      <c r="DJ9" s="1016"/>
      <c r="DK9" s="1017"/>
      <c r="DL9" s="1015" t="s">
        <v>492</v>
      </c>
      <c r="DM9" s="1016"/>
      <c r="DN9" s="1016"/>
      <c r="DO9" s="1016"/>
      <c r="DP9" s="1017"/>
      <c r="DQ9" s="1015" t="s">
        <v>492</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75613</v>
      </c>
      <c r="R23" s="1095"/>
      <c r="S23" s="1095"/>
      <c r="T23" s="1095"/>
      <c r="U23" s="1095"/>
      <c r="V23" s="1095">
        <v>72764</v>
      </c>
      <c r="W23" s="1095"/>
      <c r="X23" s="1095"/>
      <c r="Y23" s="1095"/>
      <c r="Z23" s="1095"/>
      <c r="AA23" s="1095">
        <v>2850</v>
      </c>
      <c r="AB23" s="1095"/>
      <c r="AC23" s="1095"/>
      <c r="AD23" s="1095"/>
      <c r="AE23" s="1096"/>
      <c r="AF23" s="1097">
        <v>2630</v>
      </c>
      <c r="AG23" s="1095"/>
      <c r="AH23" s="1095"/>
      <c r="AI23" s="1095"/>
      <c r="AJ23" s="1098"/>
      <c r="AK23" s="1099"/>
      <c r="AL23" s="1100"/>
      <c r="AM23" s="1100"/>
      <c r="AN23" s="1100"/>
      <c r="AO23" s="1100"/>
      <c r="AP23" s="1095">
        <v>52414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28042</v>
      </c>
      <c r="R28" s="1080"/>
      <c r="S28" s="1080"/>
      <c r="T28" s="1080"/>
      <c r="U28" s="1080"/>
      <c r="V28" s="1080">
        <v>27413</v>
      </c>
      <c r="W28" s="1080"/>
      <c r="X28" s="1080"/>
      <c r="Y28" s="1080"/>
      <c r="Z28" s="1080"/>
      <c r="AA28" s="1080">
        <v>628</v>
      </c>
      <c r="AB28" s="1080"/>
      <c r="AC28" s="1080"/>
      <c r="AD28" s="1080"/>
      <c r="AE28" s="1081"/>
      <c r="AF28" s="1082">
        <v>628</v>
      </c>
      <c r="AG28" s="1080"/>
      <c r="AH28" s="1080"/>
      <c r="AI28" s="1080"/>
      <c r="AJ28" s="1083"/>
      <c r="AK28" s="1084">
        <v>2326</v>
      </c>
      <c r="AL28" s="1072"/>
      <c r="AM28" s="1072"/>
      <c r="AN28" s="1072"/>
      <c r="AO28" s="1072"/>
      <c r="AP28" s="1072" t="s">
        <v>492</v>
      </c>
      <c r="AQ28" s="1072"/>
      <c r="AR28" s="1072"/>
      <c r="AS28" s="1072"/>
      <c r="AT28" s="1072"/>
      <c r="AU28" s="1072" t="s">
        <v>492</v>
      </c>
      <c r="AV28" s="1072"/>
      <c r="AW28" s="1072"/>
      <c r="AX28" s="1072"/>
      <c r="AY28" s="1072"/>
      <c r="AZ28" s="1073" t="s">
        <v>492</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2830</v>
      </c>
      <c r="R29" s="1070"/>
      <c r="S29" s="1070"/>
      <c r="T29" s="1070"/>
      <c r="U29" s="1070"/>
      <c r="V29" s="1070">
        <v>2823</v>
      </c>
      <c r="W29" s="1070"/>
      <c r="X29" s="1070"/>
      <c r="Y29" s="1070"/>
      <c r="Z29" s="1070"/>
      <c r="AA29" s="1070">
        <v>7</v>
      </c>
      <c r="AB29" s="1070"/>
      <c r="AC29" s="1070"/>
      <c r="AD29" s="1070"/>
      <c r="AE29" s="1071"/>
      <c r="AF29" s="1045">
        <v>7</v>
      </c>
      <c r="AG29" s="1046"/>
      <c r="AH29" s="1046"/>
      <c r="AI29" s="1046"/>
      <c r="AJ29" s="1047"/>
      <c r="AK29" s="1006">
        <v>380</v>
      </c>
      <c r="AL29" s="997"/>
      <c r="AM29" s="997"/>
      <c r="AN29" s="997"/>
      <c r="AO29" s="997"/>
      <c r="AP29" s="997" t="s">
        <v>492</v>
      </c>
      <c r="AQ29" s="997"/>
      <c r="AR29" s="997"/>
      <c r="AS29" s="997"/>
      <c r="AT29" s="997"/>
      <c r="AU29" s="997" t="s">
        <v>492</v>
      </c>
      <c r="AV29" s="997"/>
      <c r="AW29" s="997"/>
      <c r="AX29" s="997"/>
      <c r="AY29" s="997"/>
      <c r="AZ29" s="1068" t="s">
        <v>492</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13432</v>
      </c>
      <c r="R30" s="1070"/>
      <c r="S30" s="1070"/>
      <c r="T30" s="1070"/>
      <c r="U30" s="1070"/>
      <c r="V30" s="1070">
        <v>13161</v>
      </c>
      <c r="W30" s="1070"/>
      <c r="X30" s="1070"/>
      <c r="Y30" s="1070"/>
      <c r="Z30" s="1070"/>
      <c r="AA30" s="1070">
        <v>270</v>
      </c>
      <c r="AB30" s="1070"/>
      <c r="AC30" s="1070"/>
      <c r="AD30" s="1070"/>
      <c r="AE30" s="1071"/>
      <c r="AF30" s="1045">
        <v>270</v>
      </c>
      <c r="AG30" s="1046"/>
      <c r="AH30" s="1046"/>
      <c r="AI30" s="1046"/>
      <c r="AJ30" s="1047"/>
      <c r="AK30" s="1006">
        <v>2062</v>
      </c>
      <c r="AL30" s="997"/>
      <c r="AM30" s="997"/>
      <c r="AN30" s="997"/>
      <c r="AO30" s="997"/>
      <c r="AP30" s="997" t="s">
        <v>492</v>
      </c>
      <c r="AQ30" s="997"/>
      <c r="AR30" s="997"/>
      <c r="AS30" s="997"/>
      <c r="AT30" s="997"/>
      <c r="AU30" s="997" t="s">
        <v>492</v>
      </c>
      <c r="AV30" s="997"/>
      <c r="AW30" s="997"/>
      <c r="AX30" s="997"/>
      <c r="AY30" s="997"/>
      <c r="AZ30" s="1068" t="s">
        <v>492</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5200</v>
      </c>
      <c r="R31" s="1070"/>
      <c r="S31" s="1070"/>
      <c r="T31" s="1070"/>
      <c r="U31" s="1070"/>
      <c r="V31" s="1070">
        <v>4924</v>
      </c>
      <c r="W31" s="1070"/>
      <c r="X31" s="1070"/>
      <c r="Y31" s="1070"/>
      <c r="Z31" s="1070"/>
      <c r="AA31" s="1070">
        <v>276</v>
      </c>
      <c r="AB31" s="1070"/>
      <c r="AC31" s="1070"/>
      <c r="AD31" s="1070"/>
      <c r="AE31" s="1071"/>
      <c r="AF31" s="1045">
        <v>1133</v>
      </c>
      <c r="AG31" s="1046"/>
      <c r="AH31" s="1046"/>
      <c r="AI31" s="1046"/>
      <c r="AJ31" s="1047"/>
      <c r="AK31" s="1006">
        <v>2020</v>
      </c>
      <c r="AL31" s="997"/>
      <c r="AM31" s="997"/>
      <c r="AN31" s="997"/>
      <c r="AO31" s="997"/>
      <c r="AP31" s="997">
        <v>33388</v>
      </c>
      <c r="AQ31" s="997"/>
      <c r="AR31" s="997"/>
      <c r="AS31" s="997"/>
      <c r="AT31" s="997"/>
      <c r="AU31" s="997">
        <v>15358</v>
      </c>
      <c r="AV31" s="997"/>
      <c r="AW31" s="997"/>
      <c r="AX31" s="997"/>
      <c r="AY31" s="997"/>
      <c r="AZ31" s="1068" t="s">
        <v>492</v>
      </c>
      <c r="BA31" s="1068"/>
      <c r="BB31" s="1068"/>
      <c r="BC31" s="1068"/>
      <c r="BD31" s="1068"/>
      <c r="BE31" s="1058" t="s">
        <v>535</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10599</v>
      </c>
      <c r="R32" s="1070"/>
      <c r="S32" s="1070"/>
      <c r="T32" s="1070"/>
      <c r="U32" s="1070"/>
      <c r="V32" s="1070">
        <v>10659</v>
      </c>
      <c r="W32" s="1070"/>
      <c r="X32" s="1070"/>
      <c r="Y32" s="1070"/>
      <c r="Z32" s="1070"/>
      <c r="AA32" s="1070">
        <v>-60</v>
      </c>
      <c r="AB32" s="1070"/>
      <c r="AC32" s="1070"/>
      <c r="AD32" s="1070"/>
      <c r="AE32" s="1071"/>
      <c r="AF32" s="1045">
        <v>5779</v>
      </c>
      <c r="AG32" s="1046"/>
      <c r="AH32" s="1046"/>
      <c r="AI32" s="1046"/>
      <c r="AJ32" s="1047"/>
      <c r="AK32" s="1006">
        <v>1421</v>
      </c>
      <c r="AL32" s="997"/>
      <c r="AM32" s="997"/>
      <c r="AN32" s="997"/>
      <c r="AO32" s="997"/>
      <c r="AP32" s="997">
        <v>9808</v>
      </c>
      <c r="AQ32" s="997"/>
      <c r="AR32" s="997"/>
      <c r="AS32" s="997"/>
      <c r="AT32" s="997"/>
      <c r="AU32" s="997">
        <v>6817</v>
      </c>
      <c r="AV32" s="997"/>
      <c r="AW32" s="997"/>
      <c r="AX32" s="997"/>
      <c r="AY32" s="997"/>
      <c r="AZ32" s="1068" t="s">
        <v>492</v>
      </c>
      <c r="BA32" s="1068"/>
      <c r="BB32" s="1068"/>
      <c r="BC32" s="1068"/>
      <c r="BD32" s="1068"/>
      <c r="BE32" s="1058" t="s">
        <v>535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7818</v>
      </c>
      <c r="AG63" s="985"/>
      <c r="AH63" s="985"/>
      <c r="AI63" s="985"/>
      <c r="AJ63" s="1056"/>
      <c r="AK63" s="1057"/>
      <c r="AL63" s="989"/>
      <c r="AM63" s="989"/>
      <c r="AN63" s="989"/>
      <c r="AO63" s="989"/>
      <c r="AP63" s="985">
        <v>43196</v>
      </c>
      <c r="AQ63" s="985"/>
      <c r="AR63" s="985"/>
      <c r="AS63" s="985"/>
      <c r="AT63" s="985"/>
      <c r="AU63" s="985">
        <v>22175</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383</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536</v>
      </c>
      <c r="C68" s="1012"/>
      <c r="D68" s="1012"/>
      <c r="E68" s="1012"/>
      <c r="F68" s="1012"/>
      <c r="G68" s="1012"/>
      <c r="H68" s="1012"/>
      <c r="I68" s="1012"/>
      <c r="J68" s="1012"/>
      <c r="K68" s="1012"/>
      <c r="L68" s="1012"/>
      <c r="M68" s="1012"/>
      <c r="N68" s="1012"/>
      <c r="O68" s="1012"/>
      <c r="P68" s="1013"/>
      <c r="Q68" s="1014">
        <v>2223</v>
      </c>
      <c r="R68" s="1008"/>
      <c r="S68" s="1008"/>
      <c r="T68" s="1008"/>
      <c r="U68" s="1008"/>
      <c r="V68" s="1008">
        <v>2156</v>
      </c>
      <c r="W68" s="1008"/>
      <c r="X68" s="1008"/>
      <c r="Y68" s="1008"/>
      <c r="Z68" s="1008"/>
      <c r="AA68" s="1008">
        <v>67</v>
      </c>
      <c r="AB68" s="1008"/>
      <c r="AC68" s="1008"/>
      <c r="AD68" s="1008"/>
      <c r="AE68" s="1008"/>
      <c r="AF68" s="1008">
        <v>67</v>
      </c>
      <c r="AG68" s="1008"/>
      <c r="AH68" s="1008"/>
      <c r="AI68" s="1008"/>
      <c r="AJ68" s="1008"/>
      <c r="AK68" s="1008">
        <v>5</v>
      </c>
      <c r="AL68" s="1008"/>
      <c r="AM68" s="1008"/>
      <c r="AN68" s="1008"/>
      <c r="AO68" s="1008"/>
      <c r="AP68" s="1008" t="s">
        <v>492</v>
      </c>
      <c r="AQ68" s="1008"/>
      <c r="AR68" s="1008"/>
      <c r="AS68" s="1008"/>
      <c r="AT68" s="1008"/>
      <c r="AU68" s="1008" t="s">
        <v>492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537</v>
      </c>
      <c r="C69" s="1001"/>
      <c r="D69" s="1001"/>
      <c r="E69" s="1001"/>
      <c r="F69" s="1001"/>
      <c r="G69" s="1001"/>
      <c r="H69" s="1001"/>
      <c r="I69" s="1001"/>
      <c r="J69" s="1001"/>
      <c r="K69" s="1001"/>
      <c r="L69" s="1001"/>
      <c r="M69" s="1001"/>
      <c r="N69" s="1001"/>
      <c r="O69" s="1001"/>
      <c r="P69" s="1002"/>
      <c r="Q69" s="1003">
        <v>804096</v>
      </c>
      <c r="R69" s="997"/>
      <c r="S69" s="997"/>
      <c r="T69" s="997"/>
      <c r="U69" s="997"/>
      <c r="V69" s="997">
        <v>792077</v>
      </c>
      <c r="W69" s="997"/>
      <c r="X69" s="997"/>
      <c r="Y69" s="997"/>
      <c r="Z69" s="997"/>
      <c r="AA69" s="997">
        <v>12019</v>
      </c>
      <c r="AB69" s="997"/>
      <c r="AC69" s="997"/>
      <c r="AD69" s="997"/>
      <c r="AE69" s="997"/>
      <c r="AF69" s="997">
        <v>12019</v>
      </c>
      <c r="AG69" s="997"/>
      <c r="AH69" s="997"/>
      <c r="AI69" s="997"/>
      <c r="AJ69" s="997"/>
      <c r="AK69" s="997">
        <v>3394</v>
      </c>
      <c r="AL69" s="997"/>
      <c r="AM69" s="997"/>
      <c r="AN69" s="997"/>
      <c r="AO69" s="997"/>
      <c r="AP69" s="997" t="s">
        <v>492</v>
      </c>
      <c r="AQ69" s="997"/>
      <c r="AR69" s="997"/>
      <c r="AS69" s="997"/>
      <c r="AT69" s="997"/>
      <c r="AU69" s="997" t="s">
        <v>492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c r="C70" s="1001"/>
      <c r="D70" s="1001"/>
      <c r="E70" s="1001"/>
      <c r="F70" s="1001"/>
      <c r="G70" s="1001"/>
      <c r="H70" s="1001"/>
      <c r="I70" s="1001"/>
      <c r="J70" s="1001"/>
      <c r="K70" s="1001"/>
      <c r="L70" s="1001"/>
      <c r="M70" s="1001"/>
      <c r="N70" s="1001"/>
      <c r="O70" s="1001"/>
      <c r="P70" s="1002"/>
      <c r="Q70" s="1003"/>
      <c r="R70" s="997"/>
      <c r="S70" s="997"/>
      <c r="T70" s="997"/>
      <c r="U70" s="997"/>
      <c r="V70" s="997"/>
      <c r="W70" s="997"/>
      <c r="X70" s="997"/>
      <c r="Y70" s="997"/>
      <c r="Z70" s="997"/>
      <c r="AA70" s="997"/>
      <c r="AB70" s="997"/>
      <c r="AC70" s="997"/>
      <c r="AD70" s="997"/>
      <c r="AE70" s="997"/>
      <c r="AF70" s="997"/>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c r="C71" s="1001"/>
      <c r="D71" s="1001"/>
      <c r="E71" s="1001"/>
      <c r="F71" s="1001"/>
      <c r="G71" s="1001"/>
      <c r="H71" s="1001"/>
      <c r="I71" s="1001"/>
      <c r="J71" s="1001"/>
      <c r="K71" s="1001"/>
      <c r="L71" s="1001"/>
      <c r="M71" s="1001"/>
      <c r="N71" s="1001"/>
      <c r="O71" s="1001"/>
      <c r="P71" s="1002"/>
      <c r="Q71" s="1003"/>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12086</v>
      </c>
      <c r="AG88" s="985"/>
      <c r="AH88" s="985"/>
      <c r="AI88" s="985"/>
      <c r="AJ88" s="985"/>
      <c r="AK88" s="989"/>
      <c r="AL88" s="989"/>
      <c r="AM88" s="989"/>
      <c r="AN88" s="989"/>
      <c r="AO88" s="989"/>
      <c r="AP88" s="985" t="s">
        <v>492</v>
      </c>
      <c r="AQ88" s="985"/>
      <c r="AR88" s="985"/>
      <c r="AS88" s="985"/>
      <c r="AT88" s="985"/>
      <c r="AU88" s="985" t="s">
        <v>492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331</v>
      </c>
      <c r="CS102" s="977"/>
      <c r="CT102" s="977"/>
      <c r="CU102" s="977"/>
      <c r="CV102" s="978"/>
      <c r="CW102" s="976">
        <v>12</v>
      </c>
      <c r="CX102" s="977"/>
      <c r="CY102" s="977"/>
      <c r="CZ102" s="977"/>
      <c r="DA102" s="978"/>
      <c r="DB102" s="976" t="s">
        <v>492</v>
      </c>
      <c r="DC102" s="977"/>
      <c r="DD102" s="977"/>
      <c r="DE102" s="977"/>
      <c r="DF102" s="978"/>
      <c r="DG102" s="976" t="s">
        <v>492</v>
      </c>
      <c r="DH102" s="977"/>
      <c r="DI102" s="977"/>
      <c r="DJ102" s="977"/>
      <c r="DK102" s="978"/>
      <c r="DL102" s="976">
        <v>2010</v>
      </c>
      <c r="DM102" s="977"/>
      <c r="DN102" s="977"/>
      <c r="DO102" s="977"/>
      <c r="DP102" s="978"/>
      <c r="DQ102" s="976" t="s">
        <v>492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283</v>
      </c>
      <c r="AG109" s="918"/>
      <c r="AH109" s="918"/>
      <c r="AI109" s="918"/>
      <c r="AJ109" s="919"/>
      <c r="AK109" s="920" t="s">
        <v>282</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283</v>
      </c>
      <c r="BW109" s="918"/>
      <c r="BX109" s="918"/>
      <c r="BY109" s="918"/>
      <c r="BZ109" s="919"/>
      <c r="CA109" s="920" t="s">
        <v>282</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283</v>
      </c>
      <c r="DM109" s="918"/>
      <c r="DN109" s="918"/>
      <c r="DO109" s="918"/>
      <c r="DP109" s="919"/>
      <c r="DQ109" s="920" t="s">
        <v>282</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4674400</v>
      </c>
      <c r="AB110" s="903"/>
      <c r="AC110" s="903"/>
      <c r="AD110" s="903"/>
      <c r="AE110" s="904"/>
      <c r="AF110" s="905">
        <v>4732548</v>
      </c>
      <c r="AG110" s="903"/>
      <c r="AH110" s="903"/>
      <c r="AI110" s="903"/>
      <c r="AJ110" s="904"/>
      <c r="AK110" s="905">
        <v>4389059</v>
      </c>
      <c r="AL110" s="903"/>
      <c r="AM110" s="903"/>
      <c r="AN110" s="903"/>
      <c r="AO110" s="904"/>
      <c r="AP110" s="906">
        <v>12.3</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46798008</v>
      </c>
      <c r="BR110" s="830"/>
      <c r="BS110" s="830"/>
      <c r="BT110" s="830"/>
      <c r="BU110" s="830"/>
      <c r="BV110" s="830">
        <v>49257156</v>
      </c>
      <c r="BW110" s="830"/>
      <c r="BX110" s="830"/>
      <c r="BY110" s="830"/>
      <c r="BZ110" s="830"/>
      <c r="CA110" s="830">
        <v>52413791</v>
      </c>
      <c r="CB110" s="830"/>
      <c r="CC110" s="830"/>
      <c r="CD110" s="830"/>
      <c r="CE110" s="830"/>
      <c r="CF110" s="891">
        <v>146.69999999999999</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v>4880602</v>
      </c>
      <c r="DM110" s="830"/>
      <c r="DN110" s="830"/>
      <c r="DO110" s="830"/>
      <c r="DP110" s="830"/>
      <c r="DQ110" s="830">
        <v>4762937</v>
      </c>
      <c r="DR110" s="830"/>
      <c r="DS110" s="830"/>
      <c r="DT110" s="830"/>
      <c r="DU110" s="830"/>
      <c r="DV110" s="831">
        <v>13.3</v>
      </c>
      <c r="DW110" s="831"/>
      <c r="DX110" s="831"/>
      <c r="DY110" s="831"/>
      <c r="DZ110" s="832"/>
    </row>
    <row r="111" spans="1:131" s="197" customFormat="1" ht="26.25" customHeight="1" x14ac:dyDescent="0.15">
      <c r="A111" s="808" t="s">
        <v>401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402</v>
      </c>
      <c r="BA111" s="798"/>
      <c r="BB111" s="798"/>
      <c r="BC111" s="798"/>
      <c r="BD111" s="798"/>
      <c r="BE111" s="798"/>
      <c r="BF111" s="798"/>
      <c r="BG111" s="798"/>
      <c r="BH111" s="798"/>
      <c r="BI111" s="798"/>
      <c r="BJ111" s="798"/>
      <c r="BK111" s="798"/>
      <c r="BL111" s="798"/>
      <c r="BM111" s="798"/>
      <c r="BN111" s="798"/>
      <c r="BO111" s="798"/>
      <c r="BP111" s="799"/>
      <c r="BQ111" s="800">
        <v>2517807</v>
      </c>
      <c r="BR111" s="801"/>
      <c r="BS111" s="801"/>
      <c r="BT111" s="801"/>
      <c r="BU111" s="801"/>
      <c r="BV111" s="801">
        <v>7406905</v>
      </c>
      <c r="BW111" s="801"/>
      <c r="BX111" s="801"/>
      <c r="BY111" s="801"/>
      <c r="BZ111" s="801"/>
      <c r="CA111" s="801">
        <v>7295852</v>
      </c>
      <c r="CB111" s="801"/>
      <c r="CC111" s="801"/>
      <c r="CD111" s="801"/>
      <c r="CE111" s="801"/>
      <c r="CF111" s="878">
        <v>20.399999999999999</v>
      </c>
      <c r="CG111" s="879"/>
      <c r="CH111" s="879"/>
      <c r="CI111" s="879"/>
      <c r="CJ111" s="879"/>
      <c r="CK111" s="947"/>
      <c r="CL111" s="896"/>
      <c r="CM111" s="833" t="s">
        <v>403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404</v>
      </c>
      <c r="DH111" s="801"/>
      <c r="DI111" s="801"/>
      <c r="DJ111" s="801"/>
      <c r="DK111" s="801"/>
      <c r="DL111" s="801" t="s">
        <v>404</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405</v>
      </c>
      <c r="B112" s="933"/>
      <c r="C112" s="798" t="s">
        <v>406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404</v>
      </c>
      <c r="AB112" s="814"/>
      <c r="AC112" s="814"/>
      <c r="AD112" s="814"/>
      <c r="AE112" s="815"/>
      <c r="AF112" s="816" t="s">
        <v>404</v>
      </c>
      <c r="AG112" s="814"/>
      <c r="AH112" s="814"/>
      <c r="AI112" s="814"/>
      <c r="AJ112" s="815"/>
      <c r="AK112" s="816" t="s">
        <v>404</v>
      </c>
      <c r="AL112" s="814"/>
      <c r="AM112" s="814"/>
      <c r="AN112" s="814"/>
      <c r="AO112" s="815"/>
      <c r="AP112" s="784" t="s">
        <v>404</v>
      </c>
      <c r="AQ112" s="785"/>
      <c r="AR112" s="785"/>
      <c r="AS112" s="785"/>
      <c r="AT112" s="786"/>
      <c r="AU112" s="953"/>
      <c r="AV112" s="954"/>
      <c r="AW112" s="954"/>
      <c r="AX112" s="954"/>
      <c r="AY112" s="955"/>
      <c r="AZ112" s="797" t="s">
        <v>407</v>
      </c>
      <c r="BA112" s="798"/>
      <c r="BB112" s="798"/>
      <c r="BC112" s="798"/>
      <c r="BD112" s="798"/>
      <c r="BE112" s="798"/>
      <c r="BF112" s="798"/>
      <c r="BG112" s="798"/>
      <c r="BH112" s="798"/>
      <c r="BI112" s="798"/>
      <c r="BJ112" s="798"/>
      <c r="BK112" s="798"/>
      <c r="BL112" s="798"/>
      <c r="BM112" s="798"/>
      <c r="BN112" s="798"/>
      <c r="BO112" s="798"/>
      <c r="BP112" s="799"/>
      <c r="BQ112" s="800">
        <v>25782495</v>
      </c>
      <c r="BR112" s="801"/>
      <c r="BS112" s="801"/>
      <c r="BT112" s="801"/>
      <c r="BU112" s="801"/>
      <c r="BV112" s="801">
        <v>23589241</v>
      </c>
      <c r="BW112" s="801"/>
      <c r="BX112" s="801"/>
      <c r="BY112" s="801"/>
      <c r="BZ112" s="801"/>
      <c r="CA112" s="801">
        <v>22175258</v>
      </c>
      <c r="CB112" s="801"/>
      <c r="CC112" s="801"/>
      <c r="CD112" s="801"/>
      <c r="CE112" s="801"/>
      <c r="CF112" s="878">
        <v>62.1</v>
      </c>
      <c r="CG112" s="879"/>
      <c r="CH112" s="879"/>
      <c r="CI112" s="879"/>
      <c r="CJ112" s="879"/>
      <c r="CK112" s="947"/>
      <c r="CL112" s="896"/>
      <c r="CM112" s="833" t="s">
        <v>408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404</v>
      </c>
      <c r="DH112" s="801"/>
      <c r="DI112" s="801"/>
      <c r="DJ112" s="801"/>
      <c r="DK112" s="801"/>
      <c r="DL112" s="801" t="s">
        <v>404</v>
      </c>
      <c r="DM112" s="801"/>
      <c r="DN112" s="801"/>
      <c r="DO112" s="801"/>
      <c r="DP112" s="801"/>
      <c r="DQ112" s="801" t="s">
        <v>404</v>
      </c>
      <c r="DR112" s="801"/>
      <c r="DS112" s="801"/>
      <c r="DT112" s="801"/>
      <c r="DU112" s="801"/>
      <c r="DV112" s="853" t="s">
        <v>404</v>
      </c>
      <c r="DW112" s="853"/>
      <c r="DX112" s="853"/>
      <c r="DY112" s="853"/>
      <c r="DZ112" s="854"/>
    </row>
    <row r="113" spans="1:130" s="197" customFormat="1" ht="26.25" customHeight="1" x14ac:dyDescent="0.15">
      <c r="A113" s="934"/>
      <c r="B113" s="935"/>
      <c r="C113" s="798" t="s">
        <v>409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1841536</v>
      </c>
      <c r="AB113" s="939"/>
      <c r="AC113" s="939"/>
      <c r="AD113" s="939"/>
      <c r="AE113" s="940"/>
      <c r="AF113" s="941">
        <v>1842110</v>
      </c>
      <c r="AG113" s="939"/>
      <c r="AH113" s="939"/>
      <c r="AI113" s="939"/>
      <c r="AJ113" s="940"/>
      <c r="AK113" s="941">
        <v>1794506</v>
      </c>
      <c r="AL113" s="939"/>
      <c r="AM113" s="939"/>
      <c r="AN113" s="939"/>
      <c r="AO113" s="940"/>
      <c r="AP113" s="942">
        <v>5</v>
      </c>
      <c r="AQ113" s="943"/>
      <c r="AR113" s="943"/>
      <c r="AS113" s="943"/>
      <c r="AT113" s="944"/>
      <c r="AU113" s="953"/>
      <c r="AV113" s="954"/>
      <c r="AW113" s="954"/>
      <c r="AX113" s="954"/>
      <c r="AY113" s="955"/>
      <c r="AZ113" s="797" t="s">
        <v>410</v>
      </c>
      <c r="BA113" s="798"/>
      <c r="BB113" s="798"/>
      <c r="BC113" s="798"/>
      <c r="BD113" s="798"/>
      <c r="BE113" s="798"/>
      <c r="BF113" s="798"/>
      <c r="BG113" s="798"/>
      <c r="BH113" s="798"/>
      <c r="BI113" s="798"/>
      <c r="BJ113" s="798"/>
      <c r="BK113" s="798"/>
      <c r="BL113" s="798"/>
      <c r="BM113" s="798"/>
      <c r="BN113" s="798"/>
      <c r="BO113" s="798"/>
      <c r="BP113" s="799"/>
      <c r="BQ113" s="800" t="s">
        <v>404</v>
      </c>
      <c r="BR113" s="801"/>
      <c r="BS113" s="801"/>
      <c r="BT113" s="801"/>
      <c r="BU113" s="801"/>
      <c r="BV113" s="801" t="s">
        <v>404</v>
      </c>
      <c r="BW113" s="801"/>
      <c r="BX113" s="801"/>
      <c r="BY113" s="801"/>
      <c r="BZ113" s="801"/>
      <c r="CA113" s="801" t="s">
        <v>404</v>
      </c>
      <c r="CB113" s="801"/>
      <c r="CC113" s="801"/>
      <c r="CD113" s="801"/>
      <c r="CE113" s="801"/>
      <c r="CF113" s="878" t="s">
        <v>404</v>
      </c>
      <c r="CG113" s="879"/>
      <c r="CH113" s="879"/>
      <c r="CI113" s="879"/>
      <c r="CJ113" s="879"/>
      <c r="CK113" s="947"/>
      <c r="CL113" s="896"/>
      <c r="CM113" s="833" t="s">
        <v>411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404</v>
      </c>
      <c r="DH113" s="814"/>
      <c r="DI113" s="814"/>
      <c r="DJ113" s="814"/>
      <c r="DK113" s="815"/>
      <c r="DL113" s="816" t="s">
        <v>404</v>
      </c>
      <c r="DM113" s="814"/>
      <c r="DN113" s="814"/>
      <c r="DO113" s="814"/>
      <c r="DP113" s="815"/>
      <c r="DQ113" s="816" t="s">
        <v>404</v>
      </c>
      <c r="DR113" s="814"/>
      <c r="DS113" s="814"/>
      <c r="DT113" s="814"/>
      <c r="DU113" s="815"/>
      <c r="DV113" s="784" t="s">
        <v>404</v>
      </c>
      <c r="DW113" s="785"/>
      <c r="DX113" s="785"/>
      <c r="DY113" s="785"/>
      <c r="DZ113" s="786"/>
    </row>
    <row r="114" spans="1:130" s="197" customFormat="1" ht="26.25" customHeight="1" x14ac:dyDescent="0.15">
      <c r="A114" s="934"/>
      <c r="B114" s="935"/>
      <c r="C114" s="798" t="s">
        <v>412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404</v>
      </c>
      <c r="AB114" s="814"/>
      <c r="AC114" s="814"/>
      <c r="AD114" s="814"/>
      <c r="AE114" s="815"/>
      <c r="AF114" s="816" t="s">
        <v>404</v>
      </c>
      <c r="AG114" s="814"/>
      <c r="AH114" s="814"/>
      <c r="AI114" s="814"/>
      <c r="AJ114" s="815"/>
      <c r="AK114" s="816" t="s">
        <v>404</v>
      </c>
      <c r="AL114" s="814"/>
      <c r="AM114" s="814"/>
      <c r="AN114" s="814"/>
      <c r="AO114" s="815"/>
      <c r="AP114" s="784" t="s">
        <v>404</v>
      </c>
      <c r="AQ114" s="785"/>
      <c r="AR114" s="785"/>
      <c r="AS114" s="785"/>
      <c r="AT114" s="786"/>
      <c r="AU114" s="953"/>
      <c r="AV114" s="954"/>
      <c r="AW114" s="954"/>
      <c r="AX114" s="954"/>
      <c r="AY114" s="955"/>
      <c r="AZ114" s="797" t="s">
        <v>413</v>
      </c>
      <c r="BA114" s="798"/>
      <c r="BB114" s="798"/>
      <c r="BC114" s="798"/>
      <c r="BD114" s="798"/>
      <c r="BE114" s="798"/>
      <c r="BF114" s="798"/>
      <c r="BG114" s="798"/>
      <c r="BH114" s="798"/>
      <c r="BI114" s="798"/>
      <c r="BJ114" s="798"/>
      <c r="BK114" s="798"/>
      <c r="BL114" s="798"/>
      <c r="BM114" s="798"/>
      <c r="BN114" s="798"/>
      <c r="BO114" s="798"/>
      <c r="BP114" s="799"/>
      <c r="BQ114" s="800">
        <v>11299181</v>
      </c>
      <c r="BR114" s="801"/>
      <c r="BS114" s="801"/>
      <c r="BT114" s="801"/>
      <c r="BU114" s="801"/>
      <c r="BV114" s="801">
        <v>11330515</v>
      </c>
      <c r="BW114" s="801"/>
      <c r="BX114" s="801"/>
      <c r="BY114" s="801"/>
      <c r="BZ114" s="801"/>
      <c r="CA114" s="801">
        <v>9900678</v>
      </c>
      <c r="CB114" s="801"/>
      <c r="CC114" s="801"/>
      <c r="CD114" s="801"/>
      <c r="CE114" s="801"/>
      <c r="CF114" s="878">
        <v>27.7</v>
      </c>
      <c r="CG114" s="879"/>
      <c r="CH114" s="879"/>
      <c r="CI114" s="879"/>
      <c r="CJ114" s="879"/>
      <c r="CK114" s="947"/>
      <c r="CL114" s="896"/>
      <c r="CM114" s="833" t="s">
        <v>414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404</v>
      </c>
      <c r="DH114" s="814"/>
      <c r="DI114" s="814"/>
      <c r="DJ114" s="814"/>
      <c r="DK114" s="815"/>
      <c r="DL114" s="816" t="s">
        <v>404</v>
      </c>
      <c r="DM114" s="814"/>
      <c r="DN114" s="814"/>
      <c r="DO114" s="814"/>
      <c r="DP114" s="815"/>
      <c r="DQ114" s="816" t="s">
        <v>404</v>
      </c>
      <c r="DR114" s="814"/>
      <c r="DS114" s="814"/>
      <c r="DT114" s="814"/>
      <c r="DU114" s="815"/>
      <c r="DV114" s="784" t="s">
        <v>404</v>
      </c>
      <c r="DW114" s="785"/>
      <c r="DX114" s="785"/>
      <c r="DY114" s="785"/>
      <c r="DZ114" s="786"/>
    </row>
    <row r="115" spans="1:130" s="197" customFormat="1" ht="26.25" customHeight="1" x14ac:dyDescent="0.15">
      <c r="A115" s="934"/>
      <c r="B115" s="935"/>
      <c r="C115" s="798" t="s">
        <v>415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767</v>
      </c>
      <c r="AB115" s="939"/>
      <c r="AC115" s="939"/>
      <c r="AD115" s="939"/>
      <c r="AE115" s="940"/>
      <c r="AF115" s="941">
        <v>713</v>
      </c>
      <c r="AG115" s="939"/>
      <c r="AH115" s="939"/>
      <c r="AI115" s="939"/>
      <c r="AJ115" s="940"/>
      <c r="AK115" s="941">
        <v>4010</v>
      </c>
      <c r="AL115" s="939"/>
      <c r="AM115" s="939"/>
      <c r="AN115" s="939"/>
      <c r="AO115" s="940"/>
      <c r="AP115" s="942">
        <v>0</v>
      </c>
      <c r="AQ115" s="943"/>
      <c r="AR115" s="943"/>
      <c r="AS115" s="943"/>
      <c r="AT115" s="944"/>
      <c r="AU115" s="953"/>
      <c r="AV115" s="954"/>
      <c r="AW115" s="954"/>
      <c r="AX115" s="954"/>
      <c r="AY115" s="955"/>
      <c r="AZ115" s="797" t="s">
        <v>416</v>
      </c>
      <c r="BA115" s="798"/>
      <c r="BB115" s="798"/>
      <c r="BC115" s="798"/>
      <c r="BD115" s="798"/>
      <c r="BE115" s="798"/>
      <c r="BF115" s="798"/>
      <c r="BG115" s="798"/>
      <c r="BH115" s="798"/>
      <c r="BI115" s="798"/>
      <c r="BJ115" s="798"/>
      <c r="BK115" s="798"/>
      <c r="BL115" s="798"/>
      <c r="BM115" s="798"/>
      <c r="BN115" s="798"/>
      <c r="BO115" s="798"/>
      <c r="BP115" s="799"/>
      <c r="BQ115" s="800" t="s">
        <v>404</v>
      </c>
      <c r="BR115" s="801"/>
      <c r="BS115" s="801"/>
      <c r="BT115" s="801"/>
      <c r="BU115" s="801"/>
      <c r="BV115" s="801" t="s">
        <v>404</v>
      </c>
      <c r="BW115" s="801"/>
      <c r="BX115" s="801"/>
      <c r="BY115" s="801"/>
      <c r="BZ115" s="801"/>
      <c r="CA115" s="801" t="s">
        <v>404</v>
      </c>
      <c r="CB115" s="801"/>
      <c r="CC115" s="801"/>
      <c r="CD115" s="801"/>
      <c r="CE115" s="801"/>
      <c r="CF115" s="878" t="s">
        <v>404</v>
      </c>
      <c r="CG115" s="879"/>
      <c r="CH115" s="879"/>
      <c r="CI115" s="879"/>
      <c r="CJ115" s="879"/>
      <c r="CK115" s="947"/>
      <c r="CL115" s="896"/>
      <c r="CM115" s="797" t="s">
        <v>417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2513918</v>
      </c>
      <c r="DH115" s="814"/>
      <c r="DI115" s="814"/>
      <c r="DJ115" s="814"/>
      <c r="DK115" s="815"/>
      <c r="DL115" s="816">
        <v>2523127</v>
      </c>
      <c r="DM115" s="814"/>
      <c r="DN115" s="814"/>
      <c r="DO115" s="814"/>
      <c r="DP115" s="815"/>
      <c r="DQ115" s="816">
        <v>2530452</v>
      </c>
      <c r="DR115" s="814"/>
      <c r="DS115" s="814"/>
      <c r="DT115" s="814"/>
      <c r="DU115" s="815"/>
      <c r="DV115" s="784">
        <v>7.1</v>
      </c>
      <c r="DW115" s="785"/>
      <c r="DX115" s="785"/>
      <c r="DY115" s="785"/>
      <c r="DZ115" s="786"/>
    </row>
    <row r="116" spans="1:130" s="197" customFormat="1" ht="26.25" customHeight="1" x14ac:dyDescent="0.15">
      <c r="A116" s="936"/>
      <c r="B116" s="93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v>
      </c>
      <c r="AB116" s="814"/>
      <c r="AC116" s="814"/>
      <c r="AD116" s="814"/>
      <c r="AE116" s="815"/>
      <c r="AF116" s="816">
        <v>1</v>
      </c>
      <c r="AG116" s="814"/>
      <c r="AH116" s="814"/>
      <c r="AI116" s="814"/>
      <c r="AJ116" s="815"/>
      <c r="AK116" s="816">
        <v>35</v>
      </c>
      <c r="AL116" s="814"/>
      <c r="AM116" s="814"/>
      <c r="AN116" s="814"/>
      <c r="AO116" s="815"/>
      <c r="AP116" s="784">
        <v>0</v>
      </c>
      <c r="AQ116" s="785"/>
      <c r="AR116" s="785"/>
      <c r="AS116" s="785"/>
      <c r="AT116" s="786"/>
      <c r="AU116" s="953"/>
      <c r="AV116" s="954"/>
      <c r="AW116" s="954"/>
      <c r="AX116" s="954"/>
      <c r="AY116" s="955"/>
      <c r="AZ116" s="797" t="s">
        <v>419</v>
      </c>
      <c r="BA116" s="798"/>
      <c r="BB116" s="798"/>
      <c r="BC116" s="798"/>
      <c r="BD116" s="798"/>
      <c r="BE116" s="798"/>
      <c r="BF116" s="798"/>
      <c r="BG116" s="798"/>
      <c r="BH116" s="798"/>
      <c r="BI116" s="798"/>
      <c r="BJ116" s="798"/>
      <c r="BK116" s="798"/>
      <c r="BL116" s="798"/>
      <c r="BM116" s="798"/>
      <c r="BN116" s="798"/>
      <c r="BO116" s="798"/>
      <c r="BP116" s="799"/>
      <c r="BQ116" s="800" t="s">
        <v>404</v>
      </c>
      <c r="BR116" s="801"/>
      <c r="BS116" s="801"/>
      <c r="BT116" s="801"/>
      <c r="BU116" s="801"/>
      <c r="BV116" s="801" t="s">
        <v>404</v>
      </c>
      <c r="BW116" s="801"/>
      <c r="BX116" s="801"/>
      <c r="BY116" s="801"/>
      <c r="BZ116" s="801"/>
      <c r="CA116" s="801" t="s">
        <v>404</v>
      </c>
      <c r="CB116" s="801"/>
      <c r="CC116" s="801"/>
      <c r="CD116" s="801"/>
      <c r="CE116" s="801"/>
      <c r="CF116" s="878" t="s">
        <v>404</v>
      </c>
      <c r="CG116" s="879"/>
      <c r="CH116" s="879"/>
      <c r="CI116" s="879"/>
      <c r="CJ116" s="879"/>
      <c r="CK116" s="947"/>
      <c r="CL116" s="896"/>
      <c r="CM116" s="833" t="s">
        <v>420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3889</v>
      </c>
      <c r="DH116" s="814"/>
      <c r="DI116" s="814"/>
      <c r="DJ116" s="814"/>
      <c r="DK116" s="815"/>
      <c r="DL116" s="816">
        <v>3176</v>
      </c>
      <c r="DM116" s="814"/>
      <c r="DN116" s="814"/>
      <c r="DO116" s="814"/>
      <c r="DP116" s="815"/>
      <c r="DQ116" s="816">
        <v>2463</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421</v>
      </c>
      <c r="Z117" s="919"/>
      <c r="AA117" s="924">
        <v>6516706</v>
      </c>
      <c r="AB117" s="925"/>
      <c r="AC117" s="925"/>
      <c r="AD117" s="925"/>
      <c r="AE117" s="926"/>
      <c r="AF117" s="928">
        <v>6575372</v>
      </c>
      <c r="AG117" s="925"/>
      <c r="AH117" s="925"/>
      <c r="AI117" s="925"/>
      <c r="AJ117" s="926"/>
      <c r="AK117" s="928">
        <v>6187610</v>
      </c>
      <c r="AL117" s="925"/>
      <c r="AM117" s="925"/>
      <c r="AN117" s="925"/>
      <c r="AO117" s="926"/>
      <c r="AP117" s="929"/>
      <c r="AQ117" s="930"/>
      <c r="AR117" s="930"/>
      <c r="AS117" s="930"/>
      <c r="AT117" s="931"/>
      <c r="AU117" s="953"/>
      <c r="AV117" s="954"/>
      <c r="AW117" s="954"/>
      <c r="AX117" s="954"/>
      <c r="AY117" s="955"/>
      <c r="AZ117" s="875" t="s">
        <v>422</v>
      </c>
      <c r="BA117" s="876"/>
      <c r="BB117" s="876"/>
      <c r="BC117" s="876"/>
      <c r="BD117" s="876"/>
      <c r="BE117" s="876"/>
      <c r="BF117" s="876"/>
      <c r="BG117" s="876"/>
      <c r="BH117" s="876"/>
      <c r="BI117" s="876"/>
      <c r="BJ117" s="876"/>
      <c r="BK117" s="876"/>
      <c r="BL117" s="876"/>
      <c r="BM117" s="876"/>
      <c r="BN117" s="876"/>
      <c r="BO117" s="876"/>
      <c r="BP117" s="877"/>
      <c r="BQ117" s="887" t="s">
        <v>423</v>
      </c>
      <c r="BR117" s="888"/>
      <c r="BS117" s="888"/>
      <c r="BT117" s="888"/>
      <c r="BU117" s="888"/>
      <c r="BV117" s="888" t="s">
        <v>423</v>
      </c>
      <c r="BW117" s="888"/>
      <c r="BX117" s="888"/>
      <c r="BY117" s="888"/>
      <c r="BZ117" s="888"/>
      <c r="CA117" s="888" t="s">
        <v>423</v>
      </c>
      <c r="CB117" s="888"/>
      <c r="CC117" s="888"/>
      <c r="CD117" s="888"/>
      <c r="CE117" s="888"/>
      <c r="CF117" s="878" t="s">
        <v>423</v>
      </c>
      <c r="CG117" s="879"/>
      <c r="CH117" s="879"/>
      <c r="CI117" s="879"/>
      <c r="CJ117" s="879"/>
      <c r="CK117" s="947"/>
      <c r="CL117" s="896"/>
      <c r="CM117" s="833" t="s">
        <v>424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423</v>
      </c>
      <c r="DH117" s="814"/>
      <c r="DI117" s="814"/>
      <c r="DJ117" s="814"/>
      <c r="DK117" s="815"/>
      <c r="DL117" s="816" t="s">
        <v>423</v>
      </c>
      <c r="DM117" s="814"/>
      <c r="DN117" s="814"/>
      <c r="DO117" s="814"/>
      <c r="DP117" s="815"/>
      <c r="DQ117" s="816" t="s">
        <v>423</v>
      </c>
      <c r="DR117" s="814"/>
      <c r="DS117" s="814"/>
      <c r="DT117" s="814"/>
      <c r="DU117" s="815"/>
      <c r="DV117" s="784" t="s">
        <v>423</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283</v>
      </c>
      <c r="AG118" s="918"/>
      <c r="AH118" s="918"/>
      <c r="AI118" s="918"/>
      <c r="AJ118" s="919"/>
      <c r="AK118" s="920" t="s">
        <v>282</v>
      </c>
      <c r="AL118" s="918"/>
      <c r="AM118" s="918"/>
      <c r="AN118" s="918"/>
      <c r="AO118" s="919"/>
      <c r="AP118" s="921" t="s">
        <v>395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425</v>
      </c>
      <c r="BP118" s="868"/>
      <c r="BQ118" s="887">
        <v>86397491</v>
      </c>
      <c r="BR118" s="888"/>
      <c r="BS118" s="888"/>
      <c r="BT118" s="888"/>
      <c r="BU118" s="888"/>
      <c r="BV118" s="888">
        <v>91583817</v>
      </c>
      <c r="BW118" s="888"/>
      <c r="BX118" s="888"/>
      <c r="BY118" s="888"/>
      <c r="BZ118" s="888"/>
      <c r="CA118" s="888">
        <v>91785579</v>
      </c>
      <c r="CB118" s="888"/>
      <c r="CC118" s="888"/>
      <c r="CD118" s="888"/>
      <c r="CE118" s="888"/>
      <c r="CF118" s="773"/>
      <c r="CG118" s="774"/>
      <c r="CH118" s="774"/>
      <c r="CI118" s="774"/>
      <c r="CJ118" s="871"/>
      <c r="CK118" s="947"/>
      <c r="CL118" s="896"/>
      <c r="CM118" s="833" t="s">
        <v>426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v>3297</v>
      </c>
      <c r="AL119" s="903"/>
      <c r="AM119" s="903"/>
      <c r="AN119" s="903"/>
      <c r="AO119" s="904"/>
      <c r="AP119" s="906">
        <v>0</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9985654</v>
      </c>
      <c r="BR119" s="830"/>
      <c r="BS119" s="830"/>
      <c r="BT119" s="830"/>
      <c r="BU119" s="830"/>
      <c r="BV119" s="830">
        <v>9193753</v>
      </c>
      <c r="BW119" s="830"/>
      <c r="BX119" s="830"/>
      <c r="BY119" s="830"/>
      <c r="BZ119" s="830"/>
      <c r="CA119" s="830">
        <v>7135021</v>
      </c>
      <c r="CB119" s="830"/>
      <c r="CC119" s="830"/>
      <c r="CD119" s="830"/>
      <c r="CE119" s="830"/>
      <c r="CF119" s="891">
        <v>20</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x14ac:dyDescent="0.15">
      <c r="A120" s="895"/>
      <c r="B120" s="896"/>
      <c r="C120" s="833" t="s">
        <v>403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20621168</v>
      </c>
      <c r="BR120" s="801"/>
      <c r="BS120" s="801"/>
      <c r="BT120" s="801"/>
      <c r="BU120" s="801"/>
      <c r="BV120" s="801">
        <v>18651475</v>
      </c>
      <c r="BW120" s="801"/>
      <c r="BX120" s="801"/>
      <c r="BY120" s="801"/>
      <c r="BZ120" s="801"/>
      <c r="CA120" s="801">
        <v>17206624</v>
      </c>
      <c r="CB120" s="801"/>
      <c r="CC120" s="801"/>
      <c r="CD120" s="801"/>
      <c r="CE120" s="801"/>
      <c r="CF120" s="878">
        <v>48.2</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v>18131069</v>
      </c>
      <c r="DH120" s="830"/>
      <c r="DI120" s="830"/>
      <c r="DJ120" s="830"/>
      <c r="DK120" s="830"/>
      <c r="DL120" s="830">
        <v>16363413</v>
      </c>
      <c r="DM120" s="830"/>
      <c r="DN120" s="830"/>
      <c r="DO120" s="830"/>
      <c r="DP120" s="830"/>
      <c r="DQ120" s="830">
        <v>15358382</v>
      </c>
      <c r="DR120" s="830"/>
      <c r="DS120" s="830"/>
      <c r="DT120" s="830"/>
      <c r="DU120" s="830"/>
      <c r="DV120" s="831">
        <v>43</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427</v>
      </c>
      <c r="AB121" s="814"/>
      <c r="AC121" s="814"/>
      <c r="AD121" s="814"/>
      <c r="AE121" s="815"/>
      <c r="AF121" s="816" t="s">
        <v>427</v>
      </c>
      <c r="AG121" s="814"/>
      <c r="AH121" s="814"/>
      <c r="AI121" s="814"/>
      <c r="AJ121" s="815"/>
      <c r="AK121" s="816" t="s">
        <v>427</v>
      </c>
      <c r="AL121" s="814"/>
      <c r="AM121" s="814"/>
      <c r="AN121" s="814"/>
      <c r="AO121" s="815"/>
      <c r="AP121" s="784" t="s">
        <v>427</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52466667</v>
      </c>
      <c r="BR121" s="888"/>
      <c r="BS121" s="888"/>
      <c r="BT121" s="888"/>
      <c r="BU121" s="888"/>
      <c r="BV121" s="888">
        <v>56289503</v>
      </c>
      <c r="BW121" s="888"/>
      <c r="BX121" s="888"/>
      <c r="BY121" s="888"/>
      <c r="BZ121" s="888"/>
      <c r="CA121" s="888">
        <v>51687825</v>
      </c>
      <c r="CB121" s="888"/>
      <c r="CC121" s="888"/>
      <c r="CD121" s="888"/>
      <c r="CE121" s="888"/>
      <c r="CF121" s="889">
        <v>144.69999999999999</v>
      </c>
      <c r="CG121" s="890"/>
      <c r="CH121" s="890"/>
      <c r="CI121" s="890"/>
      <c r="CJ121" s="890"/>
      <c r="CK121" s="881"/>
      <c r="CL121" s="842"/>
      <c r="CM121" s="842"/>
      <c r="CN121" s="842"/>
      <c r="CO121" s="843"/>
      <c r="CP121" s="858" t="s">
        <v>379</v>
      </c>
      <c r="CQ121" s="859"/>
      <c r="CR121" s="859"/>
      <c r="CS121" s="859"/>
      <c r="CT121" s="859"/>
      <c r="CU121" s="859"/>
      <c r="CV121" s="859"/>
      <c r="CW121" s="859"/>
      <c r="CX121" s="859"/>
      <c r="CY121" s="859"/>
      <c r="CZ121" s="859"/>
      <c r="DA121" s="859"/>
      <c r="DB121" s="859"/>
      <c r="DC121" s="859"/>
      <c r="DD121" s="859"/>
      <c r="DE121" s="859"/>
      <c r="DF121" s="860"/>
      <c r="DG121" s="800">
        <v>7651426</v>
      </c>
      <c r="DH121" s="801"/>
      <c r="DI121" s="801"/>
      <c r="DJ121" s="801"/>
      <c r="DK121" s="801"/>
      <c r="DL121" s="801">
        <v>7225828</v>
      </c>
      <c r="DM121" s="801"/>
      <c r="DN121" s="801"/>
      <c r="DO121" s="801"/>
      <c r="DP121" s="801"/>
      <c r="DQ121" s="801">
        <v>6816876</v>
      </c>
      <c r="DR121" s="801"/>
      <c r="DS121" s="801"/>
      <c r="DT121" s="801"/>
      <c r="DU121" s="801"/>
      <c r="DV121" s="853">
        <v>19.100000000000001</v>
      </c>
      <c r="DW121" s="853"/>
      <c r="DX121" s="853"/>
      <c r="DY121" s="853"/>
      <c r="DZ121" s="854"/>
    </row>
    <row r="122" spans="1:130" s="197" customFormat="1" ht="26.25" customHeight="1" x14ac:dyDescent="0.15">
      <c r="A122" s="895"/>
      <c r="B122" s="896"/>
      <c r="C122" s="833" t="s">
        <v>414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83073489</v>
      </c>
      <c r="BR122" s="870"/>
      <c r="BS122" s="870"/>
      <c r="BT122" s="870"/>
      <c r="BU122" s="870"/>
      <c r="BV122" s="870">
        <v>84134731</v>
      </c>
      <c r="BW122" s="870"/>
      <c r="BX122" s="870"/>
      <c r="BY122" s="870"/>
      <c r="BZ122" s="870"/>
      <c r="CA122" s="870">
        <v>76029470</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713</v>
      </c>
      <c r="AB123" s="814"/>
      <c r="AC123" s="814"/>
      <c r="AD123" s="814"/>
      <c r="AE123" s="815"/>
      <c r="AF123" s="816">
        <v>713</v>
      </c>
      <c r="AG123" s="814"/>
      <c r="AH123" s="814"/>
      <c r="AI123" s="814"/>
      <c r="AJ123" s="815"/>
      <c r="AK123" s="816">
        <v>713</v>
      </c>
      <c r="AL123" s="814"/>
      <c r="AM123" s="814"/>
      <c r="AN123" s="814"/>
      <c r="AO123" s="815"/>
      <c r="AP123" s="784">
        <v>0</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9.4</v>
      </c>
      <c r="BR123" s="862"/>
      <c r="BS123" s="862"/>
      <c r="BT123" s="862"/>
      <c r="BU123" s="862"/>
      <c r="BV123" s="862">
        <v>21.2</v>
      </c>
      <c r="BW123" s="862"/>
      <c r="BX123" s="862"/>
      <c r="BY123" s="862"/>
      <c r="BZ123" s="862"/>
      <c r="CA123" s="862">
        <v>44.1</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54</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11.46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1836840</v>
      </c>
      <c r="AB128" s="754"/>
      <c r="AC128" s="754"/>
      <c r="AD128" s="754"/>
      <c r="AE128" s="755"/>
      <c r="AF128" s="756">
        <v>1813665</v>
      </c>
      <c r="AG128" s="754"/>
      <c r="AH128" s="754"/>
      <c r="AI128" s="754"/>
      <c r="AJ128" s="755"/>
      <c r="AK128" s="756">
        <v>1750240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16.46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39643178</v>
      </c>
      <c r="AB129" s="814"/>
      <c r="AC129" s="814"/>
      <c r="AD129" s="814"/>
      <c r="AE129" s="815"/>
      <c r="AF129" s="816">
        <v>39676836</v>
      </c>
      <c r="AG129" s="814"/>
      <c r="AH129" s="814"/>
      <c r="AI129" s="814"/>
      <c r="AJ129" s="815"/>
      <c r="AK129" s="816">
        <v>40032573</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0.3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4545461</v>
      </c>
      <c r="AB130" s="814"/>
      <c r="AC130" s="814"/>
      <c r="AD130" s="814"/>
      <c r="AE130" s="815"/>
      <c r="AF130" s="816">
        <v>4680463</v>
      </c>
      <c r="AG130" s="814"/>
      <c r="AH130" s="814"/>
      <c r="AI130" s="814"/>
      <c r="AJ130" s="815"/>
      <c r="AK130" s="816">
        <v>4315430</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44.1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35097717</v>
      </c>
      <c r="AB131" s="747"/>
      <c r="AC131" s="747"/>
      <c r="AD131" s="747"/>
      <c r="AE131" s="748"/>
      <c r="AF131" s="749">
        <v>34996373</v>
      </c>
      <c r="AG131" s="747"/>
      <c r="AH131" s="747"/>
      <c r="AI131" s="747"/>
      <c r="AJ131" s="748"/>
      <c r="AK131" s="749">
        <v>35717143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0.38294513600000002</v>
      </c>
      <c r="AB132" s="770"/>
      <c r="AC132" s="770"/>
      <c r="AD132" s="770"/>
      <c r="AE132" s="771"/>
      <c r="AF132" s="772">
        <v>0.232149772</v>
      </c>
      <c r="AG132" s="770"/>
      <c r="AH132" s="770"/>
      <c r="AI132" s="770"/>
      <c r="AJ132" s="771"/>
      <c r="AK132" s="772">
        <v>0.34140468600000001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1.2</v>
      </c>
      <c r="AB133" s="779"/>
      <c r="AC133" s="779"/>
      <c r="AD133" s="779"/>
      <c r="AE133" s="780"/>
      <c r="AF133" s="778">
        <v>0.4</v>
      </c>
      <c r="AG133" s="779"/>
      <c r="AH133" s="779"/>
      <c r="AI133" s="779"/>
      <c r="AJ133" s="780"/>
      <c r="AK133" s="778">
        <v>0.3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14011706</v>
      </c>
      <c r="L9" s="264">
        <v>58076</v>
      </c>
      <c r="M9" s="265">
        <v>57432</v>
      </c>
      <c r="N9" s="266">
        <v>1.1000000000000001</v>
      </c>
    </row>
    <row r="10" spans="1:16" x14ac:dyDescent="0.15">
      <c r="A10" s="248"/>
      <c r="B10" s="244"/>
      <c r="C10" s="244"/>
      <c r="D10" s="244"/>
      <c r="E10" s="244"/>
      <c r="F10" s="244"/>
      <c r="G10" s="1163" t="s">
        <v>474</v>
      </c>
      <c r="H10" s="1164"/>
      <c r="I10" s="1164"/>
      <c r="J10" s="1165"/>
      <c r="K10" s="267">
        <v>280267</v>
      </c>
      <c r="L10" s="268">
        <v>1162</v>
      </c>
      <c r="M10" s="269">
        <v>3554</v>
      </c>
      <c r="N10" s="270">
        <v>-67.3</v>
      </c>
    </row>
    <row r="11" spans="1:16" ht="13.5" customHeight="1" x14ac:dyDescent="0.15">
      <c r="A11" s="248"/>
      <c r="B11" s="244"/>
      <c r="C11" s="244"/>
      <c r="D11" s="244"/>
      <c r="E11" s="244"/>
      <c r="F11" s="244"/>
      <c r="G11" s="1163" t="s">
        <v>475</v>
      </c>
      <c r="H11" s="1164"/>
      <c r="I11" s="1164"/>
      <c r="J11" s="1165"/>
      <c r="K11" s="267">
        <v>26</v>
      </c>
      <c r="L11" s="268">
        <v>0</v>
      </c>
      <c r="M11" s="269">
        <v>1872</v>
      </c>
      <c r="N11" s="270">
        <v>-100</v>
      </c>
    </row>
    <row r="12" spans="1:16" ht="13.5" customHeight="1" x14ac:dyDescent="0.15">
      <c r="A12" s="248"/>
      <c r="B12" s="244"/>
      <c r="C12" s="244"/>
      <c r="D12" s="244"/>
      <c r="E12" s="244"/>
      <c r="F12" s="244"/>
      <c r="G12" s="1163" t="s">
        <v>476</v>
      </c>
      <c r="H12" s="1164"/>
      <c r="I12" s="1164"/>
      <c r="J12" s="1165"/>
      <c r="K12" s="267">
        <v>939034</v>
      </c>
      <c r="L12" s="268">
        <v>3892</v>
      </c>
      <c r="M12" s="269">
        <v>1337</v>
      </c>
      <c r="N12" s="270">
        <v>191.1</v>
      </c>
    </row>
    <row r="13" spans="1:16" ht="13.5" customHeight="1" x14ac:dyDescent="0.15">
      <c r="A13" s="248"/>
      <c r="B13" s="244"/>
      <c r="C13" s="244"/>
      <c r="D13" s="244"/>
      <c r="E13" s="244"/>
      <c r="F13" s="244"/>
      <c r="G13" s="1163" t="s">
        <v>477</v>
      </c>
      <c r="H13" s="1164"/>
      <c r="I13" s="1164"/>
      <c r="J13" s="1165"/>
      <c r="K13" s="267">
        <v>92520</v>
      </c>
      <c r="L13" s="268">
        <v>383</v>
      </c>
      <c r="M13" s="269">
        <v>100</v>
      </c>
      <c r="N13" s="270">
        <v>283</v>
      </c>
    </row>
    <row r="14" spans="1:16" ht="13.5" customHeight="1" x14ac:dyDescent="0.15">
      <c r="A14" s="248"/>
      <c r="B14" s="244"/>
      <c r="C14" s="244"/>
      <c r="D14" s="244"/>
      <c r="E14" s="244"/>
      <c r="F14" s="244"/>
      <c r="G14" s="1163" t="s">
        <v>478</v>
      </c>
      <c r="H14" s="1164"/>
      <c r="I14" s="1164"/>
      <c r="J14" s="1165"/>
      <c r="K14" s="267">
        <v>551821</v>
      </c>
      <c r="L14" s="268">
        <v>2287</v>
      </c>
      <c r="M14" s="269">
        <v>1938</v>
      </c>
      <c r="N14" s="270">
        <v>18</v>
      </c>
    </row>
    <row r="15" spans="1:16" ht="13.5" customHeight="1" x14ac:dyDescent="0.15">
      <c r="A15" s="248"/>
      <c r="B15" s="244"/>
      <c r="C15" s="244"/>
      <c r="D15" s="244"/>
      <c r="E15" s="244"/>
      <c r="F15" s="244"/>
      <c r="G15" s="1163" t="s">
        <v>479</v>
      </c>
      <c r="H15" s="1164"/>
      <c r="I15" s="1164"/>
      <c r="J15" s="1165"/>
      <c r="K15" s="267">
        <v>128029</v>
      </c>
      <c r="L15" s="268">
        <v>531</v>
      </c>
      <c r="M15" s="269">
        <v>1186</v>
      </c>
      <c r="N15" s="270">
        <v>-55.2</v>
      </c>
    </row>
    <row r="16" spans="1:16" x14ac:dyDescent="0.15">
      <c r="A16" s="248"/>
      <c r="B16" s="244"/>
      <c r="C16" s="244"/>
      <c r="D16" s="244"/>
      <c r="E16" s="244"/>
      <c r="F16" s="244"/>
      <c r="G16" s="1166" t="s">
        <v>480</v>
      </c>
      <c r="H16" s="1167"/>
      <c r="I16" s="1167"/>
      <c r="J16" s="1168"/>
      <c r="K16" s="268">
        <v>-1050728</v>
      </c>
      <c r="L16" s="268">
        <v>-4355</v>
      </c>
      <c r="M16" s="269">
        <v>-5101</v>
      </c>
      <c r="N16" s="270">
        <v>-14.6</v>
      </c>
    </row>
    <row r="17" spans="1:16" x14ac:dyDescent="0.15">
      <c r="A17" s="248"/>
      <c r="B17" s="244"/>
      <c r="C17" s="244"/>
      <c r="D17" s="244"/>
      <c r="E17" s="244"/>
      <c r="F17" s="244"/>
      <c r="G17" s="1166" t="s">
        <v>166</v>
      </c>
      <c r="H17" s="1167"/>
      <c r="I17" s="1167"/>
      <c r="J17" s="1168"/>
      <c r="K17" s="268">
        <v>14952675</v>
      </c>
      <c r="L17" s="268">
        <v>61976</v>
      </c>
      <c r="M17" s="269">
        <v>62317</v>
      </c>
      <c r="N17" s="270">
        <v>-0.5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6.16</v>
      </c>
      <c r="L21" s="281">
        <v>6.15</v>
      </c>
      <c r="M21" s="282">
        <v>0.01</v>
      </c>
      <c r="N21" s="249"/>
      <c r="O21" s="283"/>
      <c r="P21" s="279"/>
    </row>
    <row r="22" spans="1:16" s="284" customFormat="1" x14ac:dyDescent="0.15">
      <c r="A22" s="279"/>
      <c r="B22" s="249"/>
      <c r="C22" s="249"/>
      <c r="D22" s="249"/>
      <c r="E22" s="249"/>
      <c r="F22" s="249"/>
      <c r="G22" s="1160" t="s">
        <v>486</v>
      </c>
      <c r="H22" s="1161"/>
      <c r="I22" s="1161"/>
      <c r="J22" s="1162"/>
      <c r="K22" s="285">
        <v>101.3</v>
      </c>
      <c r="L22" s="286">
        <v>100.2</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490</v>
      </c>
      <c r="H32" s="1152"/>
      <c r="I32" s="1152"/>
      <c r="J32" s="1153"/>
      <c r="K32" s="294">
        <v>4389059</v>
      </c>
      <c r="L32" s="294">
        <v>18192</v>
      </c>
      <c r="M32" s="295">
        <v>33247</v>
      </c>
      <c r="N32" s="296">
        <v>-45.3</v>
      </c>
    </row>
    <row r="33" spans="1:16" ht="13.5" customHeight="1" x14ac:dyDescent="0.15">
      <c r="A33" s="248"/>
      <c r="B33" s="244"/>
      <c r="C33" s="244"/>
      <c r="D33" s="244"/>
      <c r="E33" s="244"/>
      <c r="F33" s="244"/>
      <c r="G33" s="1151" t="s">
        <v>491</v>
      </c>
      <c r="H33" s="1152"/>
      <c r="I33" s="1152"/>
      <c r="J33" s="1153"/>
      <c r="K33" s="294" t="s">
        <v>492</v>
      </c>
      <c r="L33" s="294" t="s">
        <v>492</v>
      </c>
      <c r="M33" s="295">
        <v>7</v>
      </c>
      <c r="N33" s="296" t="s">
        <v>492</v>
      </c>
    </row>
    <row r="34" spans="1:16" ht="27" customHeight="1" x14ac:dyDescent="0.15">
      <c r="A34" s="248"/>
      <c r="B34" s="244"/>
      <c r="C34" s="244"/>
      <c r="D34" s="244"/>
      <c r="E34" s="244"/>
      <c r="F34" s="244"/>
      <c r="G34" s="1151" t="s">
        <v>493</v>
      </c>
      <c r="H34" s="1152"/>
      <c r="I34" s="1152"/>
      <c r="J34" s="1153"/>
      <c r="K34" s="294" t="s">
        <v>492</v>
      </c>
      <c r="L34" s="294" t="s">
        <v>492</v>
      </c>
      <c r="M34" s="295">
        <v>75</v>
      </c>
      <c r="N34" s="296" t="s">
        <v>492</v>
      </c>
    </row>
    <row r="35" spans="1:16" ht="27" customHeight="1" x14ac:dyDescent="0.15">
      <c r="A35" s="248"/>
      <c r="B35" s="244"/>
      <c r="C35" s="244"/>
      <c r="D35" s="244"/>
      <c r="E35" s="244"/>
      <c r="F35" s="244"/>
      <c r="G35" s="1151" t="s">
        <v>494</v>
      </c>
      <c r="H35" s="1152"/>
      <c r="I35" s="1152"/>
      <c r="J35" s="1153"/>
      <c r="K35" s="294">
        <v>1794506</v>
      </c>
      <c r="L35" s="294">
        <v>7438</v>
      </c>
      <c r="M35" s="295">
        <v>11550</v>
      </c>
      <c r="N35" s="296">
        <v>-35.6</v>
      </c>
    </row>
    <row r="36" spans="1:16" ht="27" customHeight="1" x14ac:dyDescent="0.15">
      <c r="A36" s="248"/>
      <c r="B36" s="244"/>
      <c r="C36" s="244"/>
      <c r="D36" s="244"/>
      <c r="E36" s="244"/>
      <c r="F36" s="244"/>
      <c r="G36" s="1151" t="s">
        <v>495</v>
      </c>
      <c r="H36" s="1152"/>
      <c r="I36" s="1152"/>
      <c r="J36" s="1153"/>
      <c r="K36" s="294" t="s">
        <v>492</v>
      </c>
      <c r="L36" s="294" t="s">
        <v>492</v>
      </c>
      <c r="M36" s="295">
        <v>437</v>
      </c>
      <c r="N36" s="296" t="s">
        <v>492</v>
      </c>
    </row>
    <row r="37" spans="1:16" ht="13.5" customHeight="1" x14ac:dyDescent="0.15">
      <c r="A37" s="248"/>
      <c r="B37" s="244"/>
      <c r="C37" s="244"/>
      <c r="D37" s="244"/>
      <c r="E37" s="244"/>
      <c r="F37" s="244"/>
      <c r="G37" s="1151" t="s">
        <v>496</v>
      </c>
      <c r="H37" s="1152"/>
      <c r="I37" s="1152"/>
      <c r="J37" s="1153"/>
      <c r="K37" s="294">
        <v>4010</v>
      </c>
      <c r="L37" s="294">
        <v>17</v>
      </c>
      <c r="M37" s="295">
        <v>1068</v>
      </c>
      <c r="N37" s="296">
        <v>-98.4</v>
      </c>
    </row>
    <row r="38" spans="1:16" ht="27" customHeight="1" x14ac:dyDescent="0.15">
      <c r="A38" s="248"/>
      <c r="B38" s="244"/>
      <c r="C38" s="244"/>
      <c r="D38" s="244"/>
      <c r="E38" s="244"/>
      <c r="F38" s="244"/>
      <c r="G38" s="1154" t="s">
        <v>497</v>
      </c>
      <c r="H38" s="1155"/>
      <c r="I38" s="1155"/>
      <c r="J38" s="1156"/>
      <c r="K38" s="297">
        <v>35</v>
      </c>
      <c r="L38" s="297">
        <v>0</v>
      </c>
      <c r="M38" s="298">
        <v>2</v>
      </c>
      <c r="N38" s="299">
        <v>-100</v>
      </c>
      <c r="O38" s="293"/>
    </row>
    <row r="39" spans="1:16" x14ac:dyDescent="0.15">
      <c r="A39" s="248"/>
      <c r="B39" s="244"/>
      <c r="C39" s="244"/>
      <c r="D39" s="244"/>
      <c r="E39" s="244"/>
      <c r="F39" s="244"/>
      <c r="G39" s="1154" t="s">
        <v>498</v>
      </c>
      <c r="H39" s="1155"/>
      <c r="I39" s="1155"/>
      <c r="J39" s="1156"/>
      <c r="K39" s="300">
        <v>-1750240</v>
      </c>
      <c r="L39" s="300">
        <v>-7254</v>
      </c>
      <c r="M39" s="301">
        <v>-8067</v>
      </c>
      <c r="N39" s="302">
        <v>-10.1</v>
      </c>
      <c r="O39" s="293"/>
    </row>
    <row r="40" spans="1:16" ht="27" customHeight="1" x14ac:dyDescent="0.15">
      <c r="A40" s="248"/>
      <c r="B40" s="244"/>
      <c r="C40" s="244"/>
      <c r="D40" s="244"/>
      <c r="E40" s="244"/>
      <c r="F40" s="244"/>
      <c r="G40" s="1151" t="s">
        <v>499</v>
      </c>
      <c r="H40" s="1152"/>
      <c r="I40" s="1152"/>
      <c r="J40" s="1153"/>
      <c r="K40" s="300">
        <v>-4315430</v>
      </c>
      <c r="L40" s="300">
        <v>-17887</v>
      </c>
      <c r="M40" s="301">
        <v>-28419</v>
      </c>
      <c r="N40" s="302">
        <v>-37.1</v>
      </c>
      <c r="O40" s="293"/>
    </row>
    <row r="41" spans="1:16" x14ac:dyDescent="0.15">
      <c r="A41" s="248"/>
      <c r="B41" s="244"/>
      <c r="C41" s="244"/>
      <c r="D41" s="244"/>
      <c r="E41" s="244"/>
      <c r="F41" s="244"/>
      <c r="G41" s="1157" t="s">
        <v>277</v>
      </c>
      <c r="H41" s="1158"/>
      <c r="I41" s="1158"/>
      <c r="J41" s="1159"/>
      <c r="K41" s="294">
        <v>121940</v>
      </c>
      <c r="L41" s="300">
        <v>505</v>
      </c>
      <c r="M41" s="301">
        <v>9899</v>
      </c>
      <c r="N41" s="302">
        <v>-94.9</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6125932</v>
      </c>
      <c r="J51" s="320">
        <v>25840</v>
      </c>
      <c r="K51" s="321">
        <v>-12.9</v>
      </c>
      <c r="L51" s="322">
        <v>36765</v>
      </c>
      <c r="M51" s="323">
        <v>-11.9</v>
      </c>
      <c r="N51" s="324">
        <v>-1</v>
      </c>
    </row>
    <row r="52" spans="1:14" x14ac:dyDescent="0.15">
      <c r="A52" s="248"/>
      <c r="B52" s="244"/>
      <c r="C52" s="244"/>
      <c r="D52" s="244"/>
      <c r="E52" s="244"/>
      <c r="F52" s="244"/>
      <c r="G52" s="325"/>
      <c r="H52" s="326" t="s">
        <v>510</v>
      </c>
      <c r="I52" s="327">
        <v>4926223</v>
      </c>
      <c r="J52" s="328">
        <v>20779</v>
      </c>
      <c r="K52" s="329">
        <v>5.2</v>
      </c>
      <c r="L52" s="330">
        <v>20975</v>
      </c>
      <c r="M52" s="331">
        <v>-14.8</v>
      </c>
      <c r="N52" s="332">
        <v>20</v>
      </c>
    </row>
    <row r="53" spans="1:14" x14ac:dyDescent="0.15">
      <c r="A53" s="248"/>
      <c r="B53" s="244"/>
      <c r="C53" s="244"/>
      <c r="D53" s="244"/>
      <c r="E53" s="244"/>
      <c r="F53" s="244"/>
      <c r="G53" s="310" t="s">
        <v>511</v>
      </c>
      <c r="H53" s="311"/>
      <c r="I53" s="319">
        <v>5645333</v>
      </c>
      <c r="J53" s="320">
        <v>23594</v>
      </c>
      <c r="K53" s="321">
        <v>-8.6999999999999993</v>
      </c>
      <c r="L53" s="322">
        <v>39052</v>
      </c>
      <c r="M53" s="323">
        <v>6.2</v>
      </c>
      <c r="N53" s="324">
        <v>-14.9</v>
      </c>
    </row>
    <row r="54" spans="1:14" x14ac:dyDescent="0.15">
      <c r="A54" s="248"/>
      <c r="B54" s="244"/>
      <c r="C54" s="244"/>
      <c r="D54" s="244"/>
      <c r="E54" s="244"/>
      <c r="F54" s="244"/>
      <c r="G54" s="325"/>
      <c r="H54" s="326" t="s">
        <v>510</v>
      </c>
      <c r="I54" s="327">
        <v>2846622</v>
      </c>
      <c r="J54" s="328">
        <v>11897</v>
      </c>
      <c r="K54" s="329">
        <v>-42.7</v>
      </c>
      <c r="L54" s="330">
        <v>21186</v>
      </c>
      <c r="M54" s="331">
        <v>1</v>
      </c>
      <c r="N54" s="332">
        <v>-43.7</v>
      </c>
    </row>
    <row r="55" spans="1:14" x14ac:dyDescent="0.15">
      <c r="A55" s="248"/>
      <c r="B55" s="244"/>
      <c r="C55" s="244"/>
      <c r="D55" s="244"/>
      <c r="E55" s="244"/>
      <c r="F55" s="244"/>
      <c r="G55" s="310" t="s">
        <v>512</v>
      </c>
      <c r="H55" s="311"/>
      <c r="I55" s="319">
        <v>5071710</v>
      </c>
      <c r="J55" s="320">
        <v>21146</v>
      </c>
      <c r="K55" s="321">
        <v>-10.4</v>
      </c>
      <c r="L55" s="322">
        <v>41235</v>
      </c>
      <c r="M55" s="323">
        <v>5.6</v>
      </c>
      <c r="N55" s="324">
        <v>-16</v>
      </c>
    </row>
    <row r="56" spans="1:14" x14ac:dyDescent="0.15">
      <c r="A56" s="248"/>
      <c r="B56" s="244"/>
      <c r="C56" s="244"/>
      <c r="D56" s="244"/>
      <c r="E56" s="244"/>
      <c r="F56" s="244"/>
      <c r="G56" s="325"/>
      <c r="H56" s="326" t="s">
        <v>510</v>
      </c>
      <c r="I56" s="327">
        <v>2984153</v>
      </c>
      <c r="J56" s="328">
        <v>12442</v>
      </c>
      <c r="K56" s="329">
        <v>4.5999999999999996</v>
      </c>
      <c r="L56" s="330">
        <v>22086</v>
      </c>
      <c r="M56" s="331">
        <v>4.2</v>
      </c>
      <c r="N56" s="332">
        <v>0.4</v>
      </c>
    </row>
    <row r="57" spans="1:14" x14ac:dyDescent="0.15">
      <c r="A57" s="248"/>
      <c r="B57" s="244"/>
      <c r="C57" s="244"/>
      <c r="D57" s="244"/>
      <c r="E57" s="244"/>
      <c r="F57" s="244"/>
      <c r="G57" s="310" t="s">
        <v>513</v>
      </c>
      <c r="H57" s="311"/>
      <c r="I57" s="319">
        <v>7637731</v>
      </c>
      <c r="J57" s="320">
        <v>31767</v>
      </c>
      <c r="K57" s="321">
        <v>50.2</v>
      </c>
      <c r="L57" s="322">
        <v>41862</v>
      </c>
      <c r="M57" s="323">
        <v>1.5</v>
      </c>
      <c r="N57" s="324">
        <v>48.7</v>
      </c>
    </row>
    <row r="58" spans="1:14" x14ac:dyDescent="0.15">
      <c r="A58" s="248"/>
      <c r="B58" s="244"/>
      <c r="C58" s="244"/>
      <c r="D58" s="244"/>
      <c r="E58" s="244"/>
      <c r="F58" s="244"/>
      <c r="G58" s="325"/>
      <c r="H58" s="326" t="s">
        <v>510</v>
      </c>
      <c r="I58" s="327">
        <v>5801903</v>
      </c>
      <c r="J58" s="328">
        <v>24132</v>
      </c>
      <c r="K58" s="329">
        <v>94</v>
      </c>
      <c r="L58" s="330">
        <v>23710</v>
      </c>
      <c r="M58" s="331">
        <v>7.4</v>
      </c>
      <c r="N58" s="332">
        <v>86.6</v>
      </c>
    </row>
    <row r="59" spans="1:14" x14ac:dyDescent="0.15">
      <c r="A59" s="248"/>
      <c r="B59" s="244"/>
      <c r="C59" s="244"/>
      <c r="D59" s="244"/>
      <c r="E59" s="244"/>
      <c r="F59" s="244"/>
      <c r="G59" s="310" t="s">
        <v>514</v>
      </c>
      <c r="H59" s="311"/>
      <c r="I59" s="319">
        <v>10368530</v>
      </c>
      <c r="J59" s="320">
        <v>42976</v>
      </c>
      <c r="K59" s="321">
        <v>35.299999999999997</v>
      </c>
      <c r="L59" s="322">
        <v>43554</v>
      </c>
      <c r="M59" s="323">
        <v>4</v>
      </c>
      <c r="N59" s="324">
        <v>31.3</v>
      </c>
    </row>
    <row r="60" spans="1:14" x14ac:dyDescent="0.15">
      <c r="A60" s="248"/>
      <c r="B60" s="244"/>
      <c r="C60" s="244"/>
      <c r="D60" s="244"/>
      <c r="E60" s="244"/>
      <c r="F60" s="244"/>
      <c r="G60" s="325"/>
      <c r="H60" s="326" t="s">
        <v>510</v>
      </c>
      <c r="I60" s="333">
        <v>8019914</v>
      </c>
      <c r="J60" s="328">
        <v>33241</v>
      </c>
      <c r="K60" s="329">
        <v>37.700000000000003</v>
      </c>
      <c r="L60" s="330">
        <v>24811</v>
      </c>
      <c r="M60" s="331">
        <v>4.5999999999999996</v>
      </c>
      <c r="N60" s="332">
        <v>33.1</v>
      </c>
    </row>
    <row r="61" spans="1:14" x14ac:dyDescent="0.15">
      <c r="A61" s="248"/>
      <c r="B61" s="244"/>
      <c r="C61" s="244"/>
      <c r="D61" s="244"/>
      <c r="E61" s="244"/>
      <c r="F61" s="244"/>
      <c r="G61" s="310" t="s">
        <v>515</v>
      </c>
      <c r="H61" s="334"/>
      <c r="I61" s="335">
        <v>6969847</v>
      </c>
      <c r="J61" s="336">
        <v>29065</v>
      </c>
      <c r="K61" s="337">
        <v>10.7</v>
      </c>
      <c r="L61" s="338">
        <v>40494</v>
      </c>
      <c r="M61" s="339">
        <v>1.1000000000000001</v>
      </c>
      <c r="N61" s="324">
        <v>9.6</v>
      </c>
    </row>
    <row r="62" spans="1:14" x14ac:dyDescent="0.15">
      <c r="A62" s="248"/>
      <c r="B62" s="244"/>
      <c r="C62" s="244"/>
      <c r="D62" s="244"/>
      <c r="E62" s="244"/>
      <c r="F62" s="244"/>
      <c r="G62" s="325"/>
      <c r="H62" s="326" t="s">
        <v>510</v>
      </c>
      <c r="I62" s="327">
        <v>4915763</v>
      </c>
      <c r="J62" s="328">
        <v>20498</v>
      </c>
      <c r="K62" s="329">
        <v>19.8</v>
      </c>
      <c r="L62" s="330">
        <v>22554</v>
      </c>
      <c r="M62" s="331">
        <v>0.5</v>
      </c>
      <c r="N62" s="332">
        <v>19.3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13.66</v>
      </c>
      <c r="G47" s="12">
        <v>13.55</v>
      </c>
      <c r="H47" s="12">
        <v>13.36</v>
      </c>
      <c r="I47" s="12">
        <v>13.38</v>
      </c>
      <c r="J47" s="13">
        <v>10.77</v>
      </c>
    </row>
    <row r="48" spans="2:10" ht="57.75" customHeight="1" x14ac:dyDescent="0.15">
      <c r="B48" s="14"/>
      <c r="C48" s="1171" t="s">
        <v>4</v>
      </c>
      <c r="D48" s="1171"/>
      <c r="E48" s="1172"/>
      <c r="F48" s="15">
        <v>6.74</v>
      </c>
      <c r="G48" s="16">
        <v>6.44</v>
      </c>
      <c r="H48" s="16">
        <v>7.21</v>
      </c>
      <c r="I48" s="16">
        <v>4.72</v>
      </c>
      <c r="J48" s="17">
        <v>6.57</v>
      </c>
    </row>
    <row r="49" spans="2:10" ht="57.75" customHeight="1" thickBot="1" x14ac:dyDescent="0.2">
      <c r="B49" s="18"/>
      <c r="C49" s="1173" t="s">
        <v>5</v>
      </c>
      <c r="D49" s="1173"/>
      <c r="E49" s="1174"/>
      <c r="F49" s="19" t="s">
        <v>522</v>
      </c>
      <c r="G49" s="20" t="s">
        <v>523</v>
      </c>
      <c r="H49" s="20">
        <v>0.88</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市町村課</cp:lastModifiedBy>
  <cp:lastPrinted>2017-03-03T09:02:04Z</cp:lastPrinted>
  <dcterms:created xsi:type="dcterms:W3CDTF">2017-02-15T18:01:41Z</dcterms:created>
  <dcterms:modified xsi:type="dcterms:W3CDTF">2017-05-16T06:55:34Z</dcterms:modified>
</cp:coreProperties>
</file>