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2_調査\000_データ類\07_財政状況資料集\H27決算\02_財政状況資料集\06_HP掲載\２回目（5月）\02_公開データ\"/>
    </mc:Choice>
  </mc:AlternateContent>
  <bookViews>
    <workbookView xWindow="0" yWindow="0" windowWidth="20490" windowHeight="7590" tabRatio="65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BW39" i="9"/>
  <c r="BE39" i="9"/>
  <c r="AM39" i="9"/>
  <c r="U39" i="9"/>
  <c r="BW38" i="9"/>
  <c r="BE38" i="9"/>
  <c r="U38" i="9"/>
  <c r="BE37" i="9"/>
  <c r="CO34" i="9"/>
  <c r="CO35" i="9" s="1"/>
  <c r="CO36" i="9" s="1"/>
  <c r="CO37" i="9" s="1"/>
  <c r="CO38" i="9" s="1"/>
  <c r="CO39" i="9" s="1"/>
  <c r="CO40" i="9" s="1"/>
  <c r="CO41" i="9" s="1"/>
  <c r="CO42" i="9" s="1"/>
  <c r="CO43" i="9" s="1"/>
  <c r="BW34" i="9"/>
  <c r="BW35" i="9" s="1"/>
  <c r="BW36" i="9" s="1"/>
  <c r="BW37" i="9" s="1"/>
  <c r="C34" i="9"/>
  <c r="C35" i="9" s="1"/>
  <c r="C36" i="9" l="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BE34" i="9" l="1"/>
  <c r="BE35" i="9" s="1"/>
  <c r="BE36" i="9" s="1"/>
  <c r="U35" i="9"/>
  <c r="U36" i="9" s="1"/>
  <c r="U37" i="9" s="1"/>
  <c r="AM34" i="9"/>
  <c r="AM35" i="9" s="1"/>
  <c r="AM36" i="9" s="1"/>
  <c r="AM37" i="9" s="1"/>
  <c r="AM38" i="9" s="1"/>
</calcChain>
</file>

<file path=xl/sharedStrings.xml><?xml version="1.0" encoding="utf-8"?>
<sst xmlns="http://schemas.openxmlformats.org/spreadsheetml/2006/main" count="964" uniqueCount="588">
  <si>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</si>
  <si>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</si>
  <si>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</si>
  <si>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</si>
  <si>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</si>
  <si>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</si>
  <si>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</si>
  <si>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</si>
  <si>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</si>
  <si>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</si>
  <si>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</si>
  <si>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</si>
  <si>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</si>
  <si>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</si>
  <si>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</si>
  <si>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</si>
  <si>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</si>
  <si>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</si>
  <si>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</si>
  <si>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</si>
  <si>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</si>
  <si>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</si>
  <si>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</si>
  <si>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</si>
  <si>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</si>
  <si>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</si>
  <si>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</si>
  <si>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</si>
  <si>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</si>
  <si>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</si>
  <si>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</si>
  <si>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</si>
  <si>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</si>
  <si>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</si>
  <si>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</si>
  <si>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</si>
  <si>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</si>
  <si>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</si>
  <si>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</si>
  <si>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</si>
  <si>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</si>
  <si>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</si>
  <si>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</si>
  <si>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</si>
  <si>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</si>
  <si>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</si>
  <si>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</si>
  <si>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</si>
  <si>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</si>
  <si>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</si>
  <si>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</si>
  <si>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</si>
  <si>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</si>
  <si>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</si>
  <si>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</si>
  <si>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</si>
  <si>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</si>
  <si>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</si>
  <si>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</si>
  <si>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</si>
  <si>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</si>
  <si>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</si>
  <si>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</si>
  <si>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</si>
  <si>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</si>
  <si>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</si>
  <si>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</si>
  <si>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</si>
  <si>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</si>
  <si>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</si>
  <si>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</si>
  <si>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</si>
  <si>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</si>
  <si>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</si>
  <si>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</si>
  <si>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</si>
  <si>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</si>
  <si>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</si>
  <si>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</si>
  <si>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</si>
  <si>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</si>
  <si>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川崎市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</si>
  <si>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</si>
  <si>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</si>
  <si>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</si>
  <si>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</si>
  <si>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</si>
  <si>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</si>
  <si>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</si>
  <si>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</si>
  <si>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</si>
  <si>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</si>
  <si>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</si>
  <si>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</si>
  <si>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</si>
  <si>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</si>
  <si>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</si>
  <si>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</si>
  <si>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</si>
  <si>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</si>
  <si>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</si>
  <si>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</si>
  <si>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</si>
  <si>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</si>
  <si>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</si>
  <si>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</si>
  <si>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</si>
  <si>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</si>
  <si>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</si>
  <si>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</si>
  <si>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</si>
  <si>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</si>
  <si>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</si>
  <si>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</si>
  <si>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</si>
  <si>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</si>
  <si>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</si>
  <si>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</si>
  <si>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</si>
  <si>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</si>
  <si>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</si>
  <si>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</si>
  <si>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</si>
  <si>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</si>
  <si>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</si>
  <si>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</si>
  <si>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</si>
  <si>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</si>
  <si>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</si>
  <si>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</si>
  <si>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</si>
  <si>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</si>
  <si>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</si>
  <si>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</si>
  <si>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</si>
  <si>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</si>
  <si>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</si>
  <si>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</si>
  <si>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</si>
  <si>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</si>
  <si>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</si>
  <si>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</si>
  <si>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</si>
  <si>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</si>
  <si>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</si>
  <si>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</si>
  <si>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</si>
  <si>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</si>
  <si>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</si>
  <si>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</si>
  <si>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</si>
  <si>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</si>
  <si>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</si>
  <si>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</si>
  <si>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</si>
  <si>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</si>
  <si>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</si>
  <si>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</si>
  <si>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</si>
  <si>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</si>
  <si>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</si>
  <si>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</si>
  <si>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</si>
  <si>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</si>
  <si>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</si>
  <si>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</si>
  <si>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</si>
  <si>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</si>
  <si>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</si>
  <si>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</si>
  <si>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</si>
  <si>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</si>
  <si>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</si>
  <si>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</si>
  <si>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</si>
  <si>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</si>
  <si>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</si>
  <si>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</si>
  <si>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</si>
  <si>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</si>
  <si>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</si>
  <si>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</si>
  <si>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</si>
  <si>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</si>
  <si>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</si>
  <si>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</si>
  <si>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</si>
  <si>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</si>
  <si>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</si>
  <si>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</si>
  <si>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</si>
  <si>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</si>
  <si>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</si>
  <si>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神奈川県川崎市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</si>
  <si>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</si>
  <si>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</si>
  <si>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</si>
  <si>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</si>
  <si>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</si>
  <si>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</si>
  <si>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</si>
  <si>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</si>
  <si>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</si>
  <si>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</si>
  <si>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</si>
  <si>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</si>
  <si>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</si>
  <si>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</si>
  <si>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</si>
  <si>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</si>
  <si>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</si>
  <si>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</si>
  <si>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</si>
  <si>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</si>
  <si>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</si>
  <si>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</si>
  <si>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</si>
  <si>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</si>
  <si>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</si>
  <si>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</si>
  <si>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</si>
  <si>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</si>
  <si>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</si>
  <si>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</si>
  <si>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</si>
  <si>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</si>
  <si>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</si>
  <si>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</si>
  <si>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</si>
  <si>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</si>
  <si>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</si>
  <si>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</si>
  <si>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</si>
  <si>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</si>
  <si>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</si>
  <si>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</si>
  <si>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</si>
  <si>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</si>
  <si>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</si>
  <si>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</si>
  <si>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</si>
  <si>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</si>
  <si>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</si>
  <si>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</si>
  <si>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</si>
  <si>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</si>
  <si>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</si>
  <si>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</si>
  <si>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</si>
  <si>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</si>
  <si>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</si>
  <si>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</si>
  <si>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</si>
  <si>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</si>
  <si>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</si>
  <si>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</si>
  <si>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</si>
  <si>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</si>
  <si>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</si>
  <si>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</si>
  <si>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</si>
  <si>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</si>
  <si>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</si>
  <si>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</si>
  <si>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</si>
  <si>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</si>
  <si>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</si>
  <si>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</si>
  <si>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</si>
  <si>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</si>
  <si>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</si>
  <si>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</si>
  <si>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</si>
  <si>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</si>
  <si>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</si>
  <si>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</si>
  <si>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</si>
  <si>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</si>
  <si>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</si>
  <si>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</si>
  <si>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</si>
  <si>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</si>
  <si>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</si>
  <si>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</si>
  <si>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</si>
  <si>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</si>
  <si>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</si>
  <si>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</si>
  <si>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</si>
  <si>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</si>
  <si>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</si>
  <si>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</si>
  <si>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</si>
  <si>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</si>
  <si>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</si>
  <si>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</si>
  <si>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</si>
  <si>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</si>
  <si>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</si>
  <si>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</si>
  <si>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</si>
  <si>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</si>
  <si>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</si>
  <si>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</si>
  <si>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</si>
  <si>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</si>
  <si>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</si>
  <si>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</si>
  <si>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</si>
  <si>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</si>
  <si>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</si>
  <si>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</si>
  <si>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</si>
  <si>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</si>
  <si>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</si>
  <si>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</si>
  <si>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</si>
  <si>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</si>
  <si>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</si>
  <si>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</si>
  <si>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</si>
  <si>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</si>
  <si>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</si>
  <si>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</si>
  <si>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</si>
  <si>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</si>
  <si>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</si>
  <si>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</si>
  <si>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</si>
  <si>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</si>
  <si>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</si>
  <si>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</si>
  <si>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</si>
  <si>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</si>
  <si>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</si>
  <si>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</si>
  <si>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</si>
  <si>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</si>
  <si>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</si>
  <si>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</si>
  <si>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</si>
  <si>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神奈川県川崎市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</si>
  <si>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</si>
  <si>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</si>
  <si>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</si>
  <si>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</si>
  <si>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</si>
  <si>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</si>
  <si>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</si>
  <si>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</si>
  <si>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</si>
  <si>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</si>
  <si>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</si>
  <si>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</si>
  <si>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</si>
  <si>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</si>
  <si>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</si>
  <si>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</si>
  <si>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</si>
  <si>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</si>
  <si>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</si>
  <si>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</si>
  <si>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</si>
  <si>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公害健康被害補償事業特別会計</t>
    <phoneticPr fontId="5"/>
  </si>
  <si>
    <t>勤労者福祉共済事業特別会計</t>
    <phoneticPr fontId="5"/>
  </si>
  <si>
    <t>墓地整備事業特別会計</t>
    <phoneticPr fontId="5"/>
  </si>
  <si>
    <t>公共用地先行取得等事業特別会計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</si>
  <si>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</si>
  <si>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</si>
  <si>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</si>
  <si>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</si>
  <si>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</si>
  <si>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</si>
  <si>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</si>
  <si>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</si>
  <si>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</si>
  <si>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</si>
  <si>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</si>
  <si>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</si>
  <si>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</si>
  <si>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</si>
  <si>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</si>
  <si>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</si>
  <si>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後期高齢者医療事業特別会計</t>
    <phoneticPr fontId="5"/>
  </si>
  <si>
    <t>介護保険事業特別会計</t>
    <phoneticPr fontId="5"/>
  </si>
  <si>
    <t>病院事業会計</t>
    <phoneticPr fontId="5"/>
  </si>
  <si>
    <t>法適用企業</t>
    <phoneticPr fontId="5"/>
  </si>
  <si>
    <t>下水道事業会計</t>
    <phoneticPr fontId="5"/>
  </si>
  <si>
    <t>水道事業会計</t>
    <phoneticPr fontId="5"/>
  </si>
  <si>
    <t>工業用水道事業会計</t>
    <phoneticPr fontId="5"/>
  </si>
  <si>
    <t>自動車運送事業会計</t>
    <phoneticPr fontId="5"/>
  </si>
  <si>
    <t>卸売市場事業特別会計</t>
    <phoneticPr fontId="5"/>
  </si>
  <si>
    <t>法非適用企業</t>
    <phoneticPr fontId="5"/>
  </si>
  <si>
    <t>港湾整備事業特別会計</t>
    <phoneticPr fontId="5"/>
  </si>
  <si>
    <t>生田緑地ゴルフ場事業特別会計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</si>
  <si>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</si>
  <si>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</si>
  <si>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</si>
  <si>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</si>
  <si>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</si>
  <si>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</si>
  <si>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</si>
  <si>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</si>
  <si>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</si>
  <si>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</si>
  <si>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</si>
  <si>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</si>
  <si>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</si>
  <si>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</si>
  <si>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</si>
  <si>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</si>
  <si>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</si>
  <si>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</si>
  <si>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</si>
  <si>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</si>
  <si>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</si>
  <si>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</si>
  <si>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</si>
  <si>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</si>
  <si>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</si>
  <si>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</si>
  <si>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</si>
  <si>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</si>
  <si>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</si>
  <si>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</si>
  <si>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</si>
  <si>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</si>
  <si>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</si>
  <si>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</si>
  <si>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</si>
  <si>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</si>
  <si>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</si>
  <si>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</si>
  <si>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</si>
  <si>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</si>
  <si>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</si>
  <si>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</si>
  <si>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</si>
  <si>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</si>
  <si>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</si>
  <si>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</si>
  <si>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</si>
  <si>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</si>
  <si>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</si>
  <si>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</si>
  <si>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</si>
  <si>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</si>
  <si>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</si>
  <si>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</si>
  <si>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</si>
  <si>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</si>
  <si>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</si>
  <si>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</si>
  <si>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</si>
  <si>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</si>
  <si>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</si>
  <si>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</si>
  <si>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</si>
  <si>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</si>
  <si>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</si>
  <si>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</si>
  <si>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</si>
  <si>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</si>
  <si>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</si>
  <si>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</si>
  <si>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</si>
  <si>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</si>
  <si>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</si>
  <si>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</si>
  <si>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</si>
  <si>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</si>
  <si>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</si>
  <si>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</si>
  <si>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</si>
  <si>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</si>
  <si>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</si>
  <si>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</si>
  <si>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</si>
  <si>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</si>
  <si>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</si>
  <si>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</si>
  <si>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</si>
  <si>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</si>
  <si>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</si>
  <si>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</si>
  <si>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</si>
  <si>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</si>
  <si>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</si>
  <si>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</si>
  <si>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</si>
  <si>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</si>
  <si>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</si>
  <si>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</si>
  <si>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</si>
  <si>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</si>
  <si>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</si>
  <si>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</si>
  <si>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</si>
  <si>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</si>
  <si>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</si>
  <si>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</si>
  <si>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</si>
  <si>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</si>
  <si>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</si>
  <si>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</si>
  <si>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</si>
  <si>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</si>
  <si>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</si>
  <si>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</si>
  <si>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</si>
  <si>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</si>
  <si>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</si>
  <si>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</si>
  <si>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</si>
  <si>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</si>
  <si>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</si>
  <si>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</si>
  <si>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</si>
  <si>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</si>
  <si>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</si>
  <si>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</si>
  <si>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</si>
  <si>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</si>
  <si>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</si>
  <si>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</si>
  <si>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</si>
  <si>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</si>
  <si>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</si>
  <si>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0.91</t>
  </si>
  <si>
    <t>▲ 0.34</t>
  </si>
  <si>
    <t>水道事業会計</t>
  </si>
  <si>
    <t>工業用水道事業会計</t>
  </si>
  <si>
    <t>病院事業会計</t>
  </si>
  <si>
    <t>下水道事業会計</t>
  </si>
  <si>
    <t>介護保険事業特別会計</t>
  </si>
  <si>
    <t>一般会計</t>
  </si>
  <si>
    <t>生田緑地ゴルフ場事業特別会計</t>
  </si>
  <si>
    <t>公害健康被害補償事業特別会計</t>
  </si>
  <si>
    <t>その他会計（赤字）</t>
  </si>
  <si>
    <t>▲ 0.03</t>
  </si>
  <si>
    <t>その他会計（黒字）</t>
  </si>
  <si>
    <t>神奈川県川崎競馬組合</t>
    <rPh sb="0" eb="4">
      <t>カナガワケン</t>
    </rPh>
    <rPh sb="4" eb="6">
      <t>カワサキ</t>
    </rPh>
    <rPh sb="6" eb="8">
      <t>ケイバ</t>
    </rPh>
    <rPh sb="8" eb="10">
      <t>クミアイ</t>
    </rPh>
    <phoneticPr fontId="15"/>
  </si>
  <si>
    <t>神奈川県内広域水道企業団</t>
  </si>
  <si>
    <t>神奈川県後期高齢者医療広域連合
（一般会計）</t>
  </si>
  <si>
    <t>神奈川県後期高齢者医療広域連合
（後期高齢者医療特別会計）</t>
  </si>
  <si>
    <t>負担割合1/3</t>
    <rPh sb="0" eb="2">
      <t>フタン</t>
    </rPh>
    <rPh sb="2" eb="4">
      <t>ワリアイ</t>
    </rPh>
    <phoneticPr fontId="2"/>
  </si>
  <si>
    <t>○</t>
  </si>
  <si>
    <t>川崎市国際交流協会</t>
    <rPh sb="0" eb="3">
      <t>カワサキシ</t>
    </rPh>
    <rPh sb="3" eb="5">
      <t>コクサイ</t>
    </rPh>
    <rPh sb="5" eb="7">
      <t>コウリュウ</t>
    </rPh>
    <rPh sb="7" eb="9">
      <t>キョウカイ</t>
    </rPh>
    <phoneticPr fontId="12"/>
  </si>
  <si>
    <t>かわさき市民活動センター</t>
  </si>
  <si>
    <t>川崎市文化財団</t>
    <rPh sb="0" eb="2">
      <t>カワサキ</t>
    </rPh>
    <rPh sb="2" eb="3">
      <t>シ</t>
    </rPh>
    <rPh sb="3" eb="5">
      <t>ブンカ</t>
    </rPh>
    <rPh sb="5" eb="7">
      <t>ザイダン</t>
    </rPh>
    <phoneticPr fontId="12"/>
  </si>
  <si>
    <t>川崎市市民自治財団</t>
    <rPh sb="0" eb="3">
      <t>カワサキシ</t>
    </rPh>
    <rPh sb="3" eb="5">
      <t>シミン</t>
    </rPh>
    <rPh sb="5" eb="7">
      <t>ジチ</t>
    </rPh>
    <rPh sb="7" eb="9">
      <t>ザイダン</t>
    </rPh>
    <phoneticPr fontId="12"/>
  </si>
  <si>
    <t>川崎市産業振興財団</t>
  </si>
  <si>
    <t>川崎市公園緑地協会</t>
    <rPh sb="0" eb="2">
      <t>カワサキ</t>
    </rPh>
    <rPh sb="2" eb="3">
      <t>シ</t>
    </rPh>
    <rPh sb="3" eb="5">
      <t>コウエン</t>
    </rPh>
    <rPh sb="5" eb="7">
      <t>リョクチ</t>
    </rPh>
    <rPh sb="7" eb="9">
      <t>キョウカイ</t>
    </rPh>
    <phoneticPr fontId="12"/>
  </si>
  <si>
    <t>川崎・横浜公害保健センター</t>
    <rPh sb="0" eb="2">
      <t>カワサキ</t>
    </rPh>
    <rPh sb="3" eb="5">
      <t>ヨコハマ</t>
    </rPh>
    <rPh sb="5" eb="7">
      <t>コウガイ</t>
    </rPh>
    <rPh sb="7" eb="9">
      <t>ホケン</t>
    </rPh>
    <phoneticPr fontId="12"/>
  </si>
  <si>
    <t>川崎市看護師養成確保事業団</t>
    <rPh sb="0" eb="3">
      <t>カワサキシ</t>
    </rPh>
    <rPh sb="3" eb="6">
      <t>カンゴシ</t>
    </rPh>
    <rPh sb="6" eb="8">
      <t>ヨウセイ</t>
    </rPh>
    <rPh sb="8" eb="10">
      <t>カクホ</t>
    </rPh>
    <rPh sb="10" eb="13">
      <t>ジギョウダン</t>
    </rPh>
    <phoneticPr fontId="12"/>
  </si>
  <si>
    <t>川崎市シルバー人材センター</t>
    <rPh sb="0" eb="3">
      <t>カワサキシ</t>
    </rPh>
    <rPh sb="7" eb="9">
      <t>ジンザイ</t>
    </rPh>
    <phoneticPr fontId="12"/>
  </si>
  <si>
    <t>川崎市身体障害者協会</t>
    <rPh sb="0" eb="3">
      <t>カワサキシ</t>
    </rPh>
    <rPh sb="3" eb="5">
      <t>シンタイ</t>
    </rPh>
    <rPh sb="5" eb="8">
      <t>ショウガイシャ</t>
    </rPh>
    <rPh sb="8" eb="10">
      <t>キョウカイ</t>
    </rPh>
    <phoneticPr fontId="12"/>
  </si>
  <si>
    <t>川崎市母子寡婦福祉協議会</t>
    <rPh sb="0" eb="2">
      <t>カワサキ</t>
    </rPh>
    <rPh sb="2" eb="3">
      <t>シ</t>
    </rPh>
    <rPh sb="3" eb="5">
      <t>ボシ</t>
    </rPh>
    <rPh sb="5" eb="6">
      <t>カ</t>
    </rPh>
    <rPh sb="6" eb="7">
      <t>フ</t>
    </rPh>
    <rPh sb="7" eb="9">
      <t>フクシ</t>
    </rPh>
    <rPh sb="9" eb="12">
      <t>キョウギカイ</t>
    </rPh>
    <phoneticPr fontId="12"/>
  </si>
  <si>
    <t>川崎市まちづくり公社</t>
  </si>
  <si>
    <t>川崎市消防防災指導公社</t>
  </si>
  <si>
    <t>川崎市学校給食会</t>
  </si>
  <si>
    <t>川崎市生涯学習財団</t>
  </si>
  <si>
    <t>川崎市スポーツ協会</t>
  </si>
  <si>
    <t>かわさき市民放送</t>
  </si>
  <si>
    <t>川崎冷蔵</t>
  </si>
  <si>
    <t>川崎アゼリア</t>
  </si>
  <si>
    <t>みぞのくち新都市</t>
  </si>
  <si>
    <t>川崎住宅</t>
  </si>
  <si>
    <t>川崎臨港倉庫埠頭</t>
  </si>
  <si>
    <t>かわさきファズ</t>
  </si>
  <si>
    <t>川崎フロンターレ</t>
  </si>
  <si>
    <t>川崎市土地開発公社</t>
  </si>
  <si>
    <t>川崎市住宅供給公社</t>
  </si>
  <si>
    <t>川崎市社会福祉協議会</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</si>
  <si>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</si>
  <si>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</si>
  <si>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</si>
  <si>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では、固定資産台帳等を活用し、将来２０年間の公共建築物の修繕費・更新費の将来見通しを試算した結果、過年度事業費を下回るためには、すべての施設について計画的な長寿命化を進める必要があることが判明したため、施設を構成する部位の劣化を予測し、機能停止などを未然に防ぐ予防保全の取組により、施設の修繕・更新費を減少させ、全体事業費の縮減・平準化を進めているところである。本市の将来負担比率は類似団体の平均を下回った水準となっているものの、引き続き施設の長寿命化の取組等を推進することにより将来負担の抑制に努めていく。</t>
    <rPh sb="1" eb="2">
      <t>ホン</t>
    </rPh>
    <rPh sb="2" eb="3">
      <t>シ</t>
    </rPh>
    <rPh sb="6" eb="8">
      <t>コテイ</t>
    </rPh>
    <rPh sb="8" eb="10">
      <t>シサン</t>
    </rPh>
    <rPh sb="10" eb="12">
      <t>ダイチョウ</t>
    </rPh>
    <rPh sb="12" eb="13">
      <t>トウ</t>
    </rPh>
    <rPh sb="14" eb="16">
      <t>カツヨウ</t>
    </rPh>
    <rPh sb="18" eb="20">
      <t>ショウライ</t>
    </rPh>
    <rPh sb="22" eb="24">
      <t>ネンカン</t>
    </rPh>
    <rPh sb="25" eb="27">
      <t>コウキョウ</t>
    </rPh>
    <rPh sb="27" eb="29">
      <t>ケンチク</t>
    </rPh>
    <rPh sb="29" eb="30">
      <t>ブツ</t>
    </rPh>
    <rPh sb="31" eb="34">
      <t>シュウゼンヒ</t>
    </rPh>
    <rPh sb="35" eb="38">
      <t>コウシンヒ</t>
    </rPh>
    <rPh sb="39" eb="41">
      <t>ショウライ</t>
    </rPh>
    <rPh sb="41" eb="43">
      <t>ミトオ</t>
    </rPh>
    <rPh sb="45" eb="47">
      <t>シサン</t>
    </rPh>
    <rPh sb="49" eb="51">
      <t>ケッカ</t>
    </rPh>
    <rPh sb="52" eb="53">
      <t>カ</t>
    </rPh>
    <rPh sb="53" eb="55">
      <t>ネンド</t>
    </rPh>
    <rPh sb="55" eb="58">
      <t>ジギョウヒ</t>
    </rPh>
    <rPh sb="59" eb="61">
      <t>シタマワ</t>
    </rPh>
    <rPh sb="71" eb="73">
      <t>シセツ</t>
    </rPh>
    <rPh sb="77" eb="80">
      <t>ケイカクテキ</t>
    </rPh>
    <rPh sb="81" eb="82">
      <t>チョウ</t>
    </rPh>
    <rPh sb="82" eb="85">
      <t>ジュミョウカ</t>
    </rPh>
    <rPh sb="86" eb="87">
      <t>スス</t>
    </rPh>
    <rPh sb="89" eb="91">
      <t>ヒツヨウ</t>
    </rPh>
    <rPh sb="97" eb="99">
      <t>ハンメイ</t>
    </rPh>
    <rPh sb="104" eb="106">
      <t>シセツ</t>
    </rPh>
    <rPh sb="107" eb="109">
      <t>コウセイ</t>
    </rPh>
    <rPh sb="111" eb="113">
      <t>ブイ</t>
    </rPh>
    <rPh sb="114" eb="116">
      <t>レッカ</t>
    </rPh>
    <rPh sb="117" eb="119">
      <t>ヨソク</t>
    </rPh>
    <rPh sb="121" eb="123">
      <t>キノウ</t>
    </rPh>
    <rPh sb="123" eb="125">
      <t>テイシ</t>
    </rPh>
    <rPh sb="128" eb="130">
      <t>ミゼン</t>
    </rPh>
    <rPh sb="131" eb="132">
      <t>フセ</t>
    </rPh>
    <rPh sb="133" eb="135">
      <t>ヨボウ</t>
    </rPh>
    <rPh sb="135" eb="137">
      <t>ホゼン</t>
    </rPh>
    <rPh sb="138" eb="139">
      <t>ト</t>
    </rPh>
    <rPh sb="139" eb="140">
      <t>ク</t>
    </rPh>
    <rPh sb="144" eb="146">
      <t>シセツ</t>
    </rPh>
    <rPh sb="147" eb="149">
      <t>シュウゼン</t>
    </rPh>
    <rPh sb="150" eb="153">
      <t>コウシンヒ</t>
    </rPh>
    <rPh sb="154" eb="156">
      <t>ゲンショウ</t>
    </rPh>
    <rPh sb="159" eb="161">
      <t>ゼンタイ</t>
    </rPh>
    <rPh sb="161" eb="163">
      <t>ジギョウ</t>
    </rPh>
    <rPh sb="163" eb="164">
      <t>ヒ</t>
    </rPh>
    <rPh sb="165" eb="167">
      <t>シュクゲン</t>
    </rPh>
    <rPh sb="168" eb="171">
      <t>ヘイジュンカ</t>
    </rPh>
    <rPh sb="172" eb="173">
      <t>スス</t>
    </rPh>
    <rPh sb="184" eb="185">
      <t>ホン</t>
    </rPh>
    <rPh sb="185" eb="186">
      <t>シ</t>
    </rPh>
    <rPh sb="187" eb="189">
      <t>ショウライ</t>
    </rPh>
    <rPh sb="189" eb="191">
      <t>フタン</t>
    </rPh>
    <rPh sb="191" eb="193">
      <t>ヒリツ</t>
    </rPh>
    <rPh sb="194" eb="196">
      <t>ルイジ</t>
    </rPh>
    <rPh sb="196" eb="198">
      <t>ダンタイ</t>
    </rPh>
    <rPh sb="199" eb="201">
      <t>ヘイキン</t>
    </rPh>
    <rPh sb="202" eb="204">
      <t>シタマワ</t>
    </rPh>
    <rPh sb="206" eb="208">
      <t>スイジュン</t>
    </rPh>
    <rPh sb="218" eb="219">
      <t>ヒ</t>
    </rPh>
    <rPh sb="220" eb="221">
      <t>ツヅ</t>
    </rPh>
    <rPh sb="222" eb="224">
      <t>シセツ</t>
    </rPh>
    <rPh sb="225" eb="226">
      <t>チョウ</t>
    </rPh>
    <rPh sb="226" eb="229">
      <t>ジュミョウカ</t>
    </rPh>
    <rPh sb="230" eb="232">
      <t>トリクミ</t>
    </rPh>
    <rPh sb="232" eb="233">
      <t>トウ</t>
    </rPh>
    <rPh sb="234" eb="236">
      <t>スイシン</t>
    </rPh>
    <rPh sb="243" eb="245">
      <t>ショウライ</t>
    </rPh>
    <rPh sb="245" eb="247">
      <t>フタン</t>
    </rPh>
    <rPh sb="248" eb="250">
      <t>ヨクセイ</t>
    </rPh>
    <rPh sb="251" eb="252">
      <t>ツト</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</si>
  <si>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</si>
  <si>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</si>
  <si>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</si>
  <si>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</si>
  <si>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</si>
  <si>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</si>
  <si>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</si>
  <si>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の実質公債費比率は、税収増による標準財政規模の増などにより一貫して低下しているが、将来負担比率については、地方債現在高がおおよそ横ばいで推移しているものの、充当可能な特定財源見込額や地方債現在高に係る基準財政需要額算入見込額の減等の影響により平成25年度以降は緩やかな上昇傾向が続いている。
　本市では、平成28年３月に「今後の財政運営の基本的な考え方」を定め、その１つに「将来負担の抑制」として、市債を適切に活用しながらも、若い世代や子どもたちにとって過度な将来負担とならないように、中長期的にプライマリーバランスの安定的な黒字の確保に努め、市債残高を適正に管理することを位置付けている。今後も、これらの考え方に基づき、「必要な施策・事業の着実な推進」と「持続可能な行財政基盤の構築」の両立に向けた財政運営を進める。</t>
    <rPh sb="44" eb="50">
      <t>ショウライフタンヒリツ</t>
    </rPh>
    <rPh sb="56" eb="59">
      <t>チホウサイ</t>
    </rPh>
    <rPh sb="59" eb="61">
      <t>ゲンザイ</t>
    </rPh>
    <rPh sb="61" eb="62">
      <t>ダカ</t>
    </rPh>
    <rPh sb="67" eb="68">
      <t>ヨコ</t>
    </rPh>
    <rPh sb="71" eb="73">
      <t>スイイ</t>
    </rPh>
    <rPh sb="81" eb="83">
      <t>ジュウトウ</t>
    </rPh>
    <rPh sb="83" eb="85">
      <t>カノウ</t>
    </rPh>
    <rPh sb="86" eb="88">
      <t>トクテイ</t>
    </rPh>
    <rPh sb="88" eb="90">
      <t>ザイゲン</t>
    </rPh>
    <rPh sb="90" eb="92">
      <t>ミコ</t>
    </rPh>
    <rPh sb="92" eb="93">
      <t>ガク</t>
    </rPh>
    <rPh sb="94" eb="97">
      <t>チホウサイ</t>
    </rPh>
    <rPh sb="97" eb="99">
      <t>ゲンザイ</t>
    </rPh>
    <rPh sb="99" eb="100">
      <t>ダカ</t>
    </rPh>
    <rPh sb="101" eb="102">
      <t>カカ</t>
    </rPh>
    <rPh sb="103" eb="105">
      <t>キジュン</t>
    </rPh>
    <rPh sb="105" eb="107">
      <t>ザイセイ</t>
    </rPh>
    <rPh sb="107" eb="109">
      <t>ジュヨウ</t>
    </rPh>
    <rPh sb="109" eb="110">
      <t>ガク</t>
    </rPh>
    <rPh sb="110" eb="112">
      <t>サンニュウ</t>
    </rPh>
    <rPh sb="112" eb="114">
      <t>ミコ</t>
    </rPh>
    <rPh sb="114" eb="115">
      <t>ガク</t>
    </rPh>
    <rPh sb="116" eb="117">
      <t>ゲン</t>
    </rPh>
    <rPh sb="117" eb="118">
      <t>トウ</t>
    </rPh>
    <rPh sb="119" eb="121">
      <t>エイキョウ</t>
    </rPh>
    <rPh sb="124" eb="126">
      <t>ヘイセイ</t>
    </rPh>
    <rPh sb="128" eb="132">
      <t>ネンドイコウ</t>
    </rPh>
    <rPh sb="133" eb="134">
      <t>ユル</t>
    </rPh>
    <rPh sb="137" eb="139">
      <t>ジョウショウ</t>
    </rPh>
    <rPh sb="139" eb="141">
      <t>ケイコウ</t>
    </rPh>
    <rPh sb="142" eb="143">
      <t>ツヅ</t>
    </rPh>
    <rPh sb="161" eb="162">
      <t>ガツ</t>
    </rPh>
    <rPh sb="181" eb="182">
      <t>サダ</t>
    </rPh>
    <rPh sb="190" eb="192">
      <t>ショウライ</t>
    </rPh>
    <rPh sb="192" eb="194">
      <t>フタン</t>
    </rPh>
    <rPh sb="195" eb="197">
      <t>ヨクセイ</t>
    </rPh>
    <rPh sb="290" eb="293">
      <t>イチヅ</t>
    </rPh>
    <rPh sb="298" eb="300">
      <t>コンゴ</t>
    </rPh>
    <rPh sb="306" eb="307">
      <t>カンガ</t>
    </rPh>
    <rPh sb="308" eb="309">
      <t>カタ</t>
    </rPh>
    <rPh sb="310" eb="311">
      <t>モト</t>
    </rPh>
    <rPh sb="353" eb="355">
      <t>ザイセイ</t>
    </rPh>
    <rPh sb="355" eb="357">
      <t>ウンエイ</t>
    </rPh>
    <rPh sb="358" eb="359">
      <t>スス</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</si>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</sst>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48794</c:v>
                </c:pt>
                <c:pt idx="1">
                  <c:v>47129</c:v>
                </c:pt>
                <c:pt idx="2">
                  <c:v>50848</c:v>
                </c:pt>
                <c:pt idx="3">
                  <c:v>53572</c:v>
                </c:pt>
                <c:pt idx="4">
                  <c:v>51898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58916</c:v>
                </c:pt>
                <c:pt idx="1">
                  <c:v>56357</c:v>
                </c:pt>
                <c:pt idx="2">
                  <c:v>52084</c:v>
                </c:pt>
                <c:pt idx="3">
                  <c:v>63713</c:v>
                </c:pt>
                <c:pt idx="4">
                  <c:v>51687</c:v>
                </c:pt>
              </c:numCache>
            </c:numRef>
          </c:val>
          <c:smooth val="0"/>
        </c:ser>
        <c:dLbls>
          <c:showLegendKey val="0"/>
          <c:showVal val="0"/>
          <c:showCatName val="0"/>
          <c:showSerName val="0"/>
          <c:showPercent val="0"/>
          <c:showBubbleSize val="0"/>
        </c:dLbls>
        <c:marker val="1"/>
        <c:smooth val="0"/>
        <c:axId val="494212032"/>
        <c:axId val="491440584"/>
      </c:lineChart>
      <c:catAx>
        <c:axId val="494212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1440584"/>
        <c:crosses val="autoZero"/>
        <c:auto val="1"/>
        <c:lblAlgn val="ctr"/>
        <c:lblOffset val="100"/>
        <c:tickLblSkip val="1"/>
        <c:tickMarkSkip val="1"/>
        <c:noMultiLvlLbl val="0"/>
      </c:catAx>
      <c:valAx>
        <c:axId val="4914405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212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0.47</c:v>
                </c:pt>
                <c:pt idx="1">
                  <c:v>0.06</c:v>
                </c:pt>
                <c:pt idx="2">
                  <c:v>0.14000000000000001</c:v>
                </c:pt>
                <c:pt idx="3">
                  <c:v>0.14000000000000001</c:v>
                </c:pt>
                <c:pt idx="4">
                  <c:v>0.16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1.58</c:v>
                </c:pt>
                <c:pt idx="1">
                  <c:v>1.25</c:v>
                </c:pt>
                <c:pt idx="2">
                  <c:v>0.83</c:v>
                </c:pt>
                <c:pt idx="3">
                  <c:v>0.95</c:v>
                </c:pt>
                <c:pt idx="4">
                  <c:v>1.63</c:v>
                </c:pt>
              </c:numCache>
            </c:numRef>
          </c:val>
        </c:ser>
        <c:dLbls>
          <c:showLegendKey val="0"/>
          <c:showVal val="0"/>
          <c:showCatName val="0"/>
          <c:showSerName val="0"/>
          <c:showPercent val="0"/>
          <c:showBubbleSize val="0"/>
        </c:dLbls>
        <c:gapWidth val="250"/>
        <c:overlap val="100"/>
        <c:axId val="490696280"/>
        <c:axId val="491137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0.01</c:v>
                </c:pt>
                <c:pt idx="1">
                  <c:v>-0.91</c:v>
                </c:pt>
                <c:pt idx="2">
                  <c:v>-0.34</c:v>
                </c:pt>
                <c:pt idx="3">
                  <c:v>0.09</c:v>
                </c:pt>
                <c:pt idx="4">
                  <c:v>0.69</c:v>
                </c:pt>
              </c:numCache>
            </c:numRef>
          </c:val>
          <c:smooth val="0"/>
        </c:ser>
        <c:dLbls>
          <c:showLegendKey val="0"/>
          <c:showVal val="0"/>
          <c:showCatName val="0"/>
          <c:showSerName val="0"/>
          <c:showPercent val="0"/>
          <c:showBubbleSize val="0"/>
        </c:dLbls>
        <c:marker val="1"/>
        <c:smooth val="0"/>
        <c:axId val="490696280"/>
        <c:axId val="491137032"/>
      </c:lineChart>
      <c:catAx>
        <c:axId val="490696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1137032"/>
        <c:crosses val="autoZero"/>
        <c:auto val="1"/>
        <c:lblAlgn val="ctr"/>
        <c:lblOffset val="100"/>
        <c:tickLblSkip val="1"/>
        <c:tickMarkSkip val="1"/>
        <c:noMultiLvlLbl val="0"/>
      </c:catAx>
      <c:valAx>
        <c:axId val="491137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696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0.43</c:v>
                </c:pt>
                <c:pt idx="2">
                  <c:v>#N/A</c:v>
                </c:pt>
                <c:pt idx="3">
                  <c:v>0.28000000000000003</c:v>
                </c:pt>
                <c:pt idx="4">
                  <c:v>#N/A</c:v>
                </c:pt>
                <c:pt idx="5">
                  <c:v>0.1</c:v>
                </c:pt>
                <c:pt idx="6">
                  <c:v>#N/A</c:v>
                </c:pt>
                <c:pt idx="7">
                  <c:v>0.19</c:v>
                </c:pt>
                <c:pt idx="8">
                  <c:v>#N/A</c:v>
                </c:pt>
                <c:pt idx="9">
                  <c:v>0.09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0.03</c:v>
                </c:pt>
                <c:pt idx="7">
                  <c:v>#N/A</c:v>
                </c:pt>
                <c:pt idx="8">
                  <c:v>0</c:v>
                </c:pt>
                <c:pt idx="9">
                  <c:v>0</c:v>
                </c:pt>
              </c:numCache>
            </c:numRef>
          </c:val>
        </c:ser>
        <c:ser>
          <c:idx val="2"/>
          <c:order val="2"/>
          <c:tx>
            <c:strRef>
              <c:f>データシート!$A$29</c:f>
              <c:strCache>
                <c:ptCount val="1"/>
                <c:pt idx="0">
                  <c:v>公害健康被害補償事業特別会計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0.03</c:v>
                </c:pt>
                <c:pt idx="4">
                  <c:v>#N/A</c:v>
                </c:pt>
                <c:pt idx="5">
                  <c:v>0.04</c:v>
                </c:pt>
                <c:pt idx="6">
                  <c:v>#N/A</c:v>
                </c:pt>
                <c:pt idx="7">
                  <c:v>0.04</c:v>
                </c:pt>
                <c:pt idx="8">
                  <c:v>#N/A</c:v>
                </c:pt>
                <c:pt idx="9">
                  <c:v>0.04</c:v>
                </c:pt>
              </c:numCache>
            </c:numRef>
          </c:val>
        </c:ser>
        <c:ser>
          <c:idx val="3"/>
          <c:order val="3"/>
          <c:tx>
            <c:strRef>
              <c:f>データシート!$A$30</c:f>
              <c:strCache>
                <c:ptCount val="1"/>
                <c:pt idx="0">
                  <c:v>生田緑地ゴルフ場事業特別会計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c:v>
                </c:pt>
                <c:pt idx="2">
                  <c:v>#N/A</c:v>
                </c:pt>
                <c:pt idx="3">
                  <c:v>0.08</c:v>
                </c:pt>
                <c:pt idx="4">
                  <c:v>#N/A</c:v>
                </c:pt>
                <c:pt idx="5">
                  <c:v>7.0000000000000007E-2</c:v>
                </c:pt>
                <c:pt idx="6">
                  <c:v>#N/A</c:v>
                </c:pt>
                <c:pt idx="7">
                  <c:v>0.04</c:v>
                </c:pt>
                <c:pt idx="8">
                  <c:v>#N/A</c:v>
                </c:pt>
                <c:pt idx="9">
                  <c:v>0.06</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0.39</c:v>
                </c:pt>
                <c:pt idx="2">
                  <c:v>#N/A</c:v>
                </c:pt>
                <c:pt idx="3">
                  <c:v>0.02</c:v>
                </c:pt>
                <c:pt idx="4">
                  <c:v>#N/A</c:v>
                </c:pt>
                <c:pt idx="5">
                  <c:v>0.06</c:v>
                </c:pt>
                <c:pt idx="6">
                  <c:v>#N/A</c:v>
                </c:pt>
                <c:pt idx="7">
                  <c:v>0.05</c:v>
                </c:pt>
                <c:pt idx="8">
                  <c:v>#N/A</c:v>
                </c:pt>
                <c:pt idx="9">
                  <c:v>0.06</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0.3</c:v>
                </c:pt>
                <c:pt idx="4">
                  <c:v>#N/A</c:v>
                </c:pt>
                <c:pt idx="5">
                  <c:v>0.11</c:v>
                </c:pt>
                <c:pt idx="6">
                  <c:v>#N/A</c:v>
                </c:pt>
                <c:pt idx="7">
                  <c:v>0.09</c:v>
                </c:pt>
                <c:pt idx="8">
                  <c:v>#N/A</c:v>
                </c:pt>
                <c:pt idx="9">
                  <c:v>0.31</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0.47</c:v>
                </c:pt>
                <c:pt idx="2">
                  <c:v>#N/A</c:v>
                </c:pt>
                <c:pt idx="3">
                  <c:v>0.55000000000000004</c:v>
                </c:pt>
                <c:pt idx="4">
                  <c:v>#N/A</c:v>
                </c:pt>
                <c:pt idx="5">
                  <c:v>1.1100000000000001</c:v>
                </c:pt>
                <c:pt idx="6">
                  <c:v>#N/A</c:v>
                </c:pt>
                <c:pt idx="7">
                  <c:v>1.39</c:v>
                </c:pt>
                <c:pt idx="8">
                  <c:v>#N/A</c:v>
                </c:pt>
                <c:pt idx="9">
                  <c:v>1.47</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1.26</c:v>
                </c:pt>
                <c:pt idx="2">
                  <c:v>#N/A</c:v>
                </c:pt>
                <c:pt idx="3">
                  <c:v>1.43</c:v>
                </c:pt>
                <c:pt idx="4">
                  <c:v>#N/A</c:v>
                </c:pt>
                <c:pt idx="5">
                  <c:v>1.6</c:v>
                </c:pt>
                <c:pt idx="6">
                  <c:v>#N/A</c:v>
                </c:pt>
                <c:pt idx="7">
                  <c:v>1.65</c:v>
                </c:pt>
                <c:pt idx="8">
                  <c:v>#N/A</c:v>
                </c:pt>
                <c:pt idx="9">
                  <c:v>1.49</c:v>
                </c:pt>
              </c:numCache>
            </c:numRef>
          </c:val>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2.0299999999999998</c:v>
                </c:pt>
                <c:pt idx="2">
                  <c:v>#N/A</c:v>
                </c:pt>
                <c:pt idx="3">
                  <c:v>1.46</c:v>
                </c:pt>
                <c:pt idx="4">
                  <c:v>#N/A</c:v>
                </c:pt>
                <c:pt idx="5">
                  <c:v>2.79</c:v>
                </c:pt>
                <c:pt idx="6">
                  <c:v>#N/A</c:v>
                </c:pt>
                <c:pt idx="7">
                  <c:v>2.54</c:v>
                </c:pt>
                <c:pt idx="8">
                  <c:v>#N/A</c:v>
                </c:pt>
                <c:pt idx="9">
                  <c:v>2.42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4.18</c:v>
                </c:pt>
                <c:pt idx="2">
                  <c:v>#N/A</c:v>
                </c:pt>
                <c:pt idx="3">
                  <c:v>4</c:v>
                </c:pt>
                <c:pt idx="4">
                  <c:v>#N/A</c:v>
                </c:pt>
                <c:pt idx="5">
                  <c:v>4.1399999999999997</c:v>
                </c:pt>
                <c:pt idx="6">
                  <c:v>#N/A</c:v>
                </c:pt>
                <c:pt idx="7">
                  <c:v>3.35</c:v>
                </c:pt>
                <c:pt idx="8">
                  <c:v>#N/A</c:v>
                </c:pt>
                <c:pt idx="9">
                  <c:v>3.13</c:v>
                </c:pt>
              </c:numCache>
            </c:numRef>
          </c:val>
        </c:ser>
        <c:dLbls>
          <c:showLegendKey val="0"/>
          <c:showVal val="0"/>
          <c:showCatName val="0"/>
          <c:showSerName val="0"/>
          <c:showPercent val="0"/>
          <c:showBubbleSize val="0"/>
        </c:dLbls>
        <c:gapWidth val="150"/>
        <c:overlap val="100"/>
        <c:axId val="502127888"/>
        <c:axId val="495062416"/>
      </c:barChart>
      <c:catAx>
        <c:axId val="50212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062416"/>
        <c:crosses val="autoZero"/>
        <c:auto val="1"/>
        <c:lblAlgn val="ctr"/>
        <c:lblOffset val="100"/>
        <c:tickLblSkip val="1"/>
        <c:tickMarkSkip val="1"/>
        <c:noMultiLvlLbl val="0"/>
      </c:catAx>
      <c:valAx>
        <c:axId val="495062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127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62102</c:v>
                </c:pt>
                <c:pt idx="5">
                  <c:v>61615</c:v>
                </c:pt>
                <c:pt idx="8">
                  <c:v>63022</c:v>
                </c:pt>
                <c:pt idx="11">
                  <c:v>64775</c:v>
                </c:pt>
                <c:pt idx="14">
                  <c:v>67042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691</c:v>
                </c:pt>
                <c:pt idx="3">
                  <c:v>755</c:v>
                </c:pt>
                <c:pt idx="6">
                  <c:v>833</c:v>
                </c:pt>
                <c:pt idx="9">
                  <c:v>938</c:v>
                </c:pt>
                <c:pt idx="12">
                  <c:v>1670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14730</c:v>
                </c:pt>
                <c:pt idx="3">
                  <c:v>15168</c:v>
                </c:pt>
                <c:pt idx="6">
                  <c:v>14138</c:v>
                </c:pt>
                <c:pt idx="9">
                  <c:v>14318</c:v>
                </c:pt>
                <c:pt idx="12">
                  <c:v>13520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34532</c:v>
                </c:pt>
                <c:pt idx="3">
                  <c:v>36004</c:v>
                </c:pt>
                <c:pt idx="6">
                  <c:v>36731</c:v>
                </c:pt>
                <c:pt idx="9">
                  <c:v>37529</c:v>
                </c:pt>
                <c:pt idx="12">
                  <c:v>38323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2412</c:v>
                </c:pt>
                <c:pt idx="3">
                  <c:v>1241</c:v>
                </c:pt>
                <c:pt idx="6">
                  <c:v>1745</c:v>
                </c:pt>
                <c:pt idx="9">
                  <c:v>2098</c:v>
                </c:pt>
                <c:pt idx="12">
                  <c:v>1356</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35697</c:v>
                </c:pt>
                <c:pt idx="3">
                  <c:v>31318</c:v>
                </c:pt>
                <c:pt idx="6">
                  <c:v>31142</c:v>
                </c:pt>
                <c:pt idx="9">
                  <c:v>30074</c:v>
                </c:pt>
                <c:pt idx="12">
                  <c:v>29722</c:v>
                </c:pt>
              </c:numCache>
            </c:numRef>
          </c:val>
        </c:ser>
        <c:dLbls>
          <c:showLegendKey val="0"/>
          <c:showVal val="0"/>
          <c:showCatName val="0"/>
          <c:showSerName val="0"/>
          <c:showPercent val="0"/>
          <c:showBubbleSize val="0"/>
        </c:dLbls>
        <c:gapWidth val="100"/>
        <c:overlap val="100"/>
        <c:axId val="205183288"/>
        <c:axId val="205183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25960</c:v>
                </c:pt>
                <c:pt idx="2">
                  <c:v>#N/A</c:v>
                </c:pt>
                <c:pt idx="3">
                  <c:v>#N/A</c:v>
                </c:pt>
                <c:pt idx="4">
                  <c:v>22871</c:v>
                </c:pt>
                <c:pt idx="5">
                  <c:v>#N/A</c:v>
                </c:pt>
                <c:pt idx="6">
                  <c:v>#N/A</c:v>
                </c:pt>
                <c:pt idx="7">
                  <c:v>21567</c:v>
                </c:pt>
                <c:pt idx="8">
                  <c:v>#N/A</c:v>
                </c:pt>
                <c:pt idx="9">
                  <c:v>#N/A</c:v>
                </c:pt>
                <c:pt idx="10">
                  <c:v>20182</c:v>
                </c:pt>
                <c:pt idx="11">
                  <c:v>#N/A</c:v>
                </c:pt>
                <c:pt idx="12">
                  <c:v>#N/A</c:v>
                </c:pt>
                <c:pt idx="13">
                  <c:v>17549</c:v>
                </c:pt>
                <c:pt idx="14">
                  <c:v>#N/A</c:v>
                </c:pt>
              </c:numCache>
            </c:numRef>
          </c:val>
          <c:smooth val="0"/>
        </c:ser>
        <c:dLbls>
          <c:showLegendKey val="0"/>
          <c:showVal val="0"/>
          <c:showCatName val="0"/>
          <c:showSerName val="0"/>
          <c:showPercent val="0"/>
          <c:showBubbleSize val="0"/>
        </c:dLbls>
        <c:marker val="1"/>
        <c:smooth val="0"/>
        <c:axId val="205183288"/>
        <c:axId val="205183680"/>
      </c:lineChart>
      <c:catAx>
        <c:axId val="205183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183680"/>
        <c:crosses val="autoZero"/>
        <c:auto val="1"/>
        <c:lblAlgn val="ctr"/>
        <c:lblOffset val="100"/>
        <c:tickLblSkip val="1"/>
        <c:tickMarkSkip val="1"/>
        <c:noMultiLvlLbl val="0"/>
      </c:catAx>
      <c:valAx>
        <c:axId val="205183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183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540338</c:v>
                </c:pt>
                <c:pt idx="5">
                  <c:v>544366</c:v>
                </c:pt>
                <c:pt idx="8">
                  <c:v>534845</c:v>
                </c:pt>
                <c:pt idx="11">
                  <c:v>524027</c:v>
                </c:pt>
                <c:pt idx="14">
                  <c:v>505035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294876</c:v>
                </c:pt>
                <c:pt idx="5">
                  <c:v>294544</c:v>
                </c:pt>
                <c:pt idx="8">
                  <c:v>281096</c:v>
                </c:pt>
                <c:pt idx="11">
                  <c:v>279344</c:v>
                </c:pt>
                <c:pt idx="14">
                  <c:v>272970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182488</c:v>
                </c:pt>
                <c:pt idx="5">
                  <c:v>197893</c:v>
                </c:pt>
                <c:pt idx="8">
                  <c:v>197746</c:v>
                </c:pt>
                <c:pt idx="11">
                  <c:v>209039</c:v>
                </c:pt>
                <c:pt idx="14">
                  <c:v>223464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200</c:v>
                </c:pt>
                <c:pt idx="3">
                  <c:v>79</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1720</c:v>
                </c:pt>
                <c:pt idx="3">
                  <c:v>1153</c:v>
                </c:pt>
                <c:pt idx="6">
                  <c:v>805</c:v>
                </c:pt>
                <c:pt idx="9">
                  <c:v>594</c:v>
                </c:pt>
                <c:pt idx="12">
                  <c:v>362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82159</c:v>
                </c:pt>
                <c:pt idx="3">
                  <c:v>82125</c:v>
                </c:pt>
                <c:pt idx="6">
                  <c:v>80047</c:v>
                </c:pt>
                <c:pt idx="9">
                  <c:v>77230</c:v>
                </c:pt>
                <c:pt idx="12">
                  <c:v>74306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218321</c:v>
                </c:pt>
                <c:pt idx="3">
                  <c:v>210077</c:v>
                </c:pt>
                <c:pt idx="6">
                  <c:v>197376</c:v>
                </c:pt>
                <c:pt idx="9">
                  <c:v>186000</c:v>
                </c:pt>
                <c:pt idx="12">
                  <c:v>167725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20202</c:v>
                </c:pt>
                <c:pt idx="3">
                  <c:v>19397</c:v>
                </c:pt>
                <c:pt idx="6">
                  <c:v>22283</c:v>
                </c:pt>
                <c:pt idx="9">
                  <c:v>22062</c:v>
                </c:pt>
                <c:pt idx="12">
                  <c:v>34177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978797</c:v>
                </c:pt>
                <c:pt idx="3">
                  <c:v>998158</c:v>
                </c:pt>
                <c:pt idx="6">
                  <c:v>1004481</c:v>
                </c:pt>
                <c:pt idx="9">
                  <c:v>1028239</c:v>
                </c:pt>
                <c:pt idx="12">
                  <c:v>1036189</c:v>
                </c:pt>
              </c:numCache>
            </c:numRef>
          </c:val>
        </c:ser>
        <c:dLbls>
          <c:showLegendKey val="0"/>
          <c:showVal val="0"/>
          <c:showCatName val="0"/>
          <c:showSerName val="0"/>
          <c:showPercent val="0"/>
          <c:showBubbleSize val="0"/>
        </c:dLbls>
        <c:gapWidth val="100"/>
        <c:overlap val="100"/>
        <c:axId val="205182896"/>
        <c:axId val="205182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283697</c:v>
                </c:pt>
                <c:pt idx="2">
                  <c:v>#N/A</c:v>
                </c:pt>
                <c:pt idx="3">
                  <c:v>#N/A</c:v>
                </c:pt>
                <c:pt idx="4">
                  <c:v>274186</c:v>
                </c:pt>
                <c:pt idx="5">
                  <c:v>#N/A</c:v>
                </c:pt>
                <c:pt idx="6">
                  <c:v>#N/A</c:v>
                </c:pt>
                <c:pt idx="7">
                  <c:v>291305</c:v>
                </c:pt>
                <c:pt idx="8">
                  <c:v>#N/A</c:v>
                </c:pt>
                <c:pt idx="9">
                  <c:v>#N/A</c:v>
                </c:pt>
                <c:pt idx="10">
                  <c:v>301715</c:v>
                </c:pt>
                <c:pt idx="11">
                  <c:v>#N/A</c:v>
                </c:pt>
                <c:pt idx="12">
                  <c:v>#N/A</c:v>
                </c:pt>
                <c:pt idx="13">
                  <c:v>311291</c:v>
                </c:pt>
                <c:pt idx="14">
                  <c:v>#N/A</c:v>
                </c:pt>
              </c:numCache>
            </c:numRef>
          </c:val>
          <c:smooth val="0"/>
        </c:ser>
        <c:dLbls>
          <c:showLegendKey val="0"/>
          <c:showVal val="0"/>
          <c:showCatName val="0"/>
          <c:showSerName val="0"/>
          <c:showPercent val="0"/>
          <c:showBubbleSize val="0"/>
        </c:dLbls>
        <c:marker val="1"/>
        <c:smooth val="0"/>
        <c:axId val="205182896"/>
        <c:axId val="205182504"/>
      </c:lineChart>
      <c:catAx>
        <c:axId val="20518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5182504"/>
        <c:crosses val="autoZero"/>
        <c:auto val="1"/>
        <c:lblAlgn val="ctr"/>
        <c:lblOffset val="100"/>
        <c:tickLblSkip val="1"/>
        <c:tickMarkSkip val="1"/>
        <c:noMultiLvlLbl val="0"/>
      </c:catAx>
      <c:valAx>
        <c:axId val="205182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18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{AA2EEAC3-10B8-45FD-89BD-0B15348CD41F}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{32E7D4FF-F1FA-4637-B234-70C576BA3F64}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{B1B44CA5-1665-4E40-9AB8-E2AD8C3C0D4C}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{2B4099C2-4D86-4813-B059-5BE000DE154A}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{19C6EFB5-85EA-4CFD-954C-E43486D17C1D}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58.3</c:v>
                </c:pt>
              </c:numCache>
            </c:numRef>
          </c:xVal>
          <c:yVal>
            <c:numRef>
              <c:f>公会計指標分析・財政指標組合せ分析表!$K$51:$O$51</c:f>
              <c:numCache>
                <c:formatCode>#,##0.0;"▲ "#,##0.0</c:formatCode>
                <c:ptCount val="5"/>
                <c:pt idx="4">
                  <c:v>117.4</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{D97348E4-47C4-464D-827E-AF4DF3084BD8}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{F32E2C6A-7F49-4A6D-9589-82FC26404980}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{8175B125-10B4-49A4-BB86-EA2A595A8201}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{E959F4FE-2C54-42D1-B8D4-4E9F2572AEBF}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{FAF53266-7314-47CA-9B8B-23E7F2E032AE}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55.7</c:v>
                </c:pt>
              </c:numCache>
            </c:numRef>
          </c:xVal>
          <c:yVal>
            <c:numRef>
              <c:f>公会計指標分析・財政指標組合せ分析表!$K$55:$O$55</c:f>
              <c:numCache>
                <c:formatCode>#,##0.0;"▲ "#,##0.0</c:formatCode>
                <c:ptCount val="5"/>
                <c:pt idx="4">
                  <c:v>124.2</c:v>
                </c:pt>
              </c:numCache>
            </c:numRef>
          </c:yVal>
          <c:smooth val="0"/>
        </c:ser>
        <c:dLbls>
          <c:showLegendKey val="0"/>
          <c:showVal val="0"/>
          <c:showCatName val="0"/>
          <c:showSerName val="0"/>
          <c:showPercent val="0"/>
          <c:showBubbleSize val="0"/>
        </c:dLbls>
        <c:axId val="205181720"/>
        <c:axId val="205184464"/>
      </c:scatterChart>
      <c:valAx>
        <c:axId val="205181720"/>
        <c:scaling>
          <c:orientation val="minMax"/>
          <c:max val="58.6"/>
          <c:min val="5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184464"/>
        <c:crosses val="autoZero"/>
        <c:crossBetween val="midCat"/>
      </c:valAx>
      <c:valAx>
        <c:axId val="205184464"/>
        <c:scaling>
          <c:orientation val="minMax"/>
          <c:max val="125.39999999999999"/>
          <c:min val="116.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5181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{3676A41E-0958-41FC-BD7A-AECD02E1D6E1}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{6D79A464-4559-49BE-B00B-C52EC3D1B665}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{B27FFFB8-066D-4334-BAA6-FE470A1BF270}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{7CD2F8E1-085B-4B2D-850D-4F4899727D9C}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{F78049BD-8540-469D-A5EB-54BF50CA2D4E}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10.9</c:v>
                </c:pt>
                <c:pt idx="1">
                  <c:v>10.1</c:v>
                </c:pt>
                <c:pt idx="2">
                  <c:v>9.1</c:v>
                </c:pt>
                <c:pt idx="3">
                  <c:v>8.1999999999999993</c:v>
                </c:pt>
                <c:pt idx="4">
                  <c:v>7.5</c:v>
                </c:pt>
              </c:numCache>
            </c:numRef>
          </c:xVal>
          <c:yVal>
            <c:numRef>
              <c:f>公会計指標分析・財政指標組合せ分析表!$K$73:$O$73</c:f>
              <c:numCache>
                <c:formatCode>#,##0.0;"▲ "#,##0.0</c:formatCode>
                <c:ptCount val="5"/>
                <c:pt idx="0">
                  <c:v>111.2</c:v>
                </c:pt>
                <c:pt idx="1">
                  <c:v>106.3</c:v>
                </c:pt>
                <c:pt idx="2">
                  <c:v>111.5</c:v>
                </c:pt>
                <c:pt idx="3">
                  <c:v>115.3</c:v>
                </c:pt>
                <c:pt idx="4">
                  <c:v>117.4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{B61D5BC4-E909-4866-928E-E2F6B8C00486}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{9C20FC9D-64F3-437E-80E2-5497FEEC11B1}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{B701D0ED-0081-4D14-97F8-2CCE5927DCDF}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{A9093AC1-E3F5-4CF3-AB9E-3A7122F9CE6C}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{B08A034B-F812-4970-91FA-C2EFE145A662}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12.1</c:v>
                </c:pt>
                <c:pt idx="1">
                  <c:v>11.5</c:v>
                </c:pt>
                <c:pt idx="2">
                  <c:v>11.2</c:v>
                </c:pt>
                <c:pt idx="3">
                  <c:v>11.2</c:v>
                </c:pt>
                <c:pt idx="4">
                  <c:v>10.9</c:v>
                </c:pt>
              </c:numCache>
            </c:numRef>
          </c:xVal>
          <c:yVal>
            <c:numRef>
              <c:f>公会計指標分析・財政指標組合せ分析表!$K$77:$O$77</c:f>
              <c:numCache>
                <c:formatCode>#,##0.0;"▲ "#,##0.0</c:formatCode>
                <c:ptCount val="5"/>
                <c:pt idx="0">
                  <c:v>163.1</c:v>
                </c:pt>
                <c:pt idx="1">
                  <c:v>150.5</c:v>
                </c:pt>
                <c:pt idx="2">
                  <c:v>139</c:v>
                </c:pt>
                <c:pt idx="3">
                  <c:v>132.4</c:v>
                </c:pt>
                <c:pt idx="4">
                  <c:v>124.2</c:v>
                </c:pt>
              </c:numCache>
            </c:numRef>
          </c:yVal>
          <c:smooth val="0"/>
        </c:ser>
        <c:dLbls>
          <c:showLegendKey val="0"/>
          <c:showVal val="0"/>
          <c:showCatName val="0"/>
          <c:showSerName val="0"/>
          <c:showPercent val="0"/>
          <c:showBubbleSize val="0"/>
        </c:dLbls>
        <c:axId val="504018664"/>
        <c:axId val="504019056"/>
      </c:scatterChart>
      <c:valAx>
        <c:axId val="504018664"/>
        <c:scaling>
          <c:orientation val="minMax"/>
          <c:max val="12.5"/>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4019056"/>
        <c:crosses val="autoZero"/>
        <c:crossBetween val="midCat"/>
      </c:valAx>
      <c:valAx>
        <c:axId val="504019056"/>
        <c:scaling>
          <c:orientation val="minMax"/>
          <c:max val="173"/>
          <c:min val="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40186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年度は減債基金積立金の積立不足解消に伴う既往債償還元金の減などによる元利償還金等の減により実質公債費比率の分子は減少した。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年度は企業債償還金への繰出金の減による準元利償還金等の減及び控除可能特定財源の増加などにより、実質公債費比率の分子は減少した。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年度は準元利償還金等の増はあるものの、減債基金等の控除可能特定財源の増加により、実質公債費比率の分子は減少した。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年度は、準元利償還金等の増はあるものの、臨時財政対策債償還の基準財政需要額算入の増により、実質公債費比率の分子は減少した。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将来負担額については、地方債残高</a:t>
          </a:r>
          <a:r>
            <a:rPr kumimoji="1" lang="ja-JP" altLang="en-US" sz="1100">
              <a:solidFill>
                <a:schemeClr val="dk1"/>
              </a:solidFill>
              <a:effectLst/>
              <a:latin typeface="+mn-lt"/>
              <a:ea typeface="+mn-ea"/>
              <a:cs typeface="+mn-cs"/>
            </a:rPr>
            <a:t>が引き続き</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、債務負担行為に基づく支出予定額は、中学校給食施設整備事業費の皆増等により増加し</a:t>
          </a:r>
          <a:r>
            <a:rPr kumimoji="1" lang="ja-JP" altLang="ja-JP" sz="1100">
              <a:solidFill>
                <a:schemeClr val="dk1"/>
              </a:solidFill>
              <a:effectLst/>
              <a:latin typeface="+mn-lt"/>
              <a:ea typeface="+mn-ea"/>
              <a:cs typeface="+mn-cs"/>
            </a:rPr>
            <a:t>ているものの、公営企業債等繰入見込額</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職員数の減により</a:t>
          </a:r>
          <a:r>
            <a:rPr kumimoji="1" lang="ja-JP" altLang="ja-JP" sz="1100">
              <a:solidFill>
                <a:schemeClr val="dk1"/>
              </a:solidFill>
              <a:effectLst/>
              <a:latin typeface="+mn-lt"/>
              <a:ea typeface="+mn-ea"/>
              <a:cs typeface="+mn-cs"/>
            </a:rPr>
            <a:t>退職手当見込額が減少しているため、全体的には微増で推移している。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充当可能財源等については、減債基金は着実に積み立てているものの、</a:t>
          </a:r>
          <a:r>
            <a:rPr kumimoji="1" lang="ja-JP" altLang="en-US" sz="1100">
              <a:solidFill>
                <a:schemeClr val="dk1"/>
              </a:solidFill>
              <a:effectLst/>
              <a:latin typeface="+mn-lt"/>
              <a:ea typeface="+mn-ea"/>
              <a:cs typeface="+mn-cs"/>
            </a:rPr>
            <a:t>公害防止事業債（</a:t>
          </a:r>
          <a:r>
            <a:rPr kumimoji="1" lang="ja-JP" altLang="ja-JP" sz="1100">
              <a:solidFill>
                <a:schemeClr val="dk1"/>
              </a:solidFill>
              <a:effectLst/>
              <a:latin typeface="+mn-lt"/>
              <a:ea typeface="+mn-ea"/>
              <a:cs typeface="+mn-cs"/>
            </a:rPr>
            <a:t>下水道事業の企業債</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よる基準財政需要額算入見込み額の減少等により、減少している。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神奈川県川崎市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1,459,768
1,426,777
143.00
606,283,866
602,636,174
496,979
309,069,873
844,691,427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117.4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[ 58.3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本市は類似団体の平均より上回った水準となっている。本市の公共建築物は１０年後に約７割が築３０年以上になることが想定され、「老朽化への対応」や将来的な人口減少等による税収減少の懸念から「施設存続の可否の判断」、少子高齢社会の進展により住民が「公共施設に求めることの</a:t>
          </a:r>
          <a:r>
            <a:rPr kumimoji="1" lang="ja-JP" altLang="en-US" sz="900">
              <a:solidFill>
                <a:sysClr val="windowText" lastClr="000000"/>
              </a:solidFill>
              <a:latin typeface="ＭＳ Ｐゴシック"/>
            </a:rPr>
            <a:t>変化への対応」が求められる。</a:t>
          </a:r>
          <a:endParaRPr kumimoji="1" lang="en-US" altLang="ja-JP" sz="900">
            <a:solidFill>
              <a:sysClr val="windowText" lastClr="000000"/>
            </a:solidFill>
            <a:latin typeface="ＭＳ Ｐゴシック"/>
          </a:endParaRPr>
        </a:p>
        <a:p>
          <a:r>
            <a:rPr kumimoji="1" lang="ja-JP" altLang="en-US" sz="900">
              <a:solidFill>
                <a:sysClr val="windowText" lastClr="000000"/>
              </a:solidFill>
              <a:latin typeface="ＭＳ Ｐゴシック"/>
            </a:rPr>
            <a:t>　そのような中、施設の効率的かつ効果的な維持管理や最適な施設整備を進めるため資産マネジメントの取組が不可欠であり、公共施設等総合管理計画である「かわさき資産マネジメントカルテ」を策定し、施設の長寿命化に取り組んでいる。今後も事業費のバランスや財政負担の平準化、継続的な長寿命化の取組が可能となるよう調整する必要がある。</a:t>
          </a:r>
          <a:endParaRPr kumimoji="1" lang="en-US" altLang="ja-JP" sz="900">
            <a:solidFill>
              <a:sysClr val="windowText" lastClr="000000"/>
            </a:solidFill>
            <a:latin typeface="ＭＳ Ｐゴシック"/>
          </a:endParaRPr>
        </a:p>
        <a:p>
          <a:endParaRPr kumimoji="1" lang="ja-JP" altLang="en-US" sz="900">
            <a:solidFill>
              <a:sysClr val="windowText" lastClr="000000"/>
            </a:solidFill>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48260</xdr:rowOff>
    </xdr:to>
    <xdr:cxnSp macro="">
      <xdr:nvCxnSpPr>
        <xdr:cNvPr id="64" name="直線コネクタ 63"/>
        <xdr:cNvCxnSpPr/>
      </xdr:nvCxnSpPr>
      <xdr:spPr>
        <a:xfrm flipV="1">
          <a:off x="4760595" y="5528733"/>
          <a:ext cx="1270" cy="11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52087</xdr:rowOff>
    </xdr:from>
    <xdr:ext cx="405111" cy="259045"/>
    <xdr:sp macro="" textlink="">
      <xdr:nvSpPr>
        <xdr:cNvPr id="65"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48260</xdr:rowOff>
    </xdr:from>
    <xdr:to>
      <xdr:col>3</xdr:col>
      <xdr:colOff>1260475</xdr:colOff>
      <xdr:row>34</xdr:row>
      <xdr:rowOff>48260</xdr:rowOff>
    </xdr:to>
    <xdr:cxnSp macro="">
      <xdr:nvCxnSpPr>
        <xdr:cNvPr id="66" name="直線コネクタ 65"/>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2134</xdr:rowOff>
    </xdr:from>
    <xdr:ext cx="405111" cy="259045"/>
    <xdr:sp macro="" textlink="">
      <xdr:nvSpPr>
        <xdr:cNvPr id="69" name="有形固定資産減価償却率平均値テキスト"/>
        <xdr:cNvSpPr txBox="1"/>
      </xdr:nvSpPr>
      <xdr:spPr>
        <a:xfrm>
          <a:off x="4813300" y="6269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23707</xdr:rowOff>
    </xdr:from>
    <xdr:to>
      <xdr:col>3</xdr:col>
      <xdr:colOff>1222375</xdr:colOff>
      <xdr:row>32</xdr:row>
      <xdr:rowOff>125307</xdr:rowOff>
    </xdr:to>
    <xdr:sp macro="" textlink="">
      <xdr:nvSpPr>
        <xdr:cNvPr id="70" name="フローチャート : 判断 69"/>
        <xdr:cNvSpPr/>
      </xdr:nvSpPr>
      <xdr:spPr>
        <a:xfrm>
          <a:off x="4711700" y="629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31</xdr:row>
      <xdr:rowOff>8043</xdr:rowOff>
    </xdr:from>
    <xdr:to>
      <xdr:col>3</xdr:col>
      <xdr:colOff>1222375</xdr:colOff>
      <xdr:row>31</xdr:row>
      <xdr:rowOff>109643</xdr:rowOff>
    </xdr:to>
    <xdr:sp macro="" textlink="">
      <xdr:nvSpPr>
        <xdr:cNvPr id="76" name="円/楕円 75"/>
        <xdr:cNvSpPr/>
      </xdr:nvSpPr>
      <xdr:spPr>
        <a:xfrm>
          <a:off x="4711700" y="61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30920</xdr:rowOff>
    </xdr:from>
    <xdr:ext cx="405111" cy="259045"/>
    <xdr:sp macro="" textlink="">
      <xdr:nvSpPr>
        <xdr:cNvPr id="77" name="有形固定資産減価償却率該当値テキスト"/>
        <xdr:cNvSpPr txBox="1"/>
      </xdr:nvSpPr>
      <xdr:spPr>
        <a:xfrm>
          <a:off x="4813300" y="5955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神奈川県川崎市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1,459,768
1,426,777
143.00
606,283,866
602,636,174
496,979
309,069,873
844,691,427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117.4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159476</xdr:rowOff>
    </xdr:from>
    <xdr:to>
      <xdr:col>6</xdr:col>
      <xdr:colOff>510540</xdr:colOff>
      <xdr:row>41</xdr:row>
      <xdr:rowOff>61504</xdr:rowOff>
    </xdr:to>
    <xdr:cxnSp macro="">
      <xdr:nvCxnSpPr>
        <xdr:cNvPr id="59" name="直線コネクタ 58"/>
        <xdr:cNvCxnSpPr/>
      </xdr:nvCxnSpPr>
      <xdr:spPr>
        <a:xfrm flipV="1">
          <a:off x="4634865" y="58173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65331</xdr:rowOff>
    </xdr:from>
    <xdr:ext cx="405111" cy="259045"/>
    <xdr:sp macro="" textlink="">
      <xdr:nvSpPr>
        <xdr:cNvPr id="60" name="【道路】&#10;有形固定資産減価償却率最小値テキスト"/>
        <xdr:cNvSpPr txBox="1"/>
      </xdr:nvSpPr>
      <xdr:spPr>
        <a:xfrm>
          <a:off x="4724400" y="709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a:t>
          </a:r>
          <a:endParaRPr kumimoji="1" lang="ja-JP" altLang="en-US" sz="1000" b="1">
            <a:latin typeface="ＭＳ Ｐゴシック"/>
          </a:endParaRPr>
        </a:p>
      </xdr:txBody>
    </xdr:sp>
    <xdr:clientData/>
  </xdr:oneCellAnchor>
  <xdr:twoCellAnchor>
    <xdr:from>
      <xdr:col>6</xdr:col>
      <xdr:colOff>422275</xdr:colOff>
      <xdr:row>41</xdr:row>
      <xdr:rowOff>61504</xdr:rowOff>
    </xdr:from>
    <xdr:to>
      <xdr:col>6</xdr:col>
      <xdr:colOff>600075</xdr:colOff>
      <xdr:row>41</xdr:row>
      <xdr:rowOff>61504</xdr:rowOff>
    </xdr:to>
    <xdr:cxnSp macro="">
      <xdr:nvCxnSpPr>
        <xdr:cNvPr id="61" name="直線コネクタ 60"/>
        <xdr:cNvCxnSpPr/>
      </xdr:nvCxnSpPr>
      <xdr:spPr>
        <a:xfrm>
          <a:off x="4546600" y="7090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106153</xdr:rowOff>
    </xdr:from>
    <xdr:ext cx="405111" cy="259045"/>
    <xdr:sp macro="" textlink="">
      <xdr:nvSpPr>
        <xdr:cNvPr id="62" name="【道路】&#10;有形固定資産減価償却率最大値テキスト"/>
        <xdr:cNvSpPr txBox="1"/>
      </xdr:nvSpPr>
      <xdr:spPr>
        <a:xfrm>
          <a:off x="4724400" y="559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33</xdr:row>
      <xdr:rowOff>159476</xdr:rowOff>
    </xdr:from>
    <xdr:to>
      <xdr:col>6</xdr:col>
      <xdr:colOff>600075</xdr:colOff>
      <xdr:row>33</xdr:row>
      <xdr:rowOff>159476</xdr:rowOff>
    </xdr:to>
    <xdr:cxnSp macro="">
      <xdr:nvCxnSpPr>
        <xdr:cNvPr id="63" name="直線コネクタ 62"/>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136089</xdr:rowOff>
    </xdr:from>
    <xdr:ext cx="405111" cy="259045"/>
    <xdr:sp macro="" textlink="">
      <xdr:nvSpPr>
        <xdr:cNvPr id="64" name="【道路】&#10;有形固定資産減価償却率平均値テキスト"/>
        <xdr:cNvSpPr txBox="1"/>
      </xdr:nvSpPr>
      <xdr:spPr>
        <a:xfrm>
          <a:off x="4724400" y="647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157661</xdr:rowOff>
    </xdr:from>
    <xdr:to>
      <xdr:col>6</xdr:col>
      <xdr:colOff>561975</xdr:colOff>
      <xdr:row>38</xdr:row>
      <xdr:rowOff>87812</xdr:rowOff>
    </xdr:to>
    <xdr:sp macro="" textlink="">
      <xdr:nvSpPr>
        <xdr:cNvPr id="65" name="フローチャート : 判断 64"/>
        <xdr:cNvSpPr/>
      </xdr:nvSpPr>
      <xdr:spPr>
        <a:xfrm>
          <a:off x="45847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7439</xdr:rowOff>
    </xdr:from>
    <xdr:to>
      <xdr:col>6</xdr:col>
      <xdr:colOff>561975</xdr:colOff>
      <xdr:row>37</xdr:row>
      <xdr:rowOff>109039</xdr:rowOff>
    </xdr:to>
    <xdr:sp macro="" textlink="">
      <xdr:nvSpPr>
        <xdr:cNvPr id="71" name="円/楕円 70"/>
        <xdr:cNvSpPr/>
      </xdr:nvSpPr>
      <xdr:spPr>
        <a:xfrm>
          <a:off x="45847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30316</xdr:rowOff>
    </xdr:from>
    <xdr:ext cx="405111" cy="259045"/>
    <xdr:sp macro="" textlink="">
      <xdr:nvSpPr>
        <xdr:cNvPr id="72" name="【道路】&#10;有形固定資産減価償却率該当値テキスト"/>
        <xdr:cNvSpPr txBox="1"/>
      </xdr:nvSpPr>
      <xdr:spPr>
        <a:xfrm>
          <a:off x="4724400" y="620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5"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121729</xdr:rowOff>
    </xdr:from>
    <xdr:to>
      <xdr:col>15</xdr:col>
      <xdr:colOff>180340</xdr:colOff>
      <xdr:row>40</xdr:row>
      <xdr:rowOff>126492</xdr:rowOff>
    </xdr:to>
    <xdr:cxnSp macro="">
      <xdr:nvCxnSpPr>
        <xdr:cNvPr id="96" name="直線コネクタ 95"/>
        <xdr:cNvCxnSpPr/>
      </xdr:nvCxnSpPr>
      <xdr:spPr>
        <a:xfrm flipV="1">
          <a:off x="10476865" y="5779579"/>
          <a:ext cx="0" cy="120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130319</xdr:rowOff>
    </xdr:from>
    <xdr:ext cx="469744" cy="259045"/>
    <xdr:sp macro="" textlink="">
      <xdr:nvSpPr>
        <xdr:cNvPr id="97" name="【道路】&#10;一人当たり延長最小値テキスト"/>
        <xdr:cNvSpPr txBox="1"/>
      </xdr:nvSpPr>
      <xdr:spPr>
        <a:xfrm>
          <a:off x="10566400" y="698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a:t>
          </a:r>
          <a:endParaRPr kumimoji="1" lang="ja-JP" altLang="en-US" sz="1000" b="1">
            <a:latin typeface="ＭＳ Ｐゴシック"/>
          </a:endParaRPr>
        </a:p>
      </xdr:txBody>
    </xdr:sp>
    <xdr:clientData/>
  </xdr:oneCellAnchor>
  <xdr:twoCellAnchor>
    <xdr:from>
      <xdr:col>15</xdr:col>
      <xdr:colOff>92075</xdr:colOff>
      <xdr:row>40</xdr:row>
      <xdr:rowOff>126492</xdr:rowOff>
    </xdr:from>
    <xdr:to>
      <xdr:col>15</xdr:col>
      <xdr:colOff>269875</xdr:colOff>
      <xdr:row>40</xdr:row>
      <xdr:rowOff>126492</xdr:rowOff>
    </xdr:to>
    <xdr:cxnSp macro="">
      <xdr:nvCxnSpPr>
        <xdr:cNvPr id="98" name="直線コネクタ 97"/>
        <xdr:cNvCxnSpPr/>
      </xdr:nvCxnSpPr>
      <xdr:spPr>
        <a:xfrm>
          <a:off x="10388600" y="698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68406</xdr:rowOff>
    </xdr:from>
    <xdr:ext cx="469744" cy="259045"/>
    <xdr:sp macro="" textlink="">
      <xdr:nvSpPr>
        <xdr:cNvPr id="99" name="【道路】&#10;一人当たり延長最大値テキスト"/>
        <xdr:cNvSpPr txBox="1"/>
      </xdr:nvSpPr>
      <xdr:spPr>
        <a:xfrm>
          <a:off x="10566400" y="555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7.661</a:t>
          </a:r>
          <a:endParaRPr kumimoji="1" lang="ja-JP" altLang="en-US" sz="1000" b="1">
            <a:latin typeface="ＭＳ Ｐゴシック"/>
          </a:endParaRPr>
        </a:p>
      </xdr:txBody>
    </xdr:sp>
    <xdr:clientData/>
  </xdr:oneCellAnchor>
  <xdr:twoCellAnchor>
    <xdr:from>
      <xdr:col>15</xdr:col>
      <xdr:colOff>92075</xdr:colOff>
      <xdr:row>33</xdr:row>
      <xdr:rowOff>121729</xdr:rowOff>
    </xdr:from>
    <xdr:to>
      <xdr:col>15</xdr:col>
      <xdr:colOff>269875</xdr:colOff>
      <xdr:row>33</xdr:row>
      <xdr:rowOff>121729</xdr:rowOff>
    </xdr:to>
    <xdr:cxnSp macro="">
      <xdr:nvCxnSpPr>
        <xdr:cNvPr id="100" name="直線コネクタ 99"/>
        <xdr:cNvCxnSpPr/>
      </xdr:nvCxnSpPr>
      <xdr:spPr>
        <a:xfrm>
          <a:off x="10388600" y="5779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16273</xdr:rowOff>
    </xdr:from>
    <xdr:ext cx="469744" cy="259045"/>
    <xdr:sp macro="" textlink="">
      <xdr:nvSpPr>
        <xdr:cNvPr id="101" name="【道路】&#10;一人当たり延長平均値テキスト"/>
        <xdr:cNvSpPr txBox="1"/>
      </xdr:nvSpPr>
      <xdr:spPr>
        <a:xfrm>
          <a:off x="105664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164846</xdr:rowOff>
    </xdr:from>
    <xdr:to>
      <xdr:col>15</xdr:col>
      <xdr:colOff>231775</xdr:colOff>
      <xdr:row>39</xdr:row>
      <xdr:rowOff>94996</xdr:rowOff>
    </xdr:to>
    <xdr:sp macro="" textlink="">
      <xdr:nvSpPr>
        <xdr:cNvPr id="102" name="フローチャート : 判断 101"/>
        <xdr:cNvSpPr/>
      </xdr:nvSpPr>
      <xdr:spPr>
        <a:xfrm>
          <a:off x="10426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20828</xdr:rowOff>
    </xdr:from>
    <xdr:to>
      <xdr:col>15</xdr:col>
      <xdr:colOff>231775</xdr:colOff>
      <xdr:row>40</xdr:row>
      <xdr:rowOff>122428</xdr:rowOff>
    </xdr:to>
    <xdr:sp macro="" textlink="">
      <xdr:nvSpPr>
        <xdr:cNvPr id="108" name="円/楕円 107"/>
        <xdr:cNvSpPr/>
      </xdr:nvSpPr>
      <xdr:spPr>
        <a:xfrm>
          <a:off x="104267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107205</xdr:rowOff>
    </xdr:from>
    <xdr:ext cx="469744" cy="259045"/>
    <xdr:sp macro="" textlink="">
      <xdr:nvSpPr>
        <xdr:cNvPr id="109" name="【道路】&#10;一人当たり延長該当値テキスト"/>
        <xdr:cNvSpPr txBox="1"/>
      </xdr:nvSpPr>
      <xdr:spPr>
        <a:xfrm>
          <a:off x="10566400" y="679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0" name="正方形/長方形 109"/>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7" name="正方形/長方形 116"/>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3"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30480</xdr:rowOff>
    </xdr:from>
    <xdr:to>
      <xdr:col>6</xdr:col>
      <xdr:colOff>510540</xdr:colOff>
      <xdr:row>62</xdr:row>
      <xdr:rowOff>167640</xdr:rowOff>
    </xdr:to>
    <xdr:cxnSp macro="">
      <xdr:nvCxnSpPr>
        <xdr:cNvPr id="134" name="直線コネクタ 133"/>
        <xdr:cNvCxnSpPr/>
      </xdr:nvCxnSpPr>
      <xdr:spPr>
        <a:xfrm flipV="1">
          <a:off x="4634865" y="96316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xdr:rowOff>
    </xdr:from>
    <xdr:ext cx="405111" cy="259045"/>
    <xdr:sp macro="" textlink="">
      <xdr:nvSpPr>
        <xdr:cNvPr id="135" name="【橋りょう・トンネル】&#10;有形固定資産減価償却率最小値テキスト"/>
        <xdr:cNvSpPr txBox="1"/>
      </xdr:nvSpPr>
      <xdr:spPr>
        <a:xfrm>
          <a:off x="47244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62</xdr:row>
      <xdr:rowOff>167640</xdr:rowOff>
    </xdr:from>
    <xdr:to>
      <xdr:col>6</xdr:col>
      <xdr:colOff>600075</xdr:colOff>
      <xdr:row>62</xdr:row>
      <xdr:rowOff>167640</xdr:rowOff>
    </xdr:to>
    <xdr:cxnSp macro="">
      <xdr:nvCxnSpPr>
        <xdr:cNvPr id="136" name="直線コネクタ 135"/>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148607</xdr:rowOff>
    </xdr:from>
    <xdr:ext cx="405111" cy="259045"/>
    <xdr:sp macro="" textlink="">
      <xdr:nvSpPr>
        <xdr:cNvPr id="137" name="【橋りょう・トンネル】&#10;有形固定資産減価償却率最大値テキスト"/>
        <xdr:cNvSpPr txBox="1"/>
      </xdr:nvSpPr>
      <xdr:spPr>
        <a:xfrm>
          <a:off x="4724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6</xdr:col>
      <xdr:colOff>422275</xdr:colOff>
      <xdr:row>56</xdr:row>
      <xdr:rowOff>30480</xdr:rowOff>
    </xdr:from>
    <xdr:to>
      <xdr:col>6</xdr:col>
      <xdr:colOff>600075</xdr:colOff>
      <xdr:row>56</xdr:row>
      <xdr:rowOff>30480</xdr:rowOff>
    </xdr:to>
    <xdr:cxnSp macro="">
      <xdr:nvCxnSpPr>
        <xdr:cNvPr id="138" name="直線コネクタ 137"/>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83837</xdr:rowOff>
    </xdr:from>
    <xdr:ext cx="405111" cy="259045"/>
    <xdr:sp macro="" textlink="">
      <xdr:nvSpPr>
        <xdr:cNvPr id="139" name="【橋りょう・トンネル】&#10;有形固定資産減価償却率平均値テキスト"/>
        <xdr:cNvSpPr txBox="1"/>
      </xdr:nvSpPr>
      <xdr:spPr>
        <a:xfrm>
          <a:off x="47244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105410</xdr:rowOff>
    </xdr:from>
    <xdr:to>
      <xdr:col>6</xdr:col>
      <xdr:colOff>561975</xdr:colOff>
      <xdr:row>60</xdr:row>
      <xdr:rowOff>35560</xdr:rowOff>
    </xdr:to>
    <xdr:sp macro="" textlink="">
      <xdr:nvSpPr>
        <xdr:cNvPr id="140" name="フローチャート : 判断 139"/>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6350</xdr:rowOff>
    </xdr:from>
    <xdr:to>
      <xdr:col>6</xdr:col>
      <xdr:colOff>561975</xdr:colOff>
      <xdr:row>57</xdr:row>
      <xdr:rowOff>107950</xdr:rowOff>
    </xdr:to>
    <xdr:sp macro="" textlink="">
      <xdr:nvSpPr>
        <xdr:cNvPr id="146" name="円/楕円 145"/>
        <xdr:cNvSpPr/>
      </xdr:nvSpPr>
      <xdr:spPr>
        <a:xfrm>
          <a:off x="4584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29227</xdr:rowOff>
    </xdr:from>
    <xdr:ext cx="405111" cy="259045"/>
    <xdr:sp macro="" textlink="">
      <xdr:nvSpPr>
        <xdr:cNvPr id="147" name="【橋りょう・トンネル】&#10;有形固定資産減価償却率該当値テキスト"/>
        <xdr:cNvSpPr txBox="1"/>
      </xdr:nvSpPr>
      <xdr:spPr>
        <a:xfrm>
          <a:off x="47244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8" name="正方形/長方形 147"/>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65,668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5" name="正方形/長方形 154"/>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1" name="テキスト ボックス 16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3" name="テキスト ボックス 16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5" name="テキスト ボックス 16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7" name="テキスト ボックス 16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8"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37157</xdr:rowOff>
    </xdr:from>
    <xdr:to>
      <xdr:col>15</xdr:col>
      <xdr:colOff>180340</xdr:colOff>
      <xdr:row>62</xdr:row>
      <xdr:rowOff>50160</xdr:rowOff>
    </xdr:to>
    <xdr:cxnSp macro="">
      <xdr:nvCxnSpPr>
        <xdr:cNvPr id="169" name="直線コネクタ 168"/>
        <xdr:cNvCxnSpPr/>
      </xdr:nvCxnSpPr>
      <xdr:spPr>
        <a:xfrm flipV="1">
          <a:off x="10476865" y="9638357"/>
          <a:ext cx="0" cy="1041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53987</xdr:rowOff>
    </xdr:from>
    <xdr:ext cx="534377" cy="259045"/>
    <xdr:sp macro="" textlink="">
      <xdr:nvSpPr>
        <xdr:cNvPr id="170" name="【橋りょう・トンネル】&#10;一人当たり有形固定資産（償却資産）額最小値テキスト"/>
        <xdr:cNvSpPr txBox="1"/>
      </xdr:nvSpPr>
      <xdr:spPr>
        <a:xfrm>
          <a:off x="10566400" y="1068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64,029</a:t>
          </a:r>
          <a:endParaRPr kumimoji="1" lang="ja-JP" altLang="en-US" sz="1000" b="1">
            <a:latin typeface="ＭＳ Ｐゴシック"/>
          </a:endParaRPr>
        </a:p>
      </xdr:txBody>
    </xdr:sp>
    <xdr:clientData/>
  </xdr:oneCellAnchor>
  <xdr:twoCellAnchor>
    <xdr:from>
      <xdr:col>15</xdr:col>
      <xdr:colOff>92075</xdr:colOff>
      <xdr:row>62</xdr:row>
      <xdr:rowOff>50160</xdr:rowOff>
    </xdr:from>
    <xdr:to>
      <xdr:col>15</xdr:col>
      <xdr:colOff>269875</xdr:colOff>
      <xdr:row>62</xdr:row>
      <xdr:rowOff>50160</xdr:rowOff>
    </xdr:to>
    <xdr:cxnSp macro="">
      <xdr:nvCxnSpPr>
        <xdr:cNvPr id="171" name="直線コネクタ 170"/>
        <xdr:cNvCxnSpPr/>
      </xdr:nvCxnSpPr>
      <xdr:spPr>
        <a:xfrm>
          <a:off x="10388600" y="1068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155284</xdr:rowOff>
    </xdr:from>
    <xdr:ext cx="599010" cy="259045"/>
    <xdr:sp macro="" textlink="">
      <xdr:nvSpPr>
        <xdr:cNvPr id="172" name="【橋りょう・トンネル】&#10;一人当たり有形固定資産（償却資産）額最大値テキスト"/>
        <xdr:cNvSpPr txBox="1"/>
      </xdr:nvSpPr>
      <xdr:spPr>
        <a:xfrm>
          <a:off x="10566400" y="941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291,873</a:t>
          </a:r>
          <a:endParaRPr kumimoji="1" lang="ja-JP" altLang="en-US" sz="1000" b="1">
            <a:latin typeface="ＭＳ Ｐゴシック"/>
          </a:endParaRPr>
        </a:p>
      </xdr:txBody>
    </xdr:sp>
    <xdr:clientData/>
  </xdr:oneCellAnchor>
  <xdr:twoCellAnchor>
    <xdr:from>
      <xdr:col>15</xdr:col>
      <xdr:colOff>92075</xdr:colOff>
      <xdr:row>56</xdr:row>
      <xdr:rowOff>37157</xdr:rowOff>
    </xdr:from>
    <xdr:to>
      <xdr:col>15</xdr:col>
      <xdr:colOff>269875</xdr:colOff>
      <xdr:row>56</xdr:row>
      <xdr:rowOff>37157</xdr:rowOff>
    </xdr:to>
    <xdr:cxnSp macro="">
      <xdr:nvCxnSpPr>
        <xdr:cNvPr id="173" name="直線コネクタ 172"/>
        <xdr:cNvCxnSpPr/>
      </xdr:nvCxnSpPr>
      <xdr:spPr>
        <a:xfrm>
          <a:off x="10388600" y="963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90844</xdr:rowOff>
    </xdr:from>
    <xdr:ext cx="599010" cy="259045"/>
    <xdr:sp macro="" textlink="">
      <xdr:nvSpPr>
        <xdr:cNvPr id="174" name="【橋りょう・トンネル】&#10;一人当たり有形固定資産（償却資産）額平均値テキスト"/>
        <xdr:cNvSpPr txBox="1"/>
      </xdr:nvSpPr>
      <xdr:spPr>
        <a:xfrm>
          <a:off x="10566400" y="10034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161,523</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67967</xdr:rowOff>
    </xdr:from>
    <xdr:to>
      <xdr:col>15</xdr:col>
      <xdr:colOff>231775</xdr:colOff>
      <xdr:row>59</xdr:row>
      <xdr:rowOff>169567</xdr:rowOff>
    </xdr:to>
    <xdr:sp macro="" textlink="">
      <xdr:nvSpPr>
        <xdr:cNvPr id="175" name="フローチャート : 判断 174"/>
        <xdr:cNvSpPr/>
      </xdr:nvSpPr>
      <xdr:spPr>
        <a:xfrm>
          <a:off x="10426700" y="1018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6" name="テキスト ボックス 17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7" name="テキスト ボックス 17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8" name="テキスト ボックス 17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9" name="テキスト ボックス 17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0" name="テキスト ボックス 17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154808</xdr:rowOff>
    </xdr:from>
    <xdr:to>
      <xdr:col>15</xdr:col>
      <xdr:colOff>231775</xdr:colOff>
      <xdr:row>62</xdr:row>
      <xdr:rowOff>84958</xdr:rowOff>
    </xdr:to>
    <xdr:sp macro="" textlink="">
      <xdr:nvSpPr>
        <xdr:cNvPr id="181" name="円/楕円 180"/>
        <xdr:cNvSpPr/>
      </xdr:nvSpPr>
      <xdr:spPr>
        <a:xfrm>
          <a:off x="10426700" y="106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69735</xdr:rowOff>
    </xdr:from>
    <xdr:ext cx="534377" cy="259045"/>
    <xdr:sp macro="" textlink="">
      <xdr:nvSpPr>
        <xdr:cNvPr id="182" name="【橋りょう・トンネル】&#10;一人当たり有形固定資産（償却資産）額該当値テキスト"/>
        <xdr:cNvSpPr txBox="1"/>
      </xdr:nvSpPr>
      <xdr:spPr>
        <a:xfrm>
          <a:off x="10566400" y="1052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67,529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3" name="正方形/長方形 182"/>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4" name="正方形/長方形 18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5" name="正方形/長方形 18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6" name="正方形/長方形 18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7" name="正方形/長方形 18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8" name="正方形/長方形 18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9" name="正方形/長方形 18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0" name="正方形/長方形 189"/>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1" name="テキスト ボックス 19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2" name="直線コネクタ 19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3" name="テキスト ボックス 19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4" name="直線コネクタ 19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5" name="テキスト ボックス 19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6" name="直線コネクタ 19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7" name="テキスト ボックス 19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8" name="直線コネクタ 19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9" name="テキスト ボックス 19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0" name="直線コネクタ 19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1" name="テキスト ボックス 20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2" name="直線コネクタ 20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3" name="テキスト ボックス 20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5" name="テキスト ボックス 20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6"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160020</xdr:rowOff>
    </xdr:from>
    <xdr:to>
      <xdr:col>6</xdr:col>
      <xdr:colOff>510540</xdr:colOff>
      <xdr:row>86</xdr:row>
      <xdr:rowOff>152400</xdr:rowOff>
    </xdr:to>
    <xdr:cxnSp macro="">
      <xdr:nvCxnSpPr>
        <xdr:cNvPr id="207" name="直線コネクタ 206"/>
        <xdr:cNvCxnSpPr/>
      </xdr:nvCxnSpPr>
      <xdr:spPr>
        <a:xfrm flipV="1">
          <a:off x="4634865" y="135331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156227</xdr:rowOff>
    </xdr:from>
    <xdr:ext cx="405111" cy="259045"/>
    <xdr:sp macro="" textlink="">
      <xdr:nvSpPr>
        <xdr:cNvPr id="208" name="【公営住宅】&#10;有形固定資産減価償却率最小値テキスト"/>
        <xdr:cNvSpPr txBox="1"/>
      </xdr:nvSpPr>
      <xdr:spPr>
        <a:xfrm>
          <a:off x="47244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a:t>
          </a:r>
          <a:endParaRPr kumimoji="1" lang="ja-JP" altLang="en-US" sz="1000" b="1">
            <a:latin typeface="ＭＳ Ｐゴシック"/>
          </a:endParaRPr>
        </a:p>
      </xdr:txBody>
    </xdr:sp>
    <xdr:clientData/>
  </xdr:oneCellAnchor>
  <xdr:twoCellAnchor>
    <xdr:from>
      <xdr:col>6</xdr:col>
      <xdr:colOff>422275</xdr:colOff>
      <xdr:row>86</xdr:row>
      <xdr:rowOff>152400</xdr:rowOff>
    </xdr:from>
    <xdr:to>
      <xdr:col>6</xdr:col>
      <xdr:colOff>600075</xdr:colOff>
      <xdr:row>86</xdr:row>
      <xdr:rowOff>152400</xdr:rowOff>
    </xdr:to>
    <xdr:cxnSp macro="">
      <xdr:nvCxnSpPr>
        <xdr:cNvPr id="209" name="直線コネクタ 208"/>
        <xdr:cNvCxnSpPr/>
      </xdr:nvCxnSpPr>
      <xdr:spPr>
        <a:xfrm>
          <a:off x="4546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106697</xdr:rowOff>
    </xdr:from>
    <xdr:ext cx="405111" cy="259045"/>
    <xdr:sp macro="" textlink="">
      <xdr:nvSpPr>
        <xdr:cNvPr id="210" name="【公営住宅】&#10;有形固定資産減価償却率最大値テキスト"/>
        <xdr:cNvSpPr txBox="1"/>
      </xdr:nvSpPr>
      <xdr:spPr>
        <a:xfrm>
          <a:off x="47244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67.4</a:t>
          </a:r>
          <a:endParaRPr kumimoji="1" lang="ja-JP" altLang="en-US" sz="1000" b="1">
            <a:latin typeface="ＭＳ Ｐゴシック"/>
          </a:endParaRPr>
        </a:p>
      </xdr:txBody>
    </xdr:sp>
    <xdr:clientData/>
  </xdr:oneCellAnchor>
  <xdr:twoCellAnchor>
    <xdr:from>
      <xdr:col>6</xdr:col>
      <xdr:colOff>422275</xdr:colOff>
      <xdr:row>78</xdr:row>
      <xdr:rowOff>160020</xdr:rowOff>
    </xdr:from>
    <xdr:to>
      <xdr:col>6</xdr:col>
      <xdr:colOff>600075</xdr:colOff>
      <xdr:row>78</xdr:row>
      <xdr:rowOff>160020</xdr:rowOff>
    </xdr:to>
    <xdr:cxnSp macro="">
      <xdr:nvCxnSpPr>
        <xdr:cNvPr id="211" name="直線コネクタ 210"/>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34307</xdr:rowOff>
    </xdr:from>
    <xdr:ext cx="405111" cy="259045"/>
    <xdr:sp macro="" textlink="">
      <xdr:nvSpPr>
        <xdr:cNvPr id="212" name="【公営住宅】&#10;有形固定資産減価償却率平均値テキスト"/>
        <xdr:cNvSpPr txBox="1"/>
      </xdr:nvSpPr>
      <xdr:spPr>
        <a:xfrm>
          <a:off x="4724400" y="14436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55880</xdr:rowOff>
    </xdr:from>
    <xdr:to>
      <xdr:col>6</xdr:col>
      <xdr:colOff>561975</xdr:colOff>
      <xdr:row>84</xdr:row>
      <xdr:rowOff>157480</xdr:rowOff>
    </xdr:to>
    <xdr:sp macro="" textlink="">
      <xdr:nvSpPr>
        <xdr:cNvPr id="213" name="フローチャート : 判断 212"/>
        <xdr:cNvSpPr/>
      </xdr:nvSpPr>
      <xdr:spPr>
        <a:xfrm>
          <a:off x="45847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128270</xdr:rowOff>
    </xdr:from>
    <xdr:to>
      <xdr:col>6</xdr:col>
      <xdr:colOff>561975</xdr:colOff>
      <xdr:row>82</xdr:row>
      <xdr:rowOff>58420</xdr:rowOff>
    </xdr:to>
    <xdr:sp macro="" textlink="">
      <xdr:nvSpPr>
        <xdr:cNvPr id="219" name="円/楕円 218"/>
        <xdr:cNvSpPr/>
      </xdr:nvSpPr>
      <xdr:spPr>
        <a:xfrm>
          <a:off x="45847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151147</xdr:rowOff>
    </xdr:from>
    <xdr:ext cx="405111" cy="259045"/>
    <xdr:sp macro="" textlink="">
      <xdr:nvSpPr>
        <xdr:cNvPr id="220" name="【公営住宅】&#10;有形固定資産減価償却率該当値テキスト"/>
        <xdr:cNvSpPr txBox="1"/>
      </xdr:nvSpPr>
      <xdr:spPr>
        <a:xfrm>
          <a:off x="4724400"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1" name="正方形/長方形 22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8" name="正方形/長方形 227"/>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1" name="直線コネクタ 2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2" name="テキスト ボックス 2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3" name="直線コネクタ 2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4" name="テキスト ボックス 2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5" name="直線コネクタ 2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6" name="テキスト ボックス 2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7" name="直線コネクタ 2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38" name="テキスト ボックス 2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1"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23470</xdr:rowOff>
    </xdr:from>
    <xdr:to>
      <xdr:col>15</xdr:col>
      <xdr:colOff>180340</xdr:colOff>
      <xdr:row>85</xdr:row>
      <xdr:rowOff>8382</xdr:rowOff>
    </xdr:to>
    <xdr:cxnSp macro="">
      <xdr:nvCxnSpPr>
        <xdr:cNvPr id="242" name="直線コネクタ 241"/>
        <xdr:cNvCxnSpPr/>
      </xdr:nvCxnSpPr>
      <xdr:spPr>
        <a:xfrm flipV="1">
          <a:off x="10476865" y="13568020"/>
          <a:ext cx="0" cy="1013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12209</xdr:rowOff>
    </xdr:from>
    <xdr:ext cx="469744" cy="259045"/>
    <xdr:sp macro="" textlink="">
      <xdr:nvSpPr>
        <xdr:cNvPr id="243" name="【公営住宅】&#10;一人当たり面積最小値テキスト"/>
        <xdr:cNvSpPr txBox="1"/>
      </xdr:nvSpPr>
      <xdr:spPr>
        <a:xfrm>
          <a:off x="10566400" y="1458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0.440</a:t>
          </a:r>
          <a:endParaRPr kumimoji="1" lang="ja-JP" altLang="en-US" sz="1000" b="1">
            <a:latin typeface="ＭＳ Ｐゴシック"/>
          </a:endParaRPr>
        </a:p>
      </xdr:txBody>
    </xdr:sp>
    <xdr:clientData/>
  </xdr:oneCellAnchor>
  <xdr:twoCellAnchor>
    <xdr:from>
      <xdr:col>15</xdr:col>
      <xdr:colOff>92075</xdr:colOff>
      <xdr:row>85</xdr:row>
      <xdr:rowOff>8382</xdr:rowOff>
    </xdr:from>
    <xdr:to>
      <xdr:col>15</xdr:col>
      <xdr:colOff>269875</xdr:colOff>
      <xdr:row>85</xdr:row>
      <xdr:rowOff>8382</xdr:rowOff>
    </xdr:to>
    <xdr:cxnSp macro="">
      <xdr:nvCxnSpPr>
        <xdr:cNvPr id="244" name="直線コネクタ 243"/>
        <xdr:cNvCxnSpPr/>
      </xdr:nvCxnSpPr>
      <xdr:spPr>
        <a:xfrm>
          <a:off x="10388600" y="14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141597</xdr:rowOff>
    </xdr:from>
    <xdr:ext cx="469744" cy="259045"/>
    <xdr:sp macro="" textlink="">
      <xdr:nvSpPr>
        <xdr:cNvPr id="245" name="【公営住宅】&#10;一人当たり面積最大値テキスト"/>
        <xdr:cNvSpPr txBox="1"/>
      </xdr:nvSpPr>
      <xdr:spPr>
        <a:xfrm>
          <a:off x="10566400" y="1334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2.657</a:t>
          </a:r>
          <a:endParaRPr kumimoji="1" lang="ja-JP" altLang="en-US" sz="1000" b="1">
            <a:latin typeface="ＭＳ Ｐゴシック"/>
          </a:endParaRPr>
        </a:p>
      </xdr:txBody>
    </xdr:sp>
    <xdr:clientData/>
  </xdr:oneCellAnchor>
  <xdr:twoCellAnchor>
    <xdr:from>
      <xdr:col>15</xdr:col>
      <xdr:colOff>92075</xdr:colOff>
      <xdr:row>79</xdr:row>
      <xdr:rowOff>23470</xdr:rowOff>
    </xdr:from>
    <xdr:to>
      <xdr:col>15</xdr:col>
      <xdr:colOff>269875</xdr:colOff>
      <xdr:row>79</xdr:row>
      <xdr:rowOff>23470</xdr:rowOff>
    </xdr:to>
    <xdr:cxnSp macro="">
      <xdr:nvCxnSpPr>
        <xdr:cNvPr id="246" name="直線コネクタ 245"/>
        <xdr:cNvCxnSpPr/>
      </xdr:nvCxnSpPr>
      <xdr:spPr>
        <a:xfrm>
          <a:off x="10388600" y="1356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38067</xdr:rowOff>
    </xdr:from>
    <xdr:ext cx="469744" cy="259045"/>
    <xdr:sp macro="" textlink="">
      <xdr:nvSpPr>
        <xdr:cNvPr id="247" name="【公営住宅】&#10;一人当たり面積平均値テキスト"/>
        <xdr:cNvSpPr txBox="1"/>
      </xdr:nvSpPr>
      <xdr:spPr>
        <a:xfrm>
          <a:off x="10566400" y="13925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15190</xdr:rowOff>
    </xdr:from>
    <xdr:to>
      <xdr:col>15</xdr:col>
      <xdr:colOff>231775</xdr:colOff>
      <xdr:row>82</xdr:row>
      <xdr:rowOff>116790</xdr:rowOff>
    </xdr:to>
    <xdr:sp macro="" textlink="">
      <xdr:nvSpPr>
        <xdr:cNvPr id="248" name="フローチャート : 判断 247"/>
        <xdr:cNvSpPr/>
      </xdr:nvSpPr>
      <xdr:spPr>
        <a:xfrm>
          <a:off x="10426700" y="1407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9" name="テキスト ボックス 2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0" name="テキスト ボックス 2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1" name="テキスト ボックス 2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2" name="テキスト ボックス 2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3" name="テキスト ボックス 2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83</xdr:row>
      <xdr:rowOff>149606</xdr:rowOff>
    </xdr:from>
    <xdr:to>
      <xdr:col>15</xdr:col>
      <xdr:colOff>231775</xdr:colOff>
      <xdr:row>84</xdr:row>
      <xdr:rowOff>79756</xdr:rowOff>
    </xdr:to>
    <xdr:sp macro="" textlink="">
      <xdr:nvSpPr>
        <xdr:cNvPr id="254" name="円/楕円 253"/>
        <xdr:cNvSpPr/>
      </xdr:nvSpPr>
      <xdr:spPr>
        <a:xfrm>
          <a:off x="104267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128033</xdr:rowOff>
    </xdr:from>
    <xdr:ext cx="469744" cy="259045"/>
    <xdr:sp macro="" textlink="">
      <xdr:nvSpPr>
        <xdr:cNvPr id="255" name="【公営住宅】&#10;一人当たり面積該当値テキスト"/>
        <xdr:cNvSpPr txBox="1"/>
      </xdr:nvSpPr>
      <xdr:spPr>
        <a:xfrm>
          <a:off x="10566400"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0.770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6" name="正方形/長方形 255"/>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7" name="正方形/長方形 2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8" name="正方形/長方形 2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9" name="正方形/長方形 2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0" name="正方形/長方形 2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1" name="正方形/長方形 2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2" name="正方形/長方形 2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3" name="正方形/長方形 262"/>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4" name="テキスト ボックス 26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5" name="直線コネクタ 26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6" name="テキスト ボックス 26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67" name="直線コネクタ 26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68" name="テキスト ボックス 26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69" name="直線コネクタ 26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0" name="テキスト ボックス 26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1" name="直線コネクタ 27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2" name="テキスト ボックス 27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3" name="直線コネクタ 27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4" name="テキスト ボックス 27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5" name="直線コネクタ 2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6" name="テキスト ボックス 27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77"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87630</xdr:rowOff>
    </xdr:from>
    <xdr:to>
      <xdr:col>6</xdr:col>
      <xdr:colOff>510540</xdr:colOff>
      <xdr:row>109</xdr:row>
      <xdr:rowOff>19050</xdr:rowOff>
    </xdr:to>
    <xdr:cxnSp macro="">
      <xdr:nvCxnSpPr>
        <xdr:cNvPr id="278" name="直線コネクタ 277"/>
        <xdr:cNvCxnSpPr/>
      </xdr:nvCxnSpPr>
      <xdr:spPr>
        <a:xfrm flipV="1">
          <a:off x="4634865" y="174040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22877</xdr:rowOff>
    </xdr:from>
    <xdr:ext cx="405111" cy="259045"/>
    <xdr:sp macro="" textlink="">
      <xdr:nvSpPr>
        <xdr:cNvPr id="279" name="【港湾・漁港】&#10;有形固定資産減価償却率最小値テキスト"/>
        <xdr:cNvSpPr txBox="1"/>
      </xdr:nvSpPr>
      <xdr:spPr>
        <a:xfrm>
          <a:off x="47244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109</xdr:row>
      <xdr:rowOff>19050</xdr:rowOff>
    </xdr:from>
    <xdr:to>
      <xdr:col>6</xdr:col>
      <xdr:colOff>600075</xdr:colOff>
      <xdr:row>109</xdr:row>
      <xdr:rowOff>19050</xdr:rowOff>
    </xdr:to>
    <xdr:cxnSp macro="">
      <xdr:nvCxnSpPr>
        <xdr:cNvPr id="280" name="直線コネクタ 279"/>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34307</xdr:rowOff>
    </xdr:from>
    <xdr:ext cx="405111" cy="259045"/>
    <xdr:sp macro="" textlink="">
      <xdr:nvSpPr>
        <xdr:cNvPr id="281" name="【港湾・漁港】&#10;有形固定資産減価償却率最大値テキスト"/>
        <xdr:cNvSpPr txBox="1"/>
      </xdr:nvSpPr>
      <xdr:spPr>
        <a:xfrm>
          <a:off x="4724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a:t>
          </a:r>
          <a:endParaRPr kumimoji="1" lang="ja-JP" altLang="en-US" sz="1000" b="1">
            <a:latin typeface="ＭＳ Ｐゴシック"/>
          </a:endParaRPr>
        </a:p>
      </xdr:txBody>
    </xdr:sp>
    <xdr:clientData/>
  </xdr:oneCellAnchor>
  <xdr:twoCellAnchor>
    <xdr:from>
      <xdr:col>6</xdr:col>
      <xdr:colOff>422275</xdr:colOff>
      <xdr:row>101</xdr:row>
      <xdr:rowOff>87630</xdr:rowOff>
    </xdr:from>
    <xdr:to>
      <xdr:col>6</xdr:col>
      <xdr:colOff>600075</xdr:colOff>
      <xdr:row>101</xdr:row>
      <xdr:rowOff>87630</xdr:rowOff>
    </xdr:to>
    <xdr:cxnSp macro="">
      <xdr:nvCxnSpPr>
        <xdr:cNvPr id="282" name="直線コネクタ 281"/>
        <xdr:cNvCxnSpPr/>
      </xdr:nvCxnSpPr>
      <xdr:spPr>
        <a:xfrm>
          <a:off x="4546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147845</xdr:rowOff>
    </xdr:from>
    <xdr:ext cx="405111" cy="259045"/>
    <xdr:sp macro="" textlink="">
      <xdr:nvSpPr>
        <xdr:cNvPr id="283" name="【港湾・漁港】&#10;有形固定資産減価償却率平均値テキスト"/>
        <xdr:cNvSpPr txBox="1"/>
      </xdr:nvSpPr>
      <xdr:spPr>
        <a:xfrm>
          <a:off x="4724400" y="17464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169418</xdr:rowOff>
    </xdr:from>
    <xdr:to>
      <xdr:col>6</xdr:col>
      <xdr:colOff>561975</xdr:colOff>
      <xdr:row>102</xdr:row>
      <xdr:rowOff>99568</xdr:rowOff>
    </xdr:to>
    <xdr:sp macro="" textlink="">
      <xdr:nvSpPr>
        <xdr:cNvPr id="284" name="フローチャート : 判断 283"/>
        <xdr:cNvSpPr/>
      </xdr:nvSpPr>
      <xdr:spPr>
        <a:xfrm>
          <a:off x="45847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5" name="テキスト ボックス 2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6" name="テキスト ボックス 2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7" name="テキスト ボックス 2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88" name="テキスト ボックス 2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89" name="テキスト ボックス 2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101</xdr:row>
      <xdr:rowOff>36830</xdr:rowOff>
    </xdr:from>
    <xdr:to>
      <xdr:col>6</xdr:col>
      <xdr:colOff>561975</xdr:colOff>
      <xdr:row>101</xdr:row>
      <xdr:rowOff>138430</xdr:rowOff>
    </xdr:to>
    <xdr:sp macro="" textlink="">
      <xdr:nvSpPr>
        <xdr:cNvPr id="290" name="円/楕円 289"/>
        <xdr:cNvSpPr/>
      </xdr:nvSpPr>
      <xdr:spPr>
        <a:xfrm>
          <a:off x="4584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161307</xdr:rowOff>
    </xdr:from>
    <xdr:ext cx="405111" cy="259045"/>
    <xdr:sp macro="" textlink="">
      <xdr:nvSpPr>
        <xdr:cNvPr id="291" name="【港湾・漁港】&#10;有形固定資産減価償却率該当値テキスト"/>
        <xdr:cNvSpPr txBox="1"/>
      </xdr:nvSpPr>
      <xdr:spPr>
        <a:xfrm>
          <a:off x="4724400" y="1730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2" name="正方形/長方形 291"/>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99" name="正方形/長方形 298"/>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0" name="テキスト ボックス 2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1" name="直線コネクタ 3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2" name="直線コネクタ 30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03" name="テキスト ボックス 30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4" name="直線コネクタ 30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104</xdr:row>
      <xdr:rowOff>162577</xdr:rowOff>
    </xdr:from>
    <xdr:ext cx="531299" cy="259045"/>
    <xdr:sp macro="" textlink="">
      <xdr:nvSpPr>
        <xdr:cNvPr id="305" name="テキスト ボックス 304"/>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06" name="直線コネクタ 30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07" name="テキスト ボックス 306"/>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08" name="直線コネクタ 30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09" name="テキスト ボックス 308"/>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0" name="直線コネクタ 3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1" name="テキスト ボックス 31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2"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156274</xdr:rowOff>
    </xdr:from>
    <xdr:to>
      <xdr:col>15</xdr:col>
      <xdr:colOff>180340</xdr:colOff>
      <xdr:row>108</xdr:row>
      <xdr:rowOff>62145</xdr:rowOff>
    </xdr:to>
    <xdr:cxnSp macro="">
      <xdr:nvCxnSpPr>
        <xdr:cNvPr id="313" name="直線コネクタ 312"/>
        <xdr:cNvCxnSpPr/>
      </xdr:nvCxnSpPr>
      <xdr:spPr>
        <a:xfrm flipV="1">
          <a:off x="10476865" y="17129824"/>
          <a:ext cx="0" cy="1448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65972</xdr:rowOff>
    </xdr:from>
    <xdr:ext cx="469744" cy="259045"/>
    <xdr:sp macro="" textlink="">
      <xdr:nvSpPr>
        <xdr:cNvPr id="314" name="【港湾・漁港】&#10;一人当たり有形固定資産（償却資産）額最小値テキスト"/>
        <xdr:cNvSpPr txBox="1"/>
      </xdr:nvSpPr>
      <xdr:spPr>
        <a:xfrm>
          <a:off x="10566400" y="1858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a:t>
          </a:r>
          <a:endParaRPr kumimoji="1" lang="ja-JP" altLang="en-US" sz="1000" b="1">
            <a:latin typeface="ＭＳ Ｐゴシック"/>
          </a:endParaRPr>
        </a:p>
      </xdr:txBody>
    </xdr:sp>
    <xdr:clientData/>
  </xdr:oneCellAnchor>
  <xdr:twoCellAnchor>
    <xdr:from>
      <xdr:col>15</xdr:col>
      <xdr:colOff>92075</xdr:colOff>
      <xdr:row>108</xdr:row>
      <xdr:rowOff>62145</xdr:rowOff>
    </xdr:from>
    <xdr:to>
      <xdr:col>15</xdr:col>
      <xdr:colOff>269875</xdr:colOff>
      <xdr:row>108</xdr:row>
      <xdr:rowOff>62145</xdr:rowOff>
    </xdr:to>
    <xdr:cxnSp macro="">
      <xdr:nvCxnSpPr>
        <xdr:cNvPr id="315" name="直線コネクタ 314"/>
        <xdr:cNvCxnSpPr/>
      </xdr:nvCxnSpPr>
      <xdr:spPr>
        <a:xfrm>
          <a:off x="10388600" y="1857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102951</xdr:rowOff>
    </xdr:from>
    <xdr:ext cx="599010" cy="259045"/>
    <xdr:sp macro="" textlink="">
      <xdr:nvSpPr>
        <xdr:cNvPr id="316" name="【港湾・漁港】&#10;一人当たり有形固定資産（償却資産）額最大値テキスト"/>
        <xdr:cNvSpPr txBox="1"/>
      </xdr:nvSpPr>
      <xdr:spPr>
        <a:xfrm>
          <a:off x="10566400" y="1690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159,993</a:t>
          </a:r>
          <a:endParaRPr kumimoji="1" lang="ja-JP" altLang="en-US" sz="1000" b="1">
            <a:latin typeface="ＭＳ Ｐゴシック"/>
          </a:endParaRPr>
        </a:p>
      </xdr:txBody>
    </xdr:sp>
    <xdr:clientData/>
  </xdr:oneCellAnchor>
  <xdr:twoCellAnchor>
    <xdr:from>
      <xdr:col>15</xdr:col>
      <xdr:colOff>92075</xdr:colOff>
      <xdr:row>99</xdr:row>
      <xdr:rowOff>156274</xdr:rowOff>
    </xdr:from>
    <xdr:to>
      <xdr:col>15</xdr:col>
      <xdr:colOff>269875</xdr:colOff>
      <xdr:row>99</xdr:row>
      <xdr:rowOff>156274</xdr:rowOff>
    </xdr:to>
    <xdr:cxnSp macro="">
      <xdr:nvCxnSpPr>
        <xdr:cNvPr id="317" name="直線コネクタ 316"/>
        <xdr:cNvCxnSpPr/>
      </xdr:nvCxnSpPr>
      <xdr:spPr>
        <a:xfrm>
          <a:off x="10388600" y="1712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123120</xdr:rowOff>
    </xdr:from>
    <xdr:ext cx="534377" cy="259045"/>
    <xdr:sp macro="" textlink="">
      <xdr:nvSpPr>
        <xdr:cNvPr id="318" name="【港湾・漁港】&#10;一人当たり有形固定資産（償却資産）額平均値テキスト"/>
        <xdr:cNvSpPr txBox="1"/>
      </xdr:nvSpPr>
      <xdr:spPr>
        <a:xfrm>
          <a:off x="10566400" y="17611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85,565</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100243</xdr:rowOff>
    </xdr:from>
    <xdr:to>
      <xdr:col>15</xdr:col>
      <xdr:colOff>231775</xdr:colOff>
      <xdr:row>104</xdr:row>
      <xdr:rowOff>30393</xdr:rowOff>
    </xdr:to>
    <xdr:sp macro="" textlink="">
      <xdr:nvSpPr>
        <xdr:cNvPr id="319" name="フローチャート : 判断 318"/>
        <xdr:cNvSpPr/>
      </xdr:nvSpPr>
      <xdr:spPr>
        <a:xfrm>
          <a:off x="10426700" y="1775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0" name="テキスト ボックス 31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1" name="テキスト ボックス 32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2" name="テキスト ボックス 32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3" name="テキスト ボックス 32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4" name="テキスト ボックス 32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105</xdr:row>
      <xdr:rowOff>17673</xdr:rowOff>
    </xdr:from>
    <xdr:to>
      <xdr:col>15</xdr:col>
      <xdr:colOff>231775</xdr:colOff>
      <xdr:row>105</xdr:row>
      <xdr:rowOff>119273</xdr:rowOff>
    </xdr:to>
    <xdr:sp macro="" textlink="">
      <xdr:nvSpPr>
        <xdr:cNvPr id="325" name="円/楕円 324"/>
        <xdr:cNvSpPr/>
      </xdr:nvSpPr>
      <xdr:spPr>
        <a:xfrm>
          <a:off x="10426700" y="1801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104</xdr:row>
      <xdr:rowOff>167550</xdr:rowOff>
    </xdr:from>
    <xdr:ext cx="534377" cy="259045"/>
    <xdr:sp macro="" textlink="">
      <xdr:nvSpPr>
        <xdr:cNvPr id="326" name="【港湾・漁港】&#10;一人当たり有形固定資産（償却資産）額該当値テキスト"/>
        <xdr:cNvSpPr txBox="1"/>
      </xdr:nvSpPr>
      <xdr:spPr>
        <a:xfrm>
          <a:off x="10566400" y="1799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57,095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27" name="正方形/長方形 32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34" name="正方形/長方形 33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37" name="テキスト ボックス 33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38" name="直線コネクタ 3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39" name="テキスト ボックス 3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0" name="直線コネクタ 3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41" name="テキスト ボックス 3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2" name="直線コネクタ 3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3" name="テキスト ボックス 3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44" name="直線コネクタ 3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45" name="テキスト ボックス 3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46" name="直線コネクタ 3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47" name="テキスト ボックス 34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0"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42</xdr:row>
      <xdr:rowOff>68580</xdr:rowOff>
    </xdr:to>
    <xdr:cxnSp macro="">
      <xdr:nvCxnSpPr>
        <xdr:cNvPr id="351" name="直線コネクタ 350"/>
        <xdr:cNvCxnSpPr/>
      </xdr:nvCxnSpPr>
      <xdr:spPr>
        <a:xfrm flipV="1">
          <a:off x="16318864" y="597027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72407</xdr:rowOff>
    </xdr:from>
    <xdr:ext cx="405111" cy="259045"/>
    <xdr:sp macro="" textlink="">
      <xdr:nvSpPr>
        <xdr:cNvPr id="352" name="【認定こども園・幼稚園・保育所】&#10;有形固定資産減価償却率最小値テキスト"/>
        <xdr:cNvSpPr txBox="1"/>
      </xdr:nvSpPr>
      <xdr:spPr>
        <a:xfrm>
          <a:off x="16408400"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a:t>
          </a:r>
          <a:endParaRPr kumimoji="1" lang="ja-JP" altLang="en-US" sz="1000" b="1">
            <a:latin typeface="ＭＳ Ｐゴシック"/>
          </a:endParaRPr>
        </a:p>
      </xdr:txBody>
    </xdr:sp>
    <xdr:clientData/>
  </xdr:oneCellAnchor>
  <xdr:twoCellAnchor>
    <xdr:from>
      <xdr:col>23</xdr:col>
      <xdr:colOff>428625</xdr:colOff>
      <xdr:row>42</xdr:row>
      <xdr:rowOff>68580</xdr:rowOff>
    </xdr:from>
    <xdr:to>
      <xdr:col>23</xdr:col>
      <xdr:colOff>606425</xdr:colOff>
      <xdr:row>42</xdr:row>
      <xdr:rowOff>68580</xdr:rowOff>
    </xdr:to>
    <xdr:cxnSp macro="">
      <xdr:nvCxnSpPr>
        <xdr:cNvPr id="353" name="直線コネクタ 352"/>
        <xdr:cNvCxnSpPr/>
      </xdr:nvCxnSpPr>
      <xdr:spPr>
        <a:xfrm>
          <a:off x="16230600" y="726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54"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55" name="直線コネクタ 354"/>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144797</xdr:rowOff>
    </xdr:from>
    <xdr:ext cx="405111" cy="259045"/>
    <xdr:sp macro="" textlink="">
      <xdr:nvSpPr>
        <xdr:cNvPr id="356" name="【認定こども園・幼稚園・保育所】&#10;有形固定資産減価償却率平均値テキスト"/>
        <xdr:cNvSpPr txBox="1"/>
      </xdr:nvSpPr>
      <xdr:spPr>
        <a:xfrm>
          <a:off x="16408400" y="648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166370</xdr:rowOff>
    </xdr:from>
    <xdr:to>
      <xdr:col>23</xdr:col>
      <xdr:colOff>568325</xdr:colOff>
      <xdr:row>38</xdr:row>
      <xdr:rowOff>96520</xdr:rowOff>
    </xdr:to>
    <xdr:sp macro="" textlink="">
      <xdr:nvSpPr>
        <xdr:cNvPr id="357" name="フローチャート : 判断 356"/>
        <xdr:cNvSpPr/>
      </xdr:nvSpPr>
      <xdr:spPr>
        <a:xfrm>
          <a:off x="16268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8" name="テキスト ボックス 3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59" name="テキスト ボックス 3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0" name="テキスト ボックス 3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1" name="テキスト ボックス 3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2" name="テキスト ボックス 3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33020</xdr:rowOff>
    </xdr:from>
    <xdr:to>
      <xdr:col>23</xdr:col>
      <xdr:colOff>568325</xdr:colOff>
      <xdr:row>36</xdr:row>
      <xdr:rowOff>134620</xdr:rowOff>
    </xdr:to>
    <xdr:sp macro="" textlink="">
      <xdr:nvSpPr>
        <xdr:cNvPr id="363" name="円/楕円 362"/>
        <xdr:cNvSpPr/>
      </xdr:nvSpPr>
      <xdr:spPr>
        <a:xfrm>
          <a:off x="16268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55897</xdr:rowOff>
    </xdr:from>
    <xdr:ext cx="405111" cy="259045"/>
    <xdr:sp macro="" textlink="">
      <xdr:nvSpPr>
        <xdr:cNvPr id="364" name="【認定こども園・幼稚園・保育所】&#10;有形固定資産減価償却率該当値テキスト"/>
        <xdr:cNvSpPr txBox="1"/>
      </xdr:nvSpPr>
      <xdr:spPr>
        <a:xfrm>
          <a:off x="16408400"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65" name="正方形/長方形 36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6" name="正方形/長方形 3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7" name="正方形/長方形 3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8" name="正方形/長方形 3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9" name="正方形/長方形 3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0" name="正方形/長方形 3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1" name="正方形/長方形 3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2" name="正方形/長方形 37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3" name="テキスト ボックス 3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4" name="直線コネクタ 3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75" name="テキスト ボックス 37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76" name="直線コネクタ 37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77" name="テキスト ボックス 37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78" name="直線コネクタ 37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79" name="テキスト ボックス 37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0" name="直線コネクタ 37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81" name="テキスト ボックス 38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2" name="直線コネクタ 38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83" name="テキスト ボックス 38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4" name="直線コネクタ 38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85" name="テキスト ボックス 38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6" name="直線コネクタ 3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87" name="テキスト ボックス 38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88"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114300</xdr:rowOff>
    </xdr:from>
    <xdr:to>
      <xdr:col>32</xdr:col>
      <xdr:colOff>186689</xdr:colOff>
      <xdr:row>42</xdr:row>
      <xdr:rowOff>38100</xdr:rowOff>
    </xdr:to>
    <xdr:cxnSp macro="">
      <xdr:nvCxnSpPr>
        <xdr:cNvPr id="389" name="直線コネクタ 388"/>
        <xdr:cNvCxnSpPr/>
      </xdr:nvCxnSpPr>
      <xdr:spPr>
        <a:xfrm flipV="1">
          <a:off x="22160864" y="577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41927</xdr:rowOff>
    </xdr:from>
    <xdr:ext cx="469744" cy="259045"/>
    <xdr:sp macro="" textlink="">
      <xdr:nvSpPr>
        <xdr:cNvPr id="390" name="【認定こども園・幼稚園・保育所】&#10;一人当たり面積最小値テキスト"/>
        <xdr:cNvSpPr txBox="1"/>
      </xdr:nvSpPr>
      <xdr:spPr>
        <a:xfrm>
          <a:off x="222504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42</xdr:row>
      <xdr:rowOff>38100</xdr:rowOff>
    </xdr:from>
    <xdr:to>
      <xdr:col>32</xdr:col>
      <xdr:colOff>276225</xdr:colOff>
      <xdr:row>42</xdr:row>
      <xdr:rowOff>38100</xdr:rowOff>
    </xdr:to>
    <xdr:cxnSp macro="">
      <xdr:nvCxnSpPr>
        <xdr:cNvPr id="391" name="直線コネクタ 390"/>
        <xdr:cNvCxnSpPr/>
      </xdr:nvCxnSpPr>
      <xdr:spPr>
        <a:xfrm>
          <a:off x="22072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60977</xdr:rowOff>
    </xdr:from>
    <xdr:ext cx="469744" cy="259045"/>
    <xdr:sp macro="" textlink="">
      <xdr:nvSpPr>
        <xdr:cNvPr id="392" name="【認定こども園・幼稚園・保育所】&#10;一人当たり面積最大値テキスト"/>
        <xdr:cNvSpPr txBox="1"/>
      </xdr:nvSpPr>
      <xdr:spPr>
        <a:xfrm>
          <a:off x="222504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0.097</a:t>
          </a:r>
          <a:endParaRPr kumimoji="1" lang="ja-JP" altLang="en-US" sz="1000" b="1">
            <a:latin typeface="ＭＳ Ｐゴシック"/>
          </a:endParaRPr>
        </a:p>
      </xdr:txBody>
    </xdr:sp>
    <xdr:clientData/>
  </xdr:oneCellAnchor>
  <xdr:twoCellAnchor>
    <xdr:from>
      <xdr:col>32</xdr:col>
      <xdr:colOff>98425</xdr:colOff>
      <xdr:row>33</xdr:row>
      <xdr:rowOff>114300</xdr:rowOff>
    </xdr:from>
    <xdr:to>
      <xdr:col>32</xdr:col>
      <xdr:colOff>276225</xdr:colOff>
      <xdr:row>33</xdr:row>
      <xdr:rowOff>114300</xdr:rowOff>
    </xdr:to>
    <xdr:cxnSp macro="">
      <xdr:nvCxnSpPr>
        <xdr:cNvPr id="393" name="直線コネクタ 392"/>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124477</xdr:rowOff>
    </xdr:from>
    <xdr:ext cx="469744" cy="259045"/>
    <xdr:sp macro="" textlink="">
      <xdr:nvSpPr>
        <xdr:cNvPr id="394" name="【認定こども園・幼稚園・保育所】&#10;一人当たり面積平均値テキスト"/>
        <xdr:cNvSpPr txBox="1"/>
      </xdr:nvSpPr>
      <xdr:spPr>
        <a:xfrm>
          <a:off x="22250400" y="646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101600</xdr:rowOff>
    </xdr:from>
    <xdr:to>
      <xdr:col>32</xdr:col>
      <xdr:colOff>238125</xdr:colOff>
      <xdr:row>39</xdr:row>
      <xdr:rowOff>31750</xdr:rowOff>
    </xdr:to>
    <xdr:sp macro="" textlink="">
      <xdr:nvSpPr>
        <xdr:cNvPr id="395" name="フローチャート : 判断 394"/>
        <xdr:cNvSpPr/>
      </xdr:nvSpPr>
      <xdr:spPr>
        <a:xfrm>
          <a:off x="22110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6" name="テキスト ボックス 3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7" name="テキスト ボックス 3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98" name="テキスト ボックス 3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99" name="テキスト ボックス 3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0" name="テキスト ボックス 3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158750</xdr:rowOff>
    </xdr:from>
    <xdr:to>
      <xdr:col>32</xdr:col>
      <xdr:colOff>238125</xdr:colOff>
      <xdr:row>42</xdr:row>
      <xdr:rowOff>88900</xdr:rowOff>
    </xdr:to>
    <xdr:sp macro="" textlink="">
      <xdr:nvSpPr>
        <xdr:cNvPr id="401" name="円/楕円 400"/>
        <xdr:cNvSpPr/>
      </xdr:nvSpPr>
      <xdr:spPr>
        <a:xfrm>
          <a:off x="22110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73677</xdr:rowOff>
    </xdr:from>
    <xdr:ext cx="469744" cy="259045"/>
    <xdr:sp macro="" textlink="">
      <xdr:nvSpPr>
        <xdr:cNvPr id="402" name="【認定こども園・幼稚園・保育所】&#10;一人当たり面積該当値テキスト"/>
        <xdr:cNvSpPr txBox="1"/>
      </xdr:nvSpPr>
      <xdr:spPr>
        <a:xfrm>
          <a:off x="222504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03" name="正方形/長方形 402"/>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0" name="正方形/長方形 409"/>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3" name="テキスト ボックス 4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14" name="直線コネクタ 413"/>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15" name="テキスト ボックス 414"/>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16" name="直線コネクタ 4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7" name="テキスト ボックス 4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18" name="直線コネクタ 417"/>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19" name="テキスト ボックス 418"/>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0" name="直線コネクタ 4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1" name="テキスト ボックス 42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22"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131445</xdr:rowOff>
    </xdr:from>
    <xdr:to>
      <xdr:col>23</xdr:col>
      <xdr:colOff>516889</xdr:colOff>
      <xdr:row>63</xdr:row>
      <xdr:rowOff>17145</xdr:rowOff>
    </xdr:to>
    <xdr:cxnSp macro="">
      <xdr:nvCxnSpPr>
        <xdr:cNvPr id="423" name="直線コネクタ 422"/>
        <xdr:cNvCxnSpPr/>
      </xdr:nvCxnSpPr>
      <xdr:spPr>
        <a:xfrm flipV="1">
          <a:off x="16318864" y="956119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20972</xdr:rowOff>
    </xdr:from>
    <xdr:ext cx="405111" cy="259045"/>
    <xdr:sp macro="" textlink="">
      <xdr:nvSpPr>
        <xdr:cNvPr id="424" name="【学校施設】&#10;有形固定資産減価償却率最小値テキスト"/>
        <xdr:cNvSpPr txBox="1"/>
      </xdr:nvSpPr>
      <xdr:spPr>
        <a:xfrm>
          <a:off x="164084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23</xdr:col>
      <xdr:colOff>428625</xdr:colOff>
      <xdr:row>63</xdr:row>
      <xdr:rowOff>17145</xdr:rowOff>
    </xdr:from>
    <xdr:to>
      <xdr:col>23</xdr:col>
      <xdr:colOff>606425</xdr:colOff>
      <xdr:row>63</xdr:row>
      <xdr:rowOff>17145</xdr:rowOff>
    </xdr:to>
    <xdr:cxnSp macro="">
      <xdr:nvCxnSpPr>
        <xdr:cNvPr id="425" name="直線コネクタ 424"/>
        <xdr:cNvCxnSpPr/>
      </xdr:nvCxnSpPr>
      <xdr:spPr>
        <a:xfrm>
          <a:off x="16230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78122</xdr:rowOff>
    </xdr:from>
    <xdr:ext cx="405111" cy="259045"/>
    <xdr:sp macro="" textlink="">
      <xdr:nvSpPr>
        <xdr:cNvPr id="426" name="【学校施設】&#10;有形固定資産減価償却率最大値テキスト"/>
        <xdr:cNvSpPr txBox="1"/>
      </xdr:nvSpPr>
      <xdr:spPr>
        <a:xfrm>
          <a:off x="16408400"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72.7</a:t>
          </a:r>
          <a:endParaRPr kumimoji="1" lang="ja-JP" altLang="en-US" sz="1000" b="1">
            <a:latin typeface="ＭＳ Ｐゴシック"/>
          </a:endParaRPr>
        </a:p>
      </xdr:txBody>
    </xdr:sp>
    <xdr:clientData/>
  </xdr:oneCellAnchor>
  <xdr:twoCellAnchor>
    <xdr:from>
      <xdr:col>23</xdr:col>
      <xdr:colOff>428625</xdr:colOff>
      <xdr:row>55</xdr:row>
      <xdr:rowOff>131445</xdr:rowOff>
    </xdr:from>
    <xdr:to>
      <xdr:col>23</xdr:col>
      <xdr:colOff>606425</xdr:colOff>
      <xdr:row>55</xdr:row>
      <xdr:rowOff>131445</xdr:rowOff>
    </xdr:to>
    <xdr:cxnSp macro="">
      <xdr:nvCxnSpPr>
        <xdr:cNvPr id="427" name="直線コネクタ 426"/>
        <xdr:cNvCxnSpPr/>
      </xdr:nvCxnSpPr>
      <xdr:spPr>
        <a:xfrm>
          <a:off x="16230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103522</xdr:rowOff>
    </xdr:from>
    <xdr:ext cx="405111" cy="259045"/>
    <xdr:sp macro="" textlink="">
      <xdr:nvSpPr>
        <xdr:cNvPr id="428" name="【学校施設】&#10;有形固定資産減価償却率平均値テキスト"/>
        <xdr:cNvSpPr txBox="1"/>
      </xdr:nvSpPr>
      <xdr:spPr>
        <a:xfrm>
          <a:off x="16408400" y="1004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80645</xdr:rowOff>
    </xdr:from>
    <xdr:to>
      <xdr:col>23</xdr:col>
      <xdr:colOff>568325</xdr:colOff>
      <xdr:row>60</xdr:row>
      <xdr:rowOff>10795</xdr:rowOff>
    </xdr:to>
    <xdr:sp macro="" textlink="">
      <xdr:nvSpPr>
        <xdr:cNvPr id="429" name="フローチャート : 判断 428"/>
        <xdr:cNvSpPr/>
      </xdr:nvSpPr>
      <xdr:spPr>
        <a:xfrm>
          <a:off x="162687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0" name="テキスト ボックス 4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1" name="テキスト ボックス 4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2" name="テキスト ボックス 4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3" name="テキスト ボックス 4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4" name="テキスト ボックス 4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137795</xdr:rowOff>
    </xdr:from>
    <xdr:to>
      <xdr:col>23</xdr:col>
      <xdr:colOff>568325</xdr:colOff>
      <xdr:row>63</xdr:row>
      <xdr:rowOff>67945</xdr:rowOff>
    </xdr:to>
    <xdr:sp macro="" textlink="">
      <xdr:nvSpPr>
        <xdr:cNvPr id="435" name="円/楕円 434"/>
        <xdr:cNvSpPr/>
      </xdr:nvSpPr>
      <xdr:spPr>
        <a:xfrm>
          <a:off x="162687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52722</xdr:rowOff>
    </xdr:from>
    <xdr:ext cx="405111" cy="259045"/>
    <xdr:sp macro="" textlink="">
      <xdr:nvSpPr>
        <xdr:cNvPr id="436" name="【学校施設】&#10;有形固定資産減価償却率該当値テキスト"/>
        <xdr:cNvSpPr txBox="1"/>
      </xdr:nvSpPr>
      <xdr:spPr>
        <a:xfrm>
          <a:off x="16408400" y="1068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37" name="正方形/長方形 43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8" name="正方形/長方形 4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9" name="正方形/長方形 4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0" name="正方形/長方形 4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1" name="正方形/長方形 4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2" name="正方形/長方形 4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3" name="正方形/長方形 4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44" name="正方形/長方形 443"/>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5" name="テキスト ボックス 4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6" name="直線コネクタ 4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7" name="テキスト ボックス 4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65</xdr:row>
      <xdr:rowOff>0</xdr:rowOff>
    </xdr:from>
    <xdr:to>
      <xdr:col>33</xdr:col>
      <xdr:colOff>314325</xdr:colOff>
      <xdr:row>65</xdr:row>
      <xdr:rowOff>0</xdr:rowOff>
    </xdr:to>
    <xdr:cxnSp macro="">
      <xdr:nvCxnSpPr>
        <xdr:cNvPr id="448" name="直線コネクタ 447"/>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64</xdr:row>
      <xdr:rowOff>29227</xdr:rowOff>
    </xdr:from>
    <xdr:ext cx="467179" cy="259045"/>
    <xdr:sp macro="" textlink="">
      <xdr:nvSpPr>
        <xdr:cNvPr id="449" name="テキスト ボックス 448"/>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450" name="直線コネクタ 44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451" name="テキスト ボックス 45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114300</xdr:rowOff>
    </xdr:from>
    <xdr:to>
      <xdr:col>33</xdr:col>
      <xdr:colOff>314325</xdr:colOff>
      <xdr:row>61</xdr:row>
      <xdr:rowOff>114300</xdr:rowOff>
    </xdr:to>
    <xdr:cxnSp macro="">
      <xdr:nvCxnSpPr>
        <xdr:cNvPr id="452" name="直線コネクタ 451"/>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143527</xdr:rowOff>
    </xdr:from>
    <xdr:ext cx="467179" cy="259045"/>
    <xdr:sp macro="" textlink="">
      <xdr:nvSpPr>
        <xdr:cNvPr id="453" name="テキスト ボックス 452"/>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4" name="直線コネクタ 4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5" name="テキスト ボックス 4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58</xdr:row>
      <xdr:rowOff>57150</xdr:rowOff>
    </xdr:from>
    <xdr:to>
      <xdr:col>33</xdr:col>
      <xdr:colOff>314325</xdr:colOff>
      <xdr:row>58</xdr:row>
      <xdr:rowOff>57150</xdr:rowOff>
    </xdr:to>
    <xdr:cxnSp macro="">
      <xdr:nvCxnSpPr>
        <xdr:cNvPr id="456" name="直線コネクタ 455"/>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86377</xdr:rowOff>
    </xdr:from>
    <xdr:ext cx="467179" cy="259045"/>
    <xdr:sp macro="" textlink="">
      <xdr:nvSpPr>
        <xdr:cNvPr id="457" name="テキスト ボックス 456"/>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458" name="直線コネクタ 45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459" name="テキスト ボックス 45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0</xdr:rowOff>
    </xdr:from>
    <xdr:to>
      <xdr:col>33</xdr:col>
      <xdr:colOff>314325</xdr:colOff>
      <xdr:row>55</xdr:row>
      <xdr:rowOff>0</xdr:rowOff>
    </xdr:to>
    <xdr:cxnSp macro="">
      <xdr:nvCxnSpPr>
        <xdr:cNvPr id="460" name="直線コネクタ 459"/>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29227</xdr:rowOff>
    </xdr:from>
    <xdr:ext cx="467179" cy="259045"/>
    <xdr:sp macro="" textlink="">
      <xdr:nvSpPr>
        <xdr:cNvPr id="461" name="テキスト ボックス 460"/>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2" name="直線コネクタ 4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3" name="テキスト ボックス 4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4"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140018</xdr:rowOff>
    </xdr:from>
    <xdr:to>
      <xdr:col>32</xdr:col>
      <xdr:colOff>186689</xdr:colOff>
      <xdr:row>63</xdr:row>
      <xdr:rowOff>160020</xdr:rowOff>
    </xdr:to>
    <xdr:cxnSp macro="">
      <xdr:nvCxnSpPr>
        <xdr:cNvPr id="465" name="直線コネクタ 464"/>
        <xdr:cNvCxnSpPr/>
      </xdr:nvCxnSpPr>
      <xdr:spPr>
        <a:xfrm flipV="1">
          <a:off x="22160864" y="9569768"/>
          <a:ext cx="0" cy="1391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163847</xdr:rowOff>
    </xdr:from>
    <xdr:ext cx="469744" cy="259045"/>
    <xdr:sp macro="" textlink="">
      <xdr:nvSpPr>
        <xdr:cNvPr id="466" name="【学校施設】&#10;一人当たり面積最小値テキスト"/>
        <xdr:cNvSpPr txBox="1"/>
      </xdr:nvSpPr>
      <xdr:spPr>
        <a:xfrm>
          <a:off x="222504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63</xdr:row>
      <xdr:rowOff>160020</xdr:rowOff>
    </xdr:from>
    <xdr:to>
      <xdr:col>32</xdr:col>
      <xdr:colOff>276225</xdr:colOff>
      <xdr:row>63</xdr:row>
      <xdr:rowOff>160020</xdr:rowOff>
    </xdr:to>
    <xdr:cxnSp macro="">
      <xdr:nvCxnSpPr>
        <xdr:cNvPr id="467" name="直線コネクタ 466"/>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86695</xdr:rowOff>
    </xdr:from>
    <xdr:ext cx="469744" cy="259045"/>
    <xdr:sp macro="" textlink="">
      <xdr:nvSpPr>
        <xdr:cNvPr id="468" name="【学校施設】&#10;一人当たり面積最大値テキスト"/>
        <xdr:cNvSpPr txBox="1"/>
      </xdr:nvSpPr>
      <xdr:spPr>
        <a:xfrm>
          <a:off x="22250400" y="934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a:t>
          </a:r>
          <a:endParaRPr kumimoji="1" lang="ja-JP" altLang="en-US" sz="1000" b="1">
            <a:latin typeface="ＭＳ Ｐゴシック"/>
          </a:endParaRPr>
        </a:p>
      </xdr:txBody>
    </xdr:sp>
    <xdr:clientData/>
  </xdr:oneCellAnchor>
  <xdr:twoCellAnchor>
    <xdr:from>
      <xdr:col>32</xdr:col>
      <xdr:colOff>98425</xdr:colOff>
      <xdr:row>55</xdr:row>
      <xdr:rowOff>140018</xdr:rowOff>
    </xdr:from>
    <xdr:to>
      <xdr:col>32</xdr:col>
      <xdr:colOff>276225</xdr:colOff>
      <xdr:row>55</xdr:row>
      <xdr:rowOff>140018</xdr:rowOff>
    </xdr:to>
    <xdr:cxnSp macro="">
      <xdr:nvCxnSpPr>
        <xdr:cNvPr id="469" name="直線コネクタ 468"/>
        <xdr:cNvCxnSpPr/>
      </xdr:nvCxnSpPr>
      <xdr:spPr>
        <a:xfrm>
          <a:off x="22072600" y="956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160672</xdr:rowOff>
    </xdr:from>
    <xdr:ext cx="469744" cy="259045"/>
    <xdr:sp macro="" textlink="">
      <xdr:nvSpPr>
        <xdr:cNvPr id="470" name="【学校施設】&#10;一人当たり面積平均値テキスト"/>
        <xdr:cNvSpPr txBox="1"/>
      </xdr:nvSpPr>
      <xdr:spPr>
        <a:xfrm>
          <a:off x="22250400" y="10104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1.194</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137795</xdr:rowOff>
    </xdr:from>
    <xdr:to>
      <xdr:col>32</xdr:col>
      <xdr:colOff>238125</xdr:colOff>
      <xdr:row>60</xdr:row>
      <xdr:rowOff>67945</xdr:rowOff>
    </xdr:to>
    <xdr:sp macro="" textlink="">
      <xdr:nvSpPr>
        <xdr:cNvPr id="471" name="フローチャート : 判断 470"/>
        <xdr:cNvSpPr/>
      </xdr:nvSpPr>
      <xdr:spPr>
        <a:xfrm>
          <a:off x="22110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109220</xdr:rowOff>
    </xdr:from>
    <xdr:to>
      <xdr:col>32</xdr:col>
      <xdr:colOff>238125</xdr:colOff>
      <xdr:row>64</xdr:row>
      <xdr:rowOff>39370</xdr:rowOff>
    </xdr:to>
    <xdr:sp macro="" textlink="">
      <xdr:nvSpPr>
        <xdr:cNvPr id="477" name="円/楕円 476"/>
        <xdr:cNvSpPr/>
      </xdr:nvSpPr>
      <xdr:spPr>
        <a:xfrm>
          <a:off x="22110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24147</xdr:rowOff>
    </xdr:from>
    <xdr:ext cx="469744" cy="259045"/>
    <xdr:sp macro="" textlink="">
      <xdr:nvSpPr>
        <xdr:cNvPr id="478" name="【学校施設】&#10;一人当たり面積該当値テキスト"/>
        <xdr:cNvSpPr txBox="1"/>
      </xdr:nvSpPr>
      <xdr:spPr>
        <a:xfrm>
          <a:off x="22250400" y="108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0.964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79" name="正方形/長方形 478"/>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0" name="正方形/長方形 4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1" name="正方形/長方形 4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2" name="正方形/長方形 4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3" name="正方形/長方形 4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4" name="正方形/長方形 4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5" name="正方形/長方形 4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86" name="正方形/長方形 485"/>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7" name="テキスト ボックス 4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8" name="直線コネクタ 4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9" name="テキスト ボックス 48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90" name="直線コネクタ 48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91" name="テキスト ボックス 49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92" name="直線コネクタ 49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93" name="テキスト ボックス 49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4" name="直線コネクタ 49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5" name="テキスト ボックス 49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6" name="直線コネクタ 49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97" name="テキスト ボックス 49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8" name="直線コネクタ 4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99" name="テキスト ボックス 49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00"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131826</xdr:rowOff>
    </xdr:from>
    <xdr:to>
      <xdr:col>23</xdr:col>
      <xdr:colOff>516889</xdr:colOff>
      <xdr:row>86</xdr:row>
      <xdr:rowOff>70104</xdr:rowOff>
    </xdr:to>
    <xdr:cxnSp macro="">
      <xdr:nvCxnSpPr>
        <xdr:cNvPr id="501" name="直線コネクタ 500"/>
        <xdr:cNvCxnSpPr/>
      </xdr:nvCxnSpPr>
      <xdr:spPr>
        <a:xfrm flipV="1">
          <a:off x="16318864" y="13676376"/>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73931</xdr:rowOff>
    </xdr:from>
    <xdr:ext cx="405111" cy="259045"/>
    <xdr:sp macro="" textlink="">
      <xdr:nvSpPr>
        <xdr:cNvPr id="502" name="【児童館】&#10;有形固定資産減価償却率最小値テキスト"/>
        <xdr:cNvSpPr txBox="1"/>
      </xdr:nvSpPr>
      <xdr:spPr>
        <a:xfrm>
          <a:off x="164084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86</xdr:row>
      <xdr:rowOff>70104</xdr:rowOff>
    </xdr:from>
    <xdr:to>
      <xdr:col>23</xdr:col>
      <xdr:colOff>606425</xdr:colOff>
      <xdr:row>86</xdr:row>
      <xdr:rowOff>70104</xdr:rowOff>
    </xdr:to>
    <xdr:cxnSp macro="">
      <xdr:nvCxnSpPr>
        <xdr:cNvPr id="503" name="直線コネクタ 502"/>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78503</xdr:rowOff>
    </xdr:from>
    <xdr:ext cx="405111" cy="259045"/>
    <xdr:sp macro="" textlink="">
      <xdr:nvSpPr>
        <xdr:cNvPr id="504" name="【児童館】&#10;有形固定資産減価償却率最大値テキスト"/>
        <xdr:cNvSpPr txBox="1"/>
      </xdr:nvSpPr>
      <xdr:spPr>
        <a:xfrm>
          <a:off x="16408400" y="1345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23</xdr:col>
      <xdr:colOff>428625</xdr:colOff>
      <xdr:row>79</xdr:row>
      <xdr:rowOff>131826</xdr:rowOff>
    </xdr:from>
    <xdr:to>
      <xdr:col>23</xdr:col>
      <xdr:colOff>606425</xdr:colOff>
      <xdr:row>79</xdr:row>
      <xdr:rowOff>131826</xdr:rowOff>
    </xdr:to>
    <xdr:cxnSp macro="">
      <xdr:nvCxnSpPr>
        <xdr:cNvPr id="505" name="直線コネクタ 504"/>
        <xdr:cNvCxnSpPr/>
      </xdr:nvCxnSpPr>
      <xdr:spPr>
        <a:xfrm>
          <a:off x="16230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114316</xdr:rowOff>
    </xdr:from>
    <xdr:ext cx="405111" cy="259045"/>
    <xdr:sp macro="" textlink="">
      <xdr:nvSpPr>
        <xdr:cNvPr id="506" name="【児童館】&#10;有形固定資産減価償却率平均値テキスト"/>
        <xdr:cNvSpPr txBox="1"/>
      </xdr:nvSpPr>
      <xdr:spPr>
        <a:xfrm>
          <a:off x="16408400" y="14001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135889</xdr:rowOff>
    </xdr:from>
    <xdr:to>
      <xdr:col>23</xdr:col>
      <xdr:colOff>568325</xdr:colOff>
      <xdr:row>82</xdr:row>
      <xdr:rowOff>66039</xdr:rowOff>
    </xdr:to>
    <xdr:sp macro="" textlink="">
      <xdr:nvSpPr>
        <xdr:cNvPr id="507" name="フローチャート : 判断 506"/>
        <xdr:cNvSpPr/>
      </xdr:nvSpPr>
      <xdr:spPr>
        <a:xfrm>
          <a:off x="16268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8" name="テキスト ボックス 5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9" name="テキスト ボックス 5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0" name="テキスト ボックス 5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1" name="テキスト ボックス 5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2" name="テキスト ボックス 5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81026</xdr:rowOff>
    </xdr:from>
    <xdr:to>
      <xdr:col>23</xdr:col>
      <xdr:colOff>568325</xdr:colOff>
      <xdr:row>80</xdr:row>
      <xdr:rowOff>11176</xdr:rowOff>
    </xdr:to>
    <xdr:sp macro="" textlink="">
      <xdr:nvSpPr>
        <xdr:cNvPr id="513" name="円/楕円 512"/>
        <xdr:cNvSpPr/>
      </xdr:nvSpPr>
      <xdr:spPr>
        <a:xfrm>
          <a:off x="16268700" y="136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34053</xdr:rowOff>
    </xdr:from>
    <xdr:ext cx="405111" cy="259045"/>
    <xdr:sp macro="" textlink="">
      <xdr:nvSpPr>
        <xdr:cNvPr id="514" name="【児童館】&#10;有形固定資産減価償却率該当値テキスト"/>
        <xdr:cNvSpPr txBox="1"/>
      </xdr:nvSpPr>
      <xdr:spPr>
        <a:xfrm>
          <a:off x="16408400" y="13578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15" name="正方形/長方形 51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2" name="正方形/長方形 521"/>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3" name="テキスト ボックス 5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4" name="直線コネクタ 5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5" name="テキスト ボックス 52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526" name="直線コネクタ 525"/>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527" name="テキスト ボックス 526"/>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8" name="直線コネクタ 52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9" name="テキスト ボックス 52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30" name="直線コネクタ 529"/>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31" name="テキスト ボックス 530"/>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2" name="直線コネクタ 5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3" name="テキスト ボックス 5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34"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152400</xdr:rowOff>
    </xdr:to>
    <xdr:cxnSp macro="">
      <xdr:nvCxnSpPr>
        <xdr:cNvPr id="535" name="直線コネクタ 534"/>
        <xdr:cNvCxnSpPr/>
      </xdr:nvCxnSpPr>
      <xdr:spPr>
        <a:xfrm flipV="1">
          <a:off x="22160864" y="134112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156227</xdr:rowOff>
    </xdr:from>
    <xdr:ext cx="469744" cy="259045"/>
    <xdr:sp macro="" textlink="">
      <xdr:nvSpPr>
        <xdr:cNvPr id="536" name="【児童館】&#10;一人当たり面積最小値テキスト"/>
        <xdr:cNvSpPr txBox="1"/>
      </xdr:nvSpPr>
      <xdr:spPr>
        <a:xfrm>
          <a:off x="22250400"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85</xdr:row>
      <xdr:rowOff>152400</xdr:rowOff>
    </xdr:from>
    <xdr:to>
      <xdr:col>32</xdr:col>
      <xdr:colOff>276225</xdr:colOff>
      <xdr:row>85</xdr:row>
      <xdr:rowOff>152400</xdr:rowOff>
    </xdr:to>
    <xdr:cxnSp macro="">
      <xdr:nvCxnSpPr>
        <xdr:cNvPr id="537" name="直線コネクタ 536"/>
        <xdr:cNvCxnSpPr/>
      </xdr:nvCxnSpPr>
      <xdr:spPr>
        <a:xfrm>
          <a:off x="22072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38"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39" name="直線コネクタ 53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67327</xdr:rowOff>
    </xdr:from>
    <xdr:ext cx="469744" cy="259045"/>
    <xdr:sp macro="" textlink="">
      <xdr:nvSpPr>
        <xdr:cNvPr id="540" name="【児童館】&#10;一人当たり面積平均値テキスト"/>
        <xdr:cNvSpPr txBox="1"/>
      </xdr:nvSpPr>
      <xdr:spPr>
        <a:xfrm>
          <a:off x="22250400" y="1395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44450</xdr:rowOff>
    </xdr:from>
    <xdr:to>
      <xdr:col>32</xdr:col>
      <xdr:colOff>238125</xdr:colOff>
      <xdr:row>82</xdr:row>
      <xdr:rowOff>146050</xdr:rowOff>
    </xdr:to>
    <xdr:sp macro="" textlink="">
      <xdr:nvSpPr>
        <xdr:cNvPr id="541" name="フローチャート : 判断 540"/>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83</xdr:row>
      <xdr:rowOff>158750</xdr:rowOff>
    </xdr:from>
    <xdr:to>
      <xdr:col>32</xdr:col>
      <xdr:colOff>238125</xdr:colOff>
      <xdr:row>84</xdr:row>
      <xdr:rowOff>88900</xdr:rowOff>
    </xdr:to>
    <xdr:sp macro="" textlink="">
      <xdr:nvSpPr>
        <xdr:cNvPr id="547" name="円/楕円 546"/>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137177</xdr:rowOff>
    </xdr:from>
    <xdr:ext cx="469744" cy="259045"/>
    <xdr:sp macro="" textlink="">
      <xdr:nvSpPr>
        <xdr:cNvPr id="548" name="【児童館】&#10;一人当たり面積該当値テキスト"/>
        <xdr:cNvSpPr txBox="1"/>
      </xdr:nvSpPr>
      <xdr:spPr>
        <a:xfrm>
          <a:off x="222504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49" name="正方形/長方形 54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56" name="正方形/長方形 55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9" name="テキスト ボックス 55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60" name="直線コネクタ 5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61" name="テキスト ボックス 56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2" name="直線コネクタ 5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63" name="テキスト ボックス 5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64" name="直線コネクタ 5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65" name="テキスト ボックス 5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66" name="直線コネクタ 5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67" name="テキスト ボックス 5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68" name="直線コネクタ 5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69" name="テキスト ボックス 56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71" name="テキスト ボックス 57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72"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152400</xdr:rowOff>
    </xdr:to>
    <xdr:cxnSp macro="">
      <xdr:nvCxnSpPr>
        <xdr:cNvPr id="573" name="直線コネクタ 572"/>
        <xdr:cNvCxnSpPr/>
      </xdr:nvCxnSpPr>
      <xdr:spPr>
        <a:xfrm flipV="1">
          <a:off x="16318864" y="172212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156227</xdr:rowOff>
    </xdr:from>
    <xdr:ext cx="405111" cy="259045"/>
    <xdr:sp macro="" textlink="">
      <xdr:nvSpPr>
        <xdr:cNvPr id="574" name="【公民館】&#10;有形固定資産減価償却率最小値テキスト"/>
        <xdr:cNvSpPr txBox="1"/>
      </xdr:nvSpPr>
      <xdr:spPr>
        <a:xfrm>
          <a:off x="16408400"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23</xdr:col>
      <xdr:colOff>428625</xdr:colOff>
      <xdr:row>107</xdr:row>
      <xdr:rowOff>152400</xdr:rowOff>
    </xdr:from>
    <xdr:to>
      <xdr:col>23</xdr:col>
      <xdr:colOff>606425</xdr:colOff>
      <xdr:row>107</xdr:row>
      <xdr:rowOff>152400</xdr:rowOff>
    </xdr:to>
    <xdr:cxnSp macro="">
      <xdr:nvCxnSpPr>
        <xdr:cNvPr id="575" name="直線コネクタ 574"/>
        <xdr:cNvCxnSpPr/>
      </xdr:nvCxnSpPr>
      <xdr:spPr>
        <a:xfrm>
          <a:off x="16230600" y="1849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576" name="【公民館】&#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77" name="直線コネクタ 57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143527</xdr:rowOff>
    </xdr:from>
    <xdr:ext cx="405111" cy="259045"/>
    <xdr:sp macro="" textlink="">
      <xdr:nvSpPr>
        <xdr:cNvPr id="578" name="【公民館】&#10;有形固定資産減価償却率平均値テキスト"/>
        <xdr:cNvSpPr txBox="1"/>
      </xdr:nvSpPr>
      <xdr:spPr>
        <a:xfrm>
          <a:off x="16408400" y="1780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120650</xdr:rowOff>
    </xdr:from>
    <xdr:to>
      <xdr:col>23</xdr:col>
      <xdr:colOff>568325</xdr:colOff>
      <xdr:row>105</xdr:row>
      <xdr:rowOff>50800</xdr:rowOff>
    </xdr:to>
    <xdr:sp macro="" textlink="">
      <xdr:nvSpPr>
        <xdr:cNvPr id="579" name="フローチャート : 判断 578"/>
        <xdr:cNvSpPr/>
      </xdr:nvSpPr>
      <xdr:spPr>
        <a:xfrm>
          <a:off x="162687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107</xdr:row>
      <xdr:rowOff>6350</xdr:rowOff>
    </xdr:from>
    <xdr:to>
      <xdr:col>23</xdr:col>
      <xdr:colOff>568325</xdr:colOff>
      <xdr:row>107</xdr:row>
      <xdr:rowOff>107950</xdr:rowOff>
    </xdr:to>
    <xdr:sp macro="" textlink="">
      <xdr:nvSpPr>
        <xdr:cNvPr id="585" name="円/楕円 584"/>
        <xdr:cNvSpPr/>
      </xdr:nvSpPr>
      <xdr:spPr>
        <a:xfrm>
          <a:off x="16268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92727</xdr:rowOff>
    </xdr:from>
    <xdr:ext cx="405111" cy="259045"/>
    <xdr:sp macro="" textlink="">
      <xdr:nvSpPr>
        <xdr:cNvPr id="586" name="【公民館】&#10;有形固定資産減価償却率該当値テキスト"/>
        <xdr:cNvSpPr txBox="1"/>
      </xdr:nvSpPr>
      <xdr:spPr>
        <a:xfrm>
          <a:off x="16408400" y="182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87" name="正方形/長方形 58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8" name="正方形/長方形 5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9" name="正方形/長方形 5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0" name="正方形/長方形 5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1" name="正方形/長方形 5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2" name="正方形/長方形 5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3" name="正方形/長方形 5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94" name="正方形/長方形 59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5" name="テキスト ボックス 5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6" name="直線コネクタ 5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97" name="直線コネクタ 59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98" name="テキスト ボックス 59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99" name="直線コネクタ 59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0" name="テキスト ボックス 59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1" name="直線コネクタ 6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2" name="テキスト ボックス 6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03" name="直線コネクタ 60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04" name="テキスト ボックス 60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05" name="直線コネクタ 60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06" name="テキスト ボックス 60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7" name="直線コネクタ 6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8" name="テキスト ボックス 6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09"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38100</xdr:rowOff>
    </xdr:from>
    <xdr:to>
      <xdr:col>32</xdr:col>
      <xdr:colOff>186689</xdr:colOff>
      <xdr:row>108</xdr:row>
      <xdr:rowOff>57150</xdr:rowOff>
    </xdr:to>
    <xdr:cxnSp macro="">
      <xdr:nvCxnSpPr>
        <xdr:cNvPr id="610" name="直線コネクタ 609"/>
        <xdr:cNvCxnSpPr/>
      </xdr:nvCxnSpPr>
      <xdr:spPr>
        <a:xfrm flipV="1">
          <a:off x="22160864" y="171831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60977</xdr:rowOff>
    </xdr:from>
    <xdr:ext cx="469744" cy="259045"/>
    <xdr:sp macro="" textlink="">
      <xdr:nvSpPr>
        <xdr:cNvPr id="611" name="【公民館】&#10;一人当たり面積最小値テキスト"/>
        <xdr:cNvSpPr txBox="1"/>
      </xdr:nvSpPr>
      <xdr:spPr>
        <a:xfrm>
          <a:off x="22250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108</xdr:row>
      <xdr:rowOff>57150</xdr:rowOff>
    </xdr:from>
    <xdr:to>
      <xdr:col>32</xdr:col>
      <xdr:colOff>276225</xdr:colOff>
      <xdr:row>108</xdr:row>
      <xdr:rowOff>57150</xdr:rowOff>
    </xdr:to>
    <xdr:cxnSp macro="">
      <xdr:nvCxnSpPr>
        <xdr:cNvPr id="612" name="直線コネクタ 611"/>
        <xdr:cNvCxnSpPr/>
      </xdr:nvCxnSpPr>
      <xdr:spPr>
        <a:xfrm>
          <a:off x="22072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156227</xdr:rowOff>
    </xdr:from>
    <xdr:ext cx="469744" cy="259045"/>
    <xdr:sp macro="" textlink="">
      <xdr:nvSpPr>
        <xdr:cNvPr id="613" name="【公民館】&#10;一人当たり面積最大値テキスト"/>
        <xdr:cNvSpPr txBox="1"/>
      </xdr:nvSpPr>
      <xdr:spPr>
        <a:xfrm>
          <a:off x="222504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32</xdr:col>
      <xdr:colOff>98425</xdr:colOff>
      <xdr:row>100</xdr:row>
      <xdr:rowOff>38100</xdr:rowOff>
    </xdr:from>
    <xdr:to>
      <xdr:col>32</xdr:col>
      <xdr:colOff>276225</xdr:colOff>
      <xdr:row>100</xdr:row>
      <xdr:rowOff>38100</xdr:rowOff>
    </xdr:to>
    <xdr:cxnSp macro="">
      <xdr:nvCxnSpPr>
        <xdr:cNvPr id="614" name="直線コネクタ 613"/>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124477</xdr:rowOff>
    </xdr:from>
    <xdr:ext cx="469744" cy="259045"/>
    <xdr:sp macro="" textlink="">
      <xdr:nvSpPr>
        <xdr:cNvPr id="615" name="【公民館】&#10;一人当たり面積平均値テキスト"/>
        <xdr:cNvSpPr txBox="1"/>
      </xdr:nvSpPr>
      <xdr:spPr>
        <a:xfrm>
          <a:off x="22250400" y="1761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101600</xdr:rowOff>
    </xdr:from>
    <xdr:to>
      <xdr:col>32</xdr:col>
      <xdr:colOff>238125</xdr:colOff>
      <xdr:row>104</xdr:row>
      <xdr:rowOff>31750</xdr:rowOff>
    </xdr:to>
    <xdr:sp macro="" textlink="">
      <xdr:nvSpPr>
        <xdr:cNvPr id="616" name="フローチャート : 判断 615"/>
        <xdr:cNvSpPr/>
      </xdr:nvSpPr>
      <xdr:spPr>
        <a:xfrm>
          <a:off x="221107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82550</xdr:rowOff>
    </xdr:from>
    <xdr:to>
      <xdr:col>32</xdr:col>
      <xdr:colOff>238125</xdr:colOff>
      <xdr:row>105</xdr:row>
      <xdr:rowOff>12700</xdr:rowOff>
    </xdr:to>
    <xdr:sp macro="" textlink="">
      <xdr:nvSpPr>
        <xdr:cNvPr id="622" name="円/楕円 621"/>
        <xdr:cNvSpPr/>
      </xdr:nvSpPr>
      <xdr:spPr>
        <a:xfrm>
          <a:off x="22110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60977</xdr:rowOff>
    </xdr:from>
    <xdr:ext cx="469744" cy="259045"/>
    <xdr:sp macro="" textlink="">
      <xdr:nvSpPr>
        <xdr:cNvPr id="623" name="【公民館】&#10;一人当たり面積該当値テキスト"/>
        <xdr:cNvSpPr txBox="1"/>
      </xdr:nvSpPr>
      <xdr:spPr>
        <a:xfrm>
          <a:off x="22250400"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24" name="正方形/長方形 62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5" name="正方形/長方形 6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26" name="テキスト ボックス 62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本市の公共建築物は１０年後に約７割が築３０年以上になることが想定され、「老朽化への対応」や将来的な人口減少等による税収減少の懸念から「施設存続の可否の判断」、少子高齢社会の進展により住民が「公共施設に求めることの変化への対応」が求められる。そのような中、施設の効率的かつ効果的な維持管理や最適な施設整備を進めるため資産マネジメントの取組が不可欠であり、公共施設等総合管理計画である「かわさき資産マネジメントカルテ」を策定し、施設の長寿命化に取り組んでいる。今後も事業費のバランスや財政負担の平準化、継続的な長寿命化の取組が可能となるよう調整する必要がある。</a:t>
          </a:r>
        </a:p>
        <a:p>
          <a:r>
            <a:rPr kumimoji="1" lang="ja-JP" altLang="en-US" sz="1100">
              <a:solidFill>
                <a:schemeClr val="dk1"/>
              </a:solidFill>
              <a:effectLst/>
              <a:latin typeface="+mn-lt"/>
              <a:ea typeface="+mn-ea"/>
              <a:cs typeface="+mn-cs"/>
            </a:rPr>
            <a:t>　また、保育園については民設化を推進するため建替えを契機とした民設化手法に加え、建物の譲渡手法による民設化を進めている。</a:t>
          </a:r>
          <a:endParaRPr kumimoji="1" lang="en-US" altLang="ja-JP" sz="1100">
            <a:solidFill>
              <a:schemeClr val="dk1"/>
            </a:solidFill>
            <a:effectLst/>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神奈川県川崎市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1,459,768
1,426,777
143.00
606,283,866
602,636,174
496,979
309,069,873
844,691,427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117.4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26670</xdr:rowOff>
    </xdr:from>
    <xdr:to>
      <xdr:col>6</xdr:col>
      <xdr:colOff>510540</xdr:colOff>
      <xdr:row>41</xdr:row>
      <xdr:rowOff>11430</xdr:rowOff>
    </xdr:to>
    <xdr:cxnSp macro="">
      <xdr:nvCxnSpPr>
        <xdr:cNvPr id="57" name="直線コネクタ 56"/>
        <xdr:cNvCxnSpPr/>
      </xdr:nvCxnSpPr>
      <xdr:spPr>
        <a:xfrm flipV="1">
          <a:off x="4634865" y="56845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15257</xdr:rowOff>
    </xdr:from>
    <xdr:ext cx="405111" cy="259045"/>
    <xdr:sp macro="" textlink="">
      <xdr:nvSpPr>
        <xdr:cNvPr id="58" name="【図書館】&#10;有形固定資産減価償却率最小値テキスト"/>
        <xdr:cNvSpPr txBox="1"/>
      </xdr:nvSpPr>
      <xdr:spPr>
        <a:xfrm>
          <a:off x="4724400"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422275</xdr:colOff>
      <xdr:row>41</xdr:row>
      <xdr:rowOff>11430</xdr:rowOff>
    </xdr:from>
    <xdr:to>
      <xdr:col>6</xdr:col>
      <xdr:colOff>600075</xdr:colOff>
      <xdr:row>41</xdr:row>
      <xdr:rowOff>11430</xdr:rowOff>
    </xdr:to>
    <xdr:cxnSp macro="">
      <xdr:nvCxnSpPr>
        <xdr:cNvPr id="59" name="直線コネクタ 58"/>
        <xdr:cNvCxnSpPr/>
      </xdr:nvCxnSpPr>
      <xdr:spPr>
        <a:xfrm>
          <a:off x="4546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144797</xdr:rowOff>
    </xdr:from>
    <xdr:ext cx="405111" cy="259045"/>
    <xdr:sp macro="" textlink="">
      <xdr:nvSpPr>
        <xdr:cNvPr id="60" name="【図書館】&#10;有形固定資産減価償却率最大値テキスト"/>
        <xdr:cNvSpPr txBox="1"/>
      </xdr:nvSpPr>
      <xdr:spPr>
        <a:xfrm>
          <a:off x="47244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33</xdr:row>
      <xdr:rowOff>26670</xdr:rowOff>
    </xdr:from>
    <xdr:to>
      <xdr:col>6</xdr:col>
      <xdr:colOff>600075</xdr:colOff>
      <xdr:row>33</xdr:row>
      <xdr:rowOff>26670</xdr:rowOff>
    </xdr:to>
    <xdr:cxnSp macro="">
      <xdr:nvCxnSpPr>
        <xdr:cNvPr id="61" name="直線コネクタ 60"/>
        <xdr:cNvCxnSpPr/>
      </xdr:nvCxnSpPr>
      <xdr:spPr>
        <a:xfrm>
          <a:off x="4546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124477</xdr:rowOff>
    </xdr:from>
    <xdr:ext cx="405111" cy="259045"/>
    <xdr:sp macro="" textlink="">
      <xdr:nvSpPr>
        <xdr:cNvPr id="62" name="【図書館】&#10;有形固定資産減価償却率平均値テキスト"/>
        <xdr:cNvSpPr txBox="1"/>
      </xdr:nvSpPr>
      <xdr:spPr>
        <a:xfrm>
          <a:off x="47244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101600</xdr:rowOff>
    </xdr:from>
    <xdr:to>
      <xdr:col>6</xdr:col>
      <xdr:colOff>561975</xdr:colOff>
      <xdr:row>38</xdr:row>
      <xdr:rowOff>31750</xdr:rowOff>
    </xdr:to>
    <xdr:sp macro="" textlink="">
      <xdr:nvSpPr>
        <xdr:cNvPr id="63" name="フローチャート :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116840</xdr:rowOff>
    </xdr:from>
    <xdr:to>
      <xdr:col>6</xdr:col>
      <xdr:colOff>561975</xdr:colOff>
      <xdr:row>39</xdr:row>
      <xdr:rowOff>46990</xdr:rowOff>
    </xdr:to>
    <xdr:sp macro="" textlink="">
      <xdr:nvSpPr>
        <xdr:cNvPr id="69" name="円/楕円 68"/>
        <xdr:cNvSpPr/>
      </xdr:nvSpPr>
      <xdr:spPr>
        <a:xfrm>
          <a:off x="4584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95267</xdr:rowOff>
    </xdr:from>
    <xdr:ext cx="405111" cy="259045"/>
    <xdr:sp macro="" textlink="">
      <xdr:nvSpPr>
        <xdr:cNvPr id="70" name="【図書館】&#10;有形固定資産減価償却率該当値テキスト"/>
        <xdr:cNvSpPr txBox="1"/>
      </xdr:nvSpPr>
      <xdr:spPr>
        <a:xfrm>
          <a:off x="47244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2" name="直線コネクタ 8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3" name="テキスト ボックス 8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4" name="直線コネクタ 8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5" name="テキスト ボックス 8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86" name="直線コネクタ 8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105427</xdr:rowOff>
    </xdr:from>
    <xdr:ext cx="467179" cy="259045"/>
    <xdr:sp macro="" textlink="">
      <xdr:nvSpPr>
        <xdr:cNvPr id="87" name="テキスト ボックス 8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8" name="直線コネクタ 8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89" name="テキスト ボックス 8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0"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41</xdr:row>
      <xdr:rowOff>19050</xdr:rowOff>
    </xdr:to>
    <xdr:cxnSp macro="">
      <xdr:nvCxnSpPr>
        <xdr:cNvPr id="91" name="直線コネクタ 90"/>
        <xdr:cNvCxnSpPr/>
      </xdr:nvCxnSpPr>
      <xdr:spPr>
        <a:xfrm flipV="1">
          <a:off x="10476865" y="57912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2"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3" name="直線コネクタ 92"/>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94"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95" name="直線コネクタ 94"/>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105427</xdr:rowOff>
    </xdr:from>
    <xdr:ext cx="469744" cy="259045"/>
    <xdr:sp macro="" textlink="">
      <xdr:nvSpPr>
        <xdr:cNvPr id="96" name="【図書館】&#10;一人当たり面積平均値テキスト"/>
        <xdr:cNvSpPr txBox="1"/>
      </xdr:nvSpPr>
      <xdr:spPr>
        <a:xfrm>
          <a:off x="105664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97" name="フローチャート : 判断 96"/>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03" name="円/楕円 102"/>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54627</xdr:rowOff>
    </xdr:from>
    <xdr:ext cx="469744" cy="259045"/>
    <xdr:sp macro="" textlink="">
      <xdr:nvSpPr>
        <xdr:cNvPr id="104" name="【図書館】&#10;一人当たり面積該当値テキスト"/>
        <xdr:cNvSpPr txBox="1"/>
      </xdr:nvSpPr>
      <xdr:spPr>
        <a:xfrm>
          <a:off x="105664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5" name="正方形/長方形 104"/>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6" name="正方形/長方形 10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7" name="正方形/長方形 10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8" name="正方形/長方形 10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9" name="正方形/長方形 10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0" name="正方形/長方形 10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1" name="正方形/長方形 11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2" name="正方形/長方形 111"/>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3" name="テキスト ボックス 11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4" name="直線コネクタ 11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5" name="テキスト ボックス 11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6" name="直線コネクタ 11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17" name="テキスト ボックス 11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18" name="直線コネクタ 11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19" name="テキスト ボックス 11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0" name="直線コネクタ 11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1" name="テキスト ボックス 12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2" name="直線コネクタ 12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3" name="テキスト ボックス 12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4" name="直線コネクタ 12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5" name="テキスト ボックス 12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6"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93726</xdr:rowOff>
    </xdr:from>
    <xdr:to>
      <xdr:col>6</xdr:col>
      <xdr:colOff>510540</xdr:colOff>
      <xdr:row>63</xdr:row>
      <xdr:rowOff>125730</xdr:rowOff>
    </xdr:to>
    <xdr:cxnSp macro="">
      <xdr:nvCxnSpPr>
        <xdr:cNvPr id="127" name="直線コネクタ 126"/>
        <xdr:cNvCxnSpPr/>
      </xdr:nvCxnSpPr>
      <xdr:spPr>
        <a:xfrm flipV="1">
          <a:off x="4634865" y="98663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129557</xdr:rowOff>
    </xdr:from>
    <xdr:ext cx="405111" cy="259045"/>
    <xdr:sp macro="" textlink="">
      <xdr:nvSpPr>
        <xdr:cNvPr id="128" name="【体育館・プール】&#10;有形固定資産減価償却率最小値テキスト"/>
        <xdr:cNvSpPr txBox="1"/>
      </xdr:nvSpPr>
      <xdr:spPr>
        <a:xfrm>
          <a:off x="47244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63</xdr:row>
      <xdr:rowOff>125730</xdr:rowOff>
    </xdr:from>
    <xdr:to>
      <xdr:col>6</xdr:col>
      <xdr:colOff>600075</xdr:colOff>
      <xdr:row>63</xdr:row>
      <xdr:rowOff>125730</xdr:rowOff>
    </xdr:to>
    <xdr:cxnSp macro="">
      <xdr:nvCxnSpPr>
        <xdr:cNvPr id="129" name="直線コネクタ 128"/>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40403</xdr:rowOff>
    </xdr:from>
    <xdr:ext cx="405111" cy="259045"/>
    <xdr:sp macro="" textlink="">
      <xdr:nvSpPr>
        <xdr:cNvPr id="130" name="【体育館・プール】&#10;有形固定資産減価償却率最大値テキスト"/>
        <xdr:cNvSpPr txBox="1"/>
      </xdr:nvSpPr>
      <xdr:spPr>
        <a:xfrm>
          <a:off x="47244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6</xdr:col>
      <xdr:colOff>422275</xdr:colOff>
      <xdr:row>57</xdr:row>
      <xdr:rowOff>93726</xdr:rowOff>
    </xdr:from>
    <xdr:to>
      <xdr:col>6</xdr:col>
      <xdr:colOff>600075</xdr:colOff>
      <xdr:row>57</xdr:row>
      <xdr:rowOff>93726</xdr:rowOff>
    </xdr:to>
    <xdr:cxnSp macro="">
      <xdr:nvCxnSpPr>
        <xdr:cNvPr id="131" name="直線コネクタ 130"/>
        <xdr:cNvCxnSpPr/>
      </xdr:nvCxnSpPr>
      <xdr:spPr>
        <a:xfrm>
          <a:off x="4546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26941</xdr:rowOff>
    </xdr:from>
    <xdr:ext cx="405111" cy="259045"/>
    <xdr:sp macro="" textlink="">
      <xdr:nvSpPr>
        <xdr:cNvPr id="132" name="【体育館・プール】&#10;有形固定資産減価償却率平均値テキスト"/>
        <xdr:cNvSpPr txBox="1"/>
      </xdr:nvSpPr>
      <xdr:spPr>
        <a:xfrm>
          <a:off x="4724400" y="10485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62</xdr:row>
      <xdr:rowOff>4064</xdr:rowOff>
    </xdr:from>
    <xdr:to>
      <xdr:col>6</xdr:col>
      <xdr:colOff>561975</xdr:colOff>
      <xdr:row>62</xdr:row>
      <xdr:rowOff>105664</xdr:rowOff>
    </xdr:to>
    <xdr:sp macro="" textlink="">
      <xdr:nvSpPr>
        <xdr:cNvPr id="133" name="フローチャート : 判断 132"/>
        <xdr:cNvSpPr/>
      </xdr:nvSpPr>
      <xdr:spPr>
        <a:xfrm>
          <a:off x="4584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4" name="テキスト ボックス 13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5" name="テキスト ボックス 13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6" name="テキスト ボックス 13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7" name="テキスト ボックス 13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38" name="テキスト ボックス 13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74930</xdr:rowOff>
    </xdr:from>
    <xdr:to>
      <xdr:col>6</xdr:col>
      <xdr:colOff>561975</xdr:colOff>
      <xdr:row>64</xdr:row>
      <xdr:rowOff>5080</xdr:rowOff>
    </xdr:to>
    <xdr:sp macro="" textlink="">
      <xdr:nvSpPr>
        <xdr:cNvPr id="139" name="円/楕円 138"/>
        <xdr:cNvSpPr/>
      </xdr:nvSpPr>
      <xdr:spPr>
        <a:xfrm>
          <a:off x="4584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161307</xdr:rowOff>
    </xdr:from>
    <xdr:ext cx="405111" cy="259045"/>
    <xdr:sp macro="" textlink="">
      <xdr:nvSpPr>
        <xdr:cNvPr id="140" name="【体育館・プール】&#10;有形固定資産減価償却率該当値テキスト"/>
        <xdr:cNvSpPr txBox="1"/>
      </xdr:nvSpPr>
      <xdr:spPr>
        <a:xfrm>
          <a:off x="4724400" y="1079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1" name="正方形/長方形 140"/>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2" name="正方形/長方形 14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3" name="正方形/長方形 14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4" name="正方形/長方形 14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5" name="正方形/長方形 14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6" name="正方形/長方形 14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7" name="正方形/長方形 14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48" name="正方形/長方形 147"/>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49" name="テキスト ボックス 14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0" name="直線コネクタ 14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1" name="テキスト ボックス 150"/>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52" name="直線コネクタ 15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53" name="テキスト ボックス 15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4" name="直線コネクタ 15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55" name="テキスト ボックス 15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56" name="直線コネクタ 15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57" name="テキスト ボックス 15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58" name="直線コネクタ 15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59" name="テキスト ボックス 15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0" name="直線コネクタ 15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61" name="テキスト ボックス 16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2" name="直線コネクタ 16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63" name="テキスト ボックス 16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5" name="テキスト ボックス 16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6"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149678</xdr:rowOff>
    </xdr:from>
    <xdr:to>
      <xdr:col>15</xdr:col>
      <xdr:colOff>180340</xdr:colOff>
      <xdr:row>64</xdr:row>
      <xdr:rowOff>43543</xdr:rowOff>
    </xdr:to>
    <xdr:cxnSp macro="">
      <xdr:nvCxnSpPr>
        <xdr:cNvPr id="167" name="直線コネクタ 166"/>
        <xdr:cNvCxnSpPr/>
      </xdr:nvCxnSpPr>
      <xdr:spPr>
        <a:xfrm flipV="1">
          <a:off x="10476865" y="9579428"/>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47370</xdr:rowOff>
    </xdr:from>
    <xdr:ext cx="469744" cy="259045"/>
    <xdr:sp macro="" textlink="">
      <xdr:nvSpPr>
        <xdr:cNvPr id="168" name="【体育館・プール】&#10;一人当たり面積最小値テキスト"/>
        <xdr:cNvSpPr txBox="1"/>
      </xdr:nvSpPr>
      <xdr:spPr>
        <a:xfrm>
          <a:off x="10566400" y="110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43543</xdr:rowOff>
    </xdr:from>
    <xdr:to>
      <xdr:col>15</xdr:col>
      <xdr:colOff>269875</xdr:colOff>
      <xdr:row>64</xdr:row>
      <xdr:rowOff>43543</xdr:rowOff>
    </xdr:to>
    <xdr:cxnSp macro="">
      <xdr:nvCxnSpPr>
        <xdr:cNvPr id="169" name="直線コネクタ 168"/>
        <xdr:cNvCxnSpPr/>
      </xdr:nvCxnSpPr>
      <xdr:spPr>
        <a:xfrm>
          <a:off x="10388600" y="1101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96355</xdr:rowOff>
    </xdr:from>
    <xdr:ext cx="469744" cy="259045"/>
    <xdr:sp macro="" textlink="">
      <xdr:nvSpPr>
        <xdr:cNvPr id="170" name="【体育館・プール】&#10;一人当たり面積最大値テキスト"/>
        <xdr:cNvSpPr txBox="1"/>
      </xdr:nvSpPr>
      <xdr:spPr>
        <a:xfrm>
          <a:off x="10566400" y="935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15</xdr:col>
      <xdr:colOff>92075</xdr:colOff>
      <xdr:row>55</xdr:row>
      <xdr:rowOff>149678</xdr:rowOff>
    </xdr:from>
    <xdr:to>
      <xdr:col>15</xdr:col>
      <xdr:colOff>269875</xdr:colOff>
      <xdr:row>55</xdr:row>
      <xdr:rowOff>149678</xdr:rowOff>
    </xdr:to>
    <xdr:cxnSp macro="">
      <xdr:nvCxnSpPr>
        <xdr:cNvPr id="171" name="直線コネクタ 170"/>
        <xdr:cNvCxnSpPr/>
      </xdr:nvCxnSpPr>
      <xdr:spPr>
        <a:xfrm>
          <a:off x="10388600" y="957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29227</xdr:rowOff>
    </xdr:from>
    <xdr:ext cx="469744" cy="259045"/>
    <xdr:sp macro="" textlink="">
      <xdr:nvSpPr>
        <xdr:cNvPr id="172" name="【体育館・プール】&#10;一人当たり面積平均値テキスト"/>
        <xdr:cNvSpPr txBox="1"/>
      </xdr:nvSpPr>
      <xdr:spPr>
        <a:xfrm>
          <a:off x="105664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6350</xdr:rowOff>
    </xdr:from>
    <xdr:to>
      <xdr:col>15</xdr:col>
      <xdr:colOff>231775</xdr:colOff>
      <xdr:row>61</xdr:row>
      <xdr:rowOff>107950</xdr:rowOff>
    </xdr:to>
    <xdr:sp macro="" textlink="">
      <xdr:nvSpPr>
        <xdr:cNvPr id="173" name="フローチャート : 判断 172"/>
        <xdr:cNvSpPr/>
      </xdr:nvSpPr>
      <xdr:spPr>
        <a:xfrm>
          <a:off x="10426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164193</xdr:rowOff>
    </xdr:from>
    <xdr:to>
      <xdr:col>15</xdr:col>
      <xdr:colOff>231775</xdr:colOff>
      <xdr:row>64</xdr:row>
      <xdr:rowOff>94343</xdr:rowOff>
    </xdr:to>
    <xdr:sp macro="" textlink="">
      <xdr:nvSpPr>
        <xdr:cNvPr id="179" name="円/楕円 178"/>
        <xdr:cNvSpPr/>
      </xdr:nvSpPr>
      <xdr:spPr>
        <a:xfrm>
          <a:off x="10426700" y="1096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79120</xdr:rowOff>
    </xdr:from>
    <xdr:ext cx="469744" cy="259045"/>
    <xdr:sp macro="" textlink="">
      <xdr:nvSpPr>
        <xdr:cNvPr id="180" name="【体育館・プール】&#10;一人当たり面積該当値テキスト"/>
        <xdr:cNvSpPr txBox="1"/>
      </xdr:nvSpPr>
      <xdr:spPr>
        <a:xfrm>
          <a:off x="10566400" y="1088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1" name="正方形/長方形 18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9" name="テキスト ボックス 18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1" name="テキスト ボックス 19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2" name="直線コネクタ 19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3" name="テキスト ボックス 19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4" name="直線コネクタ 19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5" name="テキスト ボックス 19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6" name="直線コネクタ 19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7" name="テキスト ボックス 19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8" name="直線コネクタ 19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99" name="テキスト ボックス 19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0" name="直線コネクタ 19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1" name="テキスト ボックス 20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2"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86106</xdr:rowOff>
    </xdr:from>
    <xdr:to>
      <xdr:col>6</xdr:col>
      <xdr:colOff>510540</xdr:colOff>
      <xdr:row>86</xdr:row>
      <xdr:rowOff>92963</xdr:rowOff>
    </xdr:to>
    <xdr:cxnSp macro="">
      <xdr:nvCxnSpPr>
        <xdr:cNvPr id="203" name="直線コネクタ 202"/>
        <xdr:cNvCxnSpPr/>
      </xdr:nvCxnSpPr>
      <xdr:spPr>
        <a:xfrm flipV="1">
          <a:off x="4634865" y="13630656"/>
          <a:ext cx="0" cy="120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96790</xdr:rowOff>
    </xdr:from>
    <xdr:ext cx="405111" cy="259045"/>
    <xdr:sp macro="" textlink="">
      <xdr:nvSpPr>
        <xdr:cNvPr id="204" name="【福祉施設】&#10;有形固定資産減価償却率最小値テキスト"/>
        <xdr:cNvSpPr txBox="1"/>
      </xdr:nvSpPr>
      <xdr:spPr>
        <a:xfrm>
          <a:off x="4724400" y="1484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422275</xdr:colOff>
      <xdr:row>86</xdr:row>
      <xdr:rowOff>92963</xdr:rowOff>
    </xdr:from>
    <xdr:to>
      <xdr:col>6</xdr:col>
      <xdr:colOff>600075</xdr:colOff>
      <xdr:row>86</xdr:row>
      <xdr:rowOff>92963</xdr:rowOff>
    </xdr:to>
    <xdr:cxnSp macro="">
      <xdr:nvCxnSpPr>
        <xdr:cNvPr id="205" name="直線コネクタ 204"/>
        <xdr:cNvCxnSpPr/>
      </xdr:nvCxnSpPr>
      <xdr:spPr>
        <a:xfrm>
          <a:off x="4546600" y="148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32783</xdr:rowOff>
    </xdr:from>
    <xdr:ext cx="405111" cy="259045"/>
    <xdr:sp macro="" textlink="">
      <xdr:nvSpPr>
        <xdr:cNvPr id="206" name="【福祉施設】&#10;有形固定資産減価償却率最大値テキスト"/>
        <xdr:cNvSpPr txBox="1"/>
      </xdr:nvSpPr>
      <xdr:spPr>
        <a:xfrm>
          <a:off x="4724400" y="13405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6</xdr:col>
      <xdr:colOff>422275</xdr:colOff>
      <xdr:row>79</xdr:row>
      <xdr:rowOff>86106</xdr:rowOff>
    </xdr:from>
    <xdr:to>
      <xdr:col>6</xdr:col>
      <xdr:colOff>600075</xdr:colOff>
      <xdr:row>79</xdr:row>
      <xdr:rowOff>86106</xdr:rowOff>
    </xdr:to>
    <xdr:cxnSp macro="">
      <xdr:nvCxnSpPr>
        <xdr:cNvPr id="207" name="直線コネクタ 206"/>
        <xdr:cNvCxnSpPr/>
      </xdr:nvCxnSpPr>
      <xdr:spPr>
        <a:xfrm>
          <a:off x="4546600" y="1363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97045</xdr:rowOff>
    </xdr:from>
    <xdr:ext cx="405111" cy="259045"/>
    <xdr:sp macro="" textlink="">
      <xdr:nvSpPr>
        <xdr:cNvPr id="208" name="【福祉施設】&#10;有形固定資産減価償却率平均値テキスト"/>
        <xdr:cNvSpPr txBox="1"/>
      </xdr:nvSpPr>
      <xdr:spPr>
        <a:xfrm>
          <a:off x="4724400" y="13984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74168</xdr:rowOff>
    </xdr:from>
    <xdr:to>
      <xdr:col>6</xdr:col>
      <xdr:colOff>561975</xdr:colOff>
      <xdr:row>83</xdr:row>
      <xdr:rowOff>4318</xdr:rowOff>
    </xdr:to>
    <xdr:sp macro="" textlink="">
      <xdr:nvSpPr>
        <xdr:cNvPr id="209" name="フローチャート : 判断 208"/>
        <xdr:cNvSpPr/>
      </xdr:nvSpPr>
      <xdr:spPr>
        <a:xfrm>
          <a:off x="45847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0" name="テキスト ボックス 20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1" name="テキスト ボックス 21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2" name="テキスト ボックス 21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3" name="テキスト ボックス 21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4" name="テキスト ボックス 21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28448</xdr:rowOff>
    </xdr:from>
    <xdr:to>
      <xdr:col>6</xdr:col>
      <xdr:colOff>561975</xdr:colOff>
      <xdr:row>84</xdr:row>
      <xdr:rowOff>130048</xdr:rowOff>
    </xdr:to>
    <xdr:sp macro="" textlink="">
      <xdr:nvSpPr>
        <xdr:cNvPr id="215" name="円/楕円 214"/>
        <xdr:cNvSpPr/>
      </xdr:nvSpPr>
      <xdr:spPr>
        <a:xfrm>
          <a:off x="4584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6875</xdr:rowOff>
    </xdr:from>
    <xdr:ext cx="405111" cy="259045"/>
    <xdr:sp macro="" textlink="">
      <xdr:nvSpPr>
        <xdr:cNvPr id="216" name="【福祉施設】&#10;有形固定資産減価償却率該当値テキスト"/>
        <xdr:cNvSpPr txBox="1"/>
      </xdr:nvSpPr>
      <xdr:spPr>
        <a:xfrm>
          <a:off x="4724400" y="1440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7" name="正方形/長方形 216"/>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4" name="正方形/長方形 223"/>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5" name="テキスト ボックス 2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6" name="直線コネクタ 2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27" name="テキスト ボックス 22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28" name="直線コネクタ 2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29" name="テキスト ボックス 2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0" name="直線コネクタ 2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1" name="テキスト ボックス 2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2" name="直線コネクタ 2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3" name="テキスト ボックス 2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4" name="直線コネクタ 2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35" name="テキスト ボックス 2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6" name="直線コネクタ 2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7" name="テキスト ボックス 2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8"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3811</xdr:rowOff>
    </xdr:from>
    <xdr:to>
      <xdr:col>15</xdr:col>
      <xdr:colOff>180340</xdr:colOff>
      <xdr:row>85</xdr:row>
      <xdr:rowOff>26670</xdr:rowOff>
    </xdr:to>
    <xdr:cxnSp macro="">
      <xdr:nvCxnSpPr>
        <xdr:cNvPr id="239" name="直線コネクタ 238"/>
        <xdr:cNvCxnSpPr/>
      </xdr:nvCxnSpPr>
      <xdr:spPr>
        <a:xfrm flipV="1">
          <a:off x="10476865" y="13548361"/>
          <a:ext cx="0" cy="105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30497</xdr:rowOff>
    </xdr:from>
    <xdr:ext cx="469744" cy="259045"/>
    <xdr:sp macro="" textlink="">
      <xdr:nvSpPr>
        <xdr:cNvPr id="240" name="【福祉施設】&#10;一人当たり面積最小値テキスト"/>
        <xdr:cNvSpPr txBox="1"/>
      </xdr:nvSpPr>
      <xdr:spPr>
        <a:xfrm>
          <a:off x="10566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85</xdr:row>
      <xdr:rowOff>26670</xdr:rowOff>
    </xdr:from>
    <xdr:to>
      <xdr:col>15</xdr:col>
      <xdr:colOff>269875</xdr:colOff>
      <xdr:row>85</xdr:row>
      <xdr:rowOff>26670</xdr:rowOff>
    </xdr:to>
    <xdr:cxnSp macro="">
      <xdr:nvCxnSpPr>
        <xdr:cNvPr id="241" name="直線コネクタ 240"/>
        <xdr:cNvCxnSpPr/>
      </xdr:nvCxnSpPr>
      <xdr:spPr>
        <a:xfrm>
          <a:off x="10388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121938</xdr:rowOff>
    </xdr:from>
    <xdr:ext cx="469744" cy="259045"/>
    <xdr:sp macro="" textlink="">
      <xdr:nvSpPr>
        <xdr:cNvPr id="242" name="【福祉施設】&#10;一人当たり面積最大値テキスト"/>
        <xdr:cNvSpPr txBox="1"/>
      </xdr:nvSpPr>
      <xdr:spPr>
        <a:xfrm>
          <a:off x="105664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15</xdr:col>
      <xdr:colOff>92075</xdr:colOff>
      <xdr:row>79</xdr:row>
      <xdr:rowOff>3811</xdr:rowOff>
    </xdr:from>
    <xdr:to>
      <xdr:col>15</xdr:col>
      <xdr:colOff>269875</xdr:colOff>
      <xdr:row>79</xdr:row>
      <xdr:rowOff>3811</xdr:rowOff>
    </xdr:to>
    <xdr:cxnSp macro="">
      <xdr:nvCxnSpPr>
        <xdr:cNvPr id="243" name="直線コネクタ 242"/>
        <xdr:cNvCxnSpPr/>
      </xdr:nvCxnSpPr>
      <xdr:spPr>
        <a:xfrm>
          <a:off x="10388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148607</xdr:rowOff>
    </xdr:from>
    <xdr:ext cx="469744" cy="259045"/>
    <xdr:sp macro="" textlink="">
      <xdr:nvSpPr>
        <xdr:cNvPr id="244" name="【福祉施設】&#10;一人当たり面積平均値テキスト"/>
        <xdr:cNvSpPr txBox="1"/>
      </xdr:nvSpPr>
      <xdr:spPr>
        <a:xfrm>
          <a:off x="10566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170180</xdr:rowOff>
    </xdr:from>
    <xdr:to>
      <xdr:col>15</xdr:col>
      <xdr:colOff>231775</xdr:colOff>
      <xdr:row>83</xdr:row>
      <xdr:rowOff>100330</xdr:rowOff>
    </xdr:to>
    <xdr:sp macro="" textlink="">
      <xdr:nvSpPr>
        <xdr:cNvPr id="245" name="フローチャート : 判断 244"/>
        <xdr:cNvSpPr/>
      </xdr:nvSpPr>
      <xdr:spPr>
        <a:xfrm>
          <a:off x="10426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6" name="テキスト ボックス 2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7" name="テキスト ボックス 2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8" name="テキスト ボックス 2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9" name="テキスト ボックス 2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0" name="テキスト ボックス 2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124461</xdr:rowOff>
    </xdr:from>
    <xdr:to>
      <xdr:col>15</xdr:col>
      <xdr:colOff>231775</xdr:colOff>
      <xdr:row>83</xdr:row>
      <xdr:rowOff>54611</xdr:rowOff>
    </xdr:to>
    <xdr:sp macro="" textlink="">
      <xdr:nvSpPr>
        <xdr:cNvPr id="251" name="円/楕円 250"/>
        <xdr:cNvSpPr/>
      </xdr:nvSpPr>
      <xdr:spPr>
        <a:xfrm>
          <a:off x="10426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147338</xdr:rowOff>
    </xdr:from>
    <xdr:ext cx="469744" cy="259045"/>
    <xdr:sp macro="" textlink="">
      <xdr:nvSpPr>
        <xdr:cNvPr id="252" name="【福祉施設】&#10;一人当たり面積該当値テキスト"/>
        <xdr:cNvSpPr txBox="1"/>
      </xdr:nvSpPr>
      <xdr:spPr>
        <a:xfrm>
          <a:off x="10566400"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3" name="正方形/長方形 252"/>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4" name="正方形/長方形 2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5" name="正方形/長方形 2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6" name="正方形/長方形 2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7" name="正方形/長方形 2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8" name="正方形/長方形 2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9" name="正方形/長方形 2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0" name="正方形/長方形 259"/>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1" name="テキスト ボックス 2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2" name="直線コネクタ 2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63" name="テキスト ボックス 26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64" name="直線コネクタ 26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65" name="テキスト ボックス 264"/>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66" name="直線コネクタ 26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67" name="テキスト ボックス 26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68" name="直線コネクタ 26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69" name="テキスト ボックス 26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70" name="直線コネクタ 26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1" name="テキスト ボックス 27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72" name="直線コネクタ 27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73" name="テキスト ボックス 27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74" name="直線コネクタ 27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75" name="テキスト ボックス 274"/>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6" name="直線コネクタ 2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7" name="テキスト ボックス 27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78"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61505</xdr:rowOff>
    </xdr:from>
    <xdr:to>
      <xdr:col>6</xdr:col>
      <xdr:colOff>510540</xdr:colOff>
      <xdr:row>108</xdr:row>
      <xdr:rowOff>115388</xdr:rowOff>
    </xdr:to>
    <xdr:cxnSp macro="">
      <xdr:nvCxnSpPr>
        <xdr:cNvPr id="279" name="直線コネクタ 278"/>
        <xdr:cNvCxnSpPr/>
      </xdr:nvCxnSpPr>
      <xdr:spPr>
        <a:xfrm flipV="1">
          <a:off x="4634865" y="17035055"/>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119215</xdr:rowOff>
    </xdr:from>
    <xdr:ext cx="405111" cy="259045"/>
    <xdr:sp macro="" textlink="">
      <xdr:nvSpPr>
        <xdr:cNvPr id="280" name="【市民会館】&#10;有形固定資産減価償却率最小値テキスト"/>
        <xdr:cNvSpPr txBox="1"/>
      </xdr:nvSpPr>
      <xdr:spPr>
        <a:xfrm>
          <a:off x="4724400" y="1863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422275</xdr:colOff>
      <xdr:row>108</xdr:row>
      <xdr:rowOff>115388</xdr:rowOff>
    </xdr:from>
    <xdr:to>
      <xdr:col>6</xdr:col>
      <xdr:colOff>600075</xdr:colOff>
      <xdr:row>108</xdr:row>
      <xdr:rowOff>115388</xdr:rowOff>
    </xdr:to>
    <xdr:cxnSp macro="">
      <xdr:nvCxnSpPr>
        <xdr:cNvPr id="281" name="直線コネクタ 280"/>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8182</xdr:rowOff>
    </xdr:from>
    <xdr:ext cx="405111" cy="259045"/>
    <xdr:sp macro="" textlink="">
      <xdr:nvSpPr>
        <xdr:cNvPr id="282" name="【市民会館】&#10;有形固定資産減価償却率最大値テキスト"/>
        <xdr:cNvSpPr txBox="1"/>
      </xdr:nvSpPr>
      <xdr:spPr>
        <a:xfrm>
          <a:off x="4724400" y="1681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a:t>
          </a:r>
          <a:endParaRPr kumimoji="1" lang="ja-JP" altLang="en-US" sz="1000" b="1">
            <a:latin typeface="ＭＳ Ｐゴシック"/>
          </a:endParaRPr>
        </a:p>
      </xdr:txBody>
    </xdr:sp>
    <xdr:clientData/>
  </xdr:oneCellAnchor>
  <xdr:twoCellAnchor>
    <xdr:from>
      <xdr:col>6</xdr:col>
      <xdr:colOff>422275</xdr:colOff>
      <xdr:row>99</xdr:row>
      <xdr:rowOff>61505</xdr:rowOff>
    </xdr:from>
    <xdr:to>
      <xdr:col>6</xdr:col>
      <xdr:colOff>600075</xdr:colOff>
      <xdr:row>99</xdr:row>
      <xdr:rowOff>61505</xdr:rowOff>
    </xdr:to>
    <xdr:cxnSp macro="">
      <xdr:nvCxnSpPr>
        <xdr:cNvPr id="283" name="直線コネクタ 282"/>
        <xdr:cNvCxnSpPr/>
      </xdr:nvCxnSpPr>
      <xdr:spPr>
        <a:xfrm>
          <a:off x="4546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43015</xdr:rowOff>
    </xdr:from>
    <xdr:ext cx="405111" cy="259045"/>
    <xdr:sp macro="" textlink="">
      <xdr:nvSpPr>
        <xdr:cNvPr id="284" name="【市民会館】&#10;有形固定資産減価償却率平均値テキスト"/>
        <xdr:cNvSpPr txBox="1"/>
      </xdr:nvSpPr>
      <xdr:spPr>
        <a:xfrm>
          <a:off x="4724400" y="1753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64588</xdr:rowOff>
    </xdr:from>
    <xdr:to>
      <xdr:col>6</xdr:col>
      <xdr:colOff>561975</xdr:colOff>
      <xdr:row>102</xdr:row>
      <xdr:rowOff>166188</xdr:rowOff>
    </xdr:to>
    <xdr:sp macro="" textlink="">
      <xdr:nvSpPr>
        <xdr:cNvPr id="285" name="フローチャート : 判断 284"/>
        <xdr:cNvSpPr/>
      </xdr:nvSpPr>
      <xdr:spPr>
        <a:xfrm>
          <a:off x="4584700" y="1755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6" name="テキスト ボックス 2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7" name="テキスト ボックス 2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8" name="テキスト ボックス 2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89" name="テキスト ボックス 2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0" name="テキスト ボックス 2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102</xdr:row>
      <xdr:rowOff>58057</xdr:rowOff>
    </xdr:from>
    <xdr:to>
      <xdr:col>6</xdr:col>
      <xdr:colOff>561975</xdr:colOff>
      <xdr:row>102</xdr:row>
      <xdr:rowOff>159657</xdr:rowOff>
    </xdr:to>
    <xdr:sp macro="" textlink="">
      <xdr:nvSpPr>
        <xdr:cNvPr id="291" name="円/楕円 290"/>
        <xdr:cNvSpPr/>
      </xdr:nvSpPr>
      <xdr:spPr>
        <a:xfrm>
          <a:off x="45847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80934</xdr:rowOff>
    </xdr:from>
    <xdr:ext cx="405111" cy="259045"/>
    <xdr:sp macro="" textlink="">
      <xdr:nvSpPr>
        <xdr:cNvPr id="292" name="【市民会館】&#10;有形固定資産減価償却率該当値テキスト"/>
        <xdr:cNvSpPr txBox="1"/>
      </xdr:nvSpPr>
      <xdr:spPr>
        <a:xfrm>
          <a:off x="4724400" y="1739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3" name="正方形/長方形 29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4" name="正方形/長方形 2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5" name="正方形/長方形 2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6" name="正方形/長方形 2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7" name="正方形/長方形 2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8" name="正方形/長方形 2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9" name="正方形/長方形 2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0" name="正方形/長方形 299"/>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1" name="テキスト ボックス 3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2" name="直線コネクタ 3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3" name="テキスト ボックス 30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04" name="直線コネクタ 30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05" name="テキスト ボックス 30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06" name="直線コネクタ 30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07" name="テキスト ボックス 30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08" name="直線コネクタ 30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09" name="テキスト ボックス 30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10" name="直線コネクタ 30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11" name="テキスト ボックス 31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12" name="直線コネクタ 31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13" name="テキスト ボックス 31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14" name="直線コネクタ 31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15" name="テキスト ボックス 31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6" name="直線コネクタ 3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7" name="テキスト ボックス 3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8"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10886</xdr:rowOff>
    </xdr:from>
    <xdr:to>
      <xdr:col>15</xdr:col>
      <xdr:colOff>180340</xdr:colOff>
      <xdr:row>108</xdr:row>
      <xdr:rowOff>76200</xdr:rowOff>
    </xdr:to>
    <xdr:cxnSp macro="">
      <xdr:nvCxnSpPr>
        <xdr:cNvPr id="319" name="直線コネクタ 318"/>
        <xdr:cNvCxnSpPr/>
      </xdr:nvCxnSpPr>
      <xdr:spPr>
        <a:xfrm flipV="1">
          <a:off x="10476865" y="171558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80027</xdr:rowOff>
    </xdr:from>
    <xdr:ext cx="469744" cy="259045"/>
    <xdr:sp macro="" textlink="">
      <xdr:nvSpPr>
        <xdr:cNvPr id="320" name="【市民会館】&#10;一人当たり面積最小値テキスト"/>
        <xdr:cNvSpPr txBox="1"/>
      </xdr:nvSpPr>
      <xdr:spPr>
        <a:xfrm>
          <a:off x="10566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108</xdr:row>
      <xdr:rowOff>76200</xdr:rowOff>
    </xdr:from>
    <xdr:to>
      <xdr:col>15</xdr:col>
      <xdr:colOff>269875</xdr:colOff>
      <xdr:row>108</xdr:row>
      <xdr:rowOff>76200</xdr:rowOff>
    </xdr:to>
    <xdr:cxnSp macro="">
      <xdr:nvCxnSpPr>
        <xdr:cNvPr id="321" name="直線コネクタ 320"/>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129013</xdr:rowOff>
    </xdr:from>
    <xdr:ext cx="469744" cy="259045"/>
    <xdr:sp macro="" textlink="">
      <xdr:nvSpPr>
        <xdr:cNvPr id="322" name="【市民会館】&#10;一人当たり面積最大値テキスト"/>
        <xdr:cNvSpPr txBox="1"/>
      </xdr:nvSpPr>
      <xdr:spPr>
        <a:xfrm>
          <a:off x="10566400" y="1693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15</xdr:col>
      <xdr:colOff>92075</xdr:colOff>
      <xdr:row>100</xdr:row>
      <xdr:rowOff>10886</xdr:rowOff>
    </xdr:from>
    <xdr:to>
      <xdr:col>15</xdr:col>
      <xdr:colOff>269875</xdr:colOff>
      <xdr:row>100</xdr:row>
      <xdr:rowOff>10886</xdr:rowOff>
    </xdr:to>
    <xdr:cxnSp macro="">
      <xdr:nvCxnSpPr>
        <xdr:cNvPr id="323" name="直線コネクタ 322"/>
        <xdr:cNvCxnSpPr/>
      </xdr:nvCxnSpPr>
      <xdr:spPr>
        <a:xfrm>
          <a:off x="10388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72770</xdr:rowOff>
    </xdr:from>
    <xdr:ext cx="469744" cy="259045"/>
    <xdr:sp macro="" textlink="">
      <xdr:nvSpPr>
        <xdr:cNvPr id="324" name="【市民会館】&#10;一人当たり面積平均値テキスト"/>
        <xdr:cNvSpPr txBox="1"/>
      </xdr:nvSpPr>
      <xdr:spPr>
        <a:xfrm>
          <a:off x="105664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49893</xdr:rowOff>
    </xdr:from>
    <xdr:to>
      <xdr:col>15</xdr:col>
      <xdr:colOff>231775</xdr:colOff>
      <xdr:row>105</xdr:row>
      <xdr:rowOff>151493</xdr:rowOff>
    </xdr:to>
    <xdr:sp macro="" textlink="">
      <xdr:nvSpPr>
        <xdr:cNvPr id="325" name="フローチャート : 判断 324"/>
        <xdr:cNvSpPr/>
      </xdr:nvSpPr>
      <xdr:spPr>
        <a:xfrm>
          <a:off x="10426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6" name="テキスト ボックス 3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7" name="テキスト ボックス 3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8" name="テキスト ボックス 3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9" name="テキスト ボックス 3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0" name="テキスト ボックス 3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107</xdr:row>
      <xdr:rowOff>153307</xdr:rowOff>
    </xdr:from>
    <xdr:to>
      <xdr:col>15</xdr:col>
      <xdr:colOff>231775</xdr:colOff>
      <xdr:row>108</xdr:row>
      <xdr:rowOff>83457</xdr:rowOff>
    </xdr:to>
    <xdr:sp macro="" textlink="">
      <xdr:nvSpPr>
        <xdr:cNvPr id="331" name="円/楕円 330"/>
        <xdr:cNvSpPr/>
      </xdr:nvSpPr>
      <xdr:spPr>
        <a:xfrm>
          <a:off x="10426700" y="184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68234</xdr:rowOff>
    </xdr:from>
    <xdr:ext cx="469744" cy="259045"/>
    <xdr:sp macro="" textlink="">
      <xdr:nvSpPr>
        <xdr:cNvPr id="332" name="【市民会館】&#10;一人当たり面積該当値テキスト"/>
        <xdr:cNvSpPr txBox="1"/>
      </xdr:nvSpPr>
      <xdr:spPr>
        <a:xfrm>
          <a:off x="10566400" y="1841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3" name="正方形/長方形 33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0" name="正方形/長方形 33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3" name="テキスト ボックス 34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45" name="テキスト ボックス 34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55" name="テキスト ボックス 35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57" name="テキスト ボックス 35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8"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41</xdr:row>
      <xdr:rowOff>94162</xdr:rowOff>
    </xdr:to>
    <xdr:cxnSp macro="">
      <xdr:nvCxnSpPr>
        <xdr:cNvPr id="359" name="直線コネクタ 358"/>
        <xdr:cNvCxnSpPr/>
      </xdr:nvCxnSpPr>
      <xdr:spPr>
        <a:xfrm flipV="1">
          <a:off x="16318864" y="572262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97989</xdr:rowOff>
    </xdr:from>
    <xdr:ext cx="405111" cy="259045"/>
    <xdr:sp macro="" textlink="">
      <xdr:nvSpPr>
        <xdr:cNvPr id="360" name="【一般廃棄物処理施設】&#10;有形固定資産減価償却率最小値テキスト"/>
        <xdr:cNvSpPr txBox="1"/>
      </xdr:nvSpPr>
      <xdr:spPr>
        <a:xfrm>
          <a:off x="16408400" y="712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428625</xdr:colOff>
      <xdr:row>41</xdr:row>
      <xdr:rowOff>94162</xdr:rowOff>
    </xdr:from>
    <xdr:to>
      <xdr:col>23</xdr:col>
      <xdr:colOff>606425</xdr:colOff>
      <xdr:row>41</xdr:row>
      <xdr:rowOff>94162</xdr:rowOff>
    </xdr:to>
    <xdr:cxnSp macro="">
      <xdr:nvCxnSpPr>
        <xdr:cNvPr id="361" name="直線コネクタ 360"/>
        <xdr:cNvCxnSpPr/>
      </xdr:nvCxnSpPr>
      <xdr:spPr>
        <a:xfrm>
          <a:off x="16230600" y="712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62" name="【一般廃棄物処理施設】&#10;有形固定資産減価償却率最大値テキスト"/>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63" name="直線コネクタ 36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95267</xdr:rowOff>
    </xdr:from>
    <xdr:ext cx="405111" cy="259045"/>
    <xdr:sp macro="" textlink="">
      <xdr:nvSpPr>
        <xdr:cNvPr id="364" name="【一般廃棄物処理施設】&#10;有形固定資産減価償却率平均値テキスト"/>
        <xdr:cNvSpPr txBox="1"/>
      </xdr:nvSpPr>
      <xdr:spPr>
        <a:xfrm>
          <a:off x="16408400" y="5924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116840</xdr:rowOff>
    </xdr:from>
    <xdr:to>
      <xdr:col>23</xdr:col>
      <xdr:colOff>568325</xdr:colOff>
      <xdr:row>35</xdr:row>
      <xdr:rowOff>46990</xdr:rowOff>
    </xdr:to>
    <xdr:sp macro="" textlink="">
      <xdr:nvSpPr>
        <xdr:cNvPr id="365" name="フローチャート : 判断 364"/>
        <xdr:cNvSpPr/>
      </xdr:nvSpPr>
      <xdr:spPr>
        <a:xfrm>
          <a:off x="162687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46627</xdr:rowOff>
    </xdr:from>
    <xdr:to>
      <xdr:col>23</xdr:col>
      <xdr:colOff>568325</xdr:colOff>
      <xdr:row>33</xdr:row>
      <xdr:rowOff>148227</xdr:rowOff>
    </xdr:to>
    <xdr:sp macro="" textlink="">
      <xdr:nvSpPr>
        <xdr:cNvPr id="371" name="円/楕円 370"/>
        <xdr:cNvSpPr/>
      </xdr:nvSpPr>
      <xdr:spPr>
        <a:xfrm>
          <a:off x="16268700" y="57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138447</xdr:rowOff>
    </xdr:from>
    <xdr:ext cx="405111" cy="259045"/>
    <xdr:sp macro="" textlink="">
      <xdr:nvSpPr>
        <xdr:cNvPr id="372" name="【一般廃棄物処理施設】&#10;有形固定資産減価償却率該当値テキスト"/>
        <xdr:cNvSpPr txBox="1"/>
      </xdr:nvSpPr>
      <xdr:spPr>
        <a:xfrm>
          <a:off x="16408400" y="562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3" name="正方形/長方形 37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4" name="正方形/長方形 3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5" name="正方形/長方形 3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6" name="正方形/長方形 3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7" name="正方形/長方形 3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8" name="正方形/長方形 3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9" name="正方形/長方形 3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0" name="正方形/長方形 379"/>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1" name="テキスト ボックス 3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2" name="直線コネクタ 3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83" name="テキスト ボックス 382"/>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84" name="直線コネクタ 3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85" name="テキスト ボックス 384"/>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86" name="直線コネクタ 3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87" name="テキスト ボックス 38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88" name="直線コネクタ 3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89" name="テキスト ボックス 38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0" name="直線コネクタ 3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91" name="テキスト ボックス 39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92" name="直線コネクタ 3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393" name="テキスト ボックス 392"/>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94" name="直線コネクタ 3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395" name="テキスト ボックス 394"/>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97" name="テキスト ボックス 396"/>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8"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20977</xdr:rowOff>
    </xdr:from>
    <xdr:to>
      <xdr:col>32</xdr:col>
      <xdr:colOff>186689</xdr:colOff>
      <xdr:row>41</xdr:row>
      <xdr:rowOff>52229</xdr:rowOff>
    </xdr:to>
    <xdr:cxnSp macro="">
      <xdr:nvCxnSpPr>
        <xdr:cNvPr id="399" name="直線コネクタ 398"/>
        <xdr:cNvCxnSpPr/>
      </xdr:nvCxnSpPr>
      <xdr:spPr>
        <a:xfrm flipV="1">
          <a:off x="22160864" y="5678827"/>
          <a:ext cx="0" cy="1402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56056</xdr:rowOff>
    </xdr:from>
    <xdr:ext cx="534377" cy="259045"/>
    <xdr:sp macro="" textlink="">
      <xdr:nvSpPr>
        <xdr:cNvPr id="400" name="【一般廃棄物処理施設】&#10;一人当たり有形固定資産（償却資産）額最小値テキスト"/>
        <xdr:cNvSpPr txBox="1"/>
      </xdr:nvSpPr>
      <xdr:spPr>
        <a:xfrm>
          <a:off x="22250400" y="708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36,484</a:t>
          </a:r>
          <a:endParaRPr kumimoji="1" lang="ja-JP" altLang="en-US" sz="1000" b="1">
            <a:latin typeface="ＭＳ Ｐゴシック"/>
          </a:endParaRPr>
        </a:p>
      </xdr:txBody>
    </xdr:sp>
    <xdr:clientData/>
  </xdr:oneCellAnchor>
  <xdr:twoCellAnchor>
    <xdr:from>
      <xdr:col>32</xdr:col>
      <xdr:colOff>98425</xdr:colOff>
      <xdr:row>41</xdr:row>
      <xdr:rowOff>52229</xdr:rowOff>
    </xdr:from>
    <xdr:to>
      <xdr:col>32</xdr:col>
      <xdr:colOff>276225</xdr:colOff>
      <xdr:row>41</xdr:row>
      <xdr:rowOff>52229</xdr:rowOff>
    </xdr:to>
    <xdr:cxnSp macro="">
      <xdr:nvCxnSpPr>
        <xdr:cNvPr id="401" name="直線コネクタ 400"/>
        <xdr:cNvCxnSpPr/>
      </xdr:nvCxnSpPr>
      <xdr:spPr>
        <a:xfrm>
          <a:off x="22072600" y="70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139104</xdr:rowOff>
    </xdr:from>
    <xdr:ext cx="534377" cy="259045"/>
    <xdr:sp macro="" textlink="">
      <xdr:nvSpPr>
        <xdr:cNvPr id="402" name="【一般廃棄物処理施設】&#10;一人当たり有形固定資産（償却資産）額最大値テキスト"/>
        <xdr:cNvSpPr txBox="1"/>
      </xdr:nvSpPr>
      <xdr:spPr>
        <a:xfrm>
          <a:off x="22250400" y="545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79,441</a:t>
          </a:r>
          <a:endParaRPr kumimoji="1" lang="ja-JP" altLang="en-US" sz="1000" b="1">
            <a:latin typeface="ＭＳ Ｐゴシック"/>
          </a:endParaRPr>
        </a:p>
      </xdr:txBody>
    </xdr:sp>
    <xdr:clientData/>
  </xdr:oneCellAnchor>
  <xdr:twoCellAnchor>
    <xdr:from>
      <xdr:col>32</xdr:col>
      <xdr:colOff>98425</xdr:colOff>
      <xdr:row>33</xdr:row>
      <xdr:rowOff>20977</xdr:rowOff>
    </xdr:from>
    <xdr:to>
      <xdr:col>32</xdr:col>
      <xdr:colOff>276225</xdr:colOff>
      <xdr:row>33</xdr:row>
      <xdr:rowOff>20977</xdr:rowOff>
    </xdr:to>
    <xdr:cxnSp macro="">
      <xdr:nvCxnSpPr>
        <xdr:cNvPr id="403" name="直線コネクタ 402"/>
        <xdr:cNvCxnSpPr/>
      </xdr:nvCxnSpPr>
      <xdr:spPr>
        <a:xfrm>
          <a:off x="22072600" y="567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131386</xdr:rowOff>
    </xdr:from>
    <xdr:ext cx="534377" cy="259045"/>
    <xdr:sp macro="" textlink="">
      <xdr:nvSpPr>
        <xdr:cNvPr id="404" name="【一般廃棄物処理施設】&#10;一人当たり有形固定資産（償却資産）額平均値テキスト"/>
        <xdr:cNvSpPr txBox="1"/>
      </xdr:nvSpPr>
      <xdr:spPr>
        <a:xfrm>
          <a:off x="22250400" y="6132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63,344</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152959</xdr:rowOff>
    </xdr:from>
    <xdr:to>
      <xdr:col>32</xdr:col>
      <xdr:colOff>238125</xdr:colOff>
      <xdr:row>36</xdr:row>
      <xdr:rowOff>83109</xdr:rowOff>
    </xdr:to>
    <xdr:sp macro="" textlink="">
      <xdr:nvSpPr>
        <xdr:cNvPr id="405" name="フローチャート : 判断 404"/>
        <xdr:cNvSpPr/>
      </xdr:nvSpPr>
      <xdr:spPr>
        <a:xfrm>
          <a:off x="22110700" y="615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141627</xdr:rowOff>
    </xdr:from>
    <xdr:to>
      <xdr:col>32</xdr:col>
      <xdr:colOff>238125</xdr:colOff>
      <xdr:row>33</xdr:row>
      <xdr:rowOff>71777</xdr:rowOff>
    </xdr:to>
    <xdr:sp macro="" textlink="">
      <xdr:nvSpPr>
        <xdr:cNvPr id="411" name="円/楕円 410"/>
        <xdr:cNvSpPr/>
      </xdr:nvSpPr>
      <xdr:spPr>
        <a:xfrm>
          <a:off x="22110700" y="56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94654</xdr:rowOff>
    </xdr:from>
    <xdr:ext cx="534377" cy="259045"/>
    <xdr:sp macro="" textlink="">
      <xdr:nvSpPr>
        <xdr:cNvPr id="412" name="【一般廃棄物処理施設】&#10;一人当たり有形固定資産（償却資産）額該当値テキスト"/>
        <xdr:cNvSpPr txBox="1"/>
      </xdr:nvSpPr>
      <xdr:spPr>
        <a:xfrm>
          <a:off x="22250400" y="558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79,441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3" name="正方形/長方形 412"/>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20" name="正方形/長方形 419"/>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3" name="テキスト ボックス 42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4" name="直線コネクタ 4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5" name="テキスト ボックス 4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6" name="直線コネクタ 4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7" name="テキスト ボックス 4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8" name="直線コネクタ 4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9" name="テキスト ボックス 4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0" name="直線コネクタ 4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1" name="テキスト ボックス 4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2" name="直線コネクタ 4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3" name="テキスト ボックス 4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5" name="テキスト ボックス 4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6"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49530</xdr:rowOff>
    </xdr:from>
    <xdr:to>
      <xdr:col>23</xdr:col>
      <xdr:colOff>516889</xdr:colOff>
      <xdr:row>62</xdr:row>
      <xdr:rowOff>167640</xdr:rowOff>
    </xdr:to>
    <xdr:cxnSp macro="">
      <xdr:nvCxnSpPr>
        <xdr:cNvPr id="437" name="直線コネクタ 436"/>
        <xdr:cNvCxnSpPr/>
      </xdr:nvCxnSpPr>
      <xdr:spPr>
        <a:xfrm flipV="1">
          <a:off x="16318864" y="94792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17</xdr:rowOff>
    </xdr:from>
    <xdr:ext cx="405111" cy="259045"/>
    <xdr:sp macro="" textlink="">
      <xdr:nvSpPr>
        <xdr:cNvPr id="438" name="【保健センター・保健所】&#10;有形固定資産減価償却率最小値テキスト"/>
        <xdr:cNvSpPr txBox="1"/>
      </xdr:nvSpPr>
      <xdr:spPr>
        <a:xfrm>
          <a:off x="164084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62</xdr:row>
      <xdr:rowOff>167640</xdr:rowOff>
    </xdr:from>
    <xdr:to>
      <xdr:col>23</xdr:col>
      <xdr:colOff>606425</xdr:colOff>
      <xdr:row>62</xdr:row>
      <xdr:rowOff>167640</xdr:rowOff>
    </xdr:to>
    <xdr:cxnSp macro="">
      <xdr:nvCxnSpPr>
        <xdr:cNvPr id="439" name="直線コネクタ 438"/>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167657</xdr:rowOff>
    </xdr:from>
    <xdr:ext cx="405111" cy="259045"/>
    <xdr:sp macro="" textlink="">
      <xdr:nvSpPr>
        <xdr:cNvPr id="440" name="【保健センター・保健所】&#10;有形固定資産減価償却率最大値テキスト"/>
        <xdr:cNvSpPr txBox="1"/>
      </xdr:nvSpPr>
      <xdr:spPr>
        <a:xfrm>
          <a:off x="164084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55</xdr:row>
      <xdr:rowOff>49530</xdr:rowOff>
    </xdr:from>
    <xdr:to>
      <xdr:col>23</xdr:col>
      <xdr:colOff>606425</xdr:colOff>
      <xdr:row>55</xdr:row>
      <xdr:rowOff>49530</xdr:rowOff>
    </xdr:to>
    <xdr:cxnSp macro="">
      <xdr:nvCxnSpPr>
        <xdr:cNvPr id="441" name="直線コネクタ 440"/>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78757</xdr:rowOff>
    </xdr:from>
    <xdr:ext cx="405111" cy="259045"/>
    <xdr:sp macro="" textlink="">
      <xdr:nvSpPr>
        <xdr:cNvPr id="442" name="【保健センター・保健所】&#10;有形固定資産減価償却率平均値テキスト"/>
        <xdr:cNvSpPr txBox="1"/>
      </xdr:nvSpPr>
      <xdr:spPr>
        <a:xfrm>
          <a:off x="16408400" y="9508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13970</xdr:rowOff>
    </xdr:from>
    <xdr:to>
      <xdr:col>23</xdr:col>
      <xdr:colOff>568325</xdr:colOff>
      <xdr:row>55</xdr:row>
      <xdr:rowOff>115570</xdr:rowOff>
    </xdr:to>
    <xdr:sp macro="" textlink="">
      <xdr:nvSpPr>
        <xdr:cNvPr id="443" name="フローチャート : 判断 442"/>
        <xdr:cNvSpPr/>
      </xdr:nvSpPr>
      <xdr:spPr>
        <a:xfrm>
          <a:off x="16268700" y="944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170180</xdr:rowOff>
    </xdr:from>
    <xdr:to>
      <xdr:col>23</xdr:col>
      <xdr:colOff>568325</xdr:colOff>
      <xdr:row>55</xdr:row>
      <xdr:rowOff>100330</xdr:rowOff>
    </xdr:to>
    <xdr:sp macro="" textlink="">
      <xdr:nvSpPr>
        <xdr:cNvPr id="449" name="円/楕円 448"/>
        <xdr:cNvSpPr/>
      </xdr:nvSpPr>
      <xdr:spPr>
        <a:xfrm>
          <a:off x="16268700" y="94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123207</xdr:rowOff>
    </xdr:from>
    <xdr:ext cx="405111" cy="259045"/>
    <xdr:sp macro="" textlink="">
      <xdr:nvSpPr>
        <xdr:cNvPr id="450" name="【保健センター・保健所】&#10;有形固定資産減価償却率該当値テキスト"/>
        <xdr:cNvSpPr txBox="1"/>
      </xdr:nvSpPr>
      <xdr:spPr>
        <a:xfrm>
          <a:off x="16408400" y="938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51" name="正方形/長方形 45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8" name="正方形/長方形 457"/>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61" name="直線コネクタ 4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2" name="テキスト ボックス 4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3" name="直線コネクタ 4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64" name="テキスト ボックス 4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65" name="直線コネクタ 4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66" name="テキスト ボックス 4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67" name="直線コネクタ 4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68" name="テキスト ボックス 4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71"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34290</xdr:rowOff>
    </xdr:from>
    <xdr:to>
      <xdr:col>32</xdr:col>
      <xdr:colOff>186689</xdr:colOff>
      <xdr:row>63</xdr:row>
      <xdr:rowOff>34290</xdr:rowOff>
    </xdr:to>
    <xdr:cxnSp macro="">
      <xdr:nvCxnSpPr>
        <xdr:cNvPr id="472" name="直線コネクタ 471"/>
        <xdr:cNvCxnSpPr/>
      </xdr:nvCxnSpPr>
      <xdr:spPr>
        <a:xfrm flipV="1">
          <a:off x="22160864" y="94640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38117</xdr:rowOff>
    </xdr:from>
    <xdr:ext cx="469744" cy="259045"/>
    <xdr:sp macro="" textlink="">
      <xdr:nvSpPr>
        <xdr:cNvPr id="473" name="【保健センター・保健所】&#10;一人当たり面積最小値テキスト"/>
        <xdr:cNvSpPr txBox="1"/>
      </xdr:nvSpPr>
      <xdr:spPr>
        <a:xfrm>
          <a:off x="222504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34290</xdr:rowOff>
    </xdr:from>
    <xdr:to>
      <xdr:col>32</xdr:col>
      <xdr:colOff>276225</xdr:colOff>
      <xdr:row>63</xdr:row>
      <xdr:rowOff>34290</xdr:rowOff>
    </xdr:to>
    <xdr:cxnSp macro="">
      <xdr:nvCxnSpPr>
        <xdr:cNvPr id="474" name="直線コネクタ 473"/>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152417</xdr:rowOff>
    </xdr:from>
    <xdr:ext cx="469744" cy="259045"/>
    <xdr:sp macro="" textlink="">
      <xdr:nvSpPr>
        <xdr:cNvPr id="475" name="【保健センター・保健所】&#10;一人当たり面積最大値テキスト"/>
        <xdr:cNvSpPr txBox="1"/>
      </xdr:nvSpPr>
      <xdr:spPr>
        <a:xfrm>
          <a:off x="22250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32</xdr:col>
      <xdr:colOff>98425</xdr:colOff>
      <xdr:row>55</xdr:row>
      <xdr:rowOff>34290</xdr:rowOff>
    </xdr:from>
    <xdr:to>
      <xdr:col>32</xdr:col>
      <xdr:colOff>276225</xdr:colOff>
      <xdr:row>55</xdr:row>
      <xdr:rowOff>34290</xdr:rowOff>
    </xdr:to>
    <xdr:cxnSp macro="">
      <xdr:nvCxnSpPr>
        <xdr:cNvPr id="476" name="直線コネクタ 475"/>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143527</xdr:rowOff>
    </xdr:from>
    <xdr:ext cx="469744" cy="259045"/>
    <xdr:sp macro="" textlink="">
      <xdr:nvSpPr>
        <xdr:cNvPr id="477" name="【保健センター・保健所】&#10;一人当たり面積平均値テキスト"/>
        <xdr:cNvSpPr txBox="1"/>
      </xdr:nvSpPr>
      <xdr:spPr>
        <a:xfrm>
          <a:off x="2225040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478" name="フローチャート : 判断 477"/>
        <xdr:cNvSpPr/>
      </xdr:nvSpPr>
      <xdr:spPr>
        <a:xfrm>
          <a:off x="22110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9" name="テキスト ボックス 4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0" name="テキスト ボックス 4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1" name="テキスト ボックス 4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2" name="テキスト ボックス 4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3" name="テキスト ボックス 4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63500</xdr:rowOff>
    </xdr:from>
    <xdr:to>
      <xdr:col>32</xdr:col>
      <xdr:colOff>238125</xdr:colOff>
      <xdr:row>62</xdr:row>
      <xdr:rowOff>165100</xdr:rowOff>
    </xdr:to>
    <xdr:sp macro="" textlink="">
      <xdr:nvSpPr>
        <xdr:cNvPr id="484" name="円/楕円 483"/>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149877</xdr:rowOff>
    </xdr:from>
    <xdr:ext cx="469744" cy="259045"/>
    <xdr:sp macro="" textlink="">
      <xdr:nvSpPr>
        <xdr:cNvPr id="485" name="【保健センター・保健所】&#10;一人当たり面積該当値テキスト"/>
        <xdr:cNvSpPr txBox="1"/>
      </xdr:nvSpPr>
      <xdr:spPr>
        <a:xfrm>
          <a:off x="222504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6" name="正方形/長方形 485"/>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3" name="正方形/長方形 492"/>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4" name="テキスト ボックス 4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5" name="直線コネクタ 4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6" name="テキスト ボックス 49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97" name="直線コネクタ 49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98" name="テキスト ボックス 49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99" name="直線コネクタ 49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00" name="テキスト ボックス 49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01" name="直線コネクタ 50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02" name="テキスト ボックス 50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03" name="直線コネクタ 50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04" name="テキスト ボックス 50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5" name="直線コネクタ 5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06" name="テキスト ボックス 50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07"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136398</xdr:rowOff>
    </xdr:from>
    <xdr:to>
      <xdr:col>23</xdr:col>
      <xdr:colOff>516889</xdr:colOff>
      <xdr:row>85</xdr:row>
      <xdr:rowOff>76963</xdr:rowOff>
    </xdr:to>
    <xdr:cxnSp macro="">
      <xdr:nvCxnSpPr>
        <xdr:cNvPr id="508" name="直線コネクタ 507"/>
        <xdr:cNvCxnSpPr/>
      </xdr:nvCxnSpPr>
      <xdr:spPr>
        <a:xfrm flipV="1">
          <a:off x="16318864" y="13680948"/>
          <a:ext cx="0" cy="969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80790</xdr:rowOff>
    </xdr:from>
    <xdr:ext cx="405111" cy="259045"/>
    <xdr:sp macro="" textlink="">
      <xdr:nvSpPr>
        <xdr:cNvPr id="509" name="【消防施設】&#10;有形固定資産減価償却率最小値テキスト"/>
        <xdr:cNvSpPr txBox="1"/>
      </xdr:nvSpPr>
      <xdr:spPr>
        <a:xfrm>
          <a:off x="16408400" y="14654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23</xdr:col>
      <xdr:colOff>428625</xdr:colOff>
      <xdr:row>85</xdr:row>
      <xdr:rowOff>76963</xdr:rowOff>
    </xdr:from>
    <xdr:to>
      <xdr:col>23</xdr:col>
      <xdr:colOff>606425</xdr:colOff>
      <xdr:row>85</xdr:row>
      <xdr:rowOff>76963</xdr:rowOff>
    </xdr:to>
    <xdr:cxnSp macro="">
      <xdr:nvCxnSpPr>
        <xdr:cNvPr id="510" name="直線コネクタ 509"/>
        <xdr:cNvCxnSpPr/>
      </xdr:nvCxnSpPr>
      <xdr:spPr>
        <a:xfrm>
          <a:off x="16230600" y="1465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83075</xdr:rowOff>
    </xdr:from>
    <xdr:ext cx="405111" cy="259045"/>
    <xdr:sp macro="" textlink="">
      <xdr:nvSpPr>
        <xdr:cNvPr id="511" name="【消防施設】&#10;有形固定資産減価償却率最大値テキスト"/>
        <xdr:cNvSpPr txBox="1"/>
      </xdr:nvSpPr>
      <xdr:spPr>
        <a:xfrm>
          <a:off x="16408400" y="1345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23</xdr:col>
      <xdr:colOff>428625</xdr:colOff>
      <xdr:row>79</xdr:row>
      <xdr:rowOff>136398</xdr:rowOff>
    </xdr:from>
    <xdr:to>
      <xdr:col>23</xdr:col>
      <xdr:colOff>606425</xdr:colOff>
      <xdr:row>79</xdr:row>
      <xdr:rowOff>136398</xdr:rowOff>
    </xdr:to>
    <xdr:cxnSp macro="">
      <xdr:nvCxnSpPr>
        <xdr:cNvPr id="512" name="直線コネクタ 511"/>
        <xdr:cNvCxnSpPr/>
      </xdr:nvCxnSpPr>
      <xdr:spPr>
        <a:xfrm>
          <a:off x="16230600" y="1368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157751</xdr:rowOff>
    </xdr:from>
    <xdr:ext cx="405111" cy="259045"/>
    <xdr:sp macro="" textlink="">
      <xdr:nvSpPr>
        <xdr:cNvPr id="513" name="【消防施設】&#10;有形固定資産減価償却率平均値テキスト"/>
        <xdr:cNvSpPr txBox="1"/>
      </xdr:nvSpPr>
      <xdr:spPr>
        <a:xfrm>
          <a:off x="16408400" y="14216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7874</xdr:rowOff>
    </xdr:from>
    <xdr:to>
      <xdr:col>23</xdr:col>
      <xdr:colOff>568325</xdr:colOff>
      <xdr:row>83</xdr:row>
      <xdr:rowOff>109474</xdr:rowOff>
    </xdr:to>
    <xdr:sp macro="" textlink="">
      <xdr:nvSpPr>
        <xdr:cNvPr id="514" name="フローチャート : 判断 513"/>
        <xdr:cNvSpPr/>
      </xdr:nvSpPr>
      <xdr:spPr>
        <a:xfrm>
          <a:off x="162687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81</xdr:row>
      <xdr:rowOff>85598</xdr:rowOff>
    </xdr:from>
    <xdr:to>
      <xdr:col>23</xdr:col>
      <xdr:colOff>568325</xdr:colOff>
      <xdr:row>82</xdr:row>
      <xdr:rowOff>15748</xdr:rowOff>
    </xdr:to>
    <xdr:sp macro="" textlink="">
      <xdr:nvSpPr>
        <xdr:cNvPr id="520" name="円/楕円 519"/>
        <xdr:cNvSpPr/>
      </xdr:nvSpPr>
      <xdr:spPr>
        <a:xfrm>
          <a:off x="162687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108475</xdr:rowOff>
    </xdr:from>
    <xdr:ext cx="405111" cy="259045"/>
    <xdr:sp macro="" textlink="">
      <xdr:nvSpPr>
        <xdr:cNvPr id="521" name="【消防施設】&#10;有形固定資産減価償却率該当値テキスト"/>
        <xdr:cNvSpPr txBox="1"/>
      </xdr:nvSpPr>
      <xdr:spPr>
        <a:xfrm>
          <a:off x="16408400" y="1382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22" name="正方形/長方形 52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3" name="正方形/長方形 5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4" name="正方形/長方形 5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5" name="正方形/長方形 5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6" name="正方形/長方形 5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7" name="正方形/長方形 5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8" name="正方形/長方形 5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9" name="正方形/長方形 528"/>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0" name="テキスト ボックス 5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1" name="直線コネクタ 5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32" name="テキスト ボックス 53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533" name="直線コネクタ 53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34" name="テキスト ボックス 53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35" name="直線コネクタ 53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36" name="テキスト ボックス 53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37" name="直線コネクタ 53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38" name="テキスト ボックス 53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39" name="直線コネクタ 53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0" name="テキスト ボックス 53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1" name="直線コネクタ 5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2" name="テキスト ボックス 5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3"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118111</xdr:rowOff>
    </xdr:to>
    <xdr:cxnSp macro="">
      <xdr:nvCxnSpPr>
        <xdr:cNvPr id="544" name="直線コネクタ 543"/>
        <xdr:cNvCxnSpPr/>
      </xdr:nvCxnSpPr>
      <xdr:spPr>
        <a:xfrm flipV="1">
          <a:off x="22160864" y="13319761"/>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45" name="【消防施設】&#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46" name="直線コネクタ 545"/>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47" name="【消防施設】&#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48" name="直線コネクタ 547"/>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135907</xdr:rowOff>
    </xdr:from>
    <xdr:ext cx="469744" cy="259045"/>
    <xdr:sp macro="" textlink="">
      <xdr:nvSpPr>
        <xdr:cNvPr id="549" name="【消防施設】&#10;一人当たり面積平均値テキスト"/>
        <xdr:cNvSpPr txBox="1"/>
      </xdr:nvSpPr>
      <xdr:spPr>
        <a:xfrm>
          <a:off x="22250400" y="1385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113030</xdr:rowOff>
    </xdr:from>
    <xdr:to>
      <xdr:col>32</xdr:col>
      <xdr:colOff>238125</xdr:colOff>
      <xdr:row>82</xdr:row>
      <xdr:rowOff>43180</xdr:rowOff>
    </xdr:to>
    <xdr:sp macro="" textlink="">
      <xdr:nvSpPr>
        <xdr:cNvPr id="550" name="フローチャート : 判断 549"/>
        <xdr:cNvSpPr/>
      </xdr:nvSpPr>
      <xdr:spPr>
        <a:xfrm>
          <a:off x="22110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1" name="テキスト ボックス 5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2" name="テキスト ボックス 5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3" name="テキスト ボックス 5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4" name="テキスト ボックス 5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5" name="テキスト ボックス 5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84</xdr:row>
      <xdr:rowOff>101600</xdr:rowOff>
    </xdr:from>
    <xdr:to>
      <xdr:col>32</xdr:col>
      <xdr:colOff>238125</xdr:colOff>
      <xdr:row>85</xdr:row>
      <xdr:rowOff>31750</xdr:rowOff>
    </xdr:to>
    <xdr:sp macro="" textlink="">
      <xdr:nvSpPr>
        <xdr:cNvPr id="556" name="円/楕円 555"/>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80027</xdr:rowOff>
    </xdr:from>
    <xdr:ext cx="469744" cy="259045"/>
    <xdr:sp macro="" textlink="">
      <xdr:nvSpPr>
        <xdr:cNvPr id="557" name="【消防施設】&#10;一人当たり面積該当値テキスト"/>
        <xdr:cNvSpPr txBox="1"/>
      </xdr:nvSpPr>
      <xdr:spPr>
        <a:xfrm>
          <a:off x="222504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58" name="正方形/長方形 55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65" name="正方形/長方形 56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8" name="テキスト ボックス 5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9" name="直線コネクタ 56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70" name="テキスト ボックス 56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1" name="直線コネクタ 57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2" name="テキスト ボックス 57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3" name="直線コネクタ 57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4" name="テキスト ボックス 57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5" name="直線コネクタ 57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76" name="テキスト ボックス 57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7" name="直線コネクタ 5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78" name="テキスト ボックス 57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79"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165354</xdr:rowOff>
    </xdr:from>
    <xdr:to>
      <xdr:col>23</xdr:col>
      <xdr:colOff>516889</xdr:colOff>
      <xdr:row>108</xdr:row>
      <xdr:rowOff>89915</xdr:rowOff>
    </xdr:to>
    <xdr:cxnSp macro="">
      <xdr:nvCxnSpPr>
        <xdr:cNvPr id="580" name="直線コネクタ 579"/>
        <xdr:cNvCxnSpPr/>
      </xdr:nvCxnSpPr>
      <xdr:spPr>
        <a:xfrm flipV="1">
          <a:off x="16318864" y="17138904"/>
          <a:ext cx="0" cy="146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93742</xdr:rowOff>
    </xdr:from>
    <xdr:ext cx="405111" cy="259045"/>
    <xdr:sp macro="" textlink="">
      <xdr:nvSpPr>
        <xdr:cNvPr id="581" name="【庁舎】&#10;有形固定資産減価償却率最小値テキスト"/>
        <xdr:cNvSpPr txBox="1"/>
      </xdr:nvSpPr>
      <xdr:spPr>
        <a:xfrm>
          <a:off x="16408400" y="186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a:t>
          </a:r>
          <a:endParaRPr kumimoji="1" lang="ja-JP" altLang="en-US" sz="1000" b="1">
            <a:latin typeface="ＭＳ Ｐゴシック"/>
          </a:endParaRPr>
        </a:p>
      </xdr:txBody>
    </xdr:sp>
    <xdr:clientData/>
  </xdr:oneCellAnchor>
  <xdr:twoCellAnchor>
    <xdr:from>
      <xdr:col>23</xdr:col>
      <xdr:colOff>428625</xdr:colOff>
      <xdr:row>108</xdr:row>
      <xdr:rowOff>89915</xdr:rowOff>
    </xdr:from>
    <xdr:to>
      <xdr:col>23</xdr:col>
      <xdr:colOff>606425</xdr:colOff>
      <xdr:row>108</xdr:row>
      <xdr:rowOff>89915</xdr:rowOff>
    </xdr:to>
    <xdr:cxnSp macro="">
      <xdr:nvCxnSpPr>
        <xdr:cNvPr id="582" name="直線コネクタ 581"/>
        <xdr:cNvCxnSpPr/>
      </xdr:nvCxnSpPr>
      <xdr:spPr>
        <a:xfrm>
          <a:off x="16230600" y="1860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112031</xdr:rowOff>
    </xdr:from>
    <xdr:ext cx="405111" cy="259045"/>
    <xdr:sp macro="" textlink="">
      <xdr:nvSpPr>
        <xdr:cNvPr id="583" name="【庁舎】&#10;有形固定資産減価償却率最大値テキスト"/>
        <xdr:cNvSpPr txBox="1"/>
      </xdr:nvSpPr>
      <xdr:spPr>
        <a:xfrm>
          <a:off x="16408400" y="1691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a:t>
          </a:r>
          <a:endParaRPr kumimoji="1" lang="ja-JP" altLang="en-US" sz="1000" b="1">
            <a:latin typeface="ＭＳ Ｐゴシック"/>
          </a:endParaRPr>
        </a:p>
      </xdr:txBody>
    </xdr:sp>
    <xdr:clientData/>
  </xdr:oneCellAnchor>
  <xdr:twoCellAnchor>
    <xdr:from>
      <xdr:col>23</xdr:col>
      <xdr:colOff>428625</xdr:colOff>
      <xdr:row>99</xdr:row>
      <xdr:rowOff>165354</xdr:rowOff>
    </xdr:from>
    <xdr:to>
      <xdr:col>23</xdr:col>
      <xdr:colOff>606425</xdr:colOff>
      <xdr:row>99</xdr:row>
      <xdr:rowOff>165354</xdr:rowOff>
    </xdr:to>
    <xdr:cxnSp macro="">
      <xdr:nvCxnSpPr>
        <xdr:cNvPr id="584" name="直線コネクタ 583"/>
        <xdr:cNvCxnSpPr/>
      </xdr:nvCxnSpPr>
      <xdr:spPr>
        <a:xfrm>
          <a:off x="16230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41419</xdr:rowOff>
    </xdr:from>
    <xdr:ext cx="405111" cy="259045"/>
    <xdr:sp macro="" textlink="">
      <xdr:nvSpPr>
        <xdr:cNvPr id="585" name="【庁舎】&#10;有形固定資産減価償却率平均値テキスト"/>
        <xdr:cNvSpPr txBox="1"/>
      </xdr:nvSpPr>
      <xdr:spPr>
        <a:xfrm>
          <a:off x="16408400" y="1787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18542</xdr:rowOff>
    </xdr:from>
    <xdr:to>
      <xdr:col>23</xdr:col>
      <xdr:colOff>568325</xdr:colOff>
      <xdr:row>105</xdr:row>
      <xdr:rowOff>120142</xdr:rowOff>
    </xdr:to>
    <xdr:sp macro="" textlink="">
      <xdr:nvSpPr>
        <xdr:cNvPr id="586" name="フローチャート : 判断 585"/>
        <xdr:cNvSpPr/>
      </xdr:nvSpPr>
      <xdr:spPr>
        <a:xfrm>
          <a:off x="16268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7" name="テキスト ボックス 5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8" name="テキスト ボックス 5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9" name="テキスト ボックス 5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0" name="テキスト ボックス 5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1" name="テキスト ボックス 5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106</xdr:row>
      <xdr:rowOff>7113</xdr:rowOff>
    </xdr:from>
    <xdr:to>
      <xdr:col>23</xdr:col>
      <xdr:colOff>568325</xdr:colOff>
      <xdr:row>106</xdr:row>
      <xdr:rowOff>108713</xdr:rowOff>
    </xdr:to>
    <xdr:sp macro="" textlink="">
      <xdr:nvSpPr>
        <xdr:cNvPr id="592" name="円/楕円 591"/>
        <xdr:cNvSpPr/>
      </xdr:nvSpPr>
      <xdr:spPr>
        <a:xfrm>
          <a:off x="162687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156990</xdr:rowOff>
    </xdr:from>
    <xdr:ext cx="405111" cy="259045"/>
    <xdr:sp macro="" textlink="">
      <xdr:nvSpPr>
        <xdr:cNvPr id="593" name="【庁舎】&#10;有形固定資産減価償却率該当値テキスト"/>
        <xdr:cNvSpPr txBox="1"/>
      </xdr:nvSpPr>
      <xdr:spPr>
        <a:xfrm>
          <a:off x="16408400" y="1815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94" name="正方形/長方形 59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1" name="正方形/長方形 600"/>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4" name="テキスト ボックス 6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05" name="直線コネクタ 6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06" name="テキスト ボックス 6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07" name="直線コネクタ 6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08" name="テキスト ボックス 6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09" name="直線コネクタ 6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0" name="テキスト ボックス 6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1" name="直線コネクタ 6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12" name="テキスト ボックス 6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13" name="直線コネクタ 6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14" name="テキスト ボックス 6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15" name="直線コネクタ 6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16" name="テキスト ボックス 6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8" name="テキスト ボックス 6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1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35379</xdr:rowOff>
    </xdr:from>
    <xdr:to>
      <xdr:col>32</xdr:col>
      <xdr:colOff>186689</xdr:colOff>
      <xdr:row>108</xdr:row>
      <xdr:rowOff>43543</xdr:rowOff>
    </xdr:to>
    <xdr:cxnSp macro="">
      <xdr:nvCxnSpPr>
        <xdr:cNvPr id="620" name="直線コネクタ 619"/>
        <xdr:cNvCxnSpPr/>
      </xdr:nvCxnSpPr>
      <xdr:spPr>
        <a:xfrm flipV="1">
          <a:off x="22160864" y="17008929"/>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47370</xdr:rowOff>
    </xdr:from>
    <xdr:ext cx="469744" cy="259045"/>
    <xdr:sp macro="" textlink="">
      <xdr:nvSpPr>
        <xdr:cNvPr id="621" name="【庁舎】&#10;一人当たり面積最小値テキスト"/>
        <xdr:cNvSpPr txBox="1"/>
      </xdr:nvSpPr>
      <xdr:spPr>
        <a:xfrm>
          <a:off x="22250400" y="185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32</xdr:col>
      <xdr:colOff>98425</xdr:colOff>
      <xdr:row>108</xdr:row>
      <xdr:rowOff>43543</xdr:rowOff>
    </xdr:from>
    <xdr:to>
      <xdr:col>32</xdr:col>
      <xdr:colOff>276225</xdr:colOff>
      <xdr:row>108</xdr:row>
      <xdr:rowOff>43543</xdr:rowOff>
    </xdr:to>
    <xdr:cxnSp macro="">
      <xdr:nvCxnSpPr>
        <xdr:cNvPr id="622" name="直線コネクタ 621"/>
        <xdr:cNvCxnSpPr/>
      </xdr:nvCxnSpPr>
      <xdr:spPr>
        <a:xfrm>
          <a:off x="22072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153506</xdr:rowOff>
    </xdr:from>
    <xdr:ext cx="469744" cy="259045"/>
    <xdr:sp macro="" textlink="">
      <xdr:nvSpPr>
        <xdr:cNvPr id="623" name="【庁舎】&#10;一人当たり面積最大値テキスト"/>
        <xdr:cNvSpPr txBox="1"/>
      </xdr:nvSpPr>
      <xdr:spPr>
        <a:xfrm>
          <a:off x="22250400" y="167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0.185</a:t>
          </a:r>
          <a:endParaRPr kumimoji="1" lang="ja-JP" altLang="en-US" sz="1000" b="1">
            <a:latin typeface="ＭＳ Ｐゴシック"/>
          </a:endParaRPr>
        </a:p>
      </xdr:txBody>
    </xdr:sp>
    <xdr:clientData/>
  </xdr:oneCellAnchor>
  <xdr:twoCellAnchor>
    <xdr:from>
      <xdr:col>32</xdr:col>
      <xdr:colOff>98425</xdr:colOff>
      <xdr:row>99</xdr:row>
      <xdr:rowOff>35379</xdr:rowOff>
    </xdr:from>
    <xdr:to>
      <xdr:col>32</xdr:col>
      <xdr:colOff>276225</xdr:colOff>
      <xdr:row>99</xdr:row>
      <xdr:rowOff>35379</xdr:rowOff>
    </xdr:to>
    <xdr:cxnSp macro="">
      <xdr:nvCxnSpPr>
        <xdr:cNvPr id="624" name="直線コネクタ 623"/>
        <xdr:cNvCxnSpPr/>
      </xdr:nvCxnSpPr>
      <xdr:spPr>
        <a:xfrm>
          <a:off x="22072600" y="1700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15620</xdr:rowOff>
    </xdr:from>
    <xdr:ext cx="469744" cy="259045"/>
    <xdr:sp macro="" textlink="">
      <xdr:nvSpPr>
        <xdr:cNvPr id="625" name="【庁舎】&#10;一人当たり面積平均値テキスト"/>
        <xdr:cNvSpPr txBox="1"/>
      </xdr:nvSpPr>
      <xdr:spPr>
        <a:xfrm>
          <a:off x="22250400" y="1767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164193</xdr:rowOff>
    </xdr:from>
    <xdr:to>
      <xdr:col>32</xdr:col>
      <xdr:colOff>238125</xdr:colOff>
      <xdr:row>104</xdr:row>
      <xdr:rowOff>94343</xdr:rowOff>
    </xdr:to>
    <xdr:sp macro="" textlink="">
      <xdr:nvSpPr>
        <xdr:cNvPr id="626" name="フローチャート : 判断 625"/>
        <xdr:cNvSpPr/>
      </xdr:nvSpPr>
      <xdr:spPr>
        <a:xfrm>
          <a:off x="22110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164193</xdr:rowOff>
    </xdr:from>
    <xdr:to>
      <xdr:col>32</xdr:col>
      <xdr:colOff>238125</xdr:colOff>
      <xdr:row>108</xdr:row>
      <xdr:rowOff>94343</xdr:rowOff>
    </xdr:to>
    <xdr:sp macro="" textlink="">
      <xdr:nvSpPr>
        <xdr:cNvPr id="632" name="円/楕円 631"/>
        <xdr:cNvSpPr/>
      </xdr:nvSpPr>
      <xdr:spPr>
        <a:xfrm>
          <a:off x="22110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79120</xdr:rowOff>
    </xdr:from>
    <xdr:ext cx="469744" cy="259045"/>
    <xdr:sp macro="" textlink="">
      <xdr:nvSpPr>
        <xdr:cNvPr id="633" name="【庁舎】&#10;一人当たり面積該当値テキスト"/>
        <xdr:cNvSpPr txBox="1"/>
      </xdr:nvSpPr>
      <xdr:spPr>
        <a:xfrm>
          <a:off x="22250400" y="1842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34" name="正方形/長方形 63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36" name="テキスト ボックス 63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本市の公共建築物は１０年後に約７割が築３０年以上になることが想定され、「老朽化への対応」や将来的な人口減少等による税収減少の懸念から「施設存続の可否の判断」、少子高齢社会の進展により住民が「公共施設に求めることの変化への対応」が求められる。そのような中、施設の効率的かつ効果的な維持管理や最適な施設整備を進めるため資産マネジメントの取組が不可欠であり、公共施設等総合管理計画である「かわさき資産マネジメントカルテ」を策定し、施設の長寿命化に取り組んでいる。今後も事業費のバランスや財政負担の平準化、継続的な長寿命化の取組が可能となるよう調整する必要がある。</a:t>
          </a:r>
        </a:p>
        <a:p>
          <a:r>
            <a:rPr kumimoji="1" lang="ja-JP" altLang="en-US" sz="1100">
              <a:solidFill>
                <a:schemeClr val="dk1"/>
              </a:solidFill>
              <a:effectLst/>
              <a:latin typeface="+mn-lt"/>
              <a:ea typeface="+mn-ea"/>
              <a:cs typeface="+mn-cs"/>
            </a:rPr>
            <a:t>　また、一般廃棄物処理施設については特に類似団体の平均を上回っているが、本市では廃棄物処理センターの安定的な稼動を確保するため、４処理センター体制を３処理センター体制に移行し、休止した処理センターを建替えて整備を行うことで持続可能な廃棄物処理体制の構築を推進している。</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神奈川県川崎市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1,459,768
1,426,777
143.00
606,283,866
602,636,174
496,979
309,069,873
844,691,427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117.4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市民の所得水準や土地価格水準の高さなどから基準財政収入額が多く、また、市域面積が狭いことや高齢化率が比較的低いことなどから基準財政需要額が少ないため、指数が高いものとなっている。平成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年度にかけて指数が低下したのは少子高齢化による社会保障関連経費の増などにより、基準財政需要額が増加したことによる。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67733</xdr:rowOff>
    </xdr:from>
    <xdr:to>
      <xdr:col>7</xdr:col>
      <xdr:colOff>152400</xdr:colOff>
      <xdr:row>45</xdr:row>
      <xdr:rowOff>33867</xdr:rowOff>
    </xdr:to>
    <xdr:cxnSp macro="">
      <xdr:nvCxnSpPr>
        <xdr:cNvPr id="63" name="直線コネクタ 62"/>
        <xdr:cNvCxnSpPr/>
      </xdr:nvCxnSpPr>
      <xdr:spPr>
        <a:xfrm flipV="1">
          <a:off x="4953000" y="6582833"/>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0.71</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154110</xdr:rowOff>
    </xdr:from>
    <xdr:ext cx="762000" cy="259045"/>
    <xdr:sp macro="" textlink="">
      <xdr:nvSpPr>
        <xdr:cNvPr id="66" name="財政力最大値テキスト"/>
        <xdr:cNvSpPr txBox="1"/>
      </xdr:nvSpPr>
      <xdr:spPr>
        <a:xfrm>
          <a:off x="5041900" y="632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38</xdr:row>
      <xdr:rowOff>67733</xdr:rowOff>
    </xdr:from>
    <xdr:to>
      <xdr:col>7</xdr:col>
      <xdr:colOff>241300</xdr:colOff>
      <xdr:row>38</xdr:row>
      <xdr:rowOff>67733</xdr:rowOff>
    </xdr:to>
    <xdr:cxnSp macro="">
      <xdr:nvCxnSpPr>
        <xdr:cNvPr id="67" name="直線コネクタ 66"/>
        <xdr:cNvCxnSpPr/>
      </xdr:nvCxnSpPr>
      <xdr:spPr>
        <a:xfrm>
          <a:off x="4864100" y="658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38</xdr:row>
      <xdr:rowOff>67733</xdr:rowOff>
    </xdr:to>
    <xdr:cxnSp macro="">
      <xdr:nvCxnSpPr>
        <xdr:cNvPr id="68" name="直線コネクタ 67"/>
        <xdr:cNvCxnSpPr/>
      </xdr:nvCxnSpPr>
      <xdr:spPr>
        <a:xfrm>
          <a:off x="4114800" y="65828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67733</xdr:rowOff>
    </xdr:from>
    <xdr:to>
      <xdr:col>6</xdr:col>
      <xdr:colOff>0</xdr:colOff>
      <xdr:row>38</xdr:row>
      <xdr:rowOff>67733</xdr:rowOff>
    </xdr:to>
    <xdr:cxnSp macro="">
      <xdr:nvCxnSpPr>
        <xdr:cNvPr id="71" name="直線コネクタ 70"/>
        <xdr:cNvCxnSpPr/>
      </xdr:nvCxnSpPr>
      <xdr:spPr>
        <a:xfrm>
          <a:off x="3225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2" name="フローチャート : 判断 71"/>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73" name="テキスト ボックス 72"/>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67733</xdr:rowOff>
    </xdr:from>
    <xdr:to>
      <xdr:col>4</xdr:col>
      <xdr:colOff>482600</xdr:colOff>
      <xdr:row>38</xdr:row>
      <xdr:rowOff>67733</xdr:rowOff>
    </xdr:to>
    <xdr:cxnSp macro="">
      <xdr:nvCxnSpPr>
        <xdr:cNvPr id="74" name="直線コネクタ 73"/>
        <xdr:cNvCxnSpPr/>
      </xdr:nvCxnSpPr>
      <xdr:spPr>
        <a:xfrm>
          <a:off x="2336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5" name="フローチャート : 判断 74"/>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76" name="テキスト ボックス 75"/>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78317</xdr:rowOff>
    </xdr:from>
    <xdr:to>
      <xdr:col>3</xdr:col>
      <xdr:colOff>279400</xdr:colOff>
      <xdr:row>38</xdr:row>
      <xdr:rowOff>67733</xdr:rowOff>
    </xdr:to>
    <xdr:cxnSp macro="">
      <xdr:nvCxnSpPr>
        <xdr:cNvPr id="77" name="直線コネクタ 76"/>
        <xdr:cNvCxnSpPr/>
      </xdr:nvCxnSpPr>
      <xdr:spPr>
        <a:xfrm>
          <a:off x="1447800" y="64219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8" name="フローチャート :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79" name="テキスト ボックス 78"/>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0" name="フローチャート : 判断 79"/>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81" name="テキスト ボックス 80"/>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87" name="円/楕円 86"/>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109660</xdr:rowOff>
    </xdr:from>
    <xdr:ext cx="762000" cy="259045"/>
    <xdr:sp macro="" textlink="">
      <xdr:nvSpPr>
        <xdr:cNvPr id="88" name="財政力該当値テキスト"/>
        <xdr:cNvSpPr txBox="1"/>
      </xdr:nvSpPr>
      <xdr:spPr>
        <a:xfrm>
          <a:off x="5041900" y="645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16933</xdr:rowOff>
    </xdr:from>
    <xdr:to>
      <xdr:col>6</xdr:col>
      <xdr:colOff>50800</xdr:colOff>
      <xdr:row>38</xdr:row>
      <xdr:rowOff>118533</xdr:rowOff>
    </xdr:to>
    <xdr:sp macro="" textlink="">
      <xdr:nvSpPr>
        <xdr:cNvPr id="89" name="円/楕円 88"/>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128710</xdr:rowOff>
    </xdr:from>
    <xdr:ext cx="736600" cy="259045"/>
    <xdr:sp macro="" textlink="">
      <xdr:nvSpPr>
        <xdr:cNvPr id="90" name="テキスト ボックス 89"/>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16933</xdr:rowOff>
    </xdr:from>
    <xdr:to>
      <xdr:col>4</xdr:col>
      <xdr:colOff>533400</xdr:colOff>
      <xdr:row>38</xdr:row>
      <xdr:rowOff>118533</xdr:rowOff>
    </xdr:to>
    <xdr:sp macro="" textlink="">
      <xdr:nvSpPr>
        <xdr:cNvPr id="91" name="円/楕円 90"/>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128710</xdr:rowOff>
    </xdr:from>
    <xdr:ext cx="762000" cy="259045"/>
    <xdr:sp macro="" textlink="">
      <xdr:nvSpPr>
        <xdr:cNvPr id="92" name="テキスト ボックス 91"/>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16933</xdr:rowOff>
    </xdr:from>
    <xdr:to>
      <xdr:col>3</xdr:col>
      <xdr:colOff>330200</xdr:colOff>
      <xdr:row>38</xdr:row>
      <xdr:rowOff>118533</xdr:rowOff>
    </xdr:to>
    <xdr:sp macro="" textlink="">
      <xdr:nvSpPr>
        <xdr:cNvPr id="93" name="円/楕円 92"/>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128710</xdr:rowOff>
    </xdr:from>
    <xdr:ext cx="762000" cy="259045"/>
    <xdr:sp macro="" textlink="">
      <xdr:nvSpPr>
        <xdr:cNvPr id="94" name="テキスト ボックス 93"/>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27517</xdr:rowOff>
    </xdr:from>
    <xdr:to>
      <xdr:col>2</xdr:col>
      <xdr:colOff>127000</xdr:colOff>
      <xdr:row>37</xdr:row>
      <xdr:rowOff>129117</xdr:rowOff>
    </xdr:to>
    <xdr:sp macro="" textlink="">
      <xdr:nvSpPr>
        <xdr:cNvPr id="95" name="円/楕円 94"/>
        <xdr:cNvSpPr/>
      </xdr:nvSpPr>
      <xdr:spPr>
        <a:xfrm>
          <a:off x="1397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139294</xdr:rowOff>
    </xdr:from>
    <xdr:ext cx="762000" cy="259045"/>
    <xdr:sp macro="" textlink="">
      <xdr:nvSpPr>
        <xdr:cNvPr id="96" name="テキスト ボックス 95"/>
        <xdr:cNvSpPr txBox="1"/>
      </xdr:nvSpPr>
      <xdr:spPr>
        <a:xfrm>
          <a:off x="1066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年度以降、保育受け入れ枠の拡大や生活保護費の増加により、経常収支比率は上昇しており、平成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年度には市税収入の減により大きく上昇した。平成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年度には市税収入の回復や人件費の減により低下したが、平成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年度には保育受け入れ枠の拡大や障害福祉サービス利用者の増加などによる扶助費の増により再度上昇した。平成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は、保育受け入れ枠の拡大等による扶助費の増加があったが、消費税引上げの平年度化による地方消費税交付金の増等により低下した。今後とも、財政の柔軟性を確保できるよう社会保障関連経費の増加ペースの低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113595</xdr:rowOff>
    </xdr:from>
    <xdr:to>
      <xdr:col>7</xdr:col>
      <xdr:colOff>152400</xdr:colOff>
      <xdr:row>67</xdr:row>
      <xdr:rowOff>112183</xdr:rowOff>
    </xdr:to>
    <xdr:cxnSp macro="">
      <xdr:nvCxnSpPr>
        <xdr:cNvPr id="126" name="直線コネクタ 125"/>
        <xdr:cNvCxnSpPr/>
      </xdr:nvCxnSpPr>
      <xdr:spPr>
        <a:xfrm flipV="1">
          <a:off x="4953000" y="10057695"/>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84260</xdr:rowOff>
    </xdr:from>
    <xdr:ext cx="762000" cy="259045"/>
    <xdr:sp macro="" textlink="">
      <xdr:nvSpPr>
        <xdr:cNvPr id="127"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112183</xdr:rowOff>
    </xdr:from>
    <xdr:to>
      <xdr:col>7</xdr:col>
      <xdr:colOff>241300</xdr:colOff>
      <xdr:row>67</xdr:row>
      <xdr:rowOff>112183</xdr:rowOff>
    </xdr:to>
    <xdr:cxnSp macro="">
      <xdr:nvCxnSpPr>
        <xdr:cNvPr id="128" name="直線コネクタ 127"/>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28522</xdr:rowOff>
    </xdr:from>
    <xdr:ext cx="762000" cy="259045"/>
    <xdr:sp macro="" textlink="">
      <xdr:nvSpPr>
        <xdr:cNvPr id="129" name="財政構造の弾力性最大値テキスト"/>
        <xdr:cNvSpPr txBox="1"/>
      </xdr:nvSpPr>
      <xdr:spPr>
        <a:xfrm>
          <a:off x="5041900" y="980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113595</xdr:rowOff>
    </xdr:from>
    <xdr:to>
      <xdr:col>7</xdr:col>
      <xdr:colOff>241300</xdr:colOff>
      <xdr:row>58</xdr:row>
      <xdr:rowOff>113595</xdr:rowOff>
    </xdr:to>
    <xdr:cxnSp macro="">
      <xdr:nvCxnSpPr>
        <xdr:cNvPr id="130" name="直線コネクタ 129"/>
        <xdr:cNvCxnSpPr/>
      </xdr:nvCxnSpPr>
      <xdr:spPr>
        <a:xfrm>
          <a:off x="4864100" y="100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109361</xdr:rowOff>
    </xdr:from>
    <xdr:to>
      <xdr:col>7</xdr:col>
      <xdr:colOff>152400</xdr:colOff>
      <xdr:row>68</xdr:row>
      <xdr:rowOff>34572</xdr:rowOff>
    </xdr:to>
    <xdr:cxnSp macro="">
      <xdr:nvCxnSpPr>
        <xdr:cNvPr id="131" name="直線コネクタ 130"/>
        <xdr:cNvCxnSpPr/>
      </xdr:nvCxnSpPr>
      <xdr:spPr>
        <a:xfrm flipV="1">
          <a:off x="4114800" y="11425061"/>
          <a:ext cx="8382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109660</xdr:rowOff>
    </xdr:from>
    <xdr:ext cx="762000" cy="259045"/>
    <xdr:sp macro="" textlink="">
      <xdr:nvSpPr>
        <xdr:cNvPr id="132" name="財政構造の弾力性平均値テキスト"/>
        <xdr:cNvSpPr txBox="1"/>
      </xdr:nvSpPr>
      <xdr:spPr>
        <a:xfrm>
          <a:off x="5041900" y="1091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33" name="フローチャート : 判断 132"/>
        <xdr:cNvSpPr/>
      </xdr:nvSpPr>
      <xdr:spPr>
        <a:xfrm>
          <a:off x="49022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122767</xdr:rowOff>
    </xdr:from>
    <xdr:to>
      <xdr:col>6</xdr:col>
      <xdr:colOff>0</xdr:colOff>
      <xdr:row>68</xdr:row>
      <xdr:rowOff>34572</xdr:rowOff>
    </xdr:to>
    <xdr:cxnSp macro="">
      <xdr:nvCxnSpPr>
        <xdr:cNvPr id="134" name="直線コネクタ 133"/>
        <xdr:cNvCxnSpPr/>
      </xdr:nvCxnSpPr>
      <xdr:spPr>
        <a:xfrm>
          <a:off x="3225800" y="11438467"/>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82550</xdr:rowOff>
    </xdr:from>
    <xdr:to>
      <xdr:col>6</xdr:col>
      <xdr:colOff>50800</xdr:colOff>
      <xdr:row>66</xdr:row>
      <xdr:rowOff>12700</xdr:rowOff>
    </xdr:to>
    <xdr:sp macro="" textlink="">
      <xdr:nvSpPr>
        <xdr:cNvPr id="135" name="フローチャート : 判断 134"/>
        <xdr:cNvSpPr/>
      </xdr:nvSpPr>
      <xdr:spPr>
        <a:xfrm>
          <a:off x="4064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22877</xdr:rowOff>
    </xdr:from>
    <xdr:ext cx="736600" cy="259045"/>
    <xdr:sp macro="" textlink="">
      <xdr:nvSpPr>
        <xdr:cNvPr id="136" name="テキスト ボックス 135"/>
        <xdr:cNvSpPr txBox="1"/>
      </xdr:nvSpPr>
      <xdr:spPr>
        <a:xfrm>
          <a:off x="3733800" y="1099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122767</xdr:rowOff>
    </xdr:from>
    <xdr:to>
      <xdr:col>4</xdr:col>
      <xdr:colOff>482600</xdr:colOff>
      <xdr:row>67</xdr:row>
      <xdr:rowOff>165805</xdr:rowOff>
    </xdr:to>
    <xdr:cxnSp macro="">
      <xdr:nvCxnSpPr>
        <xdr:cNvPr id="137" name="直線コネクタ 136"/>
        <xdr:cNvCxnSpPr/>
      </xdr:nvCxnSpPr>
      <xdr:spPr>
        <a:xfrm flipV="1">
          <a:off x="2336800" y="11438467"/>
          <a:ext cx="889000" cy="2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93133</xdr:rowOff>
    </xdr:from>
    <xdr:to>
      <xdr:col>4</xdr:col>
      <xdr:colOff>533400</xdr:colOff>
      <xdr:row>65</xdr:row>
      <xdr:rowOff>23283</xdr:rowOff>
    </xdr:to>
    <xdr:sp macro="" textlink="">
      <xdr:nvSpPr>
        <xdr:cNvPr id="138" name="フローチャート : 判断 137"/>
        <xdr:cNvSpPr/>
      </xdr:nvSpPr>
      <xdr:spPr>
        <a:xfrm>
          <a:off x="3175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33460</xdr:rowOff>
    </xdr:from>
    <xdr:ext cx="762000" cy="259045"/>
    <xdr:sp macro="" textlink="">
      <xdr:nvSpPr>
        <xdr:cNvPr id="139" name="テキスト ボックス 138"/>
        <xdr:cNvSpPr txBox="1"/>
      </xdr:nvSpPr>
      <xdr:spPr>
        <a:xfrm>
          <a:off x="2844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2117</xdr:rowOff>
    </xdr:from>
    <xdr:to>
      <xdr:col>3</xdr:col>
      <xdr:colOff>279400</xdr:colOff>
      <xdr:row>67</xdr:row>
      <xdr:rowOff>165805</xdr:rowOff>
    </xdr:to>
    <xdr:cxnSp macro="">
      <xdr:nvCxnSpPr>
        <xdr:cNvPr id="140" name="直線コネクタ 139"/>
        <xdr:cNvCxnSpPr/>
      </xdr:nvCxnSpPr>
      <xdr:spPr>
        <a:xfrm>
          <a:off x="1447800" y="11317817"/>
          <a:ext cx="889000" cy="33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41" name="フローチャート : 判断 140"/>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113894</xdr:rowOff>
    </xdr:from>
    <xdr:ext cx="762000" cy="259045"/>
    <xdr:sp macro="" textlink="">
      <xdr:nvSpPr>
        <xdr:cNvPr id="142" name="テキスト ボックス 141"/>
        <xdr:cNvSpPr txBox="1"/>
      </xdr:nvSpPr>
      <xdr:spPr>
        <a:xfrm>
          <a:off x="1955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106539</xdr:rowOff>
    </xdr:from>
    <xdr:to>
      <xdr:col>2</xdr:col>
      <xdr:colOff>127000</xdr:colOff>
      <xdr:row>65</xdr:row>
      <xdr:rowOff>36689</xdr:rowOff>
    </xdr:to>
    <xdr:sp macro="" textlink="">
      <xdr:nvSpPr>
        <xdr:cNvPr id="143" name="フローチャート : 判断 142"/>
        <xdr:cNvSpPr/>
      </xdr:nvSpPr>
      <xdr:spPr>
        <a:xfrm>
          <a:off x="1397000" y="1107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46866</xdr:rowOff>
    </xdr:from>
    <xdr:ext cx="762000" cy="259045"/>
    <xdr:sp macro="" textlink="">
      <xdr:nvSpPr>
        <xdr:cNvPr id="144" name="テキスト ボックス 143"/>
        <xdr:cNvSpPr txBox="1"/>
      </xdr:nvSpPr>
      <xdr:spPr>
        <a:xfrm>
          <a:off x="1066800" y="1084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58561</xdr:rowOff>
    </xdr:from>
    <xdr:to>
      <xdr:col>7</xdr:col>
      <xdr:colOff>203200</xdr:colOff>
      <xdr:row>66</xdr:row>
      <xdr:rowOff>160161</xdr:rowOff>
    </xdr:to>
    <xdr:sp macro="" textlink="">
      <xdr:nvSpPr>
        <xdr:cNvPr id="150" name="円/楕円 149"/>
        <xdr:cNvSpPr/>
      </xdr:nvSpPr>
      <xdr:spPr>
        <a:xfrm>
          <a:off x="4902200" y="113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30638</xdr:rowOff>
    </xdr:from>
    <xdr:ext cx="762000" cy="259045"/>
    <xdr:sp macro="" textlink="">
      <xdr:nvSpPr>
        <xdr:cNvPr id="151" name="財政構造の弾力性該当値テキスト"/>
        <xdr:cNvSpPr txBox="1"/>
      </xdr:nvSpPr>
      <xdr:spPr>
        <a:xfrm>
          <a:off x="5041900" y="1134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155222</xdr:rowOff>
    </xdr:from>
    <xdr:to>
      <xdr:col>6</xdr:col>
      <xdr:colOff>50800</xdr:colOff>
      <xdr:row>68</xdr:row>
      <xdr:rowOff>85372</xdr:rowOff>
    </xdr:to>
    <xdr:sp macro="" textlink="">
      <xdr:nvSpPr>
        <xdr:cNvPr id="152" name="円/楕円 151"/>
        <xdr:cNvSpPr/>
      </xdr:nvSpPr>
      <xdr:spPr>
        <a:xfrm>
          <a:off x="4064000" y="1164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68</xdr:row>
      <xdr:rowOff>70149</xdr:rowOff>
    </xdr:from>
    <xdr:ext cx="736600" cy="259045"/>
    <xdr:sp macro="" textlink="">
      <xdr:nvSpPr>
        <xdr:cNvPr id="153" name="テキスト ボックス 152"/>
        <xdr:cNvSpPr txBox="1"/>
      </xdr:nvSpPr>
      <xdr:spPr>
        <a:xfrm>
          <a:off x="3733800" y="11728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71967</xdr:rowOff>
    </xdr:from>
    <xdr:to>
      <xdr:col>4</xdr:col>
      <xdr:colOff>533400</xdr:colOff>
      <xdr:row>67</xdr:row>
      <xdr:rowOff>2117</xdr:rowOff>
    </xdr:to>
    <xdr:sp macro="" textlink="">
      <xdr:nvSpPr>
        <xdr:cNvPr id="154" name="円/楕円 153"/>
        <xdr:cNvSpPr/>
      </xdr:nvSpPr>
      <xdr:spPr>
        <a:xfrm>
          <a:off x="3175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158344</xdr:rowOff>
    </xdr:from>
    <xdr:ext cx="762000" cy="259045"/>
    <xdr:sp macro="" textlink="">
      <xdr:nvSpPr>
        <xdr:cNvPr id="155" name="テキスト ボックス 154"/>
        <xdr:cNvSpPr txBox="1"/>
      </xdr:nvSpPr>
      <xdr:spPr>
        <a:xfrm>
          <a:off x="2844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3</xdr:col>
      <xdr:colOff>228600</xdr:colOff>
      <xdr:row>67</xdr:row>
      <xdr:rowOff>115005</xdr:rowOff>
    </xdr:from>
    <xdr:to>
      <xdr:col>3</xdr:col>
      <xdr:colOff>330200</xdr:colOff>
      <xdr:row>68</xdr:row>
      <xdr:rowOff>45155</xdr:rowOff>
    </xdr:to>
    <xdr:sp macro="" textlink="">
      <xdr:nvSpPr>
        <xdr:cNvPr id="156" name="円/楕円 155"/>
        <xdr:cNvSpPr/>
      </xdr:nvSpPr>
      <xdr:spPr>
        <a:xfrm>
          <a:off x="2286000" y="116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68</xdr:row>
      <xdr:rowOff>29932</xdr:rowOff>
    </xdr:from>
    <xdr:ext cx="762000" cy="259045"/>
    <xdr:sp macro="" textlink="">
      <xdr:nvSpPr>
        <xdr:cNvPr id="157" name="テキスト ボックス 156"/>
        <xdr:cNvSpPr txBox="1"/>
      </xdr:nvSpPr>
      <xdr:spPr>
        <a:xfrm>
          <a:off x="1955800" y="1168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122767</xdr:rowOff>
    </xdr:from>
    <xdr:to>
      <xdr:col>2</xdr:col>
      <xdr:colOff>127000</xdr:colOff>
      <xdr:row>66</xdr:row>
      <xdr:rowOff>52917</xdr:rowOff>
    </xdr:to>
    <xdr:sp macro="" textlink="">
      <xdr:nvSpPr>
        <xdr:cNvPr id="158" name="円/楕円 157"/>
        <xdr:cNvSpPr/>
      </xdr:nvSpPr>
      <xdr:spPr>
        <a:xfrm>
          <a:off x="1397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37694</xdr:rowOff>
    </xdr:from>
    <xdr:ext cx="762000" cy="259045"/>
    <xdr:sp macro="" textlink="">
      <xdr:nvSpPr>
        <xdr:cNvPr id="159" name="テキスト ボックス 158"/>
        <xdr:cNvSpPr txBox="1"/>
      </xdr:nvSpPr>
      <xdr:spPr>
        <a:xfrm>
          <a:off x="1066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[107,361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年度までは、職員定数の削減及び人口の逓増等により人口一人当たり人件費は継続して減少している。平成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年度は、退職手当の増等により増加した。</a:t>
          </a:r>
          <a:endParaRPr lang="ja-JP" altLang="ja-JP" sz="1400">
            <a:effectLst/>
          </a:endParaRPr>
        </a:p>
        <a:p>
          <a:r>
            <a:rPr kumimoji="1" lang="ja-JP" altLang="ja-JP" sz="1100">
              <a:solidFill>
                <a:schemeClr val="dk1"/>
              </a:solidFill>
              <a:effectLst/>
              <a:latin typeface="+mn-lt"/>
              <a:ea typeface="+mn-ea"/>
              <a:cs typeface="+mn-cs"/>
            </a:rPr>
            <a:t>　人口一人当たり物件費は、平成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年度には予防接種の種類の増やミックスペーパー・その他プラスチック類・空き瓶の収集の委託開始等により増となった。平成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年度は物件費全体の決算額は増加したが、人口増の影響により一人当たり物件費は減となった。平成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年度は本庁舎耐震対策や子ども子育て支援制度実施に向けた準備に要する経費等各種委託費の増等により、増となった。平成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年度は、緊急雇用創出事業費の終了等による委託費の減等により、減となった。</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157331</xdr:rowOff>
    </xdr:from>
    <xdr:to>
      <xdr:col>7</xdr:col>
      <xdr:colOff>152400</xdr:colOff>
      <xdr:row>89</xdr:row>
      <xdr:rowOff>59032</xdr:rowOff>
    </xdr:to>
    <xdr:cxnSp macro="">
      <xdr:nvCxnSpPr>
        <xdr:cNvPr id="189" name="直線コネクタ 188"/>
        <xdr:cNvCxnSpPr/>
      </xdr:nvCxnSpPr>
      <xdr:spPr>
        <a:xfrm flipV="1">
          <a:off x="4953000" y="14044781"/>
          <a:ext cx="0" cy="1273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31109</xdr:rowOff>
    </xdr:from>
    <xdr:ext cx="762000" cy="259045"/>
    <xdr:sp macro="" textlink="">
      <xdr:nvSpPr>
        <xdr:cNvPr id="190" name="人件費・物件費等の状況最小値テキスト"/>
        <xdr:cNvSpPr txBox="1"/>
      </xdr:nvSpPr>
      <xdr:spPr>
        <a:xfrm>
          <a:off x="5041900" y="152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127,731</a:t>
          </a:r>
          <a:endParaRPr kumimoji="1" lang="ja-JP" altLang="en-US" sz="1000" b="1">
            <a:latin typeface="ＭＳ Ｐゴシック"/>
          </a:endParaRPr>
        </a:p>
      </xdr:txBody>
    </xdr:sp>
    <xdr:clientData/>
  </xdr:oneCellAnchor>
  <xdr:twoCellAnchor>
    <xdr:from>
      <xdr:col>7</xdr:col>
      <xdr:colOff>63500</xdr:colOff>
      <xdr:row>89</xdr:row>
      <xdr:rowOff>59032</xdr:rowOff>
    </xdr:from>
    <xdr:to>
      <xdr:col>7</xdr:col>
      <xdr:colOff>241300</xdr:colOff>
      <xdr:row>89</xdr:row>
      <xdr:rowOff>59032</xdr:rowOff>
    </xdr:to>
    <xdr:cxnSp macro="">
      <xdr:nvCxnSpPr>
        <xdr:cNvPr id="191" name="直線コネクタ 190"/>
        <xdr:cNvCxnSpPr/>
      </xdr:nvCxnSpPr>
      <xdr:spPr>
        <a:xfrm>
          <a:off x="4864100" y="153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72258</xdr:rowOff>
    </xdr:from>
    <xdr:ext cx="762000" cy="259045"/>
    <xdr:sp macro="" textlink="">
      <xdr:nvSpPr>
        <xdr:cNvPr id="192" name="人件費・物件費等の状況最大値テキスト"/>
        <xdr:cNvSpPr txBox="1"/>
      </xdr:nvSpPr>
      <xdr:spPr>
        <a:xfrm>
          <a:off x="5041900" y="1378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96,070</a:t>
          </a:r>
          <a:endParaRPr kumimoji="1" lang="ja-JP" altLang="en-US" sz="1000" b="1">
            <a:latin typeface="ＭＳ Ｐゴシック"/>
          </a:endParaRPr>
        </a:p>
      </xdr:txBody>
    </xdr:sp>
    <xdr:clientData/>
  </xdr:oneCellAnchor>
  <xdr:twoCellAnchor>
    <xdr:from>
      <xdr:col>7</xdr:col>
      <xdr:colOff>63500</xdr:colOff>
      <xdr:row>81</xdr:row>
      <xdr:rowOff>157331</xdr:rowOff>
    </xdr:from>
    <xdr:to>
      <xdr:col>7</xdr:col>
      <xdr:colOff>241300</xdr:colOff>
      <xdr:row>81</xdr:row>
      <xdr:rowOff>157331</xdr:rowOff>
    </xdr:to>
    <xdr:cxnSp macro="">
      <xdr:nvCxnSpPr>
        <xdr:cNvPr id="193" name="直線コネクタ 192"/>
        <xdr:cNvCxnSpPr/>
      </xdr:nvCxnSpPr>
      <xdr:spPr>
        <a:xfrm>
          <a:off x="4864100" y="14044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97068</xdr:rowOff>
    </xdr:from>
    <xdr:to>
      <xdr:col>7</xdr:col>
      <xdr:colOff>152400</xdr:colOff>
      <xdr:row>85</xdr:row>
      <xdr:rowOff>11883</xdr:rowOff>
    </xdr:to>
    <xdr:cxnSp macro="">
      <xdr:nvCxnSpPr>
        <xdr:cNvPr id="194" name="直線コネクタ 193"/>
        <xdr:cNvCxnSpPr/>
      </xdr:nvCxnSpPr>
      <xdr:spPr>
        <a:xfrm flipV="1">
          <a:off x="4114800" y="14498868"/>
          <a:ext cx="838200" cy="8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170727</xdr:rowOff>
    </xdr:from>
    <xdr:ext cx="762000" cy="259045"/>
    <xdr:sp macro="" textlink="">
      <xdr:nvSpPr>
        <xdr:cNvPr id="195" name="人件費・物件費等の状況平均値テキスト"/>
        <xdr:cNvSpPr txBox="1"/>
      </xdr:nvSpPr>
      <xdr:spPr>
        <a:xfrm>
          <a:off x="5041900" y="1457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27200</xdr:rowOff>
    </xdr:from>
    <xdr:to>
      <xdr:col>7</xdr:col>
      <xdr:colOff>203200</xdr:colOff>
      <xdr:row>85</xdr:row>
      <xdr:rowOff>128800</xdr:rowOff>
    </xdr:to>
    <xdr:sp macro="" textlink="">
      <xdr:nvSpPr>
        <xdr:cNvPr id="196" name="フローチャート : 判断 195"/>
        <xdr:cNvSpPr/>
      </xdr:nvSpPr>
      <xdr:spPr>
        <a:xfrm>
          <a:off x="4902200" y="146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105514</xdr:rowOff>
    </xdr:from>
    <xdr:to>
      <xdr:col>6</xdr:col>
      <xdr:colOff>0</xdr:colOff>
      <xdr:row>85</xdr:row>
      <xdr:rowOff>11883</xdr:rowOff>
    </xdr:to>
    <xdr:cxnSp macro="">
      <xdr:nvCxnSpPr>
        <xdr:cNvPr id="197" name="直線コネクタ 196"/>
        <xdr:cNvCxnSpPr/>
      </xdr:nvCxnSpPr>
      <xdr:spPr>
        <a:xfrm>
          <a:off x="3225800" y="14507314"/>
          <a:ext cx="889000" cy="7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9866</xdr:rowOff>
    </xdr:from>
    <xdr:to>
      <xdr:col>6</xdr:col>
      <xdr:colOff>50800</xdr:colOff>
      <xdr:row>85</xdr:row>
      <xdr:rowOff>111466</xdr:rowOff>
    </xdr:to>
    <xdr:sp macro="" textlink="">
      <xdr:nvSpPr>
        <xdr:cNvPr id="198" name="フローチャート : 判断 197"/>
        <xdr:cNvSpPr/>
      </xdr:nvSpPr>
      <xdr:spPr>
        <a:xfrm>
          <a:off x="40640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96243</xdr:rowOff>
    </xdr:from>
    <xdr:ext cx="736600" cy="259045"/>
    <xdr:sp macro="" textlink="">
      <xdr:nvSpPr>
        <xdr:cNvPr id="199" name="テキスト ボックス 198"/>
        <xdr:cNvSpPr txBox="1"/>
      </xdr:nvSpPr>
      <xdr:spPr>
        <a:xfrm>
          <a:off x="3733800" y="1466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105514</xdr:rowOff>
    </xdr:from>
    <xdr:to>
      <xdr:col>4</xdr:col>
      <xdr:colOff>482600</xdr:colOff>
      <xdr:row>84</xdr:row>
      <xdr:rowOff>153130</xdr:rowOff>
    </xdr:to>
    <xdr:cxnSp macro="">
      <xdr:nvCxnSpPr>
        <xdr:cNvPr id="200" name="直線コネクタ 199"/>
        <xdr:cNvCxnSpPr/>
      </xdr:nvCxnSpPr>
      <xdr:spPr>
        <a:xfrm flipV="1">
          <a:off x="2336800" y="14507314"/>
          <a:ext cx="889000" cy="4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30544</xdr:rowOff>
    </xdr:from>
    <xdr:to>
      <xdr:col>4</xdr:col>
      <xdr:colOff>533400</xdr:colOff>
      <xdr:row>84</xdr:row>
      <xdr:rowOff>132144</xdr:rowOff>
    </xdr:to>
    <xdr:sp macro="" textlink="">
      <xdr:nvSpPr>
        <xdr:cNvPr id="201" name="フローチャート : 判断 200"/>
        <xdr:cNvSpPr/>
      </xdr:nvSpPr>
      <xdr:spPr>
        <a:xfrm>
          <a:off x="3175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142321</xdr:rowOff>
    </xdr:from>
    <xdr:ext cx="762000" cy="259045"/>
    <xdr:sp macro="" textlink="">
      <xdr:nvSpPr>
        <xdr:cNvPr id="202" name="テキスト ボックス 201"/>
        <xdr:cNvSpPr txBox="1"/>
      </xdr:nvSpPr>
      <xdr:spPr>
        <a:xfrm>
          <a:off x="2844800" y="1420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153130</xdr:rowOff>
    </xdr:from>
    <xdr:to>
      <xdr:col>3</xdr:col>
      <xdr:colOff>279400</xdr:colOff>
      <xdr:row>85</xdr:row>
      <xdr:rowOff>145442</xdr:rowOff>
    </xdr:to>
    <xdr:cxnSp macro="">
      <xdr:nvCxnSpPr>
        <xdr:cNvPr id="203" name="直線コネクタ 202"/>
        <xdr:cNvCxnSpPr/>
      </xdr:nvCxnSpPr>
      <xdr:spPr>
        <a:xfrm flipV="1">
          <a:off x="1447800" y="14554930"/>
          <a:ext cx="889000" cy="16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112545</xdr:rowOff>
    </xdr:from>
    <xdr:to>
      <xdr:col>3</xdr:col>
      <xdr:colOff>330200</xdr:colOff>
      <xdr:row>85</xdr:row>
      <xdr:rowOff>42695</xdr:rowOff>
    </xdr:to>
    <xdr:sp macro="" textlink="">
      <xdr:nvSpPr>
        <xdr:cNvPr id="204" name="フローチャート : 判断 203"/>
        <xdr:cNvSpPr/>
      </xdr:nvSpPr>
      <xdr:spPr>
        <a:xfrm>
          <a:off x="2286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27472</xdr:rowOff>
    </xdr:from>
    <xdr:ext cx="762000" cy="259045"/>
    <xdr:sp macro="" textlink="">
      <xdr:nvSpPr>
        <xdr:cNvPr id="205" name="テキスト ボックス 204"/>
        <xdr:cNvSpPr txBox="1"/>
      </xdr:nvSpPr>
      <xdr:spPr>
        <a:xfrm>
          <a:off x="1955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93396</xdr:rowOff>
    </xdr:from>
    <xdr:to>
      <xdr:col>2</xdr:col>
      <xdr:colOff>127000</xdr:colOff>
      <xdr:row>86</xdr:row>
      <xdr:rowOff>23546</xdr:rowOff>
    </xdr:to>
    <xdr:sp macro="" textlink="">
      <xdr:nvSpPr>
        <xdr:cNvPr id="206" name="フローチャート : 判断 205"/>
        <xdr:cNvSpPr/>
      </xdr:nvSpPr>
      <xdr:spPr>
        <a:xfrm>
          <a:off x="1397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33723</xdr:rowOff>
    </xdr:from>
    <xdr:ext cx="762000" cy="259045"/>
    <xdr:sp macro="" textlink="">
      <xdr:nvSpPr>
        <xdr:cNvPr id="207" name="テキスト ボックス 206"/>
        <xdr:cNvSpPr txBox="1"/>
      </xdr:nvSpPr>
      <xdr:spPr>
        <a:xfrm>
          <a:off x="1066800" y="144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46268</xdr:rowOff>
    </xdr:from>
    <xdr:to>
      <xdr:col>7</xdr:col>
      <xdr:colOff>203200</xdr:colOff>
      <xdr:row>84</xdr:row>
      <xdr:rowOff>147868</xdr:rowOff>
    </xdr:to>
    <xdr:sp macro="" textlink="">
      <xdr:nvSpPr>
        <xdr:cNvPr id="213" name="円/楕円 212"/>
        <xdr:cNvSpPr/>
      </xdr:nvSpPr>
      <xdr:spPr>
        <a:xfrm>
          <a:off x="4902200" y="1444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62795</xdr:rowOff>
    </xdr:from>
    <xdr:ext cx="762000" cy="259045"/>
    <xdr:sp macro="" textlink="">
      <xdr:nvSpPr>
        <xdr:cNvPr id="214" name="人件費・物件費等の状況該当値テキスト"/>
        <xdr:cNvSpPr txBox="1"/>
      </xdr:nvSpPr>
      <xdr:spPr>
        <a:xfrm>
          <a:off x="5041900" y="142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107,361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132533</xdr:rowOff>
    </xdr:from>
    <xdr:to>
      <xdr:col>6</xdr:col>
      <xdr:colOff>50800</xdr:colOff>
      <xdr:row>85</xdr:row>
      <xdr:rowOff>62683</xdr:rowOff>
    </xdr:to>
    <xdr:sp macro="" textlink="">
      <xdr:nvSpPr>
        <xdr:cNvPr id="215" name="円/楕円 214"/>
        <xdr:cNvSpPr/>
      </xdr:nvSpPr>
      <xdr:spPr>
        <a:xfrm>
          <a:off x="4064000" y="145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72860</xdr:rowOff>
    </xdr:from>
    <xdr:ext cx="736600" cy="259045"/>
    <xdr:sp macro="" textlink="">
      <xdr:nvSpPr>
        <xdr:cNvPr id="216" name="テキスト ボックス 215"/>
        <xdr:cNvSpPr txBox="1"/>
      </xdr:nvSpPr>
      <xdr:spPr>
        <a:xfrm>
          <a:off x="3733800" y="14303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109,506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54714</xdr:rowOff>
    </xdr:from>
    <xdr:to>
      <xdr:col>4</xdr:col>
      <xdr:colOff>533400</xdr:colOff>
      <xdr:row>84</xdr:row>
      <xdr:rowOff>156314</xdr:rowOff>
    </xdr:to>
    <xdr:sp macro="" textlink="">
      <xdr:nvSpPr>
        <xdr:cNvPr id="217" name="円/楕円 216"/>
        <xdr:cNvSpPr/>
      </xdr:nvSpPr>
      <xdr:spPr>
        <a:xfrm>
          <a:off x="3175000" y="14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141091</xdr:rowOff>
    </xdr:from>
    <xdr:ext cx="762000" cy="259045"/>
    <xdr:sp macro="" textlink="">
      <xdr:nvSpPr>
        <xdr:cNvPr id="218" name="テキスト ボックス 217"/>
        <xdr:cNvSpPr txBox="1"/>
      </xdr:nvSpPr>
      <xdr:spPr>
        <a:xfrm>
          <a:off x="2844800" y="1454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107,571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102330</xdr:rowOff>
    </xdr:from>
    <xdr:to>
      <xdr:col>3</xdr:col>
      <xdr:colOff>330200</xdr:colOff>
      <xdr:row>85</xdr:row>
      <xdr:rowOff>32480</xdr:rowOff>
    </xdr:to>
    <xdr:sp macro="" textlink="">
      <xdr:nvSpPr>
        <xdr:cNvPr id="219" name="円/楕円 218"/>
        <xdr:cNvSpPr/>
      </xdr:nvSpPr>
      <xdr:spPr>
        <a:xfrm>
          <a:off x="2286000" y="145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42657</xdr:rowOff>
    </xdr:from>
    <xdr:ext cx="762000" cy="259045"/>
    <xdr:sp macro="" textlink="">
      <xdr:nvSpPr>
        <xdr:cNvPr id="220" name="テキスト ボックス 219"/>
        <xdr:cNvSpPr txBox="1"/>
      </xdr:nvSpPr>
      <xdr:spPr>
        <a:xfrm>
          <a:off x="1955800" y="1427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108,755</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94642</xdr:rowOff>
    </xdr:from>
    <xdr:to>
      <xdr:col>2</xdr:col>
      <xdr:colOff>127000</xdr:colOff>
      <xdr:row>86</xdr:row>
      <xdr:rowOff>24792</xdr:rowOff>
    </xdr:to>
    <xdr:sp macro="" textlink="">
      <xdr:nvSpPr>
        <xdr:cNvPr id="221" name="円/楕円 220"/>
        <xdr:cNvSpPr/>
      </xdr:nvSpPr>
      <xdr:spPr>
        <a:xfrm>
          <a:off x="1397000" y="146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9569</xdr:rowOff>
    </xdr:from>
    <xdr:ext cx="762000" cy="259045"/>
    <xdr:sp macro="" textlink="">
      <xdr:nvSpPr>
        <xdr:cNvPr id="222" name="テキスト ボックス 221"/>
        <xdr:cNvSpPr txBox="1"/>
      </xdr:nvSpPr>
      <xdr:spPr>
        <a:xfrm>
          <a:off x="1066800" y="1475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行財政改革プランに基づいた給与制度の見直しを行っており、平成</a:t>
          </a:r>
          <a:r>
            <a:rPr kumimoji="1" lang="en-US" altLang="ja-JP" sz="1050">
              <a:solidFill>
                <a:schemeClr val="dk1"/>
              </a:solidFill>
              <a:effectLst/>
              <a:latin typeface="+mn-lt"/>
              <a:ea typeface="+mn-ea"/>
              <a:cs typeface="+mn-cs"/>
            </a:rPr>
            <a:t>19</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月に職務・職責に応じた給料表への切り替えを実施した。平成</a:t>
          </a:r>
          <a:r>
            <a:rPr kumimoji="1" lang="en-US" altLang="ja-JP" sz="1050">
              <a:solidFill>
                <a:schemeClr val="dk1"/>
              </a:solidFill>
              <a:effectLst/>
              <a:latin typeface="+mn-lt"/>
              <a:ea typeface="+mn-ea"/>
              <a:cs typeface="+mn-cs"/>
            </a:rPr>
            <a:t>23</a:t>
          </a:r>
          <a:r>
            <a:rPr kumimoji="1" lang="ja-JP" altLang="ja-JP" sz="1050">
              <a:solidFill>
                <a:schemeClr val="dk1"/>
              </a:solidFill>
              <a:effectLst/>
              <a:latin typeface="+mn-lt"/>
              <a:ea typeface="+mn-ea"/>
              <a:cs typeface="+mn-cs"/>
            </a:rPr>
            <a:t>年度及び平成</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年度に指数が上昇している要因は、平成</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月から国の給与減額措置が実施され、国の給与水準が大幅に低下し、相対的に本市職員の給与水準が上昇したことによるものであり、また、平成</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年度に指数が低下した要因としては、国の減額措置が終了したことによる。平成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年度に指数が低下した要因は、平成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月</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日から実施した給与制度の総合見直しにより、地域手当を国と同水準に引き上げ、これに伴い給料表の引下げを行ったことによるものである。これまで、指数に影響を与えない特殊勤務手当など諸手当を中心に見直しを進めてきているが、今後も引き続き給与の適正化に努め、人件費の削減を図る。</a:t>
          </a:r>
          <a:endParaRPr lang="ja-JP" altLang="ja-JP" sz="105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84</xdr:row>
      <xdr:rowOff>106680</xdr:rowOff>
    </xdr:to>
    <xdr:cxnSp macro="">
      <xdr:nvCxnSpPr>
        <xdr:cNvPr id="251" name="直線コネクタ 250"/>
        <xdr:cNvCxnSpPr/>
      </xdr:nvCxnSpPr>
      <xdr:spPr>
        <a:xfrm flipV="1">
          <a:off x="17018000" y="13736320"/>
          <a:ext cx="0" cy="772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78757</xdr:rowOff>
    </xdr:from>
    <xdr:ext cx="762000" cy="259045"/>
    <xdr:sp macro="" textlink="">
      <xdr:nvSpPr>
        <xdr:cNvPr id="252" name="給与水準   （国との比較）最小値テキスト"/>
        <xdr:cNvSpPr txBox="1"/>
      </xdr:nvSpPr>
      <xdr:spPr>
        <a:xfrm>
          <a:off x="17106900" y="1448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84</xdr:row>
      <xdr:rowOff>106680</xdr:rowOff>
    </xdr:from>
    <xdr:to>
      <xdr:col>24</xdr:col>
      <xdr:colOff>647700</xdr:colOff>
      <xdr:row>84</xdr:row>
      <xdr:rowOff>106680</xdr:rowOff>
    </xdr:to>
    <xdr:cxnSp macro="">
      <xdr:nvCxnSpPr>
        <xdr:cNvPr id="253" name="直線コネクタ 252"/>
        <xdr:cNvCxnSpPr/>
      </xdr:nvCxnSpPr>
      <xdr:spPr>
        <a:xfrm>
          <a:off x="169291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4"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5" name="直線コネクタ 254"/>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84</xdr:row>
      <xdr:rowOff>106680</xdr:rowOff>
    </xdr:to>
    <xdr:cxnSp macro="">
      <xdr:nvCxnSpPr>
        <xdr:cNvPr id="256" name="直線コネクタ 255"/>
        <xdr:cNvCxnSpPr/>
      </xdr:nvCxnSpPr>
      <xdr:spPr>
        <a:xfrm flipV="1">
          <a:off x="16179800" y="14283266"/>
          <a:ext cx="8382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10600</xdr:rowOff>
    </xdr:from>
    <xdr:ext cx="762000" cy="259045"/>
    <xdr:sp macro="" textlink="">
      <xdr:nvSpPr>
        <xdr:cNvPr id="257" name="給与水準   （国との比較）平均値テキスト"/>
        <xdr:cNvSpPr txBox="1"/>
      </xdr:nvSpPr>
      <xdr:spPr>
        <a:xfrm>
          <a:off x="17106900" y="1406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100207</xdr:rowOff>
    </xdr:from>
    <xdr:to>
      <xdr:col>24</xdr:col>
      <xdr:colOff>609600</xdr:colOff>
      <xdr:row>83</xdr:row>
      <xdr:rowOff>30357</xdr:rowOff>
    </xdr:to>
    <xdr:sp macro="" textlink="">
      <xdr:nvSpPr>
        <xdr:cNvPr id="258" name="フローチャート : 判断 257"/>
        <xdr:cNvSpPr/>
      </xdr:nvSpPr>
      <xdr:spPr>
        <a:xfrm>
          <a:off x="15399657" y="13489636"/>
          <a:ext cx="101600" cy="934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84</xdr:row>
      <xdr:rowOff>122766</xdr:rowOff>
    </xdr:to>
    <xdr:cxnSp macro="">
      <xdr:nvCxnSpPr>
        <xdr:cNvPr id="259" name="直線コネクタ 258"/>
        <xdr:cNvCxnSpPr/>
      </xdr:nvCxnSpPr>
      <xdr:spPr>
        <a:xfrm flipV="1">
          <a:off x="15290800" y="1450848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26246</xdr:rowOff>
    </xdr:from>
    <xdr:to>
      <xdr:col>23</xdr:col>
      <xdr:colOff>457200</xdr:colOff>
      <xdr:row>83</xdr:row>
      <xdr:rowOff>127846</xdr:rowOff>
    </xdr:to>
    <xdr:sp macro="" textlink="">
      <xdr:nvSpPr>
        <xdr:cNvPr id="260" name="フローチャート : 判断 259"/>
        <xdr:cNvSpPr/>
      </xdr:nvSpPr>
      <xdr:spPr>
        <a:xfrm>
          <a:off x="16129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61" name="テキスト ボックス 260"/>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88</xdr:row>
      <xdr:rowOff>104563</xdr:rowOff>
    </xdr:to>
    <xdr:cxnSp macro="">
      <xdr:nvCxnSpPr>
        <xdr:cNvPr id="262" name="直線コネクタ 261"/>
        <xdr:cNvCxnSpPr/>
      </xdr:nvCxnSpPr>
      <xdr:spPr>
        <a:xfrm flipV="1">
          <a:off x="14401800" y="14524566"/>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141393</xdr:rowOff>
    </xdr:from>
    <xdr:to>
      <xdr:col>22</xdr:col>
      <xdr:colOff>254000</xdr:colOff>
      <xdr:row>83</xdr:row>
      <xdr:rowOff>71543</xdr:rowOff>
    </xdr:to>
    <xdr:sp macro="" textlink="">
      <xdr:nvSpPr>
        <xdr:cNvPr id="263" name="フローチャート : 判断 262"/>
        <xdr:cNvSpPr/>
      </xdr:nvSpPr>
      <xdr:spPr>
        <a:xfrm>
          <a:off x="15240000" y="1420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81720</xdr:rowOff>
    </xdr:from>
    <xdr:ext cx="762000" cy="259045"/>
    <xdr:sp macro="" textlink="">
      <xdr:nvSpPr>
        <xdr:cNvPr id="264" name="テキスト ボックス 263"/>
        <xdr:cNvSpPr txBox="1"/>
      </xdr:nvSpPr>
      <xdr:spPr>
        <a:xfrm>
          <a:off x="14909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104563</xdr:rowOff>
    </xdr:to>
    <xdr:cxnSp macro="">
      <xdr:nvCxnSpPr>
        <xdr:cNvPr id="265" name="直線コネクタ 264"/>
        <xdr:cNvCxnSpPr/>
      </xdr:nvCxnSpPr>
      <xdr:spPr>
        <a:xfrm>
          <a:off x="13512800" y="151841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6" name="フローチャート : 判断 265"/>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67" name="テキスト ボックス 266"/>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8" name="フローチャート : 判断 267"/>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9" name="テキスト ボックス 268"/>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5" name="円/楕円 274"/>
        <xdr:cNvSpPr/>
      </xdr:nvSpPr>
      <xdr:spPr>
        <a:xfrm>
          <a:off x="15399657" y="1355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145643</xdr:rowOff>
    </xdr:from>
    <xdr:ext cx="762000" cy="259045"/>
    <xdr:sp macro="" textlink="">
      <xdr:nvSpPr>
        <xdr:cNvPr id="276" name="給与水準   （国との比較）該当値テキスト"/>
        <xdr:cNvSpPr txBox="1"/>
      </xdr:nvSpPr>
      <xdr:spPr>
        <a:xfrm>
          <a:off x="17106900" y="1420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7" name="円/楕円 276"/>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142257</xdr:rowOff>
    </xdr:from>
    <xdr:ext cx="736600" cy="259045"/>
    <xdr:sp macro="" textlink="">
      <xdr:nvSpPr>
        <xdr:cNvPr id="278" name="テキスト ボックス 277"/>
        <xdr:cNvSpPr txBox="1"/>
      </xdr:nvSpPr>
      <xdr:spPr>
        <a:xfrm>
          <a:off x="15798800" y="1454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79" name="円/楕円 278"/>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80" name="テキスト ボックス 279"/>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53763</xdr:rowOff>
    </xdr:from>
    <xdr:to>
      <xdr:col>21</xdr:col>
      <xdr:colOff>50800</xdr:colOff>
      <xdr:row>88</xdr:row>
      <xdr:rowOff>155363</xdr:rowOff>
    </xdr:to>
    <xdr:sp macro="" textlink="">
      <xdr:nvSpPr>
        <xdr:cNvPr id="281" name="円/楕円 280"/>
        <xdr:cNvSpPr/>
      </xdr:nvSpPr>
      <xdr:spPr>
        <a:xfrm>
          <a:off x="14351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140140</xdr:rowOff>
    </xdr:from>
    <xdr:ext cx="762000" cy="259045"/>
    <xdr:sp macro="" textlink="">
      <xdr:nvSpPr>
        <xdr:cNvPr id="282" name="テキスト ボックス 281"/>
        <xdr:cNvSpPr txBox="1"/>
      </xdr:nvSpPr>
      <xdr:spPr>
        <a:xfrm>
          <a:off x="14020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45720</xdr:rowOff>
    </xdr:from>
    <xdr:to>
      <xdr:col>19</xdr:col>
      <xdr:colOff>533400</xdr:colOff>
      <xdr:row>88</xdr:row>
      <xdr:rowOff>147320</xdr:rowOff>
    </xdr:to>
    <xdr:sp macro="" textlink="">
      <xdr:nvSpPr>
        <xdr:cNvPr id="283" name="円/楕円 282"/>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132097</xdr:rowOff>
    </xdr:from>
    <xdr:ext cx="762000" cy="259045"/>
    <xdr:sp macro="" textlink="">
      <xdr:nvSpPr>
        <xdr:cNvPr id="284" name="テキスト ボックス 283"/>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年度までの</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次にわたる行財政改革プランの取組により、委託化、指定管理者制度の導入等の行政体制の再整備を行い、スリム化を図ることで、約</a:t>
          </a:r>
          <a:r>
            <a:rPr lang="en-US" altLang="ja-JP" sz="1100" b="0" i="0" baseline="0">
              <a:solidFill>
                <a:schemeClr val="dk1"/>
              </a:solidFill>
              <a:effectLst/>
              <a:latin typeface="+mn-lt"/>
              <a:ea typeface="+mn-ea"/>
              <a:cs typeface="+mn-cs"/>
            </a:rPr>
            <a:t>3,000</a:t>
          </a:r>
          <a:r>
            <a:rPr lang="ja-JP" altLang="ja-JP" sz="1100" b="0" i="0" baseline="0">
              <a:solidFill>
                <a:schemeClr val="dk1"/>
              </a:solidFill>
              <a:effectLst/>
              <a:latin typeface="+mn-lt"/>
              <a:ea typeface="+mn-ea"/>
              <a:cs typeface="+mn-cs"/>
            </a:rPr>
            <a:t>人の職員数を削減した。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また、市役所内部の改革の推進に向け、平成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月に策定した「川崎市行財政運営に関する改革プログラム」に続き、平成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月に、平成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を計画期間とする「川崎市行財政改革プログラム」を策定し、資源物収集、給食調理等の業務の委託化や、施設譲渡等の手法による公立保育所の民営化、指定管理者制度の導入範囲の拡大などに引き続き取り組んで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139065</xdr:rowOff>
    </xdr:from>
    <xdr:to>
      <xdr:col>24</xdr:col>
      <xdr:colOff>558800</xdr:colOff>
      <xdr:row>65</xdr:row>
      <xdr:rowOff>165523</xdr:rowOff>
    </xdr:to>
    <xdr:cxnSp macro="">
      <xdr:nvCxnSpPr>
        <xdr:cNvPr id="314" name="直線コネクタ 313"/>
        <xdr:cNvCxnSpPr/>
      </xdr:nvCxnSpPr>
      <xdr:spPr>
        <a:xfrm flipV="1">
          <a:off x="17018000" y="1008316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5"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6" name="直線コネクタ 315"/>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53992</xdr:rowOff>
    </xdr:from>
    <xdr:ext cx="762000" cy="259045"/>
    <xdr:sp macro="" textlink="">
      <xdr:nvSpPr>
        <xdr:cNvPr id="317" name="定員管理の状況最大値テキスト"/>
        <xdr:cNvSpPr txBox="1"/>
      </xdr:nvSpPr>
      <xdr:spPr>
        <a:xfrm>
          <a:off x="17106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139065</xdr:rowOff>
    </xdr:from>
    <xdr:to>
      <xdr:col>24</xdr:col>
      <xdr:colOff>647700</xdr:colOff>
      <xdr:row>58</xdr:row>
      <xdr:rowOff>139065</xdr:rowOff>
    </xdr:to>
    <xdr:cxnSp macro="">
      <xdr:nvCxnSpPr>
        <xdr:cNvPr id="318" name="直線コネクタ 317"/>
        <xdr:cNvCxnSpPr/>
      </xdr:nvCxnSpPr>
      <xdr:spPr>
        <a:xfrm>
          <a:off x="16929100" y="1008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40429</xdr:rowOff>
    </xdr:from>
    <xdr:to>
      <xdr:col>24</xdr:col>
      <xdr:colOff>558800</xdr:colOff>
      <xdr:row>62</xdr:row>
      <xdr:rowOff>80645</xdr:rowOff>
    </xdr:to>
    <xdr:cxnSp macro="">
      <xdr:nvCxnSpPr>
        <xdr:cNvPr id="319" name="直線コネクタ 318"/>
        <xdr:cNvCxnSpPr/>
      </xdr:nvCxnSpPr>
      <xdr:spPr>
        <a:xfrm flipV="1">
          <a:off x="16179800" y="1067032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117281</xdr:rowOff>
    </xdr:from>
    <xdr:ext cx="762000" cy="259045"/>
    <xdr:sp macro="" textlink="">
      <xdr:nvSpPr>
        <xdr:cNvPr id="320" name="定員管理の状況平均値テキスト"/>
        <xdr:cNvSpPr txBox="1"/>
      </xdr:nvSpPr>
      <xdr:spPr>
        <a:xfrm>
          <a:off x="17106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100754</xdr:rowOff>
    </xdr:from>
    <xdr:to>
      <xdr:col>24</xdr:col>
      <xdr:colOff>609600</xdr:colOff>
      <xdr:row>62</xdr:row>
      <xdr:rowOff>30904</xdr:rowOff>
    </xdr:to>
    <xdr:sp macro="" textlink="">
      <xdr:nvSpPr>
        <xdr:cNvPr id="321" name="フローチャート : 判断 320"/>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80645</xdr:rowOff>
    </xdr:from>
    <xdr:to>
      <xdr:col>23</xdr:col>
      <xdr:colOff>406400</xdr:colOff>
      <xdr:row>62</xdr:row>
      <xdr:rowOff>116840</xdr:rowOff>
    </xdr:to>
    <xdr:cxnSp macro="">
      <xdr:nvCxnSpPr>
        <xdr:cNvPr id="322" name="直線コネクタ 321"/>
        <xdr:cNvCxnSpPr/>
      </xdr:nvCxnSpPr>
      <xdr:spPr>
        <a:xfrm flipV="1">
          <a:off x="15290800" y="107105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3" name="フローチャート : 判断 322"/>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4" name="テキスト ボックス 323"/>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116840</xdr:rowOff>
    </xdr:from>
    <xdr:to>
      <xdr:col>22</xdr:col>
      <xdr:colOff>203200</xdr:colOff>
      <xdr:row>63</xdr:row>
      <xdr:rowOff>1694</xdr:rowOff>
    </xdr:to>
    <xdr:cxnSp macro="">
      <xdr:nvCxnSpPr>
        <xdr:cNvPr id="325" name="直線コネクタ 324"/>
        <xdr:cNvCxnSpPr/>
      </xdr:nvCxnSpPr>
      <xdr:spPr>
        <a:xfrm flipV="1">
          <a:off x="14401800" y="107467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120862</xdr:rowOff>
    </xdr:from>
    <xdr:to>
      <xdr:col>22</xdr:col>
      <xdr:colOff>254000</xdr:colOff>
      <xdr:row>62</xdr:row>
      <xdr:rowOff>51012</xdr:rowOff>
    </xdr:to>
    <xdr:sp macro="" textlink="">
      <xdr:nvSpPr>
        <xdr:cNvPr id="326" name="フローチャート : 判断 325"/>
        <xdr:cNvSpPr/>
      </xdr:nvSpPr>
      <xdr:spPr>
        <a:xfrm>
          <a:off x="15240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61189</xdr:rowOff>
    </xdr:from>
    <xdr:ext cx="762000" cy="259045"/>
    <xdr:sp macro="" textlink="">
      <xdr:nvSpPr>
        <xdr:cNvPr id="327" name="テキスト ボックス 326"/>
        <xdr:cNvSpPr txBox="1"/>
      </xdr:nvSpPr>
      <xdr:spPr>
        <a:xfrm>
          <a:off x="14909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1694</xdr:rowOff>
    </xdr:from>
    <xdr:to>
      <xdr:col>21</xdr:col>
      <xdr:colOff>0</xdr:colOff>
      <xdr:row>63</xdr:row>
      <xdr:rowOff>122344</xdr:rowOff>
    </xdr:to>
    <xdr:cxnSp macro="">
      <xdr:nvCxnSpPr>
        <xdr:cNvPr id="328" name="直線コネクタ 327"/>
        <xdr:cNvCxnSpPr/>
      </xdr:nvCxnSpPr>
      <xdr:spPr>
        <a:xfrm flipV="1">
          <a:off x="13512800" y="108030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9" name="フローチャート : 判断 328"/>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30" name="テキスト ボックス 329"/>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45931</xdr:rowOff>
    </xdr:from>
    <xdr:to>
      <xdr:col>19</xdr:col>
      <xdr:colOff>533400</xdr:colOff>
      <xdr:row>62</xdr:row>
      <xdr:rowOff>147531</xdr:rowOff>
    </xdr:to>
    <xdr:sp macro="" textlink="">
      <xdr:nvSpPr>
        <xdr:cNvPr id="331" name="フローチャート : 判断 330"/>
        <xdr:cNvSpPr/>
      </xdr:nvSpPr>
      <xdr:spPr>
        <a:xfrm>
          <a:off x="13462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157708</xdr:rowOff>
    </xdr:from>
    <xdr:ext cx="762000" cy="259045"/>
    <xdr:sp macro="" textlink="">
      <xdr:nvSpPr>
        <xdr:cNvPr id="332" name="テキスト ボックス 331"/>
        <xdr:cNvSpPr txBox="1"/>
      </xdr:nvSpPr>
      <xdr:spPr>
        <a:xfrm>
          <a:off x="13131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161079</xdr:rowOff>
    </xdr:from>
    <xdr:to>
      <xdr:col>24</xdr:col>
      <xdr:colOff>609600</xdr:colOff>
      <xdr:row>62</xdr:row>
      <xdr:rowOff>91229</xdr:rowOff>
    </xdr:to>
    <xdr:sp macro="" textlink="">
      <xdr:nvSpPr>
        <xdr:cNvPr id="338" name="円/楕円 337"/>
        <xdr:cNvSpPr/>
      </xdr:nvSpPr>
      <xdr:spPr>
        <a:xfrm>
          <a:off x="169672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133156</xdr:rowOff>
    </xdr:from>
    <xdr:ext cx="762000" cy="259045"/>
    <xdr:sp macro="" textlink="">
      <xdr:nvSpPr>
        <xdr:cNvPr id="339" name="定員管理の状況該当値テキスト"/>
        <xdr:cNvSpPr txBox="1"/>
      </xdr:nvSpPr>
      <xdr:spPr>
        <a:xfrm>
          <a:off x="17106900" y="1059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29845</xdr:rowOff>
    </xdr:from>
    <xdr:to>
      <xdr:col>23</xdr:col>
      <xdr:colOff>457200</xdr:colOff>
      <xdr:row>62</xdr:row>
      <xdr:rowOff>131445</xdr:rowOff>
    </xdr:to>
    <xdr:sp macro="" textlink="">
      <xdr:nvSpPr>
        <xdr:cNvPr id="340" name="円/楕円 339"/>
        <xdr:cNvSpPr/>
      </xdr:nvSpPr>
      <xdr:spPr>
        <a:xfrm>
          <a:off x="16129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116222</xdr:rowOff>
    </xdr:from>
    <xdr:ext cx="736600" cy="259045"/>
    <xdr:sp macro="" textlink="">
      <xdr:nvSpPr>
        <xdr:cNvPr id="341" name="テキスト ボックス 340"/>
        <xdr:cNvSpPr txBox="1"/>
      </xdr:nvSpPr>
      <xdr:spPr>
        <a:xfrm>
          <a:off x="15798800" y="1074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66040</xdr:rowOff>
    </xdr:from>
    <xdr:to>
      <xdr:col>22</xdr:col>
      <xdr:colOff>254000</xdr:colOff>
      <xdr:row>62</xdr:row>
      <xdr:rowOff>167640</xdr:rowOff>
    </xdr:to>
    <xdr:sp macro="" textlink="">
      <xdr:nvSpPr>
        <xdr:cNvPr id="342" name="円/楕円 341"/>
        <xdr:cNvSpPr/>
      </xdr:nvSpPr>
      <xdr:spPr>
        <a:xfrm>
          <a:off x="15240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152417</xdr:rowOff>
    </xdr:from>
    <xdr:ext cx="762000" cy="259045"/>
    <xdr:sp macro="" textlink="">
      <xdr:nvSpPr>
        <xdr:cNvPr id="343" name="テキスト ボックス 342"/>
        <xdr:cNvSpPr txBox="1"/>
      </xdr:nvSpPr>
      <xdr:spPr>
        <a:xfrm>
          <a:off x="14909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122344</xdr:rowOff>
    </xdr:from>
    <xdr:to>
      <xdr:col>21</xdr:col>
      <xdr:colOff>50800</xdr:colOff>
      <xdr:row>63</xdr:row>
      <xdr:rowOff>52494</xdr:rowOff>
    </xdr:to>
    <xdr:sp macro="" textlink="">
      <xdr:nvSpPr>
        <xdr:cNvPr id="344" name="円/楕円 343"/>
        <xdr:cNvSpPr/>
      </xdr:nvSpPr>
      <xdr:spPr>
        <a:xfrm>
          <a:off x="14351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37271</xdr:rowOff>
    </xdr:from>
    <xdr:ext cx="762000" cy="259045"/>
    <xdr:sp macro="" textlink="">
      <xdr:nvSpPr>
        <xdr:cNvPr id="345" name="テキスト ボックス 344"/>
        <xdr:cNvSpPr txBox="1"/>
      </xdr:nvSpPr>
      <xdr:spPr>
        <a:xfrm>
          <a:off x="14020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71544</xdr:rowOff>
    </xdr:from>
    <xdr:to>
      <xdr:col>19</xdr:col>
      <xdr:colOff>533400</xdr:colOff>
      <xdr:row>64</xdr:row>
      <xdr:rowOff>1694</xdr:rowOff>
    </xdr:to>
    <xdr:sp macro="" textlink="">
      <xdr:nvSpPr>
        <xdr:cNvPr id="346" name="円/楕円 345"/>
        <xdr:cNvSpPr/>
      </xdr:nvSpPr>
      <xdr:spPr>
        <a:xfrm>
          <a:off x="13462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157921</xdr:rowOff>
    </xdr:from>
    <xdr:ext cx="762000" cy="259045"/>
    <xdr:sp macro="" textlink="">
      <xdr:nvSpPr>
        <xdr:cNvPr id="347" name="テキスト ボックス 346"/>
        <xdr:cNvSpPr txBox="1"/>
      </xdr:nvSpPr>
      <xdr:spPr>
        <a:xfrm>
          <a:off x="13131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一貫して実質公債費比率は低下している。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各年度の主な理由は、平成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年度は元利償還金の減や税収増に伴う標準財政規模の増、平成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年度は都市計画税等充当可能特定財源の増、平成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年度は税収増による標準財政規模の増、平成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年度は臨時財政対策債償還の基準財政需要額</a:t>
          </a:r>
          <a:r>
            <a:rPr lang="ja-JP" altLang="en-US" sz="1100">
              <a:solidFill>
                <a:schemeClr val="dk1"/>
              </a:solidFill>
              <a:effectLst/>
              <a:latin typeface="+mn-lt"/>
              <a:ea typeface="+mn-ea"/>
              <a:cs typeface="+mn-cs"/>
            </a:rPr>
            <a:t>算</a:t>
          </a:r>
          <a:r>
            <a:rPr lang="ja-JP" altLang="ja-JP" sz="1100">
              <a:solidFill>
                <a:schemeClr val="dk1"/>
              </a:solidFill>
              <a:effectLst/>
              <a:latin typeface="+mn-lt"/>
              <a:ea typeface="+mn-ea"/>
              <a:cs typeface="+mn-cs"/>
            </a:rPr>
            <a:t>入額の増となっている。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今後も市債現在高等に留意しながら、平成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月に策定した「今後の財政運営の考え方」を踏まえ投資的経費を適正に執行し、実質公債費比率の低減に努める。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145445</xdr:rowOff>
    </xdr:from>
    <xdr:to>
      <xdr:col>24</xdr:col>
      <xdr:colOff>558800</xdr:colOff>
      <xdr:row>45</xdr:row>
      <xdr:rowOff>131535</xdr:rowOff>
    </xdr:to>
    <xdr:cxnSp macro="">
      <xdr:nvCxnSpPr>
        <xdr:cNvPr id="379" name="直線コネクタ 378"/>
        <xdr:cNvCxnSpPr/>
      </xdr:nvCxnSpPr>
      <xdr:spPr>
        <a:xfrm flipV="1">
          <a:off x="17018000" y="6146195"/>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0"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1" name="直線コネクタ 380"/>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60372</xdr:rowOff>
    </xdr:from>
    <xdr:ext cx="762000" cy="259045"/>
    <xdr:sp macro="" textlink="">
      <xdr:nvSpPr>
        <xdr:cNvPr id="382" name="公債費負担の状況最大値テキスト"/>
        <xdr:cNvSpPr txBox="1"/>
      </xdr:nvSpPr>
      <xdr:spPr>
        <a:xfrm>
          <a:off x="17106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145445</xdr:rowOff>
    </xdr:from>
    <xdr:to>
      <xdr:col>24</xdr:col>
      <xdr:colOff>647700</xdr:colOff>
      <xdr:row>35</xdr:row>
      <xdr:rowOff>145445</xdr:rowOff>
    </xdr:to>
    <xdr:cxnSp macro="">
      <xdr:nvCxnSpPr>
        <xdr:cNvPr id="383" name="直線コネクタ 382"/>
        <xdr:cNvCxnSpPr/>
      </xdr:nvCxnSpPr>
      <xdr:spPr>
        <a:xfrm>
          <a:off x="16929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125185</xdr:rowOff>
    </xdr:from>
    <xdr:to>
      <xdr:col>24</xdr:col>
      <xdr:colOff>558800</xdr:colOff>
      <xdr:row>39</xdr:row>
      <xdr:rowOff>34169</xdr:rowOff>
    </xdr:to>
    <xdr:cxnSp macro="">
      <xdr:nvCxnSpPr>
        <xdr:cNvPr id="384" name="直線コネクタ 383"/>
        <xdr:cNvCxnSpPr/>
      </xdr:nvCxnSpPr>
      <xdr:spPr>
        <a:xfrm flipV="1">
          <a:off x="16179800" y="664028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94239</xdr:rowOff>
    </xdr:from>
    <xdr:ext cx="762000" cy="259045"/>
    <xdr:sp macro="" textlink="">
      <xdr:nvSpPr>
        <xdr:cNvPr id="385" name="公債費負担の状況平均値テキスト"/>
        <xdr:cNvSpPr txBox="1"/>
      </xdr:nvSpPr>
      <xdr:spPr>
        <a:xfrm>
          <a:off x="17106900" y="695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122162</xdr:rowOff>
    </xdr:from>
    <xdr:to>
      <xdr:col>24</xdr:col>
      <xdr:colOff>609600</xdr:colOff>
      <xdr:row>41</xdr:row>
      <xdr:rowOff>52312</xdr:rowOff>
    </xdr:to>
    <xdr:sp macro="" textlink="">
      <xdr:nvSpPr>
        <xdr:cNvPr id="386" name="フローチャート : 判断 385"/>
        <xdr:cNvSpPr/>
      </xdr:nvSpPr>
      <xdr:spPr>
        <a:xfrm>
          <a:off x="169672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34169</xdr:rowOff>
    </xdr:from>
    <xdr:to>
      <xdr:col>23</xdr:col>
      <xdr:colOff>406400</xdr:colOff>
      <xdr:row>39</xdr:row>
      <xdr:rowOff>137583</xdr:rowOff>
    </xdr:to>
    <xdr:cxnSp macro="">
      <xdr:nvCxnSpPr>
        <xdr:cNvPr id="387" name="直線コネクタ 386"/>
        <xdr:cNvCxnSpPr/>
      </xdr:nvCxnSpPr>
      <xdr:spPr>
        <a:xfrm flipV="1">
          <a:off x="15290800" y="672071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8" name="フローチャート : 判断 387"/>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89" name="テキスト ボックス 388"/>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137583</xdr:rowOff>
    </xdr:from>
    <xdr:to>
      <xdr:col>22</xdr:col>
      <xdr:colOff>203200</xdr:colOff>
      <xdr:row>40</xdr:row>
      <xdr:rowOff>81038</xdr:rowOff>
    </xdr:to>
    <xdr:cxnSp macro="">
      <xdr:nvCxnSpPr>
        <xdr:cNvPr id="390" name="直線コネクタ 389"/>
        <xdr:cNvCxnSpPr/>
      </xdr:nvCxnSpPr>
      <xdr:spPr>
        <a:xfrm flipV="1">
          <a:off x="14401800" y="682413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81038</xdr:rowOff>
    </xdr:from>
    <xdr:to>
      <xdr:col>21</xdr:col>
      <xdr:colOff>0</xdr:colOff>
      <xdr:row>41</xdr:row>
      <xdr:rowOff>1512</xdr:rowOff>
    </xdr:to>
    <xdr:cxnSp macro="">
      <xdr:nvCxnSpPr>
        <xdr:cNvPr id="393" name="直線コネクタ 392"/>
        <xdr:cNvCxnSpPr/>
      </xdr:nvCxnSpPr>
      <xdr:spPr>
        <a:xfrm flipV="1">
          <a:off x="13512800" y="69390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4" name="フローチャート : 判断 393"/>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106032</xdr:rowOff>
    </xdr:from>
    <xdr:ext cx="762000" cy="259045"/>
    <xdr:sp macro="" textlink="">
      <xdr:nvSpPr>
        <xdr:cNvPr id="395" name="テキスト ボックス 394"/>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396" name="フローチャート : 判断 395"/>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3525</xdr:rowOff>
    </xdr:from>
    <xdr:ext cx="762000" cy="259045"/>
    <xdr:sp macro="" textlink="">
      <xdr:nvSpPr>
        <xdr:cNvPr id="397" name="テキスト ボックス 396"/>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74385</xdr:rowOff>
    </xdr:from>
    <xdr:to>
      <xdr:col>24</xdr:col>
      <xdr:colOff>609600</xdr:colOff>
      <xdr:row>39</xdr:row>
      <xdr:rowOff>4535</xdr:rowOff>
    </xdr:to>
    <xdr:sp macro="" textlink="">
      <xdr:nvSpPr>
        <xdr:cNvPr id="403" name="円/楕円 402"/>
        <xdr:cNvSpPr/>
      </xdr:nvSpPr>
      <xdr:spPr>
        <a:xfrm>
          <a:off x="16967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90913</xdr:rowOff>
    </xdr:from>
    <xdr:ext cx="762000" cy="259045"/>
    <xdr:sp macro="" textlink="">
      <xdr:nvSpPr>
        <xdr:cNvPr id="404" name="公債費負担の状況該当値テキスト"/>
        <xdr:cNvSpPr txBox="1"/>
      </xdr:nvSpPr>
      <xdr:spPr>
        <a:xfrm>
          <a:off x="17106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154819</xdr:rowOff>
    </xdr:from>
    <xdr:to>
      <xdr:col>23</xdr:col>
      <xdr:colOff>457200</xdr:colOff>
      <xdr:row>39</xdr:row>
      <xdr:rowOff>84969</xdr:rowOff>
    </xdr:to>
    <xdr:sp macro="" textlink="">
      <xdr:nvSpPr>
        <xdr:cNvPr id="405" name="円/楕円 404"/>
        <xdr:cNvSpPr/>
      </xdr:nvSpPr>
      <xdr:spPr>
        <a:xfrm>
          <a:off x="16129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95146</xdr:rowOff>
    </xdr:from>
    <xdr:ext cx="736600" cy="259045"/>
    <xdr:sp macro="" textlink="">
      <xdr:nvSpPr>
        <xdr:cNvPr id="406" name="テキスト ボックス 405"/>
        <xdr:cNvSpPr txBox="1"/>
      </xdr:nvSpPr>
      <xdr:spPr>
        <a:xfrm>
          <a:off x="15798800" y="643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86783</xdr:rowOff>
    </xdr:from>
    <xdr:to>
      <xdr:col>22</xdr:col>
      <xdr:colOff>254000</xdr:colOff>
      <xdr:row>40</xdr:row>
      <xdr:rowOff>16933</xdr:rowOff>
    </xdr:to>
    <xdr:sp macro="" textlink="">
      <xdr:nvSpPr>
        <xdr:cNvPr id="407" name="円/楕円 406"/>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27110</xdr:rowOff>
    </xdr:from>
    <xdr:ext cx="762000" cy="259045"/>
    <xdr:sp macro="" textlink="">
      <xdr:nvSpPr>
        <xdr:cNvPr id="408" name="テキスト ボックス 407"/>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30238</xdr:rowOff>
    </xdr:from>
    <xdr:to>
      <xdr:col>21</xdr:col>
      <xdr:colOff>50800</xdr:colOff>
      <xdr:row>40</xdr:row>
      <xdr:rowOff>131838</xdr:rowOff>
    </xdr:to>
    <xdr:sp macro="" textlink="">
      <xdr:nvSpPr>
        <xdr:cNvPr id="409" name="円/楕円 408"/>
        <xdr:cNvSpPr/>
      </xdr:nvSpPr>
      <xdr:spPr>
        <a:xfrm>
          <a:off x="14351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142015</xdr:rowOff>
    </xdr:from>
    <xdr:ext cx="762000" cy="259045"/>
    <xdr:sp macro="" textlink="">
      <xdr:nvSpPr>
        <xdr:cNvPr id="410" name="テキスト ボックス 409"/>
        <xdr:cNvSpPr txBox="1"/>
      </xdr:nvSpPr>
      <xdr:spPr>
        <a:xfrm>
          <a:off x="14020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122162</xdr:rowOff>
    </xdr:from>
    <xdr:to>
      <xdr:col>19</xdr:col>
      <xdr:colOff>533400</xdr:colOff>
      <xdr:row>41</xdr:row>
      <xdr:rowOff>52312</xdr:rowOff>
    </xdr:to>
    <xdr:sp macro="" textlink="">
      <xdr:nvSpPr>
        <xdr:cNvPr id="411" name="円/楕円 410"/>
        <xdr:cNvSpPr/>
      </xdr:nvSpPr>
      <xdr:spPr>
        <a:xfrm>
          <a:off x="13462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62489</xdr:rowOff>
    </xdr:from>
    <xdr:ext cx="762000" cy="259045"/>
    <xdr:sp macro="" textlink="">
      <xdr:nvSpPr>
        <xdr:cNvPr id="412" name="テキスト ボックス 411"/>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050">
              <a:solidFill>
                <a:schemeClr val="dk1"/>
              </a:solidFill>
              <a:effectLst/>
              <a:latin typeface="+mn-lt"/>
              <a:ea typeface="+mn-ea"/>
              <a:cs typeface="+mn-cs"/>
            </a:rPr>
            <a:t>　平成</a:t>
          </a:r>
          <a:r>
            <a:rPr lang="en-US" altLang="ja-JP" sz="1050">
              <a:solidFill>
                <a:schemeClr val="dk1"/>
              </a:solidFill>
              <a:effectLst/>
              <a:latin typeface="+mn-lt"/>
              <a:ea typeface="+mn-ea"/>
              <a:cs typeface="+mn-cs"/>
            </a:rPr>
            <a:t>24</a:t>
          </a:r>
          <a:r>
            <a:rPr lang="ja-JP" altLang="ja-JP" sz="1050">
              <a:solidFill>
                <a:schemeClr val="dk1"/>
              </a:solidFill>
              <a:effectLst/>
              <a:latin typeface="+mn-lt"/>
              <a:ea typeface="+mn-ea"/>
              <a:cs typeface="+mn-cs"/>
            </a:rPr>
            <a:t>年度までは減債基金の着実な積立により充当可能基金が増加したため、将来負担比率は低下した。平成</a:t>
          </a:r>
          <a:r>
            <a:rPr lang="en-US" altLang="ja-JP" sz="1050">
              <a:solidFill>
                <a:schemeClr val="dk1"/>
              </a:solidFill>
              <a:effectLst/>
              <a:latin typeface="+mn-lt"/>
              <a:ea typeface="+mn-ea"/>
              <a:cs typeface="+mn-cs"/>
            </a:rPr>
            <a:t>25</a:t>
          </a:r>
          <a:r>
            <a:rPr lang="ja-JP" altLang="ja-JP" sz="1050">
              <a:solidFill>
                <a:schemeClr val="dk1"/>
              </a:solidFill>
              <a:effectLst/>
              <a:latin typeface="+mn-lt"/>
              <a:ea typeface="+mn-ea"/>
              <a:cs typeface="+mn-cs"/>
            </a:rPr>
            <a:t>年度は都市計画税が充当可能な地方債の減少及び基準財政需要額算入見込み額の減により将来負担比率が増加した。平成</a:t>
          </a:r>
          <a:r>
            <a:rPr lang="en-US" altLang="ja-JP" sz="1050">
              <a:solidFill>
                <a:schemeClr val="dk1"/>
              </a:solidFill>
              <a:effectLst/>
              <a:latin typeface="+mn-lt"/>
              <a:ea typeface="+mn-ea"/>
              <a:cs typeface="+mn-cs"/>
            </a:rPr>
            <a:t>26</a:t>
          </a:r>
          <a:r>
            <a:rPr lang="ja-JP" altLang="ja-JP" sz="1050">
              <a:solidFill>
                <a:schemeClr val="dk1"/>
              </a:solidFill>
              <a:effectLst/>
              <a:latin typeface="+mn-lt"/>
              <a:ea typeface="+mn-ea"/>
              <a:cs typeface="+mn-cs"/>
            </a:rPr>
            <a:t>年度は税収増により標準財政規模は増加したが、臨時財政対策債や教育施設整備事業債等の増により地方債現在高が増加したことにより将来負担比率が上昇した。平成</a:t>
          </a:r>
          <a:r>
            <a:rPr lang="en-US" altLang="ja-JP" sz="1050">
              <a:solidFill>
                <a:schemeClr val="dk1"/>
              </a:solidFill>
              <a:effectLst/>
              <a:latin typeface="+mn-lt"/>
              <a:ea typeface="+mn-ea"/>
              <a:cs typeface="+mn-cs"/>
            </a:rPr>
            <a:t>27</a:t>
          </a:r>
          <a:r>
            <a:rPr lang="ja-JP" altLang="ja-JP" sz="1050">
              <a:solidFill>
                <a:schemeClr val="dk1"/>
              </a:solidFill>
              <a:effectLst/>
              <a:latin typeface="+mn-lt"/>
              <a:ea typeface="+mn-ea"/>
              <a:cs typeface="+mn-cs"/>
            </a:rPr>
            <a:t>年度は、消費税引上げの平年度化による地方消費税交付金の増等</a:t>
          </a:r>
          <a:r>
            <a:rPr lang="ja-JP" altLang="en-US" sz="1050">
              <a:solidFill>
                <a:schemeClr val="dk1"/>
              </a:solidFill>
              <a:effectLst/>
              <a:latin typeface="+mn-lt"/>
              <a:ea typeface="+mn-ea"/>
              <a:cs typeface="+mn-cs"/>
            </a:rPr>
            <a:t>による</a:t>
          </a:r>
          <a:r>
            <a:rPr lang="ja-JP" altLang="ja-JP" sz="1050">
              <a:solidFill>
                <a:schemeClr val="dk1"/>
              </a:solidFill>
              <a:effectLst/>
              <a:latin typeface="+mn-lt"/>
              <a:ea typeface="+mn-ea"/>
              <a:cs typeface="+mn-cs"/>
            </a:rPr>
            <a:t>税収増により標準財政規模は増加したが、公害防止事業債の減により地方債現在高が減少したことにより将来負担比率が上昇した。職員数や退職手当支給率の削減を図ったため退職手当負担見込額は抑制されているが、引き続き将来の負担が軽減されるよう取組を進め、財政の健全化を図る。</a:t>
          </a:r>
          <a:endParaRPr lang="ja-JP" altLang="ja-JP" sz="105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130149</xdr:rowOff>
    </xdr:to>
    <xdr:cxnSp macro="">
      <xdr:nvCxnSpPr>
        <xdr:cNvPr id="439" name="直線コネクタ 438"/>
        <xdr:cNvCxnSpPr/>
      </xdr:nvCxnSpPr>
      <xdr:spPr>
        <a:xfrm flipV="1">
          <a:off x="17018000" y="2451100"/>
          <a:ext cx="0" cy="1108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102226</xdr:rowOff>
    </xdr:from>
    <xdr:ext cx="762000" cy="259045"/>
    <xdr:sp macro="" textlink="">
      <xdr:nvSpPr>
        <xdr:cNvPr id="440" name="将来負担の状況最小値テキスト"/>
        <xdr:cNvSpPr txBox="1"/>
      </xdr:nvSpPr>
      <xdr:spPr>
        <a:xfrm>
          <a:off x="17106900" y="353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229.6</a:t>
          </a:r>
          <a:endParaRPr kumimoji="1" lang="ja-JP" altLang="en-US" sz="1000" b="1">
            <a:latin typeface="ＭＳ Ｐゴシック"/>
          </a:endParaRPr>
        </a:p>
      </xdr:txBody>
    </xdr:sp>
    <xdr:clientData/>
  </xdr:oneCellAnchor>
  <xdr:twoCellAnchor>
    <xdr:from>
      <xdr:col>24</xdr:col>
      <xdr:colOff>469900</xdr:colOff>
      <xdr:row>20</xdr:row>
      <xdr:rowOff>130149</xdr:rowOff>
    </xdr:from>
    <xdr:to>
      <xdr:col>24</xdr:col>
      <xdr:colOff>647700</xdr:colOff>
      <xdr:row>20</xdr:row>
      <xdr:rowOff>130149</xdr:rowOff>
    </xdr:to>
    <xdr:cxnSp macro="">
      <xdr:nvCxnSpPr>
        <xdr:cNvPr id="441" name="直線コネクタ 440"/>
        <xdr:cNvCxnSpPr/>
      </xdr:nvCxnSpPr>
      <xdr:spPr>
        <a:xfrm>
          <a:off x="16929100" y="355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92888</xdr:rowOff>
    </xdr:from>
    <xdr:to>
      <xdr:col>24</xdr:col>
      <xdr:colOff>558800</xdr:colOff>
      <xdr:row>17</xdr:row>
      <xdr:rowOff>103022</xdr:rowOff>
    </xdr:to>
    <xdr:cxnSp macro="">
      <xdr:nvCxnSpPr>
        <xdr:cNvPr id="444" name="直線コネクタ 443"/>
        <xdr:cNvCxnSpPr/>
      </xdr:nvCxnSpPr>
      <xdr:spPr>
        <a:xfrm>
          <a:off x="16179800" y="3007538"/>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57116</xdr:rowOff>
    </xdr:from>
    <xdr:ext cx="762000" cy="259045"/>
    <xdr:sp macro="" textlink="">
      <xdr:nvSpPr>
        <xdr:cNvPr id="445" name="将来負担の状況平均値テキスト"/>
        <xdr:cNvSpPr txBox="1"/>
      </xdr:nvSpPr>
      <xdr:spPr>
        <a:xfrm>
          <a:off x="17106900" y="2971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85039</xdr:rowOff>
    </xdr:from>
    <xdr:to>
      <xdr:col>24</xdr:col>
      <xdr:colOff>609600</xdr:colOff>
      <xdr:row>18</xdr:row>
      <xdr:rowOff>15189</xdr:rowOff>
    </xdr:to>
    <xdr:sp macro="" textlink="">
      <xdr:nvSpPr>
        <xdr:cNvPr id="446" name="フローチャート : 判断 445"/>
        <xdr:cNvSpPr/>
      </xdr:nvSpPr>
      <xdr:spPr>
        <a:xfrm>
          <a:off x="169672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74549</xdr:rowOff>
    </xdr:from>
    <xdr:to>
      <xdr:col>23</xdr:col>
      <xdr:colOff>406400</xdr:colOff>
      <xdr:row>17</xdr:row>
      <xdr:rowOff>92888</xdr:rowOff>
    </xdr:to>
    <xdr:cxnSp macro="">
      <xdr:nvCxnSpPr>
        <xdr:cNvPr id="447" name="直線コネクタ 446"/>
        <xdr:cNvCxnSpPr/>
      </xdr:nvCxnSpPr>
      <xdr:spPr>
        <a:xfrm>
          <a:off x="15290800" y="2989199"/>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124612</xdr:rowOff>
    </xdr:from>
    <xdr:to>
      <xdr:col>23</xdr:col>
      <xdr:colOff>457200</xdr:colOff>
      <xdr:row>18</xdr:row>
      <xdr:rowOff>54762</xdr:rowOff>
    </xdr:to>
    <xdr:sp macro="" textlink="">
      <xdr:nvSpPr>
        <xdr:cNvPr id="448" name="フローチャート : 判断 447"/>
        <xdr:cNvSpPr/>
      </xdr:nvSpPr>
      <xdr:spPr>
        <a:xfrm>
          <a:off x="16129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39539</xdr:rowOff>
    </xdr:from>
    <xdr:ext cx="736600" cy="259045"/>
    <xdr:sp macro="" textlink="">
      <xdr:nvSpPr>
        <xdr:cNvPr id="449" name="テキスト ボックス 448"/>
        <xdr:cNvSpPr txBox="1"/>
      </xdr:nvSpPr>
      <xdr:spPr>
        <a:xfrm>
          <a:off x="15798800" y="3125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49454</xdr:rowOff>
    </xdr:from>
    <xdr:to>
      <xdr:col>22</xdr:col>
      <xdr:colOff>203200</xdr:colOff>
      <xdr:row>17</xdr:row>
      <xdr:rowOff>74549</xdr:rowOff>
    </xdr:to>
    <xdr:cxnSp macro="">
      <xdr:nvCxnSpPr>
        <xdr:cNvPr id="450" name="直線コネクタ 449"/>
        <xdr:cNvCxnSpPr/>
      </xdr:nvCxnSpPr>
      <xdr:spPr>
        <a:xfrm>
          <a:off x="14401800" y="2964104"/>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156464</xdr:rowOff>
    </xdr:from>
    <xdr:to>
      <xdr:col>22</xdr:col>
      <xdr:colOff>254000</xdr:colOff>
      <xdr:row>18</xdr:row>
      <xdr:rowOff>86614</xdr:rowOff>
    </xdr:to>
    <xdr:sp macro="" textlink="">
      <xdr:nvSpPr>
        <xdr:cNvPr id="451" name="フローチャート : 判断 450"/>
        <xdr:cNvSpPr/>
      </xdr:nvSpPr>
      <xdr:spPr>
        <a:xfrm>
          <a:off x="15240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71391</xdr:rowOff>
    </xdr:from>
    <xdr:ext cx="762000" cy="259045"/>
    <xdr:sp macro="" textlink="">
      <xdr:nvSpPr>
        <xdr:cNvPr id="452" name="テキスト ボックス 451"/>
        <xdr:cNvSpPr txBox="1"/>
      </xdr:nvSpPr>
      <xdr:spPr>
        <a:xfrm>
          <a:off x="14909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49454</xdr:rowOff>
    </xdr:from>
    <xdr:to>
      <xdr:col>21</xdr:col>
      <xdr:colOff>0</xdr:colOff>
      <xdr:row>17</xdr:row>
      <xdr:rowOff>73101</xdr:rowOff>
    </xdr:to>
    <xdr:cxnSp macro="">
      <xdr:nvCxnSpPr>
        <xdr:cNvPr id="453" name="直線コネクタ 452"/>
        <xdr:cNvCxnSpPr/>
      </xdr:nvCxnSpPr>
      <xdr:spPr>
        <a:xfrm flipV="1">
          <a:off x="13512800" y="2964104"/>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40513</xdr:rowOff>
    </xdr:from>
    <xdr:to>
      <xdr:col>21</xdr:col>
      <xdr:colOff>50800</xdr:colOff>
      <xdr:row>18</xdr:row>
      <xdr:rowOff>142113</xdr:rowOff>
    </xdr:to>
    <xdr:sp macro="" textlink="">
      <xdr:nvSpPr>
        <xdr:cNvPr id="454" name="フローチャート : 判断 453"/>
        <xdr:cNvSpPr/>
      </xdr:nvSpPr>
      <xdr:spPr>
        <a:xfrm>
          <a:off x="14351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126890</xdr:rowOff>
    </xdr:from>
    <xdr:ext cx="762000" cy="259045"/>
    <xdr:sp macro="" textlink="">
      <xdr:nvSpPr>
        <xdr:cNvPr id="455" name="テキスト ボックス 454"/>
        <xdr:cNvSpPr txBox="1"/>
      </xdr:nvSpPr>
      <xdr:spPr>
        <a:xfrm>
          <a:off x="14020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101321</xdr:rowOff>
    </xdr:from>
    <xdr:to>
      <xdr:col>19</xdr:col>
      <xdr:colOff>533400</xdr:colOff>
      <xdr:row>19</xdr:row>
      <xdr:rowOff>31471</xdr:rowOff>
    </xdr:to>
    <xdr:sp macro="" textlink="">
      <xdr:nvSpPr>
        <xdr:cNvPr id="456" name="フローチャート : 判断 455"/>
        <xdr:cNvSpPr/>
      </xdr:nvSpPr>
      <xdr:spPr>
        <a:xfrm>
          <a:off x="13462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16248</xdr:rowOff>
    </xdr:from>
    <xdr:ext cx="762000" cy="259045"/>
    <xdr:sp macro="" textlink="">
      <xdr:nvSpPr>
        <xdr:cNvPr id="457" name="テキスト ボックス 456"/>
        <xdr:cNvSpPr txBox="1"/>
      </xdr:nvSpPr>
      <xdr:spPr>
        <a:xfrm>
          <a:off x="13131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52222</xdr:rowOff>
    </xdr:from>
    <xdr:to>
      <xdr:col>24</xdr:col>
      <xdr:colOff>609600</xdr:colOff>
      <xdr:row>17</xdr:row>
      <xdr:rowOff>153822</xdr:rowOff>
    </xdr:to>
    <xdr:sp macro="" textlink="">
      <xdr:nvSpPr>
        <xdr:cNvPr id="463" name="円/楕円 462"/>
        <xdr:cNvSpPr/>
      </xdr:nvSpPr>
      <xdr:spPr>
        <a:xfrm>
          <a:off x="16967200" y="29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68749</xdr:rowOff>
    </xdr:from>
    <xdr:ext cx="762000" cy="259045"/>
    <xdr:sp macro="" textlink="">
      <xdr:nvSpPr>
        <xdr:cNvPr id="464" name="将来負担の状況該当値テキスト"/>
        <xdr:cNvSpPr txBox="1"/>
      </xdr:nvSpPr>
      <xdr:spPr>
        <a:xfrm>
          <a:off x="17106900" y="281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42088</xdr:rowOff>
    </xdr:from>
    <xdr:to>
      <xdr:col>23</xdr:col>
      <xdr:colOff>457200</xdr:colOff>
      <xdr:row>17</xdr:row>
      <xdr:rowOff>143688</xdr:rowOff>
    </xdr:to>
    <xdr:sp macro="" textlink="">
      <xdr:nvSpPr>
        <xdr:cNvPr id="465" name="円/楕円 464"/>
        <xdr:cNvSpPr/>
      </xdr:nvSpPr>
      <xdr:spPr>
        <a:xfrm>
          <a:off x="16129000" y="29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153865</xdr:rowOff>
    </xdr:from>
    <xdr:ext cx="736600" cy="259045"/>
    <xdr:sp macro="" textlink="">
      <xdr:nvSpPr>
        <xdr:cNvPr id="466" name="テキスト ボックス 465"/>
        <xdr:cNvSpPr txBox="1"/>
      </xdr:nvSpPr>
      <xdr:spPr>
        <a:xfrm>
          <a:off x="15798800" y="2725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23749</xdr:rowOff>
    </xdr:from>
    <xdr:to>
      <xdr:col>22</xdr:col>
      <xdr:colOff>254000</xdr:colOff>
      <xdr:row>17</xdr:row>
      <xdr:rowOff>125349</xdr:rowOff>
    </xdr:to>
    <xdr:sp macro="" textlink="">
      <xdr:nvSpPr>
        <xdr:cNvPr id="467" name="円/楕円 466"/>
        <xdr:cNvSpPr/>
      </xdr:nvSpPr>
      <xdr:spPr>
        <a:xfrm>
          <a:off x="152400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68" name="テキスト ボックス 467"/>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170104</xdr:rowOff>
    </xdr:from>
    <xdr:to>
      <xdr:col>21</xdr:col>
      <xdr:colOff>50800</xdr:colOff>
      <xdr:row>17</xdr:row>
      <xdr:rowOff>100254</xdr:rowOff>
    </xdr:to>
    <xdr:sp macro="" textlink="">
      <xdr:nvSpPr>
        <xdr:cNvPr id="469" name="円/楕円 468"/>
        <xdr:cNvSpPr/>
      </xdr:nvSpPr>
      <xdr:spPr>
        <a:xfrm>
          <a:off x="14351000" y="29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110431</xdr:rowOff>
    </xdr:from>
    <xdr:ext cx="762000" cy="259045"/>
    <xdr:sp macro="" textlink="">
      <xdr:nvSpPr>
        <xdr:cNvPr id="470" name="テキスト ボックス 469"/>
        <xdr:cNvSpPr txBox="1"/>
      </xdr:nvSpPr>
      <xdr:spPr>
        <a:xfrm>
          <a:off x="14020800" y="26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22301</xdr:rowOff>
    </xdr:from>
    <xdr:to>
      <xdr:col>19</xdr:col>
      <xdr:colOff>533400</xdr:colOff>
      <xdr:row>17</xdr:row>
      <xdr:rowOff>123901</xdr:rowOff>
    </xdr:to>
    <xdr:sp macro="" textlink="">
      <xdr:nvSpPr>
        <xdr:cNvPr id="471" name="円/楕円 470"/>
        <xdr:cNvSpPr/>
      </xdr:nvSpPr>
      <xdr:spPr>
        <a:xfrm>
          <a:off x="13462000" y="29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134078</xdr:rowOff>
    </xdr:from>
    <xdr:ext cx="762000" cy="259045"/>
    <xdr:sp macro="" textlink="">
      <xdr:nvSpPr>
        <xdr:cNvPr id="472" name="テキスト ボックス 471"/>
        <xdr:cNvSpPr txBox="1"/>
      </xdr:nvSpPr>
      <xdr:spPr>
        <a:xfrm>
          <a:off x="13131800" y="270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神奈川県川崎市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1,459,768
1,426,777
143.00
606,283,866
602,636,174
496,979
309,069,873
844,691,427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117.4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これまでの</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次にわたる行財政改革プランに基づく取組により、平成</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年度において約</a:t>
          </a:r>
          <a:r>
            <a:rPr lang="en-US" altLang="ja-JP" sz="1100">
              <a:solidFill>
                <a:schemeClr val="dk1"/>
              </a:solidFill>
              <a:effectLst/>
              <a:latin typeface="+mn-lt"/>
              <a:ea typeface="+mn-ea"/>
              <a:cs typeface="+mn-cs"/>
            </a:rPr>
            <a:t>3,000</a:t>
          </a:r>
          <a:r>
            <a:rPr lang="ja-JP" altLang="ja-JP" sz="1100">
              <a:solidFill>
                <a:schemeClr val="dk1"/>
              </a:solidFill>
              <a:effectLst/>
              <a:latin typeface="+mn-lt"/>
              <a:ea typeface="+mn-ea"/>
              <a:cs typeface="+mn-cs"/>
            </a:rPr>
            <a:t>人の職員を削減した。平成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年度は職員給及び退職手当の減はあったが主に税収増による経常一般財源総額の増により比率が減少した。平成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年度は主に退職手当の減により比率が減少、平成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年度は職員給の減及び税収の増により比率が減少した。平成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年度は主に退職手当債の減による充当一般財源の増により比率が増加した。平成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年度は、人件費の増があるものの、消費税引上げの平年度化による地方消費税交付金の増等</a:t>
          </a:r>
          <a:r>
            <a:rPr lang="ja-JP" altLang="en-US" sz="1100">
              <a:solidFill>
                <a:schemeClr val="dk1"/>
              </a:solidFill>
              <a:effectLst/>
              <a:latin typeface="+mn-lt"/>
              <a:ea typeface="+mn-ea"/>
              <a:cs typeface="+mn-cs"/>
            </a:rPr>
            <a:t>による</a:t>
          </a:r>
          <a:r>
            <a:rPr lang="ja-JP" altLang="ja-JP" sz="1100">
              <a:solidFill>
                <a:schemeClr val="dk1"/>
              </a:solidFill>
              <a:effectLst/>
              <a:latin typeface="+mn-lt"/>
              <a:ea typeface="+mn-ea"/>
              <a:cs typeface="+mn-cs"/>
            </a:rPr>
            <a:t>税収の増により比率が減少した。</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42</xdr:row>
      <xdr:rowOff>78015</xdr:rowOff>
    </xdr:to>
    <xdr:cxnSp macro="">
      <xdr:nvCxnSpPr>
        <xdr:cNvPr id="63" name="直線コネクタ 62"/>
        <xdr:cNvCxnSpPr/>
      </xdr:nvCxnSpPr>
      <xdr:spPr>
        <a:xfrm flipV="1">
          <a:off x="4826000" y="5695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50092</xdr:rowOff>
    </xdr:from>
    <xdr:ext cx="762000" cy="259045"/>
    <xdr:sp macro="" textlink="">
      <xdr:nvSpPr>
        <xdr:cNvPr id="64" name="人件費最小値テキスト"/>
        <xdr:cNvSpPr txBox="1"/>
      </xdr:nvSpPr>
      <xdr:spPr>
        <a:xfrm>
          <a:off x="4914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612775</xdr:colOff>
      <xdr:row>42</xdr:row>
      <xdr:rowOff>78015</xdr:rowOff>
    </xdr:from>
    <xdr:to>
      <xdr:col>7</xdr:col>
      <xdr:colOff>104775</xdr:colOff>
      <xdr:row>42</xdr:row>
      <xdr:rowOff>78015</xdr:rowOff>
    </xdr:to>
    <xdr:cxnSp macro="">
      <xdr:nvCxnSpPr>
        <xdr:cNvPr id="65" name="直線コネクタ 64"/>
        <xdr:cNvCxnSpPr/>
      </xdr:nvCxnSpPr>
      <xdr:spPr>
        <a:xfrm>
          <a:off x="4737100" y="727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37193</xdr:rowOff>
    </xdr:from>
    <xdr:to>
      <xdr:col>7</xdr:col>
      <xdr:colOff>15875</xdr:colOff>
      <xdr:row>39</xdr:row>
      <xdr:rowOff>151493</xdr:rowOff>
    </xdr:to>
    <xdr:cxnSp macro="">
      <xdr:nvCxnSpPr>
        <xdr:cNvPr id="68" name="直線コネクタ 67"/>
        <xdr:cNvCxnSpPr/>
      </xdr:nvCxnSpPr>
      <xdr:spPr>
        <a:xfrm flipV="1">
          <a:off x="3987800" y="67237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68234</xdr:rowOff>
    </xdr:from>
    <xdr:ext cx="762000" cy="259045"/>
    <xdr:sp macro="" textlink="">
      <xdr:nvSpPr>
        <xdr:cNvPr id="69" name="人件費平均値テキスト"/>
        <xdr:cNvSpPr txBox="1"/>
      </xdr:nvSpPr>
      <xdr:spPr>
        <a:xfrm>
          <a:off x="4914900" y="6240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70" name="フローチャート : 判断 69"/>
        <xdr:cNvSpPr/>
      </xdr:nvSpPr>
      <xdr:spPr>
        <a:xfrm>
          <a:off x="47752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118835</xdr:rowOff>
    </xdr:from>
    <xdr:to>
      <xdr:col>5</xdr:col>
      <xdr:colOff>549275</xdr:colOff>
      <xdr:row>39</xdr:row>
      <xdr:rowOff>151493</xdr:rowOff>
    </xdr:to>
    <xdr:cxnSp macro="">
      <xdr:nvCxnSpPr>
        <xdr:cNvPr id="71" name="直線コネクタ 70"/>
        <xdr:cNvCxnSpPr/>
      </xdr:nvCxnSpPr>
      <xdr:spPr>
        <a:xfrm>
          <a:off x="3098800" y="6805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118835</xdr:rowOff>
    </xdr:from>
    <xdr:to>
      <xdr:col>4</xdr:col>
      <xdr:colOff>346075</xdr:colOff>
      <xdr:row>40</xdr:row>
      <xdr:rowOff>110672</xdr:rowOff>
    </xdr:to>
    <xdr:cxnSp macro="">
      <xdr:nvCxnSpPr>
        <xdr:cNvPr id="74" name="直線コネクタ 73"/>
        <xdr:cNvCxnSpPr/>
      </xdr:nvCxnSpPr>
      <xdr:spPr>
        <a:xfrm flipV="1">
          <a:off x="2209800" y="68053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100693</xdr:rowOff>
    </xdr:from>
    <xdr:to>
      <xdr:col>4</xdr:col>
      <xdr:colOff>396875</xdr:colOff>
      <xdr:row>38</xdr:row>
      <xdr:rowOff>30843</xdr:rowOff>
    </xdr:to>
    <xdr:sp macro="" textlink="">
      <xdr:nvSpPr>
        <xdr:cNvPr id="75" name="フローチャート : 判断 74"/>
        <xdr:cNvSpPr/>
      </xdr:nvSpPr>
      <xdr:spPr>
        <a:xfrm>
          <a:off x="3048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41020</xdr:rowOff>
    </xdr:from>
    <xdr:ext cx="762000" cy="259045"/>
    <xdr:sp macro="" textlink="">
      <xdr:nvSpPr>
        <xdr:cNvPr id="76" name="テキスト ボックス 75"/>
        <xdr:cNvSpPr txBox="1"/>
      </xdr:nvSpPr>
      <xdr:spPr>
        <a:xfrm>
          <a:off x="2717800" y="62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110672</xdr:rowOff>
    </xdr:from>
    <xdr:to>
      <xdr:col>3</xdr:col>
      <xdr:colOff>142875</xdr:colOff>
      <xdr:row>41</xdr:row>
      <xdr:rowOff>69850</xdr:rowOff>
    </xdr:to>
    <xdr:cxnSp macro="">
      <xdr:nvCxnSpPr>
        <xdr:cNvPr id="77" name="直線コネクタ 76"/>
        <xdr:cNvCxnSpPr/>
      </xdr:nvCxnSpPr>
      <xdr:spPr>
        <a:xfrm flipV="1">
          <a:off x="1320800" y="69686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8" name="フローチャート : 判断 77"/>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81841</xdr:rowOff>
    </xdr:from>
    <xdr:ext cx="762000" cy="259045"/>
    <xdr:sp macro="" textlink="">
      <xdr:nvSpPr>
        <xdr:cNvPr id="79" name="テキスト ボックス 78"/>
        <xdr:cNvSpPr txBox="1"/>
      </xdr:nvSpPr>
      <xdr:spPr>
        <a:xfrm>
          <a:off x="1828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81" name="テキスト ボックス 80"/>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157843</xdr:rowOff>
    </xdr:from>
    <xdr:to>
      <xdr:col>7</xdr:col>
      <xdr:colOff>66675</xdr:colOff>
      <xdr:row>39</xdr:row>
      <xdr:rowOff>87993</xdr:rowOff>
    </xdr:to>
    <xdr:sp macro="" textlink="">
      <xdr:nvSpPr>
        <xdr:cNvPr id="87" name="円/楕円 86"/>
        <xdr:cNvSpPr/>
      </xdr:nvSpPr>
      <xdr:spPr>
        <a:xfrm>
          <a:off x="47752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129920</xdr:rowOff>
    </xdr:from>
    <xdr:ext cx="762000" cy="259045"/>
    <xdr:sp macro="" textlink="">
      <xdr:nvSpPr>
        <xdr:cNvPr id="88" name="人件費該当値テキスト"/>
        <xdr:cNvSpPr txBox="1"/>
      </xdr:nvSpPr>
      <xdr:spPr>
        <a:xfrm>
          <a:off x="49149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100693</xdr:rowOff>
    </xdr:from>
    <xdr:to>
      <xdr:col>5</xdr:col>
      <xdr:colOff>600075</xdr:colOff>
      <xdr:row>40</xdr:row>
      <xdr:rowOff>30843</xdr:rowOff>
    </xdr:to>
    <xdr:sp macro="" textlink="">
      <xdr:nvSpPr>
        <xdr:cNvPr id="89" name="円/楕円 88"/>
        <xdr:cNvSpPr/>
      </xdr:nvSpPr>
      <xdr:spPr>
        <a:xfrm>
          <a:off x="3937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15620</xdr:rowOff>
    </xdr:from>
    <xdr:ext cx="736600" cy="259045"/>
    <xdr:sp macro="" textlink="">
      <xdr:nvSpPr>
        <xdr:cNvPr id="90" name="テキスト ボックス 89"/>
        <xdr:cNvSpPr txBox="1"/>
      </xdr:nvSpPr>
      <xdr:spPr>
        <a:xfrm>
          <a:off x="360680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68035</xdr:rowOff>
    </xdr:from>
    <xdr:to>
      <xdr:col>4</xdr:col>
      <xdr:colOff>396875</xdr:colOff>
      <xdr:row>39</xdr:row>
      <xdr:rowOff>169635</xdr:rowOff>
    </xdr:to>
    <xdr:sp macro="" textlink="">
      <xdr:nvSpPr>
        <xdr:cNvPr id="91" name="円/楕円 90"/>
        <xdr:cNvSpPr/>
      </xdr:nvSpPr>
      <xdr:spPr>
        <a:xfrm>
          <a:off x="3048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154412</xdr:rowOff>
    </xdr:from>
    <xdr:ext cx="762000" cy="259045"/>
    <xdr:sp macro="" textlink="">
      <xdr:nvSpPr>
        <xdr:cNvPr id="92" name="テキスト ボックス 91"/>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59872</xdr:rowOff>
    </xdr:from>
    <xdr:to>
      <xdr:col>3</xdr:col>
      <xdr:colOff>193675</xdr:colOff>
      <xdr:row>40</xdr:row>
      <xdr:rowOff>161472</xdr:rowOff>
    </xdr:to>
    <xdr:sp macro="" textlink="">
      <xdr:nvSpPr>
        <xdr:cNvPr id="93" name="円/楕円 92"/>
        <xdr:cNvSpPr/>
      </xdr:nvSpPr>
      <xdr:spPr>
        <a:xfrm>
          <a:off x="2159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146249</xdr:rowOff>
    </xdr:from>
    <xdr:ext cx="762000" cy="259045"/>
    <xdr:sp macro="" textlink="">
      <xdr:nvSpPr>
        <xdr:cNvPr id="94" name="テキスト ボックス 93"/>
        <xdr:cNvSpPr txBox="1"/>
      </xdr:nvSpPr>
      <xdr:spPr>
        <a:xfrm>
          <a:off x="1828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macro="" textlink="">
      <xdr:nvSpPr>
        <xdr:cNvPr id="95" name="円/楕円 94"/>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105427</xdr:rowOff>
    </xdr:from>
    <xdr:ext cx="762000" cy="259045"/>
    <xdr:sp macro="" textlink="">
      <xdr:nvSpPr>
        <xdr:cNvPr id="96" name="テキスト ボックス 95"/>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年度は物件費決算額はほぼ前年並みとなったが、市税収入の減により比率は上昇した。平成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年度は物件費の決算額は微増したが、税収増により比率は減少した。平成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年度は庁舎耐震対策に要する民間ビル借上げ費用やがん検診の受診者増、定期予防接種項目の増等により比率が上昇した。。平成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年度は、緊急雇用創出事業費の終了等による委託費の減等により比率が減少した。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21</xdr:row>
      <xdr:rowOff>44450</xdr:rowOff>
    </xdr:to>
    <xdr:cxnSp macro="">
      <xdr:nvCxnSpPr>
        <xdr:cNvPr id="124" name="直線コネクタ 123"/>
        <xdr:cNvCxnSpPr/>
      </xdr:nvCxnSpPr>
      <xdr:spPr>
        <a:xfrm flipV="1">
          <a:off x="16510000" y="2108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16527</xdr:rowOff>
    </xdr:from>
    <xdr:ext cx="762000" cy="259045"/>
    <xdr:sp macro="" textlink="">
      <xdr:nvSpPr>
        <xdr:cNvPr id="125"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21</xdr:row>
      <xdr:rowOff>44450</xdr:rowOff>
    </xdr:from>
    <xdr:to>
      <xdr:col>24</xdr:col>
      <xdr:colOff>120650</xdr:colOff>
      <xdr:row>21</xdr:row>
      <xdr:rowOff>44450</xdr:rowOff>
    </xdr:to>
    <xdr:cxnSp macro="">
      <xdr:nvCxnSpPr>
        <xdr:cNvPr id="126" name="直線コネクタ 125"/>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146050</xdr:rowOff>
    </xdr:to>
    <xdr:cxnSp macro="">
      <xdr:nvCxnSpPr>
        <xdr:cNvPr id="129" name="直線コネクタ 128"/>
        <xdr:cNvCxnSpPr/>
      </xdr:nvCxnSpPr>
      <xdr:spPr>
        <a:xfrm flipV="1">
          <a:off x="15671800" y="2984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99077</xdr:rowOff>
    </xdr:from>
    <xdr:ext cx="762000" cy="259045"/>
    <xdr:sp macro="" textlink="">
      <xdr:nvSpPr>
        <xdr:cNvPr id="130" name="物件費平均値テキスト"/>
        <xdr:cNvSpPr txBox="1"/>
      </xdr:nvSpPr>
      <xdr:spPr>
        <a:xfrm>
          <a:off x="16598900" y="249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82550</xdr:rowOff>
    </xdr:from>
    <xdr:to>
      <xdr:col>24</xdr:col>
      <xdr:colOff>82550</xdr:colOff>
      <xdr:row>16</xdr:row>
      <xdr:rowOff>12700</xdr:rowOff>
    </xdr:to>
    <xdr:sp macro="" textlink="">
      <xdr:nvSpPr>
        <xdr:cNvPr id="131" name="フローチャート : 判断 130"/>
        <xdr:cNvSpPr/>
      </xdr:nvSpPr>
      <xdr:spPr>
        <a:xfrm>
          <a:off x="164592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120650</xdr:rowOff>
    </xdr:from>
    <xdr:to>
      <xdr:col>22</xdr:col>
      <xdr:colOff>565150</xdr:colOff>
      <xdr:row>17</xdr:row>
      <xdr:rowOff>146050</xdr:rowOff>
    </xdr:to>
    <xdr:cxnSp macro="">
      <xdr:nvCxnSpPr>
        <xdr:cNvPr id="132" name="直線コネクタ 131"/>
        <xdr:cNvCxnSpPr/>
      </xdr:nvCxnSpPr>
      <xdr:spPr>
        <a:xfrm>
          <a:off x="14782800" y="303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615950</xdr:colOff>
      <xdr:row>16</xdr:row>
      <xdr:rowOff>25400</xdr:rowOff>
    </xdr:to>
    <xdr:sp macro="" textlink="">
      <xdr:nvSpPr>
        <xdr:cNvPr id="133" name="フローチャート : 判断 132"/>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34" name="テキスト ボックス 133"/>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57150</xdr:rowOff>
    </xdr:from>
    <xdr:to>
      <xdr:col>21</xdr:col>
      <xdr:colOff>361950</xdr:colOff>
      <xdr:row>17</xdr:row>
      <xdr:rowOff>120650</xdr:rowOff>
    </xdr:to>
    <xdr:cxnSp macro="">
      <xdr:nvCxnSpPr>
        <xdr:cNvPr id="135" name="直線コネクタ 134"/>
        <xdr:cNvCxnSpPr/>
      </xdr:nvCxnSpPr>
      <xdr:spPr>
        <a:xfrm>
          <a:off x="13893800" y="297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6" name="フローチャート : 判断 135"/>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37" name="テキスト ボックス 136"/>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139700</xdr:rowOff>
    </xdr:from>
    <xdr:to>
      <xdr:col>20</xdr:col>
      <xdr:colOff>158750</xdr:colOff>
      <xdr:row>17</xdr:row>
      <xdr:rowOff>57150</xdr:rowOff>
    </xdr:to>
    <xdr:cxnSp macro="">
      <xdr:nvCxnSpPr>
        <xdr:cNvPr id="138" name="直線コネクタ 137"/>
        <xdr:cNvCxnSpPr/>
      </xdr:nvCxnSpPr>
      <xdr:spPr>
        <a:xfrm>
          <a:off x="13004800" y="2882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152400</xdr:rowOff>
    </xdr:from>
    <xdr:to>
      <xdr:col>20</xdr:col>
      <xdr:colOff>209550</xdr:colOff>
      <xdr:row>15</xdr:row>
      <xdr:rowOff>82550</xdr:rowOff>
    </xdr:to>
    <xdr:sp macro="" textlink="">
      <xdr:nvSpPr>
        <xdr:cNvPr id="139" name="フローチャート : 判断 138"/>
        <xdr:cNvSpPr/>
      </xdr:nvSpPr>
      <xdr:spPr>
        <a:xfrm>
          <a:off x="13843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40" name="テキスト ボックス 139"/>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6350</xdr:rowOff>
    </xdr:from>
    <xdr:to>
      <xdr:col>19</xdr:col>
      <xdr:colOff>6350</xdr:colOff>
      <xdr:row>15</xdr:row>
      <xdr:rowOff>107950</xdr:rowOff>
    </xdr:to>
    <xdr:sp macro="" textlink="">
      <xdr:nvSpPr>
        <xdr:cNvPr id="141" name="フローチャート : 判断 140"/>
        <xdr:cNvSpPr/>
      </xdr:nvSpPr>
      <xdr:spPr>
        <a:xfrm>
          <a:off x="12954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118127</xdr:rowOff>
    </xdr:from>
    <xdr:ext cx="762000" cy="259045"/>
    <xdr:sp macro="" textlink="">
      <xdr:nvSpPr>
        <xdr:cNvPr id="142" name="テキスト ボックス 141"/>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8" name="円/楕円 147"/>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9"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50" name="円/楕円 149"/>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51" name="テキスト ボックス 150"/>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69850</xdr:rowOff>
    </xdr:from>
    <xdr:to>
      <xdr:col>21</xdr:col>
      <xdr:colOff>412750</xdr:colOff>
      <xdr:row>18</xdr:row>
      <xdr:rowOff>0</xdr:rowOff>
    </xdr:to>
    <xdr:sp macro="" textlink="">
      <xdr:nvSpPr>
        <xdr:cNvPr id="152" name="円/楕円 151"/>
        <xdr:cNvSpPr/>
      </xdr:nvSpPr>
      <xdr:spPr>
        <a:xfrm>
          <a:off x="14732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156227</xdr:rowOff>
    </xdr:from>
    <xdr:ext cx="762000" cy="259045"/>
    <xdr:sp macro="" textlink="">
      <xdr:nvSpPr>
        <xdr:cNvPr id="153" name="テキスト ボックス 152"/>
        <xdr:cNvSpPr txBox="1"/>
      </xdr:nvSpPr>
      <xdr:spPr>
        <a:xfrm>
          <a:off x="14401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6350</xdr:rowOff>
    </xdr:from>
    <xdr:to>
      <xdr:col>20</xdr:col>
      <xdr:colOff>209550</xdr:colOff>
      <xdr:row>17</xdr:row>
      <xdr:rowOff>107950</xdr:rowOff>
    </xdr:to>
    <xdr:sp macro="" textlink="">
      <xdr:nvSpPr>
        <xdr:cNvPr id="154" name="円/楕円 153"/>
        <xdr:cNvSpPr/>
      </xdr:nvSpPr>
      <xdr:spPr>
        <a:xfrm>
          <a:off x="13843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92727</xdr:rowOff>
    </xdr:from>
    <xdr:ext cx="762000" cy="259045"/>
    <xdr:sp macro="" textlink="">
      <xdr:nvSpPr>
        <xdr:cNvPr id="155" name="テキスト ボックス 154"/>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88900</xdr:rowOff>
    </xdr:from>
    <xdr:to>
      <xdr:col>19</xdr:col>
      <xdr:colOff>6350</xdr:colOff>
      <xdr:row>17</xdr:row>
      <xdr:rowOff>19050</xdr:rowOff>
    </xdr:to>
    <xdr:sp macro="" textlink="">
      <xdr:nvSpPr>
        <xdr:cNvPr id="156" name="円/楕円 155"/>
        <xdr:cNvSpPr/>
      </xdr:nvSpPr>
      <xdr:spPr>
        <a:xfrm>
          <a:off x="12954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3827</xdr:rowOff>
    </xdr:from>
    <xdr:ext cx="762000" cy="259045"/>
    <xdr:sp macro="" textlink="">
      <xdr:nvSpPr>
        <xdr:cNvPr id="157" name="テキスト ボックス 156"/>
        <xdr:cNvSpPr txBox="1"/>
      </xdr:nvSpPr>
      <xdr:spPr>
        <a:xfrm>
          <a:off x="12623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保育所の待機児童対策などの子育て支援施策の強化や障害福祉サービスの利用者及び生活保護受給者の増等により比率は上昇傾向にある。平成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年度は市税収入の減並びに児童福祉費及び生活保護扶助費の増により比率は上昇し、平成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年度は児童福祉費及び社会福祉費の増により上昇した。</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37193</xdr:rowOff>
    </xdr:to>
    <xdr:cxnSp macro="">
      <xdr:nvCxnSpPr>
        <xdr:cNvPr id="187" name="直線コネクタ 186"/>
        <xdr:cNvCxnSpPr/>
      </xdr:nvCxnSpPr>
      <xdr:spPr>
        <a:xfrm flipV="1">
          <a:off x="4826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4535</xdr:rowOff>
    </xdr:from>
    <xdr:to>
      <xdr:col>7</xdr:col>
      <xdr:colOff>15875</xdr:colOff>
      <xdr:row>61</xdr:row>
      <xdr:rowOff>37193</xdr:rowOff>
    </xdr:to>
    <xdr:cxnSp macro="">
      <xdr:nvCxnSpPr>
        <xdr:cNvPr id="192" name="直線コネクタ 191"/>
        <xdr:cNvCxnSpPr/>
      </xdr:nvCxnSpPr>
      <xdr:spPr>
        <a:xfrm>
          <a:off x="3987800" y="10462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76399</xdr:rowOff>
    </xdr:from>
    <xdr:ext cx="762000" cy="259045"/>
    <xdr:sp macro="" textlink="">
      <xdr:nvSpPr>
        <xdr:cNvPr id="193" name="扶助費平均値テキスト"/>
        <xdr:cNvSpPr txBox="1"/>
      </xdr:nvSpPr>
      <xdr:spPr>
        <a:xfrm>
          <a:off x="4914900" y="9849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194" name="フローチャート : 判断 193"/>
        <xdr:cNvSpPr/>
      </xdr:nvSpPr>
      <xdr:spPr>
        <a:xfrm>
          <a:off x="47752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29028</xdr:rowOff>
    </xdr:from>
    <xdr:to>
      <xdr:col>5</xdr:col>
      <xdr:colOff>549275</xdr:colOff>
      <xdr:row>61</xdr:row>
      <xdr:rowOff>4535</xdr:rowOff>
    </xdr:to>
    <xdr:cxnSp macro="">
      <xdr:nvCxnSpPr>
        <xdr:cNvPr id="195" name="直線コネクタ 194"/>
        <xdr:cNvCxnSpPr/>
      </xdr:nvCxnSpPr>
      <xdr:spPr>
        <a:xfrm>
          <a:off x="3098800" y="103160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125185</xdr:rowOff>
    </xdr:from>
    <xdr:to>
      <xdr:col>5</xdr:col>
      <xdr:colOff>600075</xdr:colOff>
      <xdr:row>59</xdr:row>
      <xdr:rowOff>55335</xdr:rowOff>
    </xdr:to>
    <xdr:sp macro="" textlink="">
      <xdr:nvSpPr>
        <xdr:cNvPr id="196" name="フローチャート : 判断 195"/>
        <xdr:cNvSpPr/>
      </xdr:nvSpPr>
      <xdr:spPr>
        <a:xfrm>
          <a:off x="3937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65512</xdr:rowOff>
    </xdr:from>
    <xdr:ext cx="736600" cy="259045"/>
    <xdr:sp macro="" textlink="">
      <xdr:nvSpPr>
        <xdr:cNvPr id="197" name="テキスト ボックス 196"/>
        <xdr:cNvSpPr txBox="1"/>
      </xdr:nvSpPr>
      <xdr:spPr>
        <a:xfrm>
          <a:off x="3606800" y="983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118835</xdr:rowOff>
    </xdr:from>
    <xdr:to>
      <xdr:col>4</xdr:col>
      <xdr:colOff>346075</xdr:colOff>
      <xdr:row>60</xdr:row>
      <xdr:rowOff>29028</xdr:rowOff>
    </xdr:to>
    <xdr:cxnSp macro="">
      <xdr:nvCxnSpPr>
        <xdr:cNvPr id="198" name="直線コネクタ 197"/>
        <xdr:cNvCxnSpPr/>
      </xdr:nvCxnSpPr>
      <xdr:spPr>
        <a:xfrm>
          <a:off x="2209800" y="10234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27215</xdr:rowOff>
    </xdr:from>
    <xdr:to>
      <xdr:col>4</xdr:col>
      <xdr:colOff>396875</xdr:colOff>
      <xdr:row>58</xdr:row>
      <xdr:rowOff>128815</xdr:rowOff>
    </xdr:to>
    <xdr:sp macro="" textlink="">
      <xdr:nvSpPr>
        <xdr:cNvPr id="199" name="フローチャート : 判断 198"/>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138992</xdr:rowOff>
    </xdr:from>
    <xdr:ext cx="762000" cy="259045"/>
    <xdr:sp macro="" textlink="">
      <xdr:nvSpPr>
        <xdr:cNvPr id="200" name="テキスト ボックス 199"/>
        <xdr:cNvSpPr txBox="1"/>
      </xdr:nvSpPr>
      <xdr:spPr>
        <a:xfrm>
          <a:off x="2717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135165</xdr:rowOff>
    </xdr:from>
    <xdr:to>
      <xdr:col>3</xdr:col>
      <xdr:colOff>142875</xdr:colOff>
      <xdr:row>59</xdr:row>
      <xdr:rowOff>118835</xdr:rowOff>
    </xdr:to>
    <xdr:cxnSp macro="">
      <xdr:nvCxnSpPr>
        <xdr:cNvPr id="201" name="直線コネクタ 200"/>
        <xdr:cNvCxnSpPr/>
      </xdr:nvCxnSpPr>
      <xdr:spPr>
        <a:xfrm>
          <a:off x="1320800" y="9907815"/>
          <a:ext cx="8890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166007</xdr:rowOff>
    </xdr:from>
    <xdr:to>
      <xdr:col>3</xdr:col>
      <xdr:colOff>193675</xdr:colOff>
      <xdr:row>58</xdr:row>
      <xdr:rowOff>96157</xdr:rowOff>
    </xdr:to>
    <xdr:sp macro="" textlink="">
      <xdr:nvSpPr>
        <xdr:cNvPr id="202" name="フローチャート : 判断 201"/>
        <xdr:cNvSpPr/>
      </xdr:nvSpPr>
      <xdr:spPr>
        <a:xfrm>
          <a:off x="2159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106334</xdr:rowOff>
    </xdr:from>
    <xdr:ext cx="762000" cy="259045"/>
    <xdr:sp macro="" textlink="">
      <xdr:nvSpPr>
        <xdr:cNvPr id="203" name="テキスト ボックス 202"/>
        <xdr:cNvSpPr txBox="1"/>
      </xdr:nvSpPr>
      <xdr:spPr>
        <a:xfrm>
          <a:off x="1828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4" name="フローチャート : 判断 203"/>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114499</xdr:rowOff>
    </xdr:from>
    <xdr:ext cx="762000" cy="259045"/>
    <xdr:sp macro="" textlink="">
      <xdr:nvSpPr>
        <xdr:cNvPr id="205" name="テキスト ボックス 204"/>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157843</xdr:rowOff>
    </xdr:from>
    <xdr:to>
      <xdr:col>7</xdr:col>
      <xdr:colOff>66675</xdr:colOff>
      <xdr:row>61</xdr:row>
      <xdr:rowOff>87993</xdr:rowOff>
    </xdr:to>
    <xdr:sp macro="" textlink="">
      <xdr:nvSpPr>
        <xdr:cNvPr id="211" name="円/楕円 210"/>
        <xdr:cNvSpPr/>
      </xdr:nvSpPr>
      <xdr:spPr>
        <a:xfrm>
          <a:off x="47752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66420</xdr:rowOff>
    </xdr:from>
    <xdr:ext cx="762000" cy="259045"/>
    <xdr:sp macro="" textlink="">
      <xdr:nvSpPr>
        <xdr:cNvPr id="212" name="扶助費該当値テキスト"/>
        <xdr:cNvSpPr txBox="1"/>
      </xdr:nvSpPr>
      <xdr:spPr>
        <a:xfrm>
          <a:off x="4914900" y="1035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125185</xdr:rowOff>
    </xdr:from>
    <xdr:to>
      <xdr:col>5</xdr:col>
      <xdr:colOff>600075</xdr:colOff>
      <xdr:row>61</xdr:row>
      <xdr:rowOff>55335</xdr:rowOff>
    </xdr:to>
    <xdr:sp macro="" textlink="">
      <xdr:nvSpPr>
        <xdr:cNvPr id="213" name="円/楕円 212"/>
        <xdr:cNvSpPr/>
      </xdr:nvSpPr>
      <xdr:spPr>
        <a:xfrm>
          <a:off x="3937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40112</xdr:rowOff>
    </xdr:from>
    <xdr:ext cx="736600" cy="259045"/>
    <xdr:sp macro="" textlink="">
      <xdr:nvSpPr>
        <xdr:cNvPr id="214" name="テキスト ボックス 213"/>
        <xdr:cNvSpPr txBox="1"/>
      </xdr:nvSpPr>
      <xdr:spPr>
        <a:xfrm>
          <a:off x="3606800" y="1049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149678</xdr:rowOff>
    </xdr:from>
    <xdr:to>
      <xdr:col>4</xdr:col>
      <xdr:colOff>396875</xdr:colOff>
      <xdr:row>60</xdr:row>
      <xdr:rowOff>79828</xdr:rowOff>
    </xdr:to>
    <xdr:sp macro="" textlink="">
      <xdr:nvSpPr>
        <xdr:cNvPr id="215" name="円/楕円 214"/>
        <xdr:cNvSpPr/>
      </xdr:nvSpPr>
      <xdr:spPr>
        <a:xfrm>
          <a:off x="3048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64605</xdr:rowOff>
    </xdr:from>
    <xdr:ext cx="762000" cy="259045"/>
    <xdr:sp macro="" textlink="">
      <xdr:nvSpPr>
        <xdr:cNvPr id="216" name="テキスト ボックス 215"/>
        <xdr:cNvSpPr txBox="1"/>
      </xdr:nvSpPr>
      <xdr:spPr>
        <a:xfrm>
          <a:off x="2717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68035</xdr:rowOff>
    </xdr:from>
    <xdr:to>
      <xdr:col>3</xdr:col>
      <xdr:colOff>193675</xdr:colOff>
      <xdr:row>59</xdr:row>
      <xdr:rowOff>169635</xdr:rowOff>
    </xdr:to>
    <xdr:sp macro="" textlink="">
      <xdr:nvSpPr>
        <xdr:cNvPr id="217" name="円/楕円 216"/>
        <xdr:cNvSpPr/>
      </xdr:nvSpPr>
      <xdr:spPr>
        <a:xfrm>
          <a:off x="2159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154412</xdr:rowOff>
    </xdr:from>
    <xdr:ext cx="762000" cy="259045"/>
    <xdr:sp macro="" textlink="">
      <xdr:nvSpPr>
        <xdr:cNvPr id="218" name="テキスト ボックス 217"/>
        <xdr:cNvSpPr txBox="1"/>
      </xdr:nvSpPr>
      <xdr:spPr>
        <a:xfrm>
          <a:off x="1828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84365</xdr:rowOff>
    </xdr:from>
    <xdr:to>
      <xdr:col>1</xdr:col>
      <xdr:colOff>676275</xdr:colOff>
      <xdr:row>58</xdr:row>
      <xdr:rowOff>14515</xdr:rowOff>
    </xdr:to>
    <xdr:sp macro="" textlink="">
      <xdr:nvSpPr>
        <xdr:cNvPr id="219" name="円/楕円 218"/>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170742</xdr:rowOff>
    </xdr:from>
    <xdr:ext cx="762000" cy="259045"/>
    <xdr:sp macro="" textlink="">
      <xdr:nvSpPr>
        <xdr:cNvPr id="220" name="テキスト ボックス 219"/>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年度は、介護、後期高齢に加え保険料算定方式の見直しにより国民健康保険事業会計（以下、国保）への繰出しが増加した。平成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年度は各繰出しは増加したが、税収増により横ばいとなった。平成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年度は保健基盤安定負担金対象者拡大により国保への繰出しが増となり、介護、後期高齢への繰出しも増となったため比率が上昇した。平成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年度は、国保への操出しが増となったが、</a:t>
          </a:r>
          <a:r>
            <a:rPr lang="ja-JP" altLang="ja-JP" sz="1100">
              <a:solidFill>
                <a:schemeClr val="dk1"/>
              </a:solidFill>
              <a:effectLst/>
              <a:latin typeface="+mn-lt"/>
              <a:ea typeface="+mn-ea"/>
              <a:cs typeface="+mn-cs"/>
            </a:rPr>
            <a:t>消費税引上げの平年度化による地方消費税交付金の増等</a:t>
          </a:r>
          <a:r>
            <a:rPr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税収増により横ばいとなった。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61</xdr:row>
      <xdr:rowOff>88900</xdr:rowOff>
    </xdr:to>
    <xdr:cxnSp macro="">
      <xdr:nvCxnSpPr>
        <xdr:cNvPr id="248" name="直線コネクタ 247"/>
        <xdr:cNvCxnSpPr/>
      </xdr:nvCxnSpPr>
      <xdr:spPr>
        <a:xfrm flipV="1">
          <a:off x="16510000" y="9251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60977</xdr:rowOff>
    </xdr:from>
    <xdr:ext cx="762000" cy="259045"/>
    <xdr:sp macro="" textlink="">
      <xdr:nvSpPr>
        <xdr:cNvPr id="249" name="その他最小値テキスト"/>
        <xdr:cNvSpPr txBox="1"/>
      </xdr:nvSpPr>
      <xdr:spPr>
        <a:xfrm>
          <a:off x="16598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61</xdr:row>
      <xdr:rowOff>88900</xdr:rowOff>
    </xdr:from>
    <xdr:to>
      <xdr:col>24</xdr:col>
      <xdr:colOff>120650</xdr:colOff>
      <xdr:row>61</xdr:row>
      <xdr:rowOff>88900</xdr:rowOff>
    </xdr:to>
    <xdr:cxnSp macro="">
      <xdr:nvCxnSpPr>
        <xdr:cNvPr id="250" name="直線コネクタ 249"/>
        <xdr:cNvCxnSpPr/>
      </xdr:nvCxnSpPr>
      <xdr:spPr>
        <a:xfrm>
          <a:off x="16421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51"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2" name="直線コネクタ 251"/>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165100</xdr:rowOff>
    </xdr:from>
    <xdr:to>
      <xdr:col>24</xdr:col>
      <xdr:colOff>31750</xdr:colOff>
      <xdr:row>53</xdr:row>
      <xdr:rowOff>165100</xdr:rowOff>
    </xdr:to>
    <xdr:cxnSp macro="">
      <xdr:nvCxnSpPr>
        <xdr:cNvPr id="253" name="直線コネクタ 252"/>
        <xdr:cNvCxnSpPr/>
      </xdr:nvCxnSpPr>
      <xdr:spPr>
        <a:xfrm>
          <a:off x="15671800" y="9251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67327</xdr:rowOff>
    </xdr:from>
    <xdr:ext cx="762000" cy="259045"/>
    <xdr:sp macro="" textlink="">
      <xdr:nvSpPr>
        <xdr:cNvPr id="254" name="その他平均値テキスト"/>
        <xdr:cNvSpPr txBox="1"/>
      </xdr:nvSpPr>
      <xdr:spPr>
        <a:xfrm>
          <a:off x="16598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95250</xdr:rowOff>
    </xdr:from>
    <xdr:to>
      <xdr:col>24</xdr:col>
      <xdr:colOff>82550</xdr:colOff>
      <xdr:row>57</xdr:row>
      <xdr:rowOff>25400</xdr:rowOff>
    </xdr:to>
    <xdr:sp macro="" textlink="">
      <xdr:nvSpPr>
        <xdr:cNvPr id="255" name="フローチャート : 判断 254"/>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107950</xdr:rowOff>
    </xdr:from>
    <xdr:to>
      <xdr:col>22</xdr:col>
      <xdr:colOff>565150</xdr:colOff>
      <xdr:row>53</xdr:row>
      <xdr:rowOff>165100</xdr:rowOff>
    </xdr:to>
    <xdr:cxnSp macro="">
      <xdr:nvCxnSpPr>
        <xdr:cNvPr id="256" name="直線コネクタ 255"/>
        <xdr:cNvCxnSpPr/>
      </xdr:nvCxnSpPr>
      <xdr:spPr>
        <a:xfrm>
          <a:off x="14782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107950</xdr:rowOff>
    </xdr:from>
    <xdr:to>
      <xdr:col>21</xdr:col>
      <xdr:colOff>361950</xdr:colOff>
      <xdr:row>53</xdr:row>
      <xdr:rowOff>107950</xdr:rowOff>
    </xdr:to>
    <xdr:cxnSp macro="">
      <xdr:nvCxnSpPr>
        <xdr:cNvPr id="259" name="直線コネクタ 258"/>
        <xdr:cNvCxnSpPr/>
      </xdr:nvCxnSpPr>
      <xdr:spPr>
        <a:xfrm>
          <a:off x="13893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60" name="フローチャート : 判断 259"/>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48277</xdr:rowOff>
    </xdr:from>
    <xdr:ext cx="762000" cy="259045"/>
    <xdr:sp macro="" textlink="">
      <xdr:nvSpPr>
        <xdr:cNvPr id="261" name="テキスト ボックス 260"/>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12700</xdr:rowOff>
    </xdr:from>
    <xdr:to>
      <xdr:col>20</xdr:col>
      <xdr:colOff>158750</xdr:colOff>
      <xdr:row>53</xdr:row>
      <xdr:rowOff>107950</xdr:rowOff>
    </xdr:to>
    <xdr:cxnSp macro="">
      <xdr:nvCxnSpPr>
        <xdr:cNvPr id="262" name="直線コネクタ 261"/>
        <xdr:cNvCxnSpPr/>
      </xdr:nvCxnSpPr>
      <xdr:spPr>
        <a:xfrm>
          <a:off x="13004800" y="9099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38100</xdr:rowOff>
    </xdr:from>
    <xdr:to>
      <xdr:col>20</xdr:col>
      <xdr:colOff>209550</xdr:colOff>
      <xdr:row>55</xdr:row>
      <xdr:rowOff>139700</xdr:rowOff>
    </xdr:to>
    <xdr:sp macro="" textlink="">
      <xdr:nvSpPr>
        <xdr:cNvPr id="263" name="フローチャート : 判断 262"/>
        <xdr:cNvSpPr/>
      </xdr:nvSpPr>
      <xdr:spPr>
        <a:xfrm>
          <a:off x="13843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124477</xdr:rowOff>
    </xdr:from>
    <xdr:ext cx="762000" cy="259045"/>
    <xdr:sp macro="" textlink="">
      <xdr:nvSpPr>
        <xdr:cNvPr id="264" name="テキスト ボックス 263"/>
        <xdr:cNvSpPr txBox="1"/>
      </xdr:nvSpPr>
      <xdr:spPr>
        <a:xfrm>
          <a:off x="13512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133350</xdr:rowOff>
    </xdr:from>
    <xdr:to>
      <xdr:col>19</xdr:col>
      <xdr:colOff>6350</xdr:colOff>
      <xdr:row>55</xdr:row>
      <xdr:rowOff>63500</xdr:rowOff>
    </xdr:to>
    <xdr:sp macro="" textlink="">
      <xdr:nvSpPr>
        <xdr:cNvPr id="265" name="フローチャート : 判断 264"/>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48277</xdr:rowOff>
    </xdr:from>
    <xdr:ext cx="762000" cy="259045"/>
    <xdr:sp macro="" textlink="">
      <xdr:nvSpPr>
        <xdr:cNvPr id="266" name="テキスト ボックス 265"/>
        <xdr:cNvSpPr txBox="1"/>
      </xdr:nvSpPr>
      <xdr:spPr>
        <a:xfrm>
          <a:off x="12623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114300</xdr:rowOff>
    </xdr:from>
    <xdr:to>
      <xdr:col>24</xdr:col>
      <xdr:colOff>82550</xdr:colOff>
      <xdr:row>54</xdr:row>
      <xdr:rowOff>44450</xdr:rowOff>
    </xdr:to>
    <xdr:sp macro="" textlink="">
      <xdr:nvSpPr>
        <xdr:cNvPr id="272" name="円/楕円 271"/>
        <xdr:cNvSpPr/>
      </xdr:nvSpPr>
      <xdr:spPr>
        <a:xfrm>
          <a:off x="16459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22877</xdr:rowOff>
    </xdr:from>
    <xdr:ext cx="762000" cy="259045"/>
    <xdr:sp macro="" textlink="">
      <xdr:nvSpPr>
        <xdr:cNvPr id="273" name="その他該当値テキスト"/>
        <xdr:cNvSpPr txBox="1"/>
      </xdr:nvSpPr>
      <xdr:spPr>
        <a:xfrm>
          <a:off x="16598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114300</xdr:rowOff>
    </xdr:from>
    <xdr:to>
      <xdr:col>22</xdr:col>
      <xdr:colOff>615950</xdr:colOff>
      <xdr:row>54</xdr:row>
      <xdr:rowOff>44450</xdr:rowOff>
    </xdr:to>
    <xdr:sp macro="" textlink="">
      <xdr:nvSpPr>
        <xdr:cNvPr id="274" name="円/楕円 273"/>
        <xdr:cNvSpPr/>
      </xdr:nvSpPr>
      <xdr:spPr>
        <a:xfrm>
          <a:off x="15621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54627</xdr:rowOff>
    </xdr:from>
    <xdr:ext cx="736600" cy="259045"/>
    <xdr:sp macro="" textlink="">
      <xdr:nvSpPr>
        <xdr:cNvPr id="275" name="テキスト ボックス 274"/>
        <xdr:cNvSpPr txBox="1"/>
      </xdr:nvSpPr>
      <xdr:spPr>
        <a:xfrm>
          <a:off x="15290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57150</xdr:rowOff>
    </xdr:from>
    <xdr:to>
      <xdr:col>21</xdr:col>
      <xdr:colOff>412750</xdr:colOff>
      <xdr:row>53</xdr:row>
      <xdr:rowOff>158750</xdr:rowOff>
    </xdr:to>
    <xdr:sp macro="" textlink="">
      <xdr:nvSpPr>
        <xdr:cNvPr id="276" name="円/楕円 275"/>
        <xdr:cNvSpPr/>
      </xdr:nvSpPr>
      <xdr:spPr>
        <a:xfrm>
          <a:off x="14732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168927</xdr:rowOff>
    </xdr:from>
    <xdr:ext cx="762000" cy="259045"/>
    <xdr:sp macro="" textlink="">
      <xdr:nvSpPr>
        <xdr:cNvPr id="277" name="テキスト ボックス 276"/>
        <xdr:cNvSpPr txBox="1"/>
      </xdr:nvSpPr>
      <xdr:spPr>
        <a:xfrm>
          <a:off x="14401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57150</xdr:rowOff>
    </xdr:from>
    <xdr:to>
      <xdr:col>20</xdr:col>
      <xdr:colOff>209550</xdr:colOff>
      <xdr:row>53</xdr:row>
      <xdr:rowOff>158750</xdr:rowOff>
    </xdr:to>
    <xdr:sp macro="" textlink="">
      <xdr:nvSpPr>
        <xdr:cNvPr id="278" name="円/楕円 277"/>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168927</xdr:rowOff>
    </xdr:from>
    <xdr:ext cx="762000" cy="259045"/>
    <xdr:sp macro="" textlink="">
      <xdr:nvSpPr>
        <xdr:cNvPr id="279" name="テキスト ボックス 278"/>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133350</xdr:rowOff>
    </xdr:from>
    <xdr:to>
      <xdr:col>19</xdr:col>
      <xdr:colOff>6350</xdr:colOff>
      <xdr:row>53</xdr:row>
      <xdr:rowOff>63500</xdr:rowOff>
    </xdr:to>
    <xdr:sp macro="" textlink="">
      <xdr:nvSpPr>
        <xdr:cNvPr id="280" name="円/楕円 279"/>
        <xdr:cNvSpPr/>
      </xdr:nvSpPr>
      <xdr:spPr>
        <a:xfrm>
          <a:off x="12954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73677</xdr:rowOff>
    </xdr:from>
    <xdr:ext cx="762000" cy="259045"/>
    <xdr:sp macro="" textlink="">
      <xdr:nvSpPr>
        <xdr:cNvPr id="281" name="テキスト ボックス 280"/>
        <xdr:cNvSpPr txBox="1"/>
      </xdr:nvSpPr>
      <xdr:spPr>
        <a:xfrm>
          <a:off x="12623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年度は主に企業会計に対する基礎年金拠出金負担金の増や新規施設稼働に伴う下水道高度処理負担金の増及び税収の減により比率が上昇した。平成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年度には下水道事業会計における特別利益の発生等による補助費等の減及び市税収入の増により比率は低下した。平成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年度には下水道事業会計における減価償却費の増、幼稚園園児保育料補助や認可外保育施設に通う園児に対する補助額拡充等により比率が上昇した。平成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年度は、下水道事業会計におけ雨水処理負担金等の減及び</a:t>
          </a:r>
          <a:r>
            <a:rPr lang="ja-JP" altLang="ja-JP" sz="1100">
              <a:solidFill>
                <a:schemeClr val="dk1"/>
              </a:solidFill>
              <a:effectLst/>
              <a:latin typeface="+mn-lt"/>
              <a:ea typeface="+mn-ea"/>
              <a:cs typeface="+mn-cs"/>
            </a:rPr>
            <a:t>消費税引上げの平年度化による地方消費税交付金の増等</a:t>
          </a:r>
          <a:r>
            <a:rPr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税収の増により比率が減少した。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102507</xdr:rowOff>
    </xdr:from>
    <xdr:to>
      <xdr:col>24</xdr:col>
      <xdr:colOff>31750</xdr:colOff>
      <xdr:row>41</xdr:row>
      <xdr:rowOff>53522</xdr:rowOff>
    </xdr:to>
    <xdr:cxnSp macro="">
      <xdr:nvCxnSpPr>
        <xdr:cNvPr id="311" name="直線コネクタ 310"/>
        <xdr:cNvCxnSpPr/>
      </xdr:nvCxnSpPr>
      <xdr:spPr>
        <a:xfrm flipV="1">
          <a:off x="16510000" y="57603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25599</xdr:rowOff>
    </xdr:from>
    <xdr:ext cx="762000" cy="259045"/>
    <xdr:sp macro="" textlink="">
      <xdr:nvSpPr>
        <xdr:cNvPr id="312" name="補助費等最小値テキスト"/>
        <xdr:cNvSpPr txBox="1"/>
      </xdr:nvSpPr>
      <xdr:spPr>
        <a:xfrm>
          <a:off x="16598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23</xdr:col>
      <xdr:colOff>628650</xdr:colOff>
      <xdr:row>41</xdr:row>
      <xdr:rowOff>53522</xdr:rowOff>
    </xdr:from>
    <xdr:to>
      <xdr:col>24</xdr:col>
      <xdr:colOff>120650</xdr:colOff>
      <xdr:row>41</xdr:row>
      <xdr:rowOff>53522</xdr:rowOff>
    </xdr:to>
    <xdr:cxnSp macro="">
      <xdr:nvCxnSpPr>
        <xdr:cNvPr id="313" name="直線コネクタ 312"/>
        <xdr:cNvCxnSpPr/>
      </xdr:nvCxnSpPr>
      <xdr:spPr>
        <a:xfrm>
          <a:off x="16421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17434</xdr:rowOff>
    </xdr:from>
    <xdr:ext cx="762000" cy="259045"/>
    <xdr:sp macro="" textlink="">
      <xdr:nvSpPr>
        <xdr:cNvPr id="314"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33</xdr:row>
      <xdr:rowOff>102507</xdr:rowOff>
    </xdr:from>
    <xdr:to>
      <xdr:col>24</xdr:col>
      <xdr:colOff>120650</xdr:colOff>
      <xdr:row>33</xdr:row>
      <xdr:rowOff>102507</xdr:rowOff>
    </xdr:to>
    <xdr:cxnSp macro="">
      <xdr:nvCxnSpPr>
        <xdr:cNvPr id="315" name="直線コネクタ 314"/>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118836</xdr:rowOff>
    </xdr:from>
    <xdr:to>
      <xdr:col>24</xdr:col>
      <xdr:colOff>31750</xdr:colOff>
      <xdr:row>38</xdr:row>
      <xdr:rowOff>61685</xdr:rowOff>
    </xdr:to>
    <xdr:cxnSp macro="">
      <xdr:nvCxnSpPr>
        <xdr:cNvPr id="316" name="直線コネクタ 315"/>
        <xdr:cNvCxnSpPr/>
      </xdr:nvCxnSpPr>
      <xdr:spPr>
        <a:xfrm flipV="1">
          <a:off x="15671800" y="6462486"/>
          <a:ext cx="838200" cy="1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89099</xdr:rowOff>
    </xdr:from>
    <xdr:ext cx="762000" cy="259045"/>
    <xdr:sp macro="" textlink="">
      <xdr:nvSpPr>
        <xdr:cNvPr id="317"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18" name="フローチャート : 判断 317"/>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135164</xdr:rowOff>
    </xdr:from>
    <xdr:to>
      <xdr:col>22</xdr:col>
      <xdr:colOff>565150</xdr:colOff>
      <xdr:row>38</xdr:row>
      <xdr:rowOff>61685</xdr:rowOff>
    </xdr:to>
    <xdr:cxnSp macro="">
      <xdr:nvCxnSpPr>
        <xdr:cNvPr id="319" name="直線コネクタ 318"/>
        <xdr:cNvCxnSpPr/>
      </xdr:nvCxnSpPr>
      <xdr:spPr>
        <a:xfrm>
          <a:off x="14782800" y="6478814"/>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166007</xdr:rowOff>
    </xdr:from>
    <xdr:to>
      <xdr:col>22</xdr:col>
      <xdr:colOff>615950</xdr:colOff>
      <xdr:row>38</xdr:row>
      <xdr:rowOff>96157</xdr:rowOff>
    </xdr:to>
    <xdr:sp macro="" textlink="">
      <xdr:nvSpPr>
        <xdr:cNvPr id="320" name="フローチャート : 判断 319"/>
        <xdr:cNvSpPr/>
      </xdr:nvSpPr>
      <xdr:spPr>
        <a:xfrm>
          <a:off x="15621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106334</xdr:rowOff>
    </xdr:from>
    <xdr:ext cx="736600" cy="259045"/>
    <xdr:sp macro="" textlink="">
      <xdr:nvSpPr>
        <xdr:cNvPr id="321" name="テキスト ボックス 320"/>
        <xdr:cNvSpPr txBox="1"/>
      </xdr:nvSpPr>
      <xdr:spPr>
        <a:xfrm>
          <a:off x="15290800" y="627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135164</xdr:rowOff>
    </xdr:from>
    <xdr:to>
      <xdr:col>21</xdr:col>
      <xdr:colOff>361950</xdr:colOff>
      <xdr:row>38</xdr:row>
      <xdr:rowOff>78015</xdr:rowOff>
    </xdr:to>
    <xdr:cxnSp macro="">
      <xdr:nvCxnSpPr>
        <xdr:cNvPr id="322" name="直線コネクタ 321"/>
        <xdr:cNvCxnSpPr/>
      </xdr:nvCxnSpPr>
      <xdr:spPr>
        <a:xfrm flipV="1">
          <a:off x="13893800" y="6478814"/>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166007</xdr:rowOff>
    </xdr:from>
    <xdr:to>
      <xdr:col>21</xdr:col>
      <xdr:colOff>412750</xdr:colOff>
      <xdr:row>38</xdr:row>
      <xdr:rowOff>96157</xdr:rowOff>
    </xdr:to>
    <xdr:sp macro="" textlink="">
      <xdr:nvSpPr>
        <xdr:cNvPr id="323" name="フローチャート : 判断 322"/>
        <xdr:cNvSpPr/>
      </xdr:nvSpPr>
      <xdr:spPr>
        <a:xfrm>
          <a:off x="14732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80934</xdr:rowOff>
    </xdr:from>
    <xdr:ext cx="762000" cy="259045"/>
    <xdr:sp macro="" textlink="">
      <xdr:nvSpPr>
        <xdr:cNvPr id="324" name="テキスト ボックス 323"/>
        <xdr:cNvSpPr txBox="1"/>
      </xdr:nvSpPr>
      <xdr:spPr>
        <a:xfrm>
          <a:off x="14401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29028</xdr:rowOff>
    </xdr:from>
    <xdr:to>
      <xdr:col>20</xdr:col>
      <xdr:colOff>158750</xdr:colOff>
      <xdr:row>38</xdr:row>
      <xdr:rowOff>78015</xdr:rowOff>
    </xdr:to>
    <xdr:cxnSp macro="">
      <xdr:nvCxnSpPr>
        <xdr:cNvPr id="325" name="直線コネクタ 324"/>
        <xdr:cNvCxnSpPr/>
      </xdr:nvCxnSpPr>
      <xdr:spPr>
        <a:xfrm>
          <a:off x="13004800" y="65441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59872</xdr:rowOff>
    </xdr:from>
    <xdr:to>
      <xdr:col>20</xdr:col>
      <xdr:colOff>209550</xdr:colOff>
      <xdr:row>38</xdr:row>
      <xdr:rowOff>161472</xdr:rowOff>
    </xdr:to>
    <xdr:sp macro="" textlink="">
      <xdr:nvSpPr>
        <xdr:cNvPr id="326" name="フローチャート : 判断 325"/>
        <xdr:cNvSpPr/>
      </xdr:nvSpPr>
      <xdr:spPr>
        <a:xfrm>
          <a:off x="13843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146249</xdr:rowOff>
    </xdr:from>
    <xdr:ext cx="762000" cy="259045"/>
    <xdr:sp macro="" textlink="">
      <xdr:nvSpPr>
        <xdr:cNvPr id="327" name="テキスト ボックス 326"/>
        <xdr:cNvSpPr txBox="1"/>
      </xdr:nvSpPr>
      <xdr:spPr>
        <a:xfrm>
          <a:off x="13512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92528</xdr:rowOff>
    </xdr:from>
    <xdr:to>
      <xdr:col>19</xdr:col>
      <xdr:colOff>6350</xdr:colOff>
      <xdr:row>39</xdr:row>
      <xdr:rowOff>22678</xdr:rowOff>
    </xdr:to>
    <xdr:sp macro="" textlink="">
      <xdr:nvSpPr>
        <xdr:cNvPr id="328" name="フローチャート : 判断 327"/>
        <xdr:cNvSpPr/>
      </xdr:nvSpPr>
      <xdr:spPr>
        <a:xfrm>
          <a:off x="12954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7455</xdr:rowOff>
    </xdr:from>
    <xdr:ext cx="762000" cy="259045"/>
    <xdr:sp macro="" textlink="">
      <xdr:nvSpPr>
        <xdr:cNvPr id="329" name="テキスト ボックス 328"/>
        <xdr:cNvSpPr txBox="1"/>
      </xdr:nvSpPr>
      <xdr:spPr>
        <a:xfrm>
          <a:off x="12623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68036</xdr:rowOff>
    </xdr:from>
    <xdr:to>
      <xdr:col>24</xdr:col>
      <xdr:colOff>82550</xdr:colOff>
      <xdr:row>37</xdr:row>
      <xdr:rowOff>169636</xdr:rowOff>
    </xdr:to>
    <xdr:sp macro="" textlink="">
      <xdr:nvSpPr>
        <xdr:cNvPr id="335" name="円/楕円 334"/>
        <xdr:cNvSpPr/>
      </xdr:nvSpPr>
      <xdr:spPr>
        <a:xfrm>
          <a:off x="164592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84563</xdr:rowOff>
    </xdr:from>
    <xdr:ext cx="762000" cy="259045"/>
    <xdr:sp macro="" textlink="">
      <xdr:nvSpPr>
        <xdr:cNvPr id="336" name="補助費等該当値テキスト"/>
        <xdr:cNvSpPr txBox="1"/>
      </xdr:nvSpPr>
      <xdr:spPr>
        <a:xfrm>
          <a:off x="16598900" y="625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10885</xdr:rowOff>
    </xdr:from>
    <xdr:to>
      <xdr:col>22</xdr:col>
      <xdr:colOff>615950</xdr:colOff>
      <xdr:row>38</xdr:row>
      <xdr:rowOff>112485</xdr:rowOff>
    </xdr:to>
    <xdr:sp macro="" textlink="">
      <xdr:nvSpPr>
        <xdr:cNvPr id="337" name="円/楕円 336"/>
        <xdr:cNvSpPr/>
      </xdr:nvSpPr>
      <xdr:spPr>
        <a:xfrm>
          <a:off x="15621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97262</xdr:rowOff>
    </xdr:from>
    <xdr:ext cx="736600" cy="259045"/>
    <xdr:sp macro="" textlink="">
      <xdr:nvSpPr>
        <xdr:cNvPr id="338" name="テキスト ボックス 337"/>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84364</xdr:rowOff>
    </xdr:from>
    <xdr:to>
      <xdr:col>21</xdr:col>
      <xdr:colOff>412750</xdr:colOff>
      <xdr:row>38</xdr:row>
      <xdr:rowOff>14514</xdr:rowOff>
    </xdr:to>
    <xdr:sp macro="" textlink="">
      <xdr:nvSpPr>
        <xdr:cNvPr id="339" name="円/楕円 338"/>
        <xdr:cNvSpPr/>
      </xdr:nvSpPr>
      <xdr:spPr>
        <a:xfrm>
          <a:off x="14732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24691</xdr:rowOff>
    </xdr:from>
    <xdr:ext cx="762000" cy="259045"/>
    <xdr:sp macro="" textlink="">
      <xdr:nvSpPr>
        <xdr:cNvPr id="340" name="テキスト ボックス 339"/>
        <xdr:cNvSpPr txBox="1"/>
      </xdr:nvSpPr>
      <xdr:spPr>
        <a:xfrm>
          <a:off x="14401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27215</xdr:rowOff>
    </xdr:from>
    <xdr:to>
      <xdr:col>20</xdr:col>
      <xdr:colOff>209550</xdr:colOff>
      <xdr:row>38</xdr:row>
      <xdr:rowOff>128815</xdr:rowOff>
    </xdr:to>
    <xdr:sp macro="" textlink="">
      <xdr:nvSpPr>
        <xdr:cNvPr id="341" name="円/楕円 340"/>
        <xdr:cNvSpPr/>
      </xdr:nvSpPr>
      <xdr:spPr>
        <a:xfrm>
          <a:off x="138430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138991</xdr:rowOff>
    </xdr:from>
    <xdr:ext cx="762000" cy="259045"/>
    <xdr:sp macro="" textlink="">
      <xdr:nvSpPr>
        <xdr:cNvPr id="342" name="テキスト ボックス 341"/>
        <xdr:cNvSpPr txBox="1"/>
      </xdr:nvSpPr>
      <xdr:spPr>
        <a:xfrm>
          <a:off x="13512800" y="631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149678</xdr:rowOff>
    </xdr:from>
    <xdr:to>
      <xdr:col>19</xdr:col>
      <xdr:colOff>6350</xdr:colOff>
      <xdr:row>38</xdr:row>
      <xdr:rowOff>79828</xdr:rowOff>
    </xdr:to>
    <xdr:sp macro="" textlink="">
      <xdr:nvSpPr>
        <xdr:cNvPr id="343" name="円/楕円 342"/>
        <xdr:cNvSpPr/>
      </xdr:nvSpPr>
      <xdr:spPr>
        <a:xfrm>
          <a:off x="12954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90005</xdr:rowOff>
    </xdr:from>
    <xdr:ext cx="762000" cy="259045"/>
    <xdr:sp macro="" textlink="">
      <xdr:nvSpPr>
        <xdr:cNvPr id="344" name="テキスト ボックス 343"/>
        <xdr:cNvSpPr txBox="1"/>
      </xdr:nvSpPr>
      <xdr:spPr>
        <a:xfrm>
          <a:off x="12623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年度以降、経常的な公債費については大きな増減はないが、平成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年度は税収の増に伴って比率が減少している。平成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年度は、公債費の増があったものの、</a:t>
          </a:r>
          <a:r>
            <a:rPr lang="ja-JP" altLang="ja-JP" sz="1100">
              <a:solidFill>
                <a:schemeClr val="dk1"/>
              </a:solidFill>
              <a:effectLst/>
              <a:latin typeface="+mn-lt"/>
              <a:ea typeface="+mn-ea"/>
              <a:cs typeface="+mn-cs"/>
            </a:rPr>
            <a:t>消費税引上げの平年度化による地方消費税交付金の増等</a:t>
          </a:r>
          <a:r>
            <a:rPr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税収の増により比率が減少している。今後は庁舎建替え事業や、連続立体交差事業、小学校新設事業等により投資的経費が増加する見込みであるが、市債発行にあたっては、実質公債費比率や市債現在高に留意しながら、適正な活用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82</xdr:row>
      <xdr:rowOff>18143</xdr:rowOff>
    </xdr:to>
    <xdr:cxnSp macro="">
      <xdr:nvCxnSpPr>
        <xdr:cNvPr id="374" name="直線コネクタ 373"/>
        <xdr:cNvCxnSpPr/>
      </xdr:nvCxnSpPr>
      <xdr:spPr>
        <a:xfrm flipV="1">
          <a:off x="4826000" y="125203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82</xdr:row>
      <xdr:rowOff>18143</xdr:rowOff>
    </xdr:from>
    <xdr:to>
      <xdr:col>7</xdr:col>
      <xdr:colOff>104775</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77"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78" name="直線コネクタ 377"/>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34471</xdr:rowOff>
    </xdr:from>
    <xdr:to>
      <xdr:col>7</xdr:col>
      <xdr:colOff>15875</xdr:colOff>
      <xdr:row>76</xdr:row>
      <xdr:rowOff>56243</xdr:rowOff>
    </xdr:to>
    <xdr:cxnSp macro="">
      <xdr:nvCxnSpPr>
        <xdr:cNvPr id="379" name="直線コネクタ 378"/>
        <xdr:cNvCxnSpPr/>
      </xdr:nvCxnSpPr>
      <xdr:spPr>
        <a:xfrm flipV="1">
          <a:off x="3987800" y="130646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108148</xdr:rowOff>
    </xdr:from>
    <xdr:ext cx="762000" cy="259045"/>
    <xdr:sp macro="" textlink="">
      <xdr:nvSpPr>
        <xdr:cNvPr id="380" name="公債費平均値テキスト"/>
        <xdr:cNvSpPr txBox="1"/>
      </xdr:nvSpPr>
      <xdr:spPr>
        <a:xfrm>
          <a:off x="4914900" y="13138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381" name="フローチャート : 判断 380"/>
        <xdr:cNvSpPr/>
      </xdr:nvSpPr>
      <xdr:spPr>
        <a:xfrm>
          <a:off x="4775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56243</xdr:rowOff>
    </xdr:from>
    <xdr:to>
      <xdr:col>5</xdr:col>
      <xdr:colOff>549275</xdr:colOff>
      <xdr:row>76</xdr:row>
      <xdr:rowOff>88900</xdr:rowOff>
    </xdr:to>
    <xdr:cxnSp macro="">
      <xdr:nvCxnSpPr>
        <xdr:cNvPr id="382" name="直線コネクタ 381"/>
        <xdr:cNvCxnSpPr/>
      </xdr:nvCxnSpPr>
      <xdr:spPr>
        <a:xfrm flipV="1">
          <a:off x="3098800" y="13086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168729</xdr:rowOff>
    </xdr:from>
    <xdr:to>
      <xdr:col>5</xdr:col>
      <xdr:colOff>600075</xdr:colOff>
      <xdr:row>77</xdr:row>
      <xdr:rowOff>98879</xdr:rowOff>
    </xdr:to>
    <xdr:sp macro="" textlink="">
      <xdr:nvSpPr>
        <xdr:cNvPr id="383" name="フローチャート : 判断 382"/>
        <xdr:cNvSpPr/>
      </xdr:nvSpPr>
      <xdr:spPr>
        <a:xfrm>
          <a:off x="3937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83656</xdr:rowOff>
    </xdr:from>
    <xdr:ext cx="736600" cy="259045"/>
    <xdr:sp macro="" textlink="">
      <xdr:nvSpPr>
        <xdr:cNvPr id="384" name="テキスト ボックス 383"/>
        <xdr:cNvSpPr txBox="1"/>
      </xdr:nvSpPr>
      <xdr:spPr>
        <a:xfrm>
          <a:off x="3606800" y="13285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88900</xdr:rowOff>
    </xdr:from>
    <xdr:to>
      <xdr:col>4</xdr:col>
      <xdr:colOff>346075</xdr:colOff>
      <xdr:row>77</xdr:row>
      <xdr:rowOff>15421</xdr:rowOff>
    </xdr:to>
    <xdr:cxnSp macro="">
      <xdr:nvCxnSpPr>
        <xdr:cNvPr id="385" name="直線コネクタ 384"/>
        <xdr:cNvCxnSpPr/>
      </xdr:nvCxnSpPr>
      <xdr:spPr>
        <a:xfrm flipV="1">
          <a:off x="2209800" y="131191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51707</xdr:rowOff>
    </xdr:from>
    <xdr:to>
      <xdr:col>4</xdr:col>
      <xdr:colOff>396875</xdr:colOff>
      <xdr:row>77</xdr:row>
      <xdr:rowOff>153307</xdr:rowOff>
    </xdr:to>
    <xdr:sp macro="" textlink="">
      <xdr:nvSpPr>
        <xdr:cNvPr id="386" name="フローチャート : 判断 385"/>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138084</xdr:rowOff>
    </xdr:from>
    <xdr:ext cx="762000" cy="259045"/>
    <xdr:sp macro="" textlink="">
      <xdr:nvSpPr>
        <xdr:cNvPr id="387" name="テキスト ボックス 386"/>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15421</xdr:rowOff>
    </xdr:from>
    <xdr:to>
      <xdr:col>3</xdr:col>
      <xdr:colOff>142875</xdr:colOff>
      <xdr:row>77</xdr:row>
      <xdr:rowOff>37193</xdr:rowOff>
    </xdr:to>
    <xdr:cxnSp macro="">
      <xdr:nvCxnSpPr>
        <xdr:cNvPr id="388" name="直線コネクタ 387"/>
        <xdr:cNvCxnSpPr/>
      </xdr:nvCxnSpPr>
      <xdr:spPr>
        <a:xfrm flipV="1">
          <a:off x="1320800" y="13217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9" name="フローチャート : 判断 388"/>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127198</xdr:rowOff>
    </xdr:from>
    <xdr:ext cx="762000" cy="259045"/>
    <xdr:sp macro="" textlink="">
      <xdr:nvSpPr>
        <xdr:cNvPr id="390" name="テキスト ボックス 389"/>
        <xdr:cNvSpPr txBox="1"/>
      </xdr:nvSpPr>
      <xdr:spPr>
        <a:xfrm>
          <a:off x="1828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91" name="フローチャート : 判断 390"/>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127198</xdr:rowOff>
    </xdr:from>
    <xdr:ext cx="762000" cy="259045"/>
    <xdr:sp macro="" textlink="">
      <xdr:nvSpPr>
        <xdr:cNvPr id="392" name="テキスト ボックス 391"/>
        <xdr:cNvSpPr txBox="1"/>
      </xdr:nvSpPr>
      <xdr:spPr>
        <a:xfrm>
          <a:off x="939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155121</xdr:rowOff>
    </xdr:from>
    <xdr:to>
      <xdr:col>7</xdr:col>
      <xdr:colOff>66675</xdr:colOff>
      <xdr:row>76</xdr:row>
      <xdr:rowOff>85271</xdr:rowOff>
    </xdr:to>
    <xdr:sp macro="" textlink="">
      <xdr:nvSpPr>
        <xdr:cNvPr id="398" name="円/楕円 397"/>
        <xdr:cNvSpPr/>
      </xdr:nvSpPr>
      <xdr:spPr>
        <a:xfrm>
          <a:off x="47752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199</xdr:rowOff>
    </xdr:from>
    <xdr:ext cx="762000" cy="259045"/>
    <xdr:sp macro="" textlink="">
      <xdr:nvSpPr>
        <xdr:cNvPr id="399" name="公債費該当値テキスト"/>
        <xdr:cNvSpPr txBox="1"/>
      </xdr:nvSpPr>
      <xdr:spPr>
        <a:xfrm>
          <a:off x="49149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5443</xdr:rowOff>
    </xdr:from>
    <xdr:to>
      <xdr:col>5</xdr:col>
      <xdr:colOff>600075</xdr:colOff>
      <xdr:row>76</xdr:row>
      <xdr:rowOff>107043</xdr:rowOff>
    </xdr:to>
    <xdr:sp macro="" textlink="">
      <xdr:nvSpPr>
        <xdr:cNvPr id="400" name="円/楕円 399"/>
        <xdr:cNvSpPr/>
      </xdr:nvSpPr>
      <xdr:spPr>
        <a:xfrm>
          <a:off x="3937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117220</xdr:rowOff>
    </xdr:from>
    <xdr:ext cx="736600" cy="259045"/>
    <xdr:sp macro="" textlink="">
      <xdr:nvSpPr>
        <xdr:cNvPr id="401" name="テキスト ボックス 400"/>
        <xdr:cNvSpPr txBox="1"/>
      </xdr:nvSpPr>
      <xdr:spPr>
        <a:xfrm>
          <a:off x="3606800" y="1280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38100</xdr:rowOff>
    </xdr:from>
    <xdr:to>
      <xdr:col>4</xdr:col>
      <xdr:colOff>396875</xdr:colOff>
      <xdr:row>76</xdr:row>
      <xdr:rowOff>139700</xdr:rowOff>
    </xdr:to>
    <xdr:sp macro="" textlink="">
      <xdr:nvSpPr>
        <xdr:cNvPr id="402" name="円/楕円 401"/>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149877</xdr:rowOff>
    </xdr:from>
    <xdr:ext cx="762000" cy="259045"/>
    <xdr:sp macro="" textlink="">
      <xdr:nvSpPr>
        <xdr:cNvPr id="403" name="テキスト ボックス 402"/>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136071</xdr:rowOff>
    </xdr:from>
    <xdr:to>
      <xdr:col>3</xdr:col>
      <xdr:colOff>193675</xdr:colOff>
      <xdr:row>77</xdr:row>
      <xdr:rowOff>66221</xdr:rowOff>
    </xdr:to>
    <xdr:sp macro="" textlink="">
      <xdr:nvSpPr>
        <xdr:cNvPr id="404" name="円/楕円 403"/>
        <xdr:cNvSpPr/>
      </xdr:nvSpPr>
      <xdr:spPr>
        <a:xfrm>
          <a:off x="2159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76399</xdr:rowOff>
    </xdr:from>
    <xdr:ext cx="762000" cy="259045"/>
    <xdr:sp macro="" textlink="">
      <xdr:nvSpPr>
        <xdr:cNvPr id="405" name="テキスト ボックス 404"/>
        <xdr:cNvSpPr txBox="1"/>
      </xdr:nvSpPr>
      <xdr:spPr>
        <a:xfrm>
          <a:off x="1828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157843</xdr:rowOff>
    </xdr:from>
    <xdr:to>
      <xdr:col>1</xdr:col>
      <xdr:colOff>676275</xdr:colOff>
      <xdr:row>77</xdr:row>
      <xdr:rowOff>87993</xdr:rowOff>
    </xdr:to>
    <xdr:sp macro="" textlink="">
      <xdr:nvSpPr>
        <xdr:cNvPr id="406" name="円/楕円 405"/>
        <xdr:cNvSpPr/>
      </xdr:nvSpPr>
      <xdr:spPr>
        <a:xfrm>
          <a:off x="1270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98170</xdr:rowOff>
    </xdr:from>
    <xdr:ext cx="762000" cy="259045"/>
    <xdr:sp macro="" textlink="">
      <xdr:nvSpPr>
        <xdr:cNvPr id="407" name="テキスト ボックス 406"/>
        <xdr:cNvSpPr txBox="1"/>
      </xdr:nvSpPr>
      <xdr:spPr>
        <a:xfrm>
          <a:off x="939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扶助費の占める割合が大きく、平成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年度までの「公債費以外」の比率は扶助費に近似しており、保育所受け入れ枠の拡大、生活保護扶助費の増、障害福祉費の増により決算額及び比率は上昇傾向にあった。</a:t>
          </a:r>
          <a:endParaRPr lang="ja-JP" altLang="ja-JP" sz="1400">
            <a:effectLst/>
          </a:endParaRPr>
        </a:p>
        <a:p>
          <a:r>
            <a:rPr kumimoji="1" lang="ja-JP" altLang="ja-JP" sz="1100">
              <a:solidFill>
                <a:schemeClr val="dk1"/>
              </a:solidFill>
              <a:effectLst/>
              <a:latin typeface="+mn-lt"/>
              <a:ea typeface="+mn-ea"/>
              <a:cs typeface="+mn-cs"/>
            </a:rPr>
            <a:t>　その中で、平成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年度は扶助費のみならず、補助費等、その他においても事業費が増となったうえ税収減となったことから、比率が大きく上昇した。平成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年度は主に税収増により比率が減少したが、平成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年度は、各性質の事業費の増により増加した。平成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lang="ja-JP" altLang="ja-JP" sz="1100">
              <a:solidFill>
                <a:schemeClr val="dk1"/>
              </a:solidFill>
              <a:effectLst/>
              <a:latin typeface="+mn-lt"/>
              <a:ea typeface="+mn-ea"/>
              <a:cs typeface="+mn-cs"/>
            </a:rPr>
            <a:t>保育受け入れ枠の拡大等による扶助費の増加があったが、消費税引上げの平年度化による地方消費税交付金の増等による税収の増により比率が減少した。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22" name="直線コネクタ 421"/>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23" name="テキスト ボックス 422"/>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6" name="直線コネクタ 425"/>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7" name="テキスト ボックス 426"/>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30" name="直線コネクタ 429"/>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31" name="テキスト ボックス 430"/>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32" name="直線コネクタ 43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33" name="テキスト ボックス 43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4" name="直線コネクタ 433"/>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5" name="テキスト ボックス 434"/>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60325</xdr:rowOff>
    </xdr:from>
    <xdr:to>
      <xdr:col>24</xdr:col>
      <xdr:colOff>31750</xdr:colOff>
      <xdr:row>81</xdr:row>
      <xdr:rowOff>88900</xdr:rowOff>
    </xdr:to>
    <xdr:cxnSp macro="">
      <xdr:nvCxnSpPr>
        <xdr:cNvPr id="439" name="直線コネクタ 438"/>
        <xdr:cNvCxnSpPr/>
      </xdr:nvCxnSpPr>
      <xdr:spPr>
        <a:xfrm flipV="1">
          <a:off x="16510000" y="1257617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60977</xdr:rowOff>
    </xdr:from>
    <xdr:ext cx="762000" cy="259045"/>
    <xdr:sp macro="" textlink="">
      <xdr:nvSpPr>
        <xdr:cNvPr id="440" name="公債費以外最小値テキスト"/>
        <xdr:cNvSpPr txBox="1"/>
      </xdr:nvSpPr>
      <xdr:spPr>
        <a:xfrm>
          <a:off x="16598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628650</xdr:colOff>
      <xdr:row>81</xdr:row>
      <xdr:rowOff>88900</xdr:rowOff>
    </xdr:from>
    <xdr:to>
      <xdr:col>24</xdr:col>
      <xdr:colOff>120650</xdr:colOff>
      <xdr:row>81</xdr:row>
      <xdr:rowOff>88900</xdr:rowOff>
    </xdr:to>
    <xdr:cxnSp macro="">
      <xdr:nvCxnSpPr>
        <xdr:cNvPr id="441" name="直線コネクタ 440"/>
        <xdr:cNvCxnSpPr/>
      </xdr:nvCxnSpPr>
      <xdr:spPr>
        <a:xfrm>
          <a:off x="16421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146702</xdr:rowOff>
    </xdr:from>
    <xdr:ext cx="762000" cy="259045"/>
    <xdr:sp macro="" textlink="">
      <xdr:nvSpPr>
        <xdr:cNvPr id="442" name="公債費以外最大値テキスト"/>
        <xdr:cNvSpPr txBox="1"/>
      </xdr:nvSpPr>
      <xdr:spPr>
        <a:xfrm>
          <a:off x="16598900" y="1231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628650</xdr:colOff>
      <xdr:row>73</xdr:row>
      <xdr:rowOff>60325</xdr:rowOff>
    </xdr:from>
    <xdr:to>
      <xdr:col>24</xdr:col>
      <xdr:colOff>120650</xdr:colOff>
      <xdr:row>73</xdr:row>
      <xdr:rowOff>60325</xdr:rowOff>
    </xdr:to>
    <xdr:cxnSp macro="">
      <xdr:nvCxnSpPr>
        <xdr:cNvPr id="443" name="直線コネクタ 442"/>
        <xdr:cNvCxnSpPr/>
      </xdr:nvCxnSpPr>
      <xdr:spPr>
        <a:xfrm>
          <a:off x="16421100" y="1257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98425</xdr:rowOff>
    </xdr:from>
    <xdr:to>
      <xdr:col>24</xdr:col>
      <xdr:colOff>31750</xdr:colOff>
      <xdr:row>79</xdr:row>
      <xdr:rowOff>98425</xdr:rowOff>
    </xdr:to>
    <xdr:cxnSp macro="">
      <xdr:nvCxnSpPr>
        <xdr:cNvPr id="444" name="直線コネクタ 443"/>
        <xdr:cNvCxnSpPr/>
      </xdr:nvCxnSpPr>
      <xdr:spPr>
        <a:xfrm flipV="1">
          <a:off x="15671800" y="1347152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54627</xdr:rowOff>
    </xdr:from>
    <xdr:ext cx="762000" cy="259045"/>
    <xdr:sp macro="" textlink="">
      <xdr:nvSpPr>
        <xdr:cNvPr id="445" name="公債費以外平均値テキスト"/>
        <xdr:cNvSpPr txBox="1"/>
      </xdr:nvSpPr>
      <xdr:spPr>
        <a:xfrm>
          <a:off x="16598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38100</xdr:rowOff>
    </xdr:from>
    <xdr:to>
      <xdr:col>24</xdr:col>
      <xdr:colOff>82550</xdr:colOff>
      <xdr:row>76</xdr:row>
      <xdr:rowOff>139700</xdr:rowOff>
    </xdr:to>
    <xdr:sp macro="" textlink="">
      <xdr:nvSpPr>
        <xdr:cNvPr id="446" name="フローチャート : 判断 445"/>
        <xdr:cNvSpPr/>
      </xdr:nvSpPr>
      <xdr:spPr>
        <a:xfrm>
          <a:off x="16459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60325</xdr:rowOff>
    </xdr:from>
    <xdr:to>
      <xdr:col>22</xdr:col>
      <xdr:colOff>565150</xdr:colOff>
      <xdr:row>79</xdr:row>
      <xdr:rowOff>98425</xdr:rowOff>
    </xdr:to>
    <xdr:cxnSp macro="">
      <xdr:nvCxnSpPr>
        <xdr:cNvPr id="447" name="直線コネクタ 446"/>
        <xdr:cNvCxnSpPr/>
      </xdr:nvCxnSpPr>
      <xdr:spPr>
        <a:xfrm>
          <a:off x="14782800" y="13433425"/>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123825</xdr:rowOff>
    </xdr:from>
    <xdr:to>
      <xdr:col>22</xdr:col>
      <xdr:colOff>615950</xdr:colOff>
      <xdr:row>77</xdr:row>
      <xdr:rowOff>53975</xdr:rowOff>
    </xdr:to>
    <xdr:sp macro="" textlink="">
      <xdr:nvSpPr>
        <xdr:cNvPr id="448" name="フローチャート : 判断 447"/>
        <xdr:cNvSpPr/>
      </xdr:nvSpPr>
      <xdr:spPr>
        <a:xfrm>
          <a:off x="156210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64152</xdr:rowOff>
    </xdr:from>
    <xdr:ext cx="736600" cy="259045"/>
    <xdr:sp macro="" textlink="">
      <xdr:nvSpPr>
        <xdr:cNvPr id="449" name="テキスト ボックス 448"/>
        <xdr:cNvSpPr txBox="1"/>
      </xdr:nvSpPr>
      <xdr:spPr>
        <a:xfrm>
          <a:off x="15290800" y="1292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60325</xdr:rowOff>
    </xdr:from>
    <xdr:to>
      <xdr:col>21</xdr:col>
      <xdr:colOff>361950</xdr:colOff>
      <xdr:row>78</xdr:row>
      <xdr:rowOff>127000</xdr:rowOff>
    </xdr:to>
    <xdr:cxnSp macro="">
      <xdr:nvCxnSpPr>
        <xdr:cNvPr id="450" name="直線コネクタ 449"/>
        <xdr:cNvCxnSpPr/>
      </xdr:nvCxnSpPr>
      <xdr:spPr>
        <a:xfrm flipV="1">
          <a:off x="13893800" y="134334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133350</xdr:rowOff>
    </xdr:from>
    <xdr:to>
      <xdr:col>21</xdr:col>
      <xdr:colOff>412750</xdr:colOff>
      <xdr:row>76</xdr:row>
      <xdr:rowOff>63500</xdr:rowOff>
    </xdr:to>
    <xdr:sp macro="" textlink="">
      <xdr:nvSpPr>
        <xdr:cNvPr id="451" name="フローチャート : 判断 450"/>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52" name="テキスト ボックス 451"/>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41275</xdr:rowOff>
    </xdr:from>
    <xdr:to>
      <xdr:col>20</xdr:col>
      <xdr:colOff>158750</xdr:colOff>
      <xdr:row>78</xdr:row>
      <xdr:rowOff>127000</xdr:rowOff>
    </xdr:to>
    <xdr:cxnSp macro="">
      <xdr:nvCxnSpPr>
        <xdr:cNvPr id="453" name="直線コネクタ 452"/>
        <xdr:cNvCxnSpPr/>
      </xdr:nvCxnSpPr>
      <xdr:spPr>
        <a:xfrm>
          <a:off x="13004800" y="1324292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28575</xdr:rowOff>
    </xdr:from>
    <xdr:to>
      <xdr:col>20</xdr:col>
      <xdr:colOff>209550</xdr:colOff>
      <xdr:row>76</xdr:row>
      <xdr:rowOff>130175</xdr:rowOff>
    </xdr:to>
    <xdr:sp macro="" textlink="">
      <xdr:nvSpPr>
        <xdr:cNvPr id="454" name="フローチャート : 判断 453"/>
        <xdr:cNvSpPr/>
      </xdr:nvSpPr>
      <xdr:spPr>
        <a:xfrm>
          <a:off x="13843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140352</xdr:rowOff>
    </xdr:from>
    <xdr:ext cx="762000" cy="259045"/>
    <xdr:sp macro="" textlink="">
      <xdr:nvSpPr>
        <xdr:cNvPr id="455" name="テキスト ボックス 454"/>
        <xdr:cNvSpPr txBox="1"/>
      </xdr:nvSpPr>
      <xdr:spPr>
        <a:xfrm>
          <a:off x="13512800" y="128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152400</xdr:rowOff>
    </xdr:from>
    <xdr:to>
      <xdr:col>19</xdr:col>
      <xdr:colOff>6350</xdr:colOff>
      <xdr:row>76</xdr:row>
      <xdr:rowOff>82550</xdr:rowOff>
    </xdr:to>
    <xdr:sp macro="" textlink="">
      <xdr:nvSpPr>
        <xdr:cNvPr id="456" name="フローチャート : 判断 455"/>
        <xdr:cNvSpPr/>
      </xdr:nvSpPr>
      <xdr:spPr>
        <a:xfrm>
          <a:off x="12954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92727</xdr:rowOff>
    </xdr:from>
    <xdr:ext cx="762000" cy="259045"/>
    <xdr:sp macro="" textlink="">
      <xdr:nvSpPr>
        <xdr:cNvPr id="457" name="テキスト ボックス 456"/>
        <xdr:cNvSpPr txBox="1"/>
      </xdr:nvSpPr>
      <xdr:spPr>
        <a:xfrm>
          <a:off x="12623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47625</xdr:rowOff>
    </xdr:from>
    <xdr:to>
      <xdr:col>24</xdr:col>
      <xdr:colOff>82550</xdr:colOff>
      <xdr:row>78</xdr:row>
      <xdr:rowOff>149225</xdr:rowOff>
    </xdr:to>
    <xdr:sp macro="" textlink="">
      <xdr:nvSpPr>
        <xdr:cNvPr id="463" name="円/楕円 462"/>
        <xdr:cNvSpPr/>
      </xdr:nvSpPr>
      <xdr:spPr>
        <a:xfrm>
          <a:off x="164592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19702</xdr:rowOff>
    </xdr:from>
    <xdr:ext cx="762000" cy="259045"/>
    <xdr:sp macro="" textlink="">
      <xdr:nvSpPr>
        <xdr:cNvPr id="464" name="公債費以外該当値テキスト"/>
        <xdr:cNvSpPr txBox="1"/>
      </xdr:nvSpPr>
      <xdr:spPr>
        <a:xfrm>
          <a:off x="165989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47625</xdr:rowOff>
    </xdr:from>
    <xdr:to>
      <xdr:col>22</xdr:col>
      <xdr:colOff>615950</xdr:colOff>
      <xdr:row>79</xdr:row>
      <xdr:rowOff>149225</xdr:rowOff>
    </xdr:to>
    <xdr:sp macro="" textlink="">
      <xdr:nvSpPr>
        <xdr:cNvPr id="465" name="円/楕円 464"/>
        <xdr:cNvSpPr/>
      </xdr:nvSpPr>
      <xdr:spPr>
        <a:xfrm>
          <a:off x="156210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134002</xdr:rowOff>
    </xdr:from>
    <xdr:ext cx="736600" cy="259045"/>
    <xdr:sp macro="" textlink="">
      <xdr:nvSpPr>
        <xdr:cNvPr id="466" name="テキスト ボックス 465"/>
        <xdr:cNvSpPr txBox="1"/>
      </xdr:nvSpPr>
      <xdr:spPr>
        <a:xfrm>
          <a:off x="15290800" y="13678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9525</xdr:rowOff>
    </xdr:from>
    <xdr:to>
      <xdr:col>21</xdr:col>
      <xdr:colOff>412750</xdr:colOff>
      <xdr:row>78</xdr:row>
      <xdr:rowOff>111125</xdr:rowOff>
    </xdr:to>
    <xdr:sp macro="" textlink="">
      <xdr:nvSpPr>
        <xdr:cNvPr id="467" name="円/楕円 466"/>
        <xdr:cNvSpPr/>
      </xdr:nvSpPr>
      <xdr:spPr>
        <a:xfrm>
          <a:off x="147320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95902</xdr:rowOff>
    </xdr:from>
    <xdr:ext cx="762000" cy="259045"/>
    <xdr:sp macro="" textlink="">
      <xdr:nvSpPr>
        <xdr:cNvPr id="468" name="テキスト ボックス 467"/>
        <xdr:cNvSpPr txBox="1"/>
      </xdr:nvSpPr>
      <xdr:spPr>
        <a:xfrm>
          <a:off x="14401800" y="1346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76200</xdr:rowOff>
    </xdr:from>
    <xdr:to>
      <xdr:col>20</xdr:col>
      <xdr:colOff>209550</xdr:colOff>
      <xdr:row>79</xdr:row>
      <xdr:rowOff>6350</xdr:rowOff>
    </xdr:to>
    <xdr:sp macro="" textlink="">
      <xdr:nvSpPr>
        <xdr:cNvPr id="469" name="円/楕円 468"/>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162577</xdr:rowOff>
    </xdr:from>
    <xdr:ext cx="762000" cy="259045"/>
    <xdr:sp macro="" textlink="">
      <xdr:nvSpPr>
        <xdr:cNvPr id="470" name="テキスト ボックス 469"/>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161925</xdr:rowOff>
    </xdr:from>
    <xdr:to>
      <xdr:col>19</xdr:col>
      <xdr:colOff>6350</xdr:colOff>
      <xdr:row>77</xdr:row>
      <xdr:rowOff>92075</xdr:rowOff>
    </xdr:to>
    <xdr:sp macro="" textlink="">
      <xdr:nvSpPr>
        <xdr:cNvPr id="471" name="円/楕円 470"/>
        <xdr:cNvSpPr/>
      </xdr:nvSpPr>
      <xdr:spPr>
        <a:xfrm>
          <a:off x="12954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76852</xdr:rowOff>
    </xdr:from>
    <xdr:ext cx="762000" cy="259045"/>
    <xdr:sp macro="" textlink="">
      <xdr:nvSpPr>
        <xdr:cNvPr id="472" name="テキスト ボックス 471"/>
        <xdr:cNvSpPr txBox="1"/>
      </xdr:nvSpPr>
      <xdr:spPr>
        <a:xfrm>
          <a:off x="12623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神奈川県川崎市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102753</xdr:rowOff>
    </xdr:from>
    <xdr:to>
      <xdr:col>4</xdr:col>
      <xdr:colOff>1117600</xdr:colOff>
      <xdr:row>20</xdr:row>
      <xdr:rowOff>26446</xdr:rowOff>
    </xdr:to>
    <xdr:cxnSp macro="">
      <xdr:nvCxnSpPr>
        <xdr:cNvPr id="43" name="直線コネクタ 42"/>
        <xdr:cNvCxnSpPr/>
      </xdr:nvCxnSpPr>
      <xdr:spPr bwMode="auto">
        <a:xfrm flipV="1">
          <a:off x="5651500" y="2207778"/>
          <a:ext cx="0" cy="12952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169973</xdr:rowOff>
    </xdr:from>
    <xdr:ext cx="762000" cy="259045"/>
    <xdr:sp macro="" textlink="">
      <xdr:nvSpPr>
        <xdr:cNvPr id="44" name="人口1人当たり決算額の推移最小値テキスト130"/>
        <xdr:cNvSpPr txBox="1"/>
      </xdr:nvSpPr>
      <xdr:spPr>
        <a:xfrm>
          <a:off x="5740400" y="34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49,491</a:t>
          </a:r>
          <a:endParaRPr kumimoji="1" lang="ja-JP" altLang="en-US" sz="1000" b="1">
            <a:latin typeface="ＭＳ Ｐゴシック"/>
          </a:endParaRPr>
        </a:p>
      </xdr:txBody>
    </xdr:sp>
    <xdr:clientData/>
  </xdr:oneCellAnchor>
  <xdr:twoCellAnchor>
    <xdr:from>
      <xdr:col>4</xdr:col>
      <xdr:colOff>1028700</xdr:colOff>
      <xdr:row>20</xdr:row>
      <xdr:rowOff>26446</xdr:rowOff>
    </xdr:from>
    <xdr:to>
      <xdr:col>5</xdr:col>
      <xdr:colOff>73025</xdr:colOff>
      <xdr:row>20</xdr:row>
      <xdr:rowOff>26446</xdr:rowOff>
    </xdr:to>
    <xdr:cxnSp macro="">
      <xdr:nvCxnSpPr>
        <xdr:cNvPr id="45" name="直線コネクタ 44"/>
        <xdr:cNvCxnSpPr/>
      </xdr:nvCxnSpPr>
      <xdr:spPr bwMode="auto">
        <a:xfrm>
          <a:off x="5562600" y="3503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17680</xdr:rowOff>
    </xdr:from>
    <xdr:ext cx="762000" cy="259045"/>
    <xdr:sp macro="" textlink="">
      <xdr:nvSpPr>
        <xdr:cNvPr id="46" name="人口1人当たり決算額の推移最大値テキスト130"/>
        <xdr:cNvSpPr txBox="1"/>
      </xdr:nvSpPr>
      <xdr:spPr>
        <a:xfrm>
          <a:off x="5740400" y="195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77,822</a:t>
          </a:r>
          <a:endParaRPr kumimoji="1" lang="ja-JP" altLang="en-US" sz="1000" b="1">
            <a:latin typeface="ＭＳ Ｐゴシック"/>
          </a:endParaRPr>
        </a:p>
      </xdr:txBody>
    </xdr:sp>
    <xdr:clientData/>
  </xdr:oneCellAnchor>
  <xdr:twoCellAnchor>
    <xdr:from>
      <xdr:col>4</xdr:col>
      <xdr:colOff>1028700</xdr:colOff>
      <xdr:row>12</xdr:row>
      <xdr:rowOff>102753</xdr:rowOff>
    </xdr:from>
    <xdr:to>
      <xdr:col>5</xdr:col>
      <xdr:colOff>73025</xdr:colOff>
      <xdr:row>12</xdr:row>
      <xdr:rowOff>102753</xdr:rowOff>
    </xdr:to>
    <xdr:cxnSp macro="">
      <xdr:nvCxnSpPr>
        <xdr:cNvPr id="47" name="直線コネクタ 46"/>
        <xdr:cNvCxnSpPr/>
      </xdr:nvCxnSpPr>
      <xdr:spPr bwMode="auto">
        <a:xfrm>
          <a:off x="5562600" y="2207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165024</xdr:rowOff>
    </xdr:from>
    <xdr:to>
      <xdr:col>4</xdr:col>
      <xdr:colOff>1117600</xdr:colOff>
      <xdr:row>16</xdr:row>
      <xdr:rowOff>7747</xdr:rowOff>
    </xdr:to>
    <xdr:cxnSp macro="">
      <xdr:nvCxnSpPr>
        <xdr:cNvPr id="48" name="直線コネクタ 47"/>
        <xdr:cNvCxnSpPr/>
      </xdr:nvCxnSpPr>
      <xdr:spPr bwMode="auto">
        <a:xfrm>
          <a:off x="5003800" y="2784399"/>
          <a:ext cx="6477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163974</xdr:rowOff>
    </xdr:from>
    <xdr:ext cx="762000" cy="259045"/>
    <xdr:sp macro="" textlink="">
      <xdr:nvSpPr>
        <xdr:cNvPr id="49" name="人口1人当たり決算額の推移平均値テキスト130"/>
        <xdr:cNvSpPr txBox="1"/>
      </xdr:nvSpPr>
      <xdr:spPr>
        <a:xfrm>
          <a:off x="57404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3078</xdr:rowOff>
    </xdr:from>
    <xdr:to>
      <xdr:col>5</xdr:col>
      <xdr:colOff>34925</xdr:colOff>
      <xdr:row>16</xdr:row>
      <xdr:rowOff>104678</xdr:rowOff>
    </xdr:to>
    <xdr:sp macro="" textlink="">
      <xdr:nvSpPr>
        <xdr:cNvPr id="50" name="フローチャート : 判断 49"/>
        <xdr:cNvSpPr/>
      </xdr:nvSpPr>
      <xdr:spPr bwMode="auto">
        <a:xfrm>
          <a:off x="56007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165024</xdr:rowOff>
    </xdr:from>
    <xdr:to>
      <xdr:col>4</xdr:col>
      <xdr:colOff>469900</xdr:colOff>
      <xdr:row>16</xdr:row>
      <xdr:rowOff>32984</xdr:rowOff>
    </xdr:to>
    <xdr:cxnSp macro="">
      <xdr:nvCxnSpPr>
        <xdr:cNvPr id="51" name="直線コネクタ 50"/>
        <xdr:cNvCxnSpPr/>
      </xdr:nvCxnSpPr>
      <xdr:spPr bwMode="auto">
        <a:xfrm flipV="1">
          <a:off x="4305300" y="2784399"/>
          <a:ext cx="698500" cy="3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18532</xdr:rowOff>
    </xdr:from>
    <xdr:to>
      <xdr:col>4</xdr:col>
      <xdr:colOff>520700</xdr:colOff>
      <xdr:row>16</xdr:row>
      <xdr:rowOff>120132</xdr:rowOff>
    </xdr:to>
    <xdr:sp macro="" textlink="">
      <xdr:nvSpPr>
        <xdr:cNvPr id="52" name="フローチャート : 判断 51"/>
        <xdr:cNvSpPr/>
      </xdr:nvSpPr>
      <xdr:spPr bwMode="auto">
        <a:xfrm>
          <a:off x="49530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104909</xdr:rowOff>
    </xdr:from>
    <xdr:ext cx="736600" cy="259045"/>
    <xdr:sp macro="" textlink="">
      <xdr:nvSpPr>
        <xdr:cNvPr id="53" name="テキスト ボックス 52"/>
        <xdr:cNvSpPr txBox="1"/>
      </xdr:nvSpPr>
      <xdr:spPr>
        <a:xfrm>
          <a:off x="4622800" y="2895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115372</xdr:rowOff>
    </xdr:from>
    <xdr:to>
      <xdr:col>3</xdr:col>
      <xdr:colOff>904875</xdr:colOff>
      <xdr:row>16</xdr:row>
      <xdr:rowOff>32984</xdr:rowOff>
    </xdr:to>
    <xdr:cxnSp macro="">
      <xdr:nvCxnSpPr>
        <xdr:cNvPr id="54" name="直線コネクタ 53"/>
        <xdr:cNvCxnSpPr/>
      </xdr:nvCxnSpPr>
      <xdr:spPr bwMode="auto">
        <a:xfrm>
          <a:off x="3606800" y="2734747"/>
          <a:ext cx="698500" cy="89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71338</xdr:rowOff>
    </xdr:from>
    <xdr:to>
      <xdr:col>3</xdr:col>
      <xdr:colOff>955675</xdr:colOff>
      <xdr:row>17</xdr:row>
      <xdr:rowOff>1488</xdr:rowOff>
    </xdr:to>
    <xdr:sp macro="" textlink="">
      <xdr:nvSpPr>
        <xdr:cNvPr id="55" name="フローチャート : 判断 54"/>
        <xdr:cNvSpPr/>
      </xdr:nvSpPr>
      <xdr:spPr bwMode="auto">
        <a:xfrm>
          <a:off x="42545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157715</xdr:rowOff>
    </xdr:from>
    <xdr:ext cx="762000" cy="259045"/>
    <xdr:sp macro="" textlink="">
      <xdr:nvSpPr>
        <xdr:cNvPr id="56" name="テキスト ボックス 55"/>
        <xdr:cNvSpPr txBox="1"/>
      </xdr:nvSpPr>
      <xdr:spPr>
        <a:xfrm>
          <a:off x="3924300" y="294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128996</xdr:rowOff>
    </xdr:from>
    <xdr:to>
      <xdr:col>3</xdr:col>
      <xdr:colOff>206375</xdr:colOff>
      <xdr:row>15</xdr:row>
      <xdr:rowOff>115372</xdr:rowOff>
    </xdr:to>
    <xdr:cxnSp macro="">
      <xdr:nvCxnSpPr>
        <xdr:cNvPr id="57" name="直線コネクタ 56"/>
        <xdr:cNvCxnSpPr/>
      </xdr:nvCxnSpPr>
      <xdr:spPr bwMode="auto">
        <a:xfrm>
          <a:off x="2908300" y="2576921"/>
          <a:ext cx="698500" cy="157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146228</xdr:rowOff>
    </xdr:from>
    <xdr:to>
      <xdr:col>3</xdr:col>
      <xdr:colOff>257175</xdr:colOff>
      <xdr:row>16</xdr:row>
      <xdr:rowOff>76378</xdr:rowOff>
    </xdr:to>
    <xdr:sp macro="" textlink="">
      <xdr:nvSpPr>
        <xdr:cNvPr id="58" name="フローチャート : 判断 57"/>
        <xdr:cNvSpPr/>
      </xdr:nvSpPr>
      <xdr:spPr bwMode="auto">
        <a:xfrm>
          <a:off x="3556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61155</xdr:rowOff>
    </xdr:from>
    <xdr:ext cx="762000" cy="259045"/>
    <xdr:sp macro="" textlink="">
      <xdr:nvSpPr>
        <xdr:cNvPr id="59" name="テキスト ボックス 58"/>
        <xdr:cNvSpPr txBox="1"/>
      </xdr:nvSpPr>
      <xdr:spPr>
        <a:xfrm>
          <a:off x="32258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10302</xdr:rowOff>
    </xdr:from>
    <xdr:to>
      <xdr:col>2</xdr:col>
      <xdr:colOff>692150</xdr:colOff>
      <xdr:row>15</xdr:row>
      <xdr:rowOff>111902</xdr:rowOff>
    </xdr:to>
    <xdr:sp macro="" textlink="">
      <xdr:nvSpPr>
        <xdr:cNvPr id="60" name="フローチャート : 判断 59"/>
        <xdr:cNvSpPr/>
      </xdr:nvSpPr>
      <xdr:spPr bwMode="auto">
        <a:xfrm>
          <a:off x="2857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96679</xdr:rowOff>
    </xdr:from>
    <xdr:ext cx="762000" cy="259045"/>
    <xdr:sp macro="" textlink="">
      <xdr:nvSpPr>
        <xdr:cNvPr id="61" name="テキスト ボックス 60"/>
        <xdr:cNvSpPr txBox="1"/>
      </xdr:nvSpPr>
      <xdr:spPr>
        <a:xfrm>
          <a:off x="2527300" y="27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128397</xdr:rowOff>
    </xdr:from>
    <xdr:to>
      <xdr:col>5</xdr:col>
      <xdr:colOff>34925</xdr:colOff>
      <xdr:row>16</xdr:row>
      <xdr:rowOff>58547</xdr:rowOff>
    </xdr:to>
    <xdr:sp macro="" textlink="">
      <xdr:nvSpPr>
        <xdr:cNvPr id="67" name="円/楕円 66"/>
        <xdr:cNvSpPr/>
      </xdr:nvSpPr>
      <xdr:spPr bwMode="auto">
        <a:xfrm>
          <a:off x="5600700" y="274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144924</xdr:rowOff>
    </xdr:from>
    <xdr:ext cx="762000" cy="259045"/>
    <xdr:sp macro="" textlink="">
      <xdr:nvSpPr>
        <xdr:cNvPr id="68" name="人口1人当たり決算額の推移該当値テキスト130"/>
        <xdr:cNvSpPr txBox="1"/>
      </xdr:nvSpPr>
      <xdr:spPr>
        <a:xfrm>
          <a:off x="57404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64,900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114224</xdr:rowOff>
    </xdr:from>
    <xdr:to>
      <xdr:col>4</xdr:col>
      <xdr:colOff>520700</xdr:colOff>
      <xdr:row>16</xdr:row>
      <xdr:rowOff>44374</xdr:rowOff>
    </xdr:to>
    <xdr:sp macro="" textlink="">
      <xdr:nvSpPr>
        <xdr:cNvPr id="69" name="円/楕円 68"/>
        <xdr:cNvSpPr/>
      </xdr:nvSpPr>
      <xdr:spPr bwMode="auto">
        <a:xfrm>
          <a:off x="4953000" y="2733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54551</xdr:rowOff>
    </xdr:from>
    <xdr:ext cx="736600" cy="259045"/>
    <xdr:sp macro="" textlink="">
      <xdr:nvSpPr>
        <xdr:cNvPr id="70" name="テキスト ボックス 69"/>
        <xdr:cNvSpPr txBox="1"/>
      </xdr:nvSpPr>
      <xdr:spPr>
        <a:xfrm>
          <a:off x="4622800" y="2502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65,210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153634</xdr:rowOff>
    </xdr:from>
    <xdr:to>
      <xdr:col>3</xdr:col>
      <xdr:colOff>955675</xdr:colOff>
      <xdr:row>16</xdr:row>
      <xdr:rowOff>83784</xdr:rowOff>
    </xdr:to>
    <xdr:sp macro="" textlink="">
      <xdr:nvSpPr>
        <xdr:cNvPr id="71" name="円/楕円 70"/>
        <xdr:cNvSpPr/>
      </xdr:nvSpPr>
      <xdr:spPr bwMode="auto">
        <a:xfrm>
          <a:off x="4254500" y="2773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93961</xdr:rowOff>
    </xdr:from>
    <xdr:ext cx="762000" cy="259045"/>
    <xdr:sp macro="" textlink="">
      <xdr:nvSpPr>
        <xdr:cNvPr id="72" name="テキスト ボックス 71"/>
        <xdr:cNvSpPr txBox="1"/>
      </xdr:nvSpPr>
      <xdr:spPr>
        <a:xfrm>
          <a:off x="3924300" y="25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64,348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64572</xdr:rowOff>
    </xdr:from>
    <xdr:to>
      <xdr:col>3</xdr:col>
      <xdr:colOff>257175</xdr:colOff>
      <xdr:row>15</xdr:row>
      <xdr:rowOff>166172</xdr:rowOff>
    </xdr:to>
    <xdr:sp macro="" textlink="">
      <xdr:nvSpPr>
        <xdr:cNvPr id="73" name="円/楕円 72"/>
        <xdr:cNvSpPr/>
      </xdr:nvSpPr>
      <xdr:spPr bwMode="auto">
        <a:xfrm>
          <a:off x="3556000" y="2683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4899</xdr:rowOff>
    </xdr:from>
    <xdr:ext cx="762000" cy="259045"/>
    <xdr:sp macro="" textlink="">
      <xdr:nvSpPr>
        <xdr:cNvPr id="74" name="テキスト ボックス 73"/>
        <xdr:cNvSpPr txBox="1"/>
      </xdr:nvSpPr>
      <xdr:spPr>
        <a:xfrm>
          <a:off x="3225800" y="245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66,296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78196</xdr:rowOff>
    </xdr:from>
    <xdr:to>
      <xdr:col>2</xdr:col>
      <xdr:colOff>692150</xdr:colOff>
      <xdr:row>15</xdr:row>
      <xdr:rowOff>8346</xdr:rowOff>
    </xdr:to>
    <xdr:sp macro="" textlink="">
      <xdr:nvSpPr>
        <xdr:cNvPr id="75" name="円/楕円 74"/>
        <xdr:cNvSpPr/>
      </xdr:nvSpPr>
      <xdr:spPr bwMode="auto">
        <a:xfrm>
          <a:off x="2857500" y="252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18523</xdr:rowOff>
    </xdr:from>
    <xdr:ext cx="762000" cy="259045"/>
    <xdr:sp macro="" textlink="">
      <xdr:nvSpPr>
        <xdr:cNvPr id="76" name="テキスト ボックス 75"/>
        <xdr:cNvSpPr txBox="1"/>
      </xdr:nvSpPr>
      <xdr:spPr>
        <a:xfrm>
          <a:off x="2527300" y="22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334759</xdr:rowOff>
    </xdr:from>
    <xdr:to>
      <xdr:col>4</xdr:col>
      <xdr:colOff>1117600</xdr:colOff>
      <xdr:row>37</xdr:row>
      <xdr:rowOff>235356</xdr:rowOff>
    </xdr:to>
    <xdr:cxnSp macro="">
      <xdr:nvCxnSpPr>
        <xdr:cNvPr id="105" name="直線コネクタ 104"/>
        <xdr:cNvCxnSpPr/>
      </xdr:nvCxnSpPr>
      <xdr:spPr bwMode="auto">
        <a:xfrm flipV="1">
          <a:off x="5651500" y="6259309"/>
          <a:ext cx="0" cy="1100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207433</xdr:rowOff>
    </xdr:from>
    <xdr:ext cx="762000" cy="259045"/>
    <xdr:sp macro="" textlink="">
      <xdr:nvSpPr>
        <xdr:cNvPr id="106" name="人口1人当たり決算額の推移最小値テキスト445"/>
        <xdr:cNvSpPr txBox="1"/>
      </xdr:nvSpPr>
      <xdr:spPr>
        <a:xfrm>
          <a:off x="5740400" y="73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5,156</a:t>
          </a:r>
          <a:endParaRPr kumimoji="1" lang="ja-JP" altLang="en-US" sz="1000" b="1">
            <a:latin typeface="ＭＳ Ｐゴシック"/>
          </a:endParaRPr>
        </a:p>
      </xdr:txBody>
    </xdr:sp>
    <xdr:clientData/>
  </xdr:oneCellAnchor>
  <xdr:twoCellAnchor>
    <xdr:from>
      <xdr:col>4</xdr:col>
      <xdr:colOff>1028700</xdr:colOff>
      <xdr:row>37</xdr:row>
      <xdr:rowOff>235356</xdr:rowOff>
    </xdr:from>
    <xdr:to>
      <xdr:col>5</xdr:col>
      <xdr:colOff>73025</xdr:colOff>
      <xdr:row>37</xdr:row>
      <xdr:rowOff>235356</xdr:rowOff>
    </xdr:to>
    <xdr:cxnSp macro="">
      <xdr:nvCxnSpPr>
        <xdr:cNvPr id="107" name="直線コネクタ 106"/>
        <xdr:cNvCxnSpPr/>
      </xdr:nvCxnSpPr>
      <xdr:spPr bwMode="auto">
        <a:xfrm>
          <a:off x="5562600" y="7360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78236</xdr:rowOff>
    </xdr:from>
    <xdr:ext cx="762000" cy="259045"/>
    <xdr:sp macro="" textlink="">
      <xdr:nvSpPr>
        <xdr:cNvPr id="108" name="人口1人当たり決算額の推移最大値テキスト445"/>
        <xdr:cNvSpPr txBox="1"/>
      </xdr:nvSpPr>
      <xdr:spPr>
        <a:xfrm>
          <a:off x="5740400" y="600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34,047</a:t>
          </a:r>
          <a:endParaRPr kumimoji="1" lang="ja-JP" altLang="en-US" sz="1000" b="1">
            <a:latin typeface="ＭＳ Ｐゴシック"/>
          </a:endParaRPr>
        </a:p>
      </xdr:txBody>
    </xdr:sp>
    <xdr:clientData/>
  </xdr:oneCellAnchor>
  <xdr:twoCellAnchor>
    <xdr:from>
      <xdr:col>4</xdr:col>
      <xdr:colOff>1028700</xdr:colOff>
      <xdr:row>33</xdr:row>
      <xdr:rowOff>334759</xdr:rowOff>
    </xdr:from>
    <xdr:to>
      <xdr:col>5</xdr:col>
      <xdr:colOff>73025</xdr:colOff>
      <xdr:row>33</xdr:row>
      <xdr:rowOff>334759</xdr:rowOff>
    </xdr:to>
    <xdr:cxnSp macro="">
      <xdr:nvCxnSpPr>
        <xdr:cNvPr id="109" name="直線コネクタ 108"/>
        <xdr:cNvCxnSpPr/>
      </xdr:nvCxnSpPr>
      <xdr:spPr bwMode="auto">
        <a:xfrm>
          <a:off x="5562600" y="62593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71298</xdr:rowOff>
    </xdr:from>
    <xdr:to>
      <xdr:col>4</xdr:col>
      <xdr:colOff>1117600</xdr:colOff>
      <xdr:row>36</xdr:row>
      <xdr:rowOff>145212</xdr:rowOff>
    </xdr:to>
    <xdr:cxnSp macro="">
      <xdr:nvCxnSpPr>
        <xdr:cNvPr id="110" name="直線コネクタ 109"/>
        <xdr:cNvCxnSpPr/>
      </xdr:nvCxnSpPr>
      <xdr:spPr bwMode="auto">
        <a:xfrm>
          <a:off x="5003800" y="7024548"/>
          <a:ext cx="647700" cy="7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294009</xdr:rowOff>
    </xdr:from>
    <xdr:ext cx="762000" cy="259045"/>
    <xdr:sp macro="" textlink="">
      <xdr:nvSpPr>
        <xdr:cNvPr id="111" name="人口1人当たり決算額の推移平均値テキスト445"/>
        <xdr:cNvSpPr txBox="1"/>
      </xdr:nvSpPr>
      <xdr:spPr>
        <a:xfrm>
          <a:off x="5740400" y="6561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106032</xdr:rowOff>
    </xdr:from>
    <xdr:to>
      <xdr:col>5</xdr:col>
      <xdr:colOff>34925</xdr:colOff>
      <xdr:row>35</xdr:row>
      <xdr:rowOff>207632</xdr:rowOff>
    </xdr:to>
    <xdr:sp macro="" textlink="">
      <xdr:nvSpPr>
        <xdr:cNvPr id="112" name="フローチャート : 判断 111"/>
        <xdr:cNvSpPr/>
      </xdr:nvSpPr>
      <xdr:spPr bwMode="auto">
        <a:xfrm>
          <a:off x="56007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30150</xdr:rowOff>
    </xdr:from>
    <xdr:to>
      <xdr:col>4</xdr:col>
      <xdr:colOff>469900</xdr:colOff>
      <xdr:row>36</xdr:row>
      <xdr:rowOff>71298</xdr:rowOff>
    </xdr:to>
    <xdr:cxnSp macro="">
      <xdr:nvCxnSpPr>
        <xdr:cNvPr id="113" name="直線コネクタ 112"/>
        <xdr:cNvCxnSpPr/>
      </xdr:nvCxnSpPr>
      <xdr:spPr bwMode="auto">
        <a:xfrm>
          <a:off x="4305300" y="6983400"/>
          <a:ext cx="6985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40501</xdr:rowOff>
    </xdr:from>
    <xdr:to>
      <xdr:col>4</xdr:col>
      <xdr:colOff>520700</xdr:colOff>
      <xdr:row>35</xdr:row>
      <xdr:rowOff>142101</xdr:rowOff>
    </xdr:to>
    <xdr:sp macro="" textlink="">
      <xdr:nvSpPr>
        <xdr:cNvPr id="114" name="フローチャート : 判断 113"/>
        <xdr:cNvSpPr/>
      </xdr:nvSpPr>
      <xdr:spPr bwMode="auto">
        <a:xfrm>
          <a:off x="49530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152277</xdr:rowOff>
    </xdr:from>
    <xdr:ext cx="736600" cy="259045"/>
    <xdr:sp macro="" textlink="">
      <xdr:nvSpPr>
        <xdr:cNvPr id="115" name="テキスト ボックス 114"/>
        <xdr:cNvSpPr txBox="1"/>
      </xdr:nvSpPr>
      <xdr:spPr>
        <a:xfrm>
          <a:off x="4622800" y="6419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334873</xdr:rowOff>
    </xdr:from>
    <xdr:to>
      <xdr:col>3</xdr:col>
      <xdr:colOff>904875</xdr:colOff>
      <xdr:row>36</xdr:row>
      <xdr:rowOff>30150</xdr:rowOff>
    </xdr:to>
    <xdr:cxnSp macro="">
      <xdr:nvCxnSpPr>
        <xdr:cNvPr id="116" name="直線コネクタ 115"/>
        <xdr:cNvCxnSpPr/>
      </xdr:nvCxnSpPr>
      <xdr:spPr bwMode="auto">
        <a:xfrm>
          <a:off x="3606800" y="6945223"/>
          <a:ext cx="698500" cy="38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56312</xdr:rowOff>
    </xdr:from>
    <xdr:to>
      <xdr:col>3</xdr:col>
      <xdr:colOff>955675</xdr:colOff>
      <xdr:row>35</xdr:row>
      <xdr:rowOff>157912</xdr:rowOff>
    </xdr:to>
    <xdr:sp macro="" textlink="">
      <xdr:nvSpPr>
        <xdr:cNvPr id="117" name="フローチャート : 判断 116"/>
        <xdr:cNvSpPr/>
      </xdr:nvSpPr>
      <xdr:spPr bwMode="auto">
        <a:xfrm>
          <a:off x="42545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168089</xdr:rowOff>
    </xdr:from>
    <xdr:ext cx="762000" cy="259045"/>
    <xdr:sp macro="" textlink="">
      <xdr:nvSpPr>
        <xdr:cNvPr id="118" name="テキスト ボックス 117"/>
        <xdr:cNvSpPr txBox="1"/>
      </xdr:nvSpPr>
      <xdr:spPr>
        <a:xfrm>
          <a:off x="3924300" y="643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233756</xdr:rowOff>
    </xdr:from>
    <xdr:to>
      <xdr:col>3</xdr:col>
      <xdr:colOff>206375</xdr:colOff>
      <xdr:row>35</xdr:row>
      <xdr:rowOff>334873</xdr:rowOff>
    </xdr:to>
    <xdr:cxnSp macro="">
      <xdr:nvCxnSpPr>
        <xdr:cNvPr id="119" name="直線コネクタ 118"/>
        <xdr:cNvCxnSpPr/>
      </xdr:nvCxnSpPr>
      <xdr:spPr bwMode="auto">
        <a:xfrm>
          <a:off x="2908300" y="6844106"/>
          <a:ext cx="698500" cy="101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41377</xdr:rowOff>
    </xdr:from>
    <xdr:to>
      <xdr:col>3</xdr:col>
      <xdr:colOff>257175</xdr:colOff>
      <xdr:row>35</xdr:row>
      <xdr:rowOff>142977</xdr:rowOff>
    </xdr:to>
    <xdr:sp macro="" textlink="">
      <xdr:nvSpPr>
        <xdr:cNvPr id="120" name="フローチャート : 判断 119"/>
        <xdr:cNvSpPr/>
      </xdr:nvSpPr>
      <xdr:spPr bwMode="auto">
        <a:xfrm>
          <a:off x="35560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153154</xdr:rowOff>
    </xdr:from>
    <xdr:ext cx="762000" cy="259045"/>
    <xdr:sp macro="" textlink="">
      <xdr:nvSpPr>
        <xdr:cNvPr id="121" name="テキスト ボックス 120"/>
        <xdr:cNvSpPr txBox="1"/>
      </xdr:nvSpPr>
      <xdr:spPr>
        <a:xfrm>
          <a:off x="3225800" y="64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34899</xdr:rowOff>
    </xdr:from>
    <xdr:to>
      <xdr:col>2</xdr:col>
      <xdr:colOff>692150</xdr:colOff>
      <xdr:row>35</xdr:row>
      <xdr:rowOff>136499</xdr:rowOff>
    </xdr:to>
    <xdr:sp macro="" textlink="">
      <xdr:nvSpPr>
        <xdr:cNvPr id="122" name="フローチャート : 判断 121"/>
        <xdr:cNvSpPr/>
      </xdr:nvSpPr>
      <xdr:spPr bwMode="auto">
        <a:xfrm>
          <a:off x="28575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146676</xdr:rowOff>
    </xdr:from>
    <xdr:ext cx="762000" cy="259045"/>
    <xdr:sp macro="" textlink="">
      <xdr:nvSpPr>
        <xdr:cNvPr id="123" name="テキスト ボックス 122"/>
        <xdr:cNvSpPr txBox="1"/>
      </xdr:nvSpPr>
      <xdr:spPr>
        <a:xfrm>
          <a:off x="2527300" y="641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94412</xdr:rowOff>
    </xdr:from>
    <xdr:to>
      <xdr:col>5</xdr:col>
      <xdr:colOff>34925</xdr:colOff>
      <xdr:row>37</xdr:row>
      <xdr:rowOff>24562</xdr:rowOff>
    </xdr:to>
    <xdr:sp macro="" textlink="">
      <xdr:nvSpPr>
        <xdr:cNvPr id="129" name="円/楕円 128"/>
        <xdr:cNvSpPr/>
      </xdr:nvSpPr>
      <xdr:spPr bwMode="auto">
        <a:xfrm>
          <a:off x="5600700" y="7047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66489</xdr:rowOff>
    </xdr:from>
    <xdr:ext cx="762000" cy="259045"/>
    <xdr:sp macro="" textlink="">
      <xdr:nvSpPr>
        <xdr:cNvPr id="130" name="人口1人当たり決算額の推移該当値テキスト445"/>
        <xdr:cNvSpPr txBox="1"/>
      </xdr:nvSpPr>
      <xdr:spPr>
        <a:xfrm>
          <a:off x="5740400" y="701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12,022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20498</xdr:rowOff>
    </xdr:from>
    <xdr:to>
      <xdr:col>4</xdr:col>
      <xdr:colOff>520700</xdr:colOff>
      <xdr:row>36</xdr:row>
      <xdr:rowOff>122098</xdr:rowOff>
    </xdr:to>
    <xdr:sp macro="" textlink="">
      <xdr:nvSpPr>
        <xdr:cNvPr id="131" name="円/楕円 130"/>
        <xdr:cNvSpPr/>
      </xdr:nvSpPr>
      <xdr:spPr bwMode="auto">
        <a:xfrm>
          <a:off x="4953000" y="6973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106875</xdr:rowOff>
    </xdr:from>
    <xdr:ext cx="736600" cy="259045"/>
    <xdr:sp macro="" textlink="">
      <xdr:nvSpPr>
        <xdr:cNvPr id="132" name="テキスト ボックス 131"/>
        <xdr:cNvSpPr txBox="1"/>
      </xdr:nvSpPr>
      <xdr:spPr>
        <a:xfrm>
          <a:off x="4622800" y="7060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322250</xdr:rowOff>
    </xdr:from>
    <xdr:to>
      <xdr:col>3</xdr:col>
      <xdr:colOff>955675</xdr:colOff>
      <xdr:row>36</xdr:row>
      <xdr:rowOff>80950</xdr:rowOff>
    </xdr:to>
    <xdr:sp macro="" textlink="">
      <xdr:nvSpPr>
        <xdr:cNvPr id="133" name="円/楕円 132"/>
        <xdr:cNvSpPr/>
      </xdr:nvSpPr>
      <xdr:spPr bwMode="auto">
        <a:xfrm>
          <a:off x="4254500" y="6932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65727</xdr:rowOff>
    </xdr:from>
    <xdr:ext cx="762000" cy="259045"/>
    <xdr:sp macro="" textlink="">
      <xdr:nvSpPr>
        <xdr:cNvPr id="134" name="テキスト ボックス 133"/>
        <xdr:cNvSpPr txBox="1"/>
      </xdr:nvSpPr>
      <xdr:spPr>
        <a:xfrm>
          <a:off x="3924300" y="70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284073</xdr:rowOff>
    </xdr:from>
    <xdr:to>
      <xdr:col>3</xdr:col>
      <xdr:colOff>257175</xdr:colOff>
      <xdr:row>36</xdr:row>
      <xdr:rowOff>42773</xdr:rowOff>
    </xdr:to>
    <xdr:sp macro="" textlink="">
      <xdr:nvSpPr>
        <xdr:cNvPr id="135" name="円/楕円 134"/>
        <xdr:cNvSpPr/>
      </xdr:nvSpPr>
      <xdr:spPr bwMode="auto">
        <a:xfrm>
          <a:off x="3556000" y="6894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27550</xdr:rowOff>
    </xdr:from>
    <xdr:ext cx="762000" cy="259045"/>
    <xdr:sp macro="" textlink="">
      <xdr:nvSpPr>
        <xdr:cNvPr id="136" name="テキスト ボックス 135"/>
        <xdr:cNvSpPr txBox="1"/>
      </xdr:nvSpPr>
      <xdr:spPr>
        <a:xfrm>
          <a:off x="3225800" y="698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182956</xdr:rowOff>
    </xdr:from>
    <xdr:to>
      <xdr:col>2</xdr:col>
      <xdr:colOff>692150</xdr:colOff>
      <xdr:row>35</xdr:row>
      <xdr:rowOff>284556</xdr:rowOff>
    </xdr:to>
    <xdr:sp macro="" textlink="">
      <xdr:nvSpPr>
        <xdr:cNvPr id="137" name="円/楕円 136"/>
        <xdr:cNvSpPr/>
      </xdr:nvSpPr>
      <xdr:spPr bwMode="auto">
        <a:xfrm>
          <a:off x="2857500" y="6793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269333</xdr:rowOff>
    </xdr:from>
    <xdr:ext cx="762000" cy="259045"/>
    <xdr:sp macro="" textlink="">
      <xdr:nvSpPr>
        <xdr:cNvPr id="138" name="テキスト ボックス 137"/>
        <xdr:cNvSpPr txBox="1"/>
      </xdr:nvSpPr>
      <xdr:spPr>
        <a:xfrm>
          <a:off x="2527300" y="687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神奈川県川崎市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1,459,768
1,426,777
143.00
606,283,866
602,636,174
496,979
309,069,873
844,691,427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117.4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48534</xdr:rowOff>
    </xdr:from>
    <xdr:to>
      <xdr:col>6</xdr:col>
      <xdr:colOff>510540</xdr:colOff>
      <xdr:row>38</xdr:row>
      <xdr:rowOff>161006</xdr:rowOff>
    </xdr:to>
    <xdr:cxnSp macro="">
      <xdr:nvCxnSpPr>
        <xdr:cNvPr id="54" name="直線コネクタ 53"/>
        <xdr:cNvCxnSpPr/>
      </xdr:nvCxnSpPr>
      <xdr:spPr>
        <a:xfrm flipV="1">
          <a:off x="4633595" y="5363484"/>
          <a:ext cx="1270" cy="131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164833</xdr:rowOff>
    </xdr:from>
    <xdr:ext cx="534377" cy="259045"/>
    <xdr:sp macro="" textlink="">
      <xdr:nvSpPr>
        <xdr:cNvPr id="55" name="人件費最小値テキスト"/>
        <xdr:cNvSpPr txBox="1"/>
      </xdr:nvSpPr>
      <xdr:spPr>
        <a:xfrm>
          <a:off x="4686300" y="667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49,534</a:t>
          </a:r>
          <a:endParaRPr kumimoji="1" lang="ja-JP" altLang="en-US" sz="1000" b="1">
            <a:latin typeface="ＭＳ Ｐゴシック"/>
          </a:endParaRPr>
        </a:p>
      </xdr:txBody>
    </xdr:sp>
    <xdr:clientData/>
  </xdr:oneCellAnchor>
  <xdr:twoCellAnchor>
    <xdr:from>
      <xdr:col>6</xdr:col>
      <xdr:colOff>422275</xdr:colOff>
      <xdr:row>38</xdr:row>
      <xdr:rowOff>161006</xdr:rowOff>
    </xdr:from>
    <xdr:to>
      <xdr:col>6</xdr:col>
      <xdr:colOff>600075</xdr:colOff>
      <xdr:row>38</xdr:row>
      <xdr:rowOff>161006</xdr:rowOff>
    </xdr:to>
    <xdr:cxnSp macro="">
      <xdr:nvCxnSpPr>
        <xdr:cNvPr id="56" name="直線コネクタ 55"/>
        <xdr:cNvCxnSpPr/>
      </xdr:nvCxnSpPr>
      <xdr:spPr>
        <a:xfrm>
          <a:off x="4546600" y="667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166661</xdr:rowOff>
    </xdr:from>
    <xdr:ext cx="534377" cy="259045"/>
    <xdr:sp macro="" textlink="">
      <xdr:nvSpPr>
        <xdr:cNvPr id="57" name="人件費最大値テキスト"/>
        <xdr:cNvSpPr txBox="1"/>
      </xdr:nvSpPr>
      <xdr:spPr>
        <a:xfrm>
          <a:off x="4686300" y="51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78,244</a:t>
          </a:r>
          <a:endParaRPr kumimoji="1" lang="ja-JP" altLang="en-US" sz="1000" b="1">
            <a:latin typeface="ＭＳ Ｐゴシック"/>
          </a:endParaRPr>
        </a:p>
      </xdr:txBody>
    </xdr:sp>
    <xdr:clientData/>
  </xdr:oneCellAnchor>
  <xdr:twoCellAnchor>
    <xdr:from>
      <xdr:col>6</xdr:col>
      <xdr:colOff>422275</xdr:colOff>
      <xdr:row>31</xdr:row>
      <xdr:rowOff>48534</xdr:rowOff>
    </xdr:from>
    <xdr:to>
      <xdr:col>6</xdr:col>
      <xdr:colOff>600075</xdr:colOff>
      <xdr:row>31</xdr:row>
      <xdr:rowOff>48534</xdr:rowOff>
    </xdr:to>
    <xdr:cxnSp macro="">
      <xdr:nvCxnSpPr>
        <xdr:cNvPr id="58" name="直線コネクタ 57"/>
        <xdr:cNvCxnSpPr/>
      </xdr:nvCxnSpPr>
      <xdr:spPr>
        <a:xfrm>
          <a:off x="4546600" y="536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49129</xdr:rowOff>
    </xdr:from>
    <xdr:to>
      <xdr:col>6</xdr:col>
      <xdr:colOff>511175</xdr:colOff>
      <xdr:row>35</xdr:row>
      <xdr:rowOff>74457</xdr:rowOff>
    </xdr:to>
    <xdr:cxnSp macro="">
      <xdr:nvCxnSpPr>
        <xdr:cNvPr id="59" name="直線コネクタ 58"/>
        <xdr:cNvCxnSpPr/>
      </xdr:nvCxnSpPr>
      <xdr:spPr>
        <a:xfrm flipV="1">
          <a:off x="3797300" y="6049879"/>
          <a:ext cx="838200" cy="2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20245</xdr:rowOff>
    </xdr:from>
    <xdr:ext cx="534377" cy="259045"/>
    <xdr:sp macro="" textlink="">
      <xdr:nvSpPr>
        <xdr:cNvPr id="60" name="人件費平均値テキスト"/>
        <xdr:cNvSpPr txBox="1"/>
      </xdr:nvSpPr>
      <xdr:spPr>
        <a:xfrm>
          <a:off x="4686300" y="584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168818</xdr:rowOff>
    </xdr:from>
    <xdr:to>
      <xdr:col>6</xdr:col>
      <xdr:colOff>561975</xdr:colOff>
      <xdr:row>35</xdr:row>
      <xdr:rowOff>98968</xdr:rowOff>
    </xdr:to>
    <xdr:sp macro="" textlink="">
      <xdr:nvSpPr>
        <xdr:cNvPr id="61" name="フローチャート : 判断 60"/>
        <xdr:cNvSpPr/>
      </xdr:nvSpPr>
      <xdr:spPr>
        <a:xfrm>
          <a:off x="4584700" y="599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29378</xdr:rowOff>
    </xdr:from>
    <xdr:to>
      <xdr:col>5</xdr:col>
      <xdr:colOff>358775</xdr:colOff>
      <xdr:row>35</xdr:row>
      <xdr:rowOff>74457</xdr:rowOff>
    </xdr:to>
    <xdr:cxnSp macro="">
      <xdr:nvCxnSpPr>
        <xdr:cNvPr id="62" name="直線コネクタ 61"/>
        <xdr:cNvCxnSpPr/>
      </xdr:nvCxnSpPr>
      <xdr:spPr>
        <a:xfrm>
          <a:off x="2908300" y="6030128"/>
          <a:ext cx="889000" cy="4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3998</xdr:rowOff>
    </xdr:from>
    <xdr:to>
      <xdr:col>5</xdr:col>
      <xdr:colOff>409575</xdr:colOff>
      <xdr:row>35</xdr:row>
      <xdr:rowOff>105598</xdr:rowOff>
    </xdr:to>
    <xdr:sp macro="" textlink="">
      <xdr:nvSpPr>
        <xdr:cNvPr id="63" name="フローチャート : 判断 62"/>
        <xdr:cNvSpPr/>
      </xdr:nvSpPr>
      <xdr:spPr>
        <a:xfrm>
          <a:off x="3746500" y="60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122125</xdr:rowOff>
    </xdr:from>
    <xdr:ext cx="534377" cy="259045"/>
    <xdr:sp macro="" textlink="">
      <xdr:nvSpPr>
        <xdr:cNvPr id="64" name="テキスト ボックス 63"/>
        <xdr:cNvSpPr txBox="1"/>
      </xdr:nvSpPr>
      <xdr:spPr>
        <a:xfrm>
          <a:off x="3530111" y="57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148021</xdr:rowOff>
    </xdr:from>
    <xdr:to>
      <xdr:col>4</xdr:col>
      <xdr:colOff>155575</xdr:colOff>
      <xdr:row>35</xdr:row>
      <xdr:rowOff>29378</xdr:rowOff>
    </xdr:to>
    <xdr:cxnSp macro="">
      <xdr:nvCxnSpPr>
        <xdr:cNvPr id="65" name="直線コネクタ 64"/>
        <xdr:cNvCxnSpPr/>
      </xdr:nvCxnSpPr>
      <xdr:spPr>
        <a:xfrm>
          <a:off x="2019300" y="5977321"/>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36505</xdr:rowOff>
    </xdr:from>
    <xdr:to>
      <xdr:col>4</xdr:col>
      <xdr:colOff>206375</xdr:colOff>
      <xdr:row>35</xdr:row>
      <xdr:rowOff>138105</xdr:rowOff>
    </xdr:to>
    <xdr:sp macro="" textlink="">
      <xdr:nvSpPr>
        <xdr:cNvPr id="66" name="フローチャート : 判断 65"/>
        <xdr:cNvSpPr/>
      </xdr:nvSpPr>
      <xdr:spPr>
        <a:xfrm>
          <a:off x="2857500" y="60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129232</xdr:rowOff>
    </xdr:from>
    <xdr:ext cx="534377" cy="259045"/>
    <xdr:sp macro="" textlink="">
      <xdr:nvSpPr>
        <xdr:cNvPr id="67" name="テキスト ボックス 66"/>
        <xdr:cNvSpPr txBox="1"/>
      </xdr:nvSpPr>
      <xdr:spPr>
        <a:xfrm>
          <a:off x="2641111" y="61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98826</xdr:rowOff>
    </xdr:from>
    <xdr:to>
      <xdr:col>2</xdr:col>
      <xdr:colOff>638175</xdr:colOff>
      <xdr:row>34</xdr:row>
      <xdr:rowOff>148021</xdr:rowOff>
    </xdr:to>
    <xdr:cxnSp macro="">
      <xdr:nvCxnSpPr>
        <xdr:cNvPr id="68" name="直線コネクタ 67"/>
        <xdr:cNvCxnSpPr/>
      </xdr:nvCxnSpPr>
      <xdr:spPr>
        <a:xfrm>
          <a:off x="1130300" y="5756676"/>
          <a:ext cx="889000" cy="22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81402</xdr:rowOff>
    </xdr:from>
    <xdr:to>
      <xdr:col>3</xdr:col>
      <xdr:colOff>3175</xdr:colOff>
      <xdr:row>35</xdr:row>
      <xdr:rowOff>11552</xdr:rowOff>
    </xdr:to>
    <xdr:sp macro="" textlink="">
      <xdr:nvSpPr>
        <xdr:cNvPr id="69" name="フローチャート : 判断 68"/>
        <xdr:cNvSpPr/>
      </xdr:nvSpPr>
      <xdr:spPr>
        <a:xfrm>
          <a:off x="1968500" y="591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28079</xdr:rowOff>
    </xdr:from>
    <xdr:ext cx="534377" cy="259045"/>
    <xdr:sp macro="" textlink="">
      <xdr:nvSpPr>
        <xdr:cNvPr id="70" name="テキスト ボックス 69"/>
        <xdr:cNvSpPr txBox="1"/>
      </xdr:nvSpPr>
      <xdr:spPr>
        <a:xfrm>
          <a:off x="1752111" y="568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103759</xdr:rowOff>
    </xdr:from>
    <xdr:to>
      <xdr:col>1</xdr:col>
      <xdr:colOff>485775</xdr:colOff>
      <xdr:row>34</xdr:row>
      <xdr:rowOff>33909</xdr:rowOff>
    </xdr:to>
    <xdr:sp macro="" textlink="">
      <xdr:nvSpPr>
        <xdr:cNvPr id="71" name="フローチャート : 判断 70"/>
        <xdr:cNvSpPr/>
      </xdr:nvSpPr>
      <xdr:spPr>
        <a:xfrm>
          <a:off x="1079500" y="5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25036</xdr:rowOff>
    </xdr:from>
    <xdr:ext cx="534377" cy="259045"/>
    <xdr:sp macro="" textlink="">
      <xdr:nvSpPr>
        <xdr:cNvPr id="72" name="テキスト ボックス 71"/>
        <xdr:cNvSpPr txBox="1"/>
      </xdr:nvSpPr>
      <xdr:spPr>
        <a:xfrm>
          <a:off x="863111" y="585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169779</xdr:rowOff>
    </xdr:from>
    <xdr:to>
      <xdr:col>6</xdr:col>
      <xdr:colOff>561975</xdr:colOff>
      <xdr:row>35</xdr:row>
      <xdr:rowOff>99929</xdr:rowOff>
    </xdr:to>
    <xdr:sp macro="" textlink="">
      <xdr:nvSpPr>
        <xdr:cNvPr id="78" name="円/楕円 77"/>
        <xdr:cNvSpPr/>
      </xdr:nvSpPr>
      <xdr:spPr>
        <a:xfrm>
          <a:off x="4584700" y="59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148206</xdr:rowOff>
    </xdr:from>
    <xdr:ext cx="534377" cy="259045"/>
    <xdr:sp macro="" textlink="">
      <xdr:nvSpPr>
        <xdr:cNvPr id="79" name="人件費該当値テキスト"/>
        <xdr:cNvSpPr txBox="1"/>
      </xdr:nvSpPr>
      <xdr:spPr>
        <a:xfrm>
          <a:off x="4686300" y="597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63,231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23657</xdr:rowOff>
    </xdr:from>
    <xdr:to>
      <xdr:col>5</xdr:col>
      <xdr:colOff>409575</xdr:colOff>
      <xdr:row>35</xdr:row>
      <xdr:rowOff>125257</xdr:rowOff>
    </xdr:to>
    <xdr:sp macro="" textlink="">
      <xdr:nvSpPr>
        <xdr:cNvPr id="80" name="円/楕円 79"/>
        <xdr:cNvSpPr/>
      </xdr:nvSpPr>
      <xdr:spPr>
        <a:xfrm>
          <a:off x="3746500" y="602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116384</xdr:rowOff>
    </xdr:from>
    <xdr:ext cx="534377" cy="259045"/>
    <xdr:sp macro="" textlink="">
      <xdr:nvSpPr>
        <xdr:cNvPr id="81" name="テキスト ボックス 80"/>
        <xdr:cNvSpPr txBox="1"/>
      </xdr:nvSpPr>
      <xdr:spPr>
        <a:xfrm>
          <a:off x="3530111" y="611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62,677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150028</xdr:rowOff>
    </xdr:from>
    <xdr:to>
      <xdr:col>4</xdr:col>
      <xdr:colOff>206375</xdr:colOff>
      <xdr:row>35</xdr:row>
      <xdr:rowOff>80178</xdr:rowOff>
    </xdr:to>
    <xdr:sp macro="" textlink="">
      <xdr:nvSpPr>
        <xdr:cNvPr id="82" name="円/楕円 81"/>
        <xdr:cNvSpPr/>
      </xdr:nvSpPr>
      <xdr:spPr>
        <a:xfrm>
          <a:off x="2857500" y="59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96705</xdr:rowOff>
    </xdr:from>
    <xdr:ext cx="534377" cy="259045"/>
    <xdr:sp macro="" textlink="">
      <xdr:nvSpPr>
        <xdr:cNvPr id="83" name="テキスト ボックス 82"/>
        <xdr:cNvSpPr txBox="1"/>
      </xdr:nvSpPr>
      <xdr:spPr>
        <a:xfrm>
          <a:off x="2641111" y="575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63,663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97221</xdr:rowOff>
    </xdr:from>
    <xdr:to>
      <xdr:col>3</xdr:col>
      <xdr:colOff>3175</xdr:colOff>
      <xdr:row>35</xdr:row>
      <xdr:rowOff>27371</xdr:rowOff>
    </xdr:to>
    <xdr:sp macro="" textlink="">
      <xdr:nvSpPr>
        <xdr:cNvPr id="84" name="円/楕円 83"/>
        <xdr:cNvSpPr/>
      </xdr:nvSpPr>
      <xdr:spPr>
        <a:xfrm>
          <a:off x="1968500" y="59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18498</xdr:rowOff>
    </xdr:from>
    <xdr:ext cx="534377" cy="259045"/>
    <xdr:sp macro="" textlink="">
      <xdr:nvSpPr>
        <xdr:cNvPr id="85" name="テキスト ボックス 84"/>
        <xdr:cNvSpPr txBox="1"/>
      </xdr:nvSpPr>
      <xdr:spPr>
        <a:xfrm>
          <a:off x="1752111" y="601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64,818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48026</xdr:rowOff>
    </xdr:from>
    <xdr:to>
      <xdr:col>1</xdr:col>
      <xdr:colOff>485775</xdr:colOff>
      <xdr:row>33</xdr:row>
      <xdr:rowOff>149626</xdr:rowOff>
    </xdr:to>
    <xdr:sp macro="" textlink="">
      <xdr:nvSpPr>
        <xdr:cNvPr id="86" name="円/楕円 85"/>
        <xdr:cNvSpPr/>
      </xdr:nvSpPr>
      <xdr:spPr>
        <a:xfrm>
          <a:off x="1079500" y="57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166153</xdr:rowOff>
    </xdr:from>
    <xdr:ext cx="534377" cy="259045"/>
    <xdr:sp macro="" textlink="">
      <xdr:nvSpPr>
        <xdr:cNvPr id="87" name="テキスト ボックス 86"/>
        <xdr:cNvSpPr txBox="1"/>
      </xdr:nvSpPr>
      <xdr:spPr>
        <a:xfrm>
          <a:off x="863111" y="548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0" name="テキスト ボックス 99"/>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4" name="テキスト ボックス 10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141586</xdr:rowOff>
    </xdr:from>
    <xdr:to>
      <xdr:col>6</xdr:col>
      <xdr:colOff>510540</xdr:colOff>
      <xdr:row>58</xdr:row>
      <xdr:rowOff>116325</xdr:rowOff>
    </xdr:to>
    <xdr:cxnSp macro="">
      <xdr:nvCxnSpPr>
        <xdr:cNvPr id="108" name="直線コネクタ 107"/>
        <xdr:cNvCxnSpPr/>
      </xdr:nvCxnSpPr>
      <xdr:spPr>
        <a:xfrm flipV="1">
          <a:off x="4633595" y="8885536"/>
          <a:ext cx="1270" cy="1174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120152</xdr:rowOff>
    </xdr:from>
    <xdr:ext cx="534377" cy="259045"/>
    <xdr:sp macro="" textlink="">
      <xdr:nvSpPr>
        <xdr:cNvPr id="109" name="物件費最小値テキスト"/>
        <xdr:cNvSpPr txBox="1"/>
      </xdr:nvSpPr>
      <xdr:spPr>
        <a:xfrm>
          <a:off x="4686300" y="100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38,409</a:t>
          </a:r>
          <a:endParaRPr kumimoji="1" lang="ja-JP" altLang="en-US" sz="1000" b="1">
            <a:latin typeface="ＭＳ Ｐゴシック"/>
          </a:endParaRPr>
        </a:p>
      </xdr:txBody>
    </xdr:sp>
    <xdr:clientData/>
  </xdr:oneCellAnchor>
  <xdr:twoCellAnchor>
    <xdr:from>
      <xdr:col>6</xdr:col>
      <xdr:colOff>422275</xdr:colOff>
      <xdr:row>58</xdr:row>
      <xdr:rowOff>116325</xdr:rowOff>
    </xdr:from>
    <xdr:to>
      <xdr:col>6</xdr:col>
      <xdr:colOff>600075</xdr:colOff>
      <xdr:row>58</xdr:row>
      <xdr:rowOff>116325</xdr:rowOff>
    </xdr:to>
    <xdr:cxnSp macro="">
      <xdr:nvCxnSpPr>
        <xdr:cNvPr id="110" name="直線コネクタ 109"/>
        <xdr:cNvCxnSpPr/>
      </xdr:nvCxnSpPr>
      <xdr:spPr>
        <a:xfrm>
          <a:off x="4546600" y="100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88263</xdr:rowOff>
    </xdr:from>
    <xdr:ext cx="534377" cy="259045"/>
    <xdr:sp macro="" textlink="">
      <xdr:nvSpPr>
        <xdr:cNvPr id="111" name="物件費最大値テキスト"/>
        <xdr:cNvSpPr txBox="1"/>
      </xdr:nvSpPr>
      <xdr:spPr>
        <a:xfrm>
          <a:off x="4686300" y="866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6</xdr:col>
      <xdr:colOff>422275</xdr:colOff>
      <xdr:row>51</xdr:row>
      <xdr:rowOff>141586</xdr:rowOff>
    </xdr:from>
    <xdr:to>
      <xdr:col>6</xdr:col>
      <xdr:colOff>600075</xdr:colOff>
      <xdr:row>51</xdr:row>
      <xdr:rowOff>141586</xdr:rowOff>
    </xdr:to>
    <xdr:cxnSp macro="">
      <xdr:nvCxnSpPr>
        <xdr:cNvPr id="112" name="直線コネクタ 111"/>
        <xdr:cNvCxnSpPr/>
      </xdr:nvCxnSpPr>
      <xdr:spPr>
        <a:xfrm>
          <a:off x="4546600" y="8885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95980</xdr:rowOff>
    </xdr:from>
    <xdr:to>
      <xdr:col>6</xdr:col>
      <xdr:colOff>511175</xdr:colOff>
      <xdr:row>57</xdr:row>
      <xdr:rowOff>36602</xdr:rowOff>
    </xdr:to>
    <xdr:cxnSp macro="">
      <xdr:nvCxnSpPr>
        <xdr:cNvPr id="113" name="直線コネクタ 112"/>
        <xdr:cNvCxnSpPr/>
      </xdr:nvCxnSpPr>
      <xdr:spPr>
        <a:xfrm>
          <a:off x="3797300" y="9697180"/>
          <a:ext cx="838200" cy="11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8507</xdr:rowOff>
    </xdr:from>
    <xdr:ext cx="534377" cy="259045"/>
    <xdr:sp macro="" textlink="">
      <xdr:nvSpPr>
        <xdr:cNvPr id="114" name="物件費平均値テキスト"/>
        <xdr:cNvSpPr txBox="1"/>
      </xdr:nvSpPr>
      <xdr:spPr>
        <a:xfrm>
          <a:off x="4686300" y="943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157080</xdr:rowOff>
    </xdr:from>
    <xdr:to>
      <xdr:col>6</xdr:col>
      <xdr:colOff>561975</xdr:colOff>
      <xdr:row>56</xdr:row>
      <xdr:rowOff>87230</xdr:rowOff>
    </xdr:to>
    <xdr:sp macro="" textlink="">
      <xdr:nvSpPr>
        <xdr:cNvPr id="115" name="フローチャート : 判断 114"/>
        <xdr:cNvSpPr/>
      </xdr:nvSpPr>
      <xdr:spPr>
        <a:xfrm>
          <a:off x="4584700" y="95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95980</xdr:rowOff>
    </xdr:from>
    <xdr:to>
      <xdr:col>5</xdr:col>
      <xdr:colOff>358775</xdr:colOff>
      <xdr:row>57</xdr:row>
      <xdr:rowOff>17570</xdr:rowOff>
    </xdr:to>
    <xdr:cxnSp macro="">
      <xdr:nvCxnSpPr>
        <xdr:cNvPr id="116" name="直線コネクタ 115"/>
        <xdr:cNvCxnSpPr/>
      </xdr:nvCxnSpPr>
      <xdr:spPr>
        <a:xfrm flipV="1">
          <a:off x="2908300" y="9697180"/>
          <a:ext cx="889000" cy="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14719</xdr:rowOff>
    </xdr:from>
    <xdr:to>
      <xdr:col>5</xdr:col>
      <xdr:colOff>409575</xdr:colOff>
      <xdr:row>56</xdr:row>
      <xdr:rowOff>116319</xdr:rowOff>
    </xdr:to>
    <xdr:sp macro="" textlink="">
      <xdr:nvSpPr>
        <xdr:cNvPr id="117" name="フローチャート : 判断 116"/>
        <xdr:cNvSpPr/>
      </xdr:nvSpPr>
      <xdr:spPr>
        <a:xfrm>
          <a:off x="3746500" y="961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132846</xdr:rowOff>
    </xdr:from>
    <xdr:ext cx="534377" cy="259045"/>
    <xdr:sp macro="" textlink="">
      <xdr:nvSpPr>
        <xdr:cNvPr id="118" name="テキスト ボックス 117"/>
        <xdr:cNvSpPr txBox="1"/>
      </xdr:nvSpPr>
      <xdr:spPr>
        <a:xfrm>
          <a:off x="3530111" y="939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17570</xdr:rowOff>
    </xdr:from>
    <xdr:to>
      <xdr:col>4</xdr:col>
      <xdr:colOff>155575</xdr:colOff>
      <xdr:row>57</xdr:row>
      <xdr:rowOff>58604</xdr:rowOff>
    </xdr:to>
    <xdr:cxnSp macro="">
      <xdr:nvCxnSpPr>
        <xdr:cNvPr id="119" name="直線コネクタ 118"/>
        <xdr:cNvCxnSpPr/>
      </xdr:nvCxnSpPr>
      <xdr:spPr>
        <a:xfrm flipV="1">
          <a:off x="2019300" y="9790220"/>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142278</xdr:rowOff>
    </xdr:from>
    <xdr:to>
      <xdr:col>4</xdr:col>
      <xdr:colOff>206375</xdr:colOff>
      <xdr:row>57</xdr:row>
      <xdr:rowOff>72428</xdr:rowOff>
    </xdr:to>
    <xdr:sp macro="" textlink="">
      <xdr:nvSpPr>
        <xdr:cNvPr id="120" name="フローチャート : 判断 119"/>
        <xdr:cNvSpPr/>
      </xdr:nvSpPr>
      <xdr:spPr>
        <a:xfrm>
          <a:off x="2857500" y="974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63555</xdr:rowOff>
    </xdr:from>
    <xdr:ext cx="534377" cy="259045"/>
    <xdr:sp macro="" textlink="">
      <xdr:nvSpPr>
        <xdr:cNvPr id="121" name="テキスト ボックス 120"/>
        <xdr:cNvSpPr txBox="1"/>
      </xdr:nvSpPr>
      <xdr:spPr>
        <a:xfrm>
          <a:off x="2641111" y="983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7912</xdr:rowOff>
    </xdr:from>
    <xdr:to>
      <xdr:col>2</xdr:col>
      <xdr:colOff>638175</xdr:colOff>
      <xdr:row>57</xdr:row>
      <xdr:rowOff>58604</xdr:rowOff>
    </xdr:to>
    <xdr:cxnSp macro="">
      <xdr:nvCxnSpPr>
        <xdr:cNvPr id="122" name="直線コネクタ 121"/>
        <xdr:cNvCxnSpPr/>
      </xdr:nvCxnSpPr>
      <xdr:spPr>
        <a:xfrm>
          <a:off x="1130300" y="9780562"/>
          <a:ext cx="889000" cy="5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144450</xdr:rowOff>
    </xdr:from>
    <xdr:to>
      <xdr:col>3</xdr:col>
      <xdr:colOff>3175</xdr:colOff>
      <xdr:row>57</xdr:row>
      <xdr:rowOff>74600</xdr:rowOff>
    </xdr:to>
    <xdr:sp macro="" textlink="">
      <xdr:nvSpPr>
        <xdr:cNvPr id="123" name="フローチャート : 判断 122"/>
        <xdr:cNvSpPr/>
      </xdr:nvSpPr>
      <xdr:spPr>
        <a:xfrm>
          <a:off x="1968500" y="97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91127</xdr:rowOff>
    </xdr:from>
    <xdr:ext cx="534377" cy="259045"/>
    <xdr:sp macro="" textlink="">
      <xdr:nvSpPr>
        <xdr:cNvPr id="124" name="テキスト ボックス 123"/>
        <xdr:cNvSpPr txBox="1"/>
      </xdr:nvSpPr>
      <xdr:spPr>
        <a:xfrm>
          <a:off x="1752111" y="952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59296</xdr:rowOff>
    </xdr:from>
    <xdr:to>
      <xdr:col>1</xdr:col>
      <xdr:colOff>485775</xdr:colOff>
      <xdr:row>56</xdr:row>
      <xdr:rowOff>160896</xdr:rowOff>
    </xdr:to>
    <xdr:sp macro="" textlink="">
      <xdr:nvSpPr>
        <xdr:cNvPr id="125" name="フローチャート : 判断 124"/>
        <xdr:cNvSpPr/>
      </xdr:nvSpPr>
      <xdr:spPr>
        <a:xfrm>
          <a:off x="1079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5973</xdr:rowOff>
    </xdr:from>
    <xdr:ext cx="534377" cy="259045"/>
    <xdr:sp macro="" textlink="">
      <xdr:nvSpPr>
        <xdr:cNvPr id="126" name="テキスト ボックス 125"/>
        <xdr:cNvSpPr txBox="1"/>
      </xdr:nvSpPr>
      <xdr:spPr>
        <a:xfrm>
          <a:off x="863111" y="943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44,518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157252</xdr:rowOff>
    </xdr:from>
    <xdr:to>
      <xdr:col>6</xdr:col>
      <xdr:colOff>561975</xdr:colOff>
      <xdr:row>57</xdr:row>
      <xdr:rowOff>87402</xdr:rowOff>
    </xdr:to>
    <xdr:sp macro="" textlink="">
      <xdr:nvSpPr>
        <xdr:cNvPr id="132" name="円/楕円 131"/>
        <xdr:cNvSpPr/>
      </xdr:nvSpPr>
      <xdr:spPr>
        <a:xfrm>
          <a:off x="4584700" y="975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135679</xdr:rowOff>
    </xdr:from>
    <xdr:ext cx="534377" cy="259045"/>
    <xdr:sp macro="" textlink="">
      <xdr:nvSpPr>
        <xdr:cNvPr id="133" name="物件費該当値テキスト"/>
        <xdr:cNvSpPr txBox="1"/>
      </xdr:nvSpPr>
      <xdr:spPr>
        <a:xfrm>
          <a:off x="4686300" y="973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42,804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45180</xdr:rowOff>
    </xdr:from>
    <xdr:to>
      <xdr:col>5</xdr:col>
      <xdr:colOff>409575</xdr:colOff>
      <xdr:row>56</xdr:row>
      <xdr:rowOff>146780</xdr:rowOff>
    </xdr:to>
    <xdr:sp macro="" textlink="">
      <xdr:nvSpPr>
        <xdr:cNvPr id="134" name="円/楕円 133"/>
        <xdr:cNvSpPr/>
      </xdr:nvSpPr>
      <xdr:spPr>
        <a:xfrm>
          <a:off x="3746500" y="96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137907</xdr:rowOff>
    </xdr:from>
    <xdr:ext cx="534377" cy="259045"/>
    <xdr:sp macro="" textlink="">
      <xdr:nvSpPr>
        <xdr:cNvPr id="135" name="テキスト ボックス 134"/>
        <xdr:cNvSpPr txBox="1"/>
      </xdr:nvSpPr>
      <xdr:spPr>
        <a:xfrm>
          <a:off x="3530111" y="97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138220</xdr:rowOff>
    </xdr:from>
    <xdr:to>
      <xdr:col>4</xdr:col>
      <xdr:colOff>206375</xdr:colOff>
      <xdr:row>57</xdr:row>
      <xdr:rowOff>68370</xdr:rowOff>
    </xdr:to>
    <xdr:sp macro="" textlink="">
      <xdr:nvSpPr>
        <xdr:cNvPr id="136" name="円/楕円 135"/>
        <xdr:cNvSpPr/>
      </xdr:nvSpPr>
      <xdr:spPr>
        <a:xfrm>
          <a:off x="2857500" y="97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84897</xdr:rowOff>
    </xdr:from>
    <xdr:ext cx="534377" cy="259045"/>
    <xdr:sp macro="" textlink="">
      <xdr:nvSpPr>
        <xdr:cNvPr id="137" name="テキスト ボックス 136"/>
        <xdr:cNvSpPr txBox="1"/>
      </xdr:nvSpPr>
      <xdr:spPr>
        <a:xfrm>
          <a:off x="2641111" y="95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7804</xdr:rowOff>
    </xdr:from>
    <xdr:to>
      <xdr:col>3</xdr:col>
      <xdr:colOff>3175</xdr:colOff>
      <xdr:row>57</xdr:row>
      <xdr:rowOff>109404</xdr:rowOff>
    </xdr:to>
    <xdr:sp macro="" textlink="">
      <xdr:nvSpPr>
        <xdr:cNvPr id="138" name="円/楕円 137"/>
        <xdr:cNvSpPr/>
      </xdr:nvSpPr>
      <xdr:spPr>
        <a:xfrm>
          <a:off x="1968500" y="97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100531</xdr:rowOff>
    </xdr:from>
    <xdr:ext cx="534377" cy="259045"/>
    <xdr:sp macro="" textlink="">
      <xdr:nvSpPr>
        <xdr:cNvPr id="139" name="テキスト ボックス 138"/>
        <xdr:cNvSpPr txBox="1"/>
      </xdr:nvSpPr>
      <xdr:spPr>
        <a:xfrm>
          <a:off x="1752111" y="987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128562</xdr:rowOff>
    </xdr:from>
    <xdr:to>
      <xdr:col>1</xdr:col>
      <xdr:colOff>485775</xdr:colOff>
      <xdr:row>57</xdr:row>
      <xdr:rowOff>58712</xdr:rowOff>
    </xdr:to>
    <xdr:sp macro="" textlink="">
      <xdr:nvSpPr>
        <xdr:cNvPr id="140" name="円/楕円 139"/>
        <xdr:cNvSpPr/>
      </xdr:nvSpPr>
      <xdr:spPr>
        <a:xfrm>
          <a:off x="1079500" y="972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49839</xdr:rowOff>
    </xdr:from>
    <xdr:ext cx="534377" cy="259045"/>
    <xdr:sp macro="" textlink="">
      <xdr:nvSpPr>
        <xdr:cNvPr id="141" name="テキスト ボックス 140"/>
        <xdr:cNvSpPr txBox="1"/>
      </xdr:nvSpPr>
      <xdr:spPr>
        <a:xfrm>
          <a:off x="863111" y="982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2" name="直線コネクタ 15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3" name="テキスト ボックス 15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4" name="直線コネクタ 15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5" name="テキスト ボックス 15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6" name="直線コネクタ 15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7" name="テキスト ボックス 15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8" name="直線コネクタ 15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9" name="テキスト ボックス 15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0" name="直線コネクタ 15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1" name="テキスト ボックス 16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2" name="直線コネクタ 16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3" name="テキスト ボックス 16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91041</xdr:rowOff>
    </xdr:from>
    <xdr:to>
      <xdr:col>6</xdr:col>
      <xdr:colOff>510540</xdr:colOff>
      <xdr:row>78</xdr:row>
      <xdr:rowOff>60779</xdr:rowOff>
    </xdr:to>
    <xdr:cxnSp macro="">
      <xdr:nvCxnSpPr>
        <xdr:cNvPr id="167" name="直線コネクタ 166"/>
        <xdr:cNvCxnSpPr/>
      </xdr:nvCxnSpPr>
      <xdr:spPr>
        <a:xfrm flipV="1">
          <a:off x="4633595" y="12092541"/>
          <a:ext cx="1270" cy="1341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64606</xdr:rowOff>
    </xdr:from>
    <xdr:ext cx="469744" cy="259045"/>
    <xdr:sp macro="" textlink="">
      <xdr:nvSpPr>
        <xdr:cNvPr id="168" name="維持補修費最小値テキスト"/>
        <xdr:cNvSpPr txBox="1"/>
      </xdr:nvSpPr>
      <xdr:spPr>
        <a:xfrm>
          <a:off x="4686300" y="1343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6</xdr:col>
      <xdr:colOff>422275</xdr:colOff>
      <xdr:row>78</xdr:row>
      <xdr:rowOff>60779</xdr:rowOff>
    </xdr:from>
    <xdr:to>
      <xdr:col>6</xdr:col>
      <xdr:colOff>600075</xdr:colOff>
      <xdr:row>78</xdr:row>
      <xdr:rowOff>60779</xdr:rowOff>
    </xdr:to>
    <xdr:cxnSp macro="">
      <xdr:nvCxnSpPr>
        <xdr:cNvPr id="169" name="直線コネクタ 168"/>
        <xdr:cNvCxnSpPr/>
      </xdr:nvCxnSpPr>
      <xdr:spPr>
        <a:xfrm>
          <a:off x="4546600" y="13433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37718</xdr:rowOff>
    </xdr:from>
    <xdr:ext cx="534377" cy="259045"/>
    <xdr:sp macro="" textlink="">
      <xdr:nvSpPr>
        <xdr:cNvPr id="170" name="維持補修費最大値テキスト"/>
        <xdr:cNvSpPr txBox="1"/>
      </xdr:nvSpPr>
      <xdr:spPr>
        <a:xfrm>
          <a:off x="4686300" y="118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14,247</a:t>
          </a:r>
          <a:endParaRPr kumimoji="1" lang="ja-JP" altLang="en-US" sz="1000" b="1">
            <a:latin typeface="ＭＳ Ｐゴシック"/>
          </a:endParaRPr>
        </a:p>
      </xdr:txBody>
    </xdr:sp>
    <xdr:clientData/>
  </xdr:oneCellAnchor>
  <xdr:twoCellAnchor>
    <xdr:from>
      <xdr:col>6</xdr:col>
      <xdr:colOff>422275</xdr:colOff>
      <xdr:row>70</xdr:row>
      <xdr:rowOff>91041</xdr:rowOff>
    </xdr:from>
    <xdr:to>
      <xdr:col>6</xdr:col>
      <xdr:colOff>600075</xdr:colOff>
      <xdr:row>70</xdr:row>
      <xdr:rowOff>91041</xdr:rowOff>
    </xdr:to>
    <xdr:cxnSp macro="">
      <xdr:nvCxnSpPr>
        <xdr:cNvPr id="171" name="直線コネクタ 170"/>
        <xdr:cNvCxnSpPr/>
      </xdr:nvCxnSpPr>
      <xdr:spPr>
        <a:xfrm>
          <a:off x="4546600" y="1209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168221</xdr:rowOff>
    </xdr:from>
    <xdr:to>
      <xdr:col>6</xdr:col>
      <xdr:colOff>511175</xdr:colOff>
      <xdr:row>77</xdr:row>
      <xdr:rowOff>2649</xdr:rowOff>
    </xdr:to>
    <xdr:cxnSp macro="">
      <xdr:nvCxnSpPr>
        <xdr:cNvPr id="172" name="直線コネクタ 171"/>
        <xdr:cNvCxnSpPr/>
      </xdr:nvCxnSpPr>
      <xdr:spPr>
        <a:xfrm>
          <a:off x="3797300" y="13198421"/>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71609</xdr:rowOff>
    </xdr:from>
    <xdr:ext cx="469744" cy="259045"/>
    <xdr:sp macro="" textlink="">
      <xdr:nvSpPr>
        <xdr:cNvPr id="173" name="維持補修費平均値テキスト"/>
        <xdr:cNvSpPr txBox="1"/>
      </xdr:nvSpPr>
      <xdr:spPr>
        <a:xfrm>
          <a:off x="4686300" y="12758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48732</xdr:rowOff>
    </xdr:from>
    <xdr:to>
      <xdr:col>6</xdr:col>
      <xdr:colOff>561975</xdr:colOff>
      <xdr:row>75</xdr:row>
      <xdr:rowOff>150332</xdr:rowOff>
    </xdr:to>
    <xdr:sp macro="" textlink="">
      <xdr:nvSpPr>
        <xdr:cNvPr id="174" name="フローチャート : 判断 173"/>
        <xdr:cNvSpPr/>
      </xdr:nvSpPr>
      <xdr:spPr>
        <a:xfrm>
          <a:off x="4584700" y="129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120214</xdr:rowOff>
    </xdr:from>
    <xdr:to>
      <xdr:col>5</xdr:col>
      <xdr:colOff>358775</xdr:colOff>
      <xdr:row>76</xdr:row>
      <xdr:rowOff>168221</xdr:rowOff>
    </xdr:to>
    <xdr:cxnSp macro="">
      <xdr:nvCxnSpPr>
        <xdr:cNvPr id="175" name="直線コネクタ 174"/>
        <xdr:cNvCxnSpPr/>
      </xdr:nvCxnSpPr>
      <xdr:spPr>
        <a:xfrm>
          <a:off x="2908300" y="1315041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19014</xdr:rowOff>
    </xdr:from>
    <xdr:to>
      <xdr:col>5</xdr:col>
      <xdr:colOff>409575</xdr:colOff>
      <xdr:row>75</xdr:row>
      <xdr:rowOff>120614</xdr:rowOff>
    </xdr:to>
    <xdr:sp macro="" textlink="">
      <xdr:nvSpPr>
        <xdr:cNvPr id="176" name="フローチャート : 判断 175"/>
        <xdr:cNvSpPr/>
      </xdr:nvSpPr>
      <xdr:spPr>
        <a:xfrm>
          <a:off x="3746500" y="1287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137141</xdr:rowOff>
    </xdr:from>
    <xdr:ext cx="469744" cy="259045"/>
    <xdr:sp macro="" textlink="">
      <xdr:nvSpPr>
        <xdr:cNvPr id="177" name="テキスト ボックス 176"/>
        <xdr:cNvSpPr txBox="1"/>
      </xdr:nvSpPr>
      <xdr:spPr>
        <a:xfrm>
          <a:off x="3562427" y="1265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93218</xdr:rowOff>
    </xdr:from>
    <xdr:to>
      <xdr:col>4</xdr:col>
      <xdr:colOff>155575</xdr:colOff>
      <xdr:row>76</xdr:row>
      <xdr:rowOff>120214</xdr:rowOff>
    </xdr:to>
    <xdr:cxnSp macro="">
      <xdr:nvCxnSpPr>
        <xdr:cNvPr id="178" name="直線コネクタ 177"/>
        <xdr:cNvCxnSpPr/>
      </xdr:nvCxnSpPr>
      <xdr:spPr>
        <a:xfrm>
          <a:off x="2019300" y="13123418"/>
          <a:ext cx="889000" cy="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39043</xdr:rowOff>
    </xdr:from>
    <xdr:to>
      <xdr:col>4</xdr:col>
      <xdr:colOff>206375</xdr:colOff>
      <xdr:row>75</xdr:row>
      <xdr:rowOff>140643</xdr:rowOff>
    </xdr:to>
    <xdr:sp macro="" textlink="">
      <xdr:nvSpPr>
        <xdr:cNvPr id="179" name="フローチャート : 判断 178"/>
        <xdr:cNvSpPr/>
      </xdr:nvSpPr>
      <xdr:spPr>
        <a:xfrm>
          <a:off x="2857500" y="1289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157170</xdr:rowOff>
    </xdr:from>
    <xdr:ext cx="469744" cy="259045"/>
    <xdr:sp macro="" textlink="">
      <xdr:nvSpPr>
        <xdr:cNvPr id="180" name="テキスト ボックス 179"/>
        <xdr:cNvSpPr txBox="1"/>
      </xdr:nvSpPr>
      <xdr:spPr>
        <a:xfrm>
          <a:off x="2673427" y="1267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59689</xdr:rowOff>
    </xdr:from>
    <xdr:to>
      <xdr:col>2</xdr:col>
      <xdr:colOff>638175</xdr:colOff>
      <xdr:row>76</xdr:row>
      <xdr:rowOff>93218</xdr:rowOff>
    </xdr:to>
    <xdr:cxnSp macro="">
      <xdr:nvCxnSpPr>
        <xdr:cNvPr id="181" name="直線コネクタ 180"/>
        <xdr:cNvCxnSpPr/>
      </xdr:nvCxnSpPr>
      <xdr:spPr>
        <a:xfrm>
          <a:off x="1130300" y="13089889"/>
          <a:ext cx="88900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34254</xdr:rowOff>
    </xdr:from>
    <xdr:to>
      <xdr:col>3</xdr:col>
      <xdr:colOff>3175</xdr:colOff>
      <xdr:row>75</xdr:row>
      <xdr:rowOff>135854</xdr:rowOff>
    </xdr:to>
    <xdr:sp macro="" textlink="">
      <xdr:nvSpPr>
        <xdr:cNvPr id="182" name="フローチャート : 判断 181"/>
        <xdr:cNvSpPr/>
      </xdr:nvSpPr>
      <xdr:spPr>
        <a:xfrm>
          <a:off x="1968500" y="128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152381</xdr:rowOff>
    </xdr:from>
    <xdr:ext cx="469744" cy="259045"/>
    <xdr:sp macro="" textlink="">
      <xdr:nvSpPr>
        <xdr:cNvPr id="183" name="テキスト ボックス 182"/>
        <xdr:cNvSpPr txBox="1"/>
      </xdr:nvSpPr>
      <xdr:spPr>
        <a:xfrm>
          <a:off x="1784427" y="126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42962</xdr:rowOff>
    </xdr:from>
    <xdr:to>
      <xdr:col>1</xdr:col>
      <xdr:colOff>485775</xdr:colOff>
      <xdr:row>75</xdr:row>
      <xdr:rowOff>144562</xdr:rowOff>
    </xdr:to>
    <xdr:sp macro="" textlink="">
      <xdr:nvSpPr>
        <xdr:cNvPr id="184" name="フローチャート : 判断 183"/>
        <xdr:cNvSpPr/>
      </xdr:nvSpPr>
      <xdr:spPr>
        <a:xfrm>
          <a:off x="1079500" y="1290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161089</xdr:rowOff>
    </xdr:from>
    <xdr:ext cx="469744" cy="259045"/>
    <xdr:sp macro="" textlink="">
      <xdr:nvSpPr>
        <xdr:cNvPr id="185" name="テキスト ボックス 184"/>
        <xdr:cNvSpPr txBox="1"/>
      </xdr:nvSpPr>
      <xdr:spPr>
        <a:xfrm>
          <a:off x="895427" y="1267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123299</xdr:rowOff>
    </xdr:from>
    <xdr:to>
      <xdr:col>6</xdr:col>
      <xdr:colOff>561975</xdr:colOff>
      <xdr:row>77</xdr:row>
      <xdr:rowOff>53449</xdr:rowOff>
    </xdr:to>
    <xdr:sp macro="" textlink="">
      <xdr:nvSpPr>
        <xdr:cNvPr id="191" name="円/楕円 190"/>
        <xdr:cNvSpPr/>
      </xdr:nvSpPr>
      <xdr:spPr>
        <a:xfrm>
          <a:off x="4584700" y="1315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101726</xdr:rowOff>
    </xdr:from>
    <xdr:ext cx="469744" cy="259045"/>
    <xdr:sp macro="" textlink="">
      <xdr:nvSpPr>
        <xdr:cNvPr id="192" name="維持補修費該当値テキスト"/>
        <xdr:cNvSpPr txBox="1"/>
      </xdr:nvSpPr>
      <xdr:spPr>
        <a:xfrm>
          <a:off x="4686300" y="1313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117421</xdr:rowOff>
    </xdr:from>
    <xdr:to>
      <xdr:col>5</xdr:col>
      <xdr:colOff>409575</xdr:colOff>
      <xdr:row>77</xdr:row>
      <xdr:rowOff>47571</xdr:rowOff>
    </xdr:to>
    <xdr:sp macro="" textlink="">
      <xdr:nvSpPr>
        <xdr:cNvPr id="193" name="円/楕円 192"/>
        <xdr:cNvSpPr/>
      </xdr:nvSpPr>
      <xdr:spPr>
        <a:xfrm>
          <a:off x="3746500" y="131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38698</xdr:rowOff>
    </xdr:from>
    <xdr:ext cx="469744" cy="259045"/>
    <xdr:sp macro="" textlink="">
      <xdr:nvSpPr>
        <xdr:cNvPr id="194" name="テキスト ボックス 193"/>
        <xdr:cNvSpPr txBox="1"/>
      </xdr:nvSpPr>
      <xdr:spPr>
        <a:xfrm>
          <a:off x="3562427" y="1324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69414</xdr:rowOff>
    </xdr:from>
    <xdr:to>
      <xdr:col>4</xdr:col>
      <xdr:colOff>206375</xdr:colOff>
      <xdr:row>76</xdr:row>
      <xdr:rowOff>171014</xdr:rowOff>
    </xdr:to>
    <xdr:sp macro="" textlink="">
      <xdr:nvSpPr>
        <xdr:cNvPr id="195" name="円/楕円 194"/>
        <xdr:cNvSpPr/>
      </xdr:nvSpPr>
      <xdr:spPr>
        <a:xfrm>
          <a:off x="2857500" y="130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162141</xdr:rowOff>
    </xdr:from>
    <xdr:ext cx="469744" cy="259045"/>
    <xdr:sp macro="" textlink="">
      <xdr:nvSpPr>
        <xdr:cNvPr id="196" name="テキスト ボックス 195"/>
        <xdr:cNvSpPr txBox="1"/>
      </xdr:nvSpPr>
      <xdr:spPr>
        <a:xfrm>
          <a:off x="2673427" y="1319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42418</xdr:rowOff>
    </xdr:from>
    <xdr:to>
      <xdr:col>3</xdr:col>
      <xdr:colOff>3175</xdr:colOff>
      <xdr:row>76</xdr:row>
      <xdr:rowOff>144018</xdr:rowOff>
    </xdr:to>
    <xdr:sp macro="" textlink="">
      <xdr:nvSpPr>
        <xdr:cNvPr id="197" name="円/楕円 196"/>
        <xdr:cNvSpPr/>
      </xdr:nvSpPr>
      <xdr:spPr>
        <a:xfrm>
          <a:off x="1968500" y="130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135145</xdr:rowOff>
    </xdr:from>
    <xdr:ext cx="469744" cy="259045"/>
    <xdr:sp macro="" textlink="">
      <xdr:nvSpPr>
        <xdr:cNvPr id="198" name="テキスト ボックス 197"/>
        <xdr:cNvSpPr txBox="1"/>
      </xdr:nvSpPr>
      <xdr:spPr>
        <a:xfrm>
          <a:off x="1784427" y="1316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8889</xdr:rowOff>
    </xdr:from>
    <xdr:to>
      <xdr:col>1</xdr:col>
      <xdr:colOff>485775</xdr:colOff>
      <xdr:row>76</xdr:row>
      <xdr:rowOff>110489</xdr:rowOff>
    </xdr:to>
    <xdr:sp macro="" textlink="">
      <xdr:nvSpPr>
        <xdr:cNvPr id="199" name="円/楕円 198"/>
        <xdr:cNvSpPr/>
      </xdr:nvSpPr>
      <xdr:spPr>
        <a:xfrm>
          <a:off x="1079500" y="1303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101616</xdr:rowOff>
    </xdr:from>
    <xdr:ext cx="469744" cy="259045"/>
    <xdr:sp macro="" textlink="">
      <xdr:nvSpPr>
        <xdr:cNvPr id="200" name="テキスト ボックス 199"/>
        <xdr:cNvSpPr txBox="1"/>
      </xdr:nvSpPr>
      <xdr:spPr>
        <a:xfrm>
          <a:off x="895427" y="1313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150901</xdr:rowOff>
    </xdr:from>
    <xdr:to>
      <xdr:col>6</xdr:col>
      <xdr:colOff>510540</xdr:colOff>
      <xdr:row>98</xdr:row>
      <xdr:rowOff>91966</xdr:rowOff>
    </xdr:to>
    <xdr:cxnSp macro="">
      <xdr:nvCxnSpPr>
        <xdr:cNvPr id="227" name="直線コネクタ 226"/>
        <xdr:cNvCxnSpPr/>
      </xdr:nvCxnSpPr>
      <xdr:spPr>
        <a:xfrm flipV="1">
          <a:off x="4633595" y="15581401"/>
          <a:ext cx="1270" cy="131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95793</xdr:rowOff>
    </xdr:from>
    <xdr:ext cx="534377" cy="259045"/>
    <xdr:sp macro="" textlink="">
      <xdr:nvSpPr>
        <xdr:cNvPr id="228" name="扶助費最小値テキスト"/>
        <xdr:cNvSpPr txBox="1"/>
      </xdr:nvSpPr>
      <xdr:spPr>
        <a:xfrm>
          <a:off x="4686300" y="168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76,385</a:t>
          </a:r>
          <a:endParaRPr kumimoji="1" lang="ja-JP" altLang="en-US" sz="1000" b="1">
            <a:latin typeface="ＭＳ Ｐゴシック"/>
          </a:endParaRPr>
        </a:p>
      </xdr:txBody>
    </xdr:sp>
    <xdr:clientData/>
  </xdr:oneCellAnchor>
  <xdr:twoCellAnchor>
    <xdr:from>
      <xdr:col>6</xdr:col>
      <xdr:colOff>422275</xdr:colOff>
      <xdr:row>98</xdr:row>
      <xdr:rowOff>91966</xdr:rowOff>
    </xdr:from>
    <xdr:to>
      <xdr:col>6</xdr:col>
      <xdr:colOff>600075</xdr:colOff>
      <xdr:row>98</xdr:row>
      <xdr:rowOff>91966</xdr:rowOff>
    </xdr:to>
    <xdr:cxnSp macro="">
      <xdr:nvCxnSpPr>
        <xdr:cNvPr id="229" name="直線コネクタ 228"/>
        <xdr:cNvCxnSpPr/>
      </xdr:nvCxnSpPr>
      <xdr:spPr>
        <a:xfrm>
          <a:off x="4546600" y="1689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97578</xdr:rowOff>
    </xdr:from>
    <xdr:ext cx="599010" cy="259045"/>
    <xdr:sp macro="" textlink="">
      <xdr:nvSpPr>
        <xdr:cNvPr id="230" name="扶助費最大値テキスト"/>
        <xdr:cNvSpPr txBox="1"/>
      </xdr:nvSpPr>
      <xdr:spPr>
        <a:xfrm>
          <a:off x="4686300" y="1535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196,971</a:t>
          </a:r>
          <a:endParaRPr kumimoji="1" lang="ja-JP" altLang="en-US" sz="1000" b="1">
            <a:latin typeface="ＭＳ Ｐゴシック"/>
          </a:endParaRPr>
        </a:p>
      </xdr:txBody>
    </xdr:sp>
    <xdr:clientData/>
  </xdr:oneCellAnchor>
  <xdr:twoCellAnchor>
    <xdr:from>
      <xdr:col>6</xdr:col>
      <xdr:colOff>422275</xdr:colOff>
      <xdr:row>90</xdr:row>
      <xdr:rowOff>150901</xdr:rowOff>
    </xdr:from>
    <xdr:to>
      <xdr:col>6</xdr:col>
      <xdr:colOff>600075</xdr:colOff>
      <xdr:row>90</xdr:row>
      <xdr:rowOff>150901</xdr:rowOff>
    </xdr:to>
    <xdr:cxnSp macro="">
      <xdr:nvCxnSpPr>
        <xdr:cNvPr id="231" name="直線コネクタ 230"/>
        <xdr:cNvCxnSpPr/>
      </xdr:nvCxnSpPr>
      <xdr:spPr>
        <a:xfrm>
          <a:off x="4546600" y="1558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40739</xdr:rowOff>
    </xdr:from>
    <xdr:to>
      <xdr:col>6</xdr:col>
      <xdr:colOff>511175</xdr:colOff>
      <xdr:row>96</xdr:row>
      <xdr:rowOff>91759</xdr:rowOff>
    </xdr:to>
    <xdr:cxnSp macro="">
      <xdr:nvCxnSpPr>
        <xdr:cNvPr id="232" name="直線コネクタ 231"/>
        <xdr:cNvCxnSpPr/>
      </xdr:nvCxnSpPr>
      <xdr:spPr>
        <a:xfrm flipV="1">
          <a:off x="3797300" y="16499939"/>
          <a:ext cx="838200" cy="5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65622</xdr:rowOff>
    </xdr:from>
    <xdr:ext cx="599010" cy="259045"/>
    <xdr:sp macro="" textlink="">
      <xdr:nvSpPr>
        <xdr:cNvPr id="233" name="扶助費平均値テキスト"/>
        <xdr:cNvSpPr txBox="1"/>
      </xdr:nvSpPr>
      <xdr:spPr>
        <a:xfrm>
          <a:off x="4686300" y="16181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42745</xdr:rowOff>
    </xdr:from>
    <xdr:to>
      <xdr:col>6</xdr:col>
      <xdr:colOff>561975</xdr:colOff>
      <xdr:row>95</xdr:row>
      <xdr:rowOff>144345</xdr:rowOff>
    </xdr:to>
    <xdr:sp macro="" textlink="">
      <xdr:nvSpPr>
        <xdr:cNvPr id="234" name="フローチャート : 判断 233"/>
        <xdr:cNvSpPr/>
      </xdr:nvSpPr>
      <xdr:spPr>
        <a:xfrm>
          <a:off x="45847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91759</xdr:rowOff>
    </xdr:from>
    <xdr:to>
      <xdr:col>5</xdr:col>
      <xdr:colOff>358775</xdr:colOff>
      <xdr:row>96</xdr:row>
      <xdr:rowOff>161624</xdr:rowOff>
    </xdr:to>
    <xdr:cxnSp macro="">
      <xdr:nvCxnSpPr>
        <xdr:cNvPr id="235" name="直線コネクタ 234"/>
        <xdr:cNvCxnSpPr/>
      </xdr:nvCxnSpPr>
      <xdr:spPr>
        <a:xfrm flipV="1">
          <a:off x="2908300" y="16550959"/>
          <a:ext cx="889000" cy="6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83882</xdr:rowOff>
    </xdr:from>
    <xdr:to>
      <xdr:col>5</xdr:col>
      <xdr:colOff>409575</xdr:colOff>
      <xdr:row>96</xdr:row>
      <xdr:rowOff>14032</xdr:rowOff>
    </xdr:to>
    <xdr:sp macro="" textlink="">
      <xdr:nvSpPr>
        <xdr:cNvPr id="236" name="フローチャート : 判断 235"/>
        <xdr:cNvSpPr/>
      </xdr:nvSpPr>
      <xdr:spPr>
        <a:xfrm>
          <a:off x="3746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30559</xdr:rowOff>
    </xdr:from>
    <xdr:ext cx="599010" cy="259045"/>
    <xdr:sp macro="" textlink="">
      <xdr:nvSpPr>
        <xdr:cNvPr id="237" name="テキスト ボックス 236"/>
        <xdr:cNvSpPr txBox="1"/>
      </xdr:nvSpPr>
      <xdr:spPr>
        <a:xfrm>
          <a:off x="3497794"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161624</xdr:rowOff>
    </xdr:from>
    <xdr:to>
      <xdr:col>4</xdr:col>
      <xdr:colOff>155575</xdr:colOff>
      <xdr:row>97</xdr:row>
      <xdr:rowOff>18738</xdr:rowOff>
    </xdr:to>
    <xdr:cxnSp macro="">
      <xdr:nvCxnSpPr>
        <xdr:cNvPr id="238" name="直線コネクタ 237"/>
        <xdr:cNvCxnSpPr/>
      </xdr:nvCxnSpPr>
      <xdr:spPr>
        <a:xfrm flipV="1">
          <a:off x="2019300" y="16620824"/>
          <a:ext cx="889000" cy="2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149196</xdr:rowOff>
    </xdr:from>
    <xdr:to>
      <xdr:col>4</xdr:col>
      <xdr:colOff>206375</xdr:colOff>
      <xdr:row>96</xdr:row>
      <xdr:rowOff>79346</xdr:rowOff>
    </xdr:to>
    <xdr:sp macro="" textlink="">
      <xdr:nvSpPr>
        <xdr:cNvPr id="239" name="フローチャート : 判断 238"/>
        <xdr:cNvSpPr/>
      </xdr:nvSpPr>
      <xdr:spPr>
        <a:xfrm>
          <a:off x="2857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95873</xdr:rowOff>
    </xdr:from>
    <xdr:ext cx="599010" cy="259045"/>
    <xdr:sp macro="" textlink="">
      <xdr:nvSpPr>
        <xdr:cNvPr id="240" name="テキスト ボックス 239"/>
        <xdr:cNvSpPr txBox="1"/>
      </xdr:nvSpPr>
      <xdr:spPr>
        <a:xfrm>
          <a:off x="2608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18738</xdr:rowOff>
    </xdr:from>
    <xdr:to>
      <xdr:col>2</xdr:col>
      <xdr:colOff>638175</xdr:colOff>
      <xdr:row>97</xdr:row>
      <xdr:rowOff>19881</xdr:rowOff>
    </xdr:to>
    <xdr:cxnSp macro="">
      <xdr:nvCxnSpPr>
        <xdr:cNvPr id="241" name="直線コネクタ 240"/>
        <xdr:cNvCxnSpPr/>
      </xdr:nvCxnSpPr>
      <xdr:spPr>
        <a:xfrm flipV="1">
          <a:off x="1130300" y="1664938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169280</xdr:rowOff>
    </xdr:from>
    <xdr:to>
      <xdr:col>3</xdr:col>
      <xdr:colOff>3175</xdr:colOff>
      <xdr:row>96</xdr:row>
      <xdr:rowOff>99430</xdr:rowOff>
    </xdr:to>
    <xdr:sp macro="" textlink="">
      <xdr:nvSpPr>
        <xdr:cNvPr id="242" name="フローチャート : 判断 241"/>
        <xdr:cNvSpPr/>
      </xdr:nvSpPr>
      <xdr:spPr>
        <a:xfrm>
          <a:off x="1968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115957</xdr:rowOff>
    </xdr:from>
    <xdr:ext cx="599010" cy="259045"/>
    <xdr:sp macro="" textlink="">
      <xdr:nvSpPr>
        <xdr:cNvPr id="243" name="テキスト ボックス 242"/>
        <xdr:cNvSpPr txBox="1"/>
      </xdr:nvSpPr>
      <xdr:spPr>
        <a:xfrm>
          <a:off x="1719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162412</xdr:rowOff>
    </xdr:from>
    <xdr:to>
      <xdr:col>1</xdr:col>
      <xdr:colOff>485775</xdr:colOff>
      <xdr:row>96</xdr:row>
      <xdr:rowOff>92562</xdr:rowOff>
    </xdr:to>
    <xdr:sp macro="" textlink="">
      <xdr:nvSpPr>
        <xdr:cNvPr id="244" name="フローチャート : 判断 243"/>
        <xdr:cNvSpPr/>
      </xdr:nvSpPr>
      <xdr:spPr>
        <a:xfrm>
          <a:off x="1079500" y="16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109089</xdr:rowOff>
    </xdr:from>
    <xdr:ext cx="599010" cy="259045"/>
    <xdr:sp macro="" textlink="">
      <xdr:nvSpPr>
        <xdr:cNvPr id="245" name="テキスト ボックス 244"/>
        <xdr:cNvSpPr txBox="1"/>
      </xdr:nvSpPr>
      <xdr:spPr>
        <a:xfrm>
          <a:off x="830794" y="1622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161389</xdr:rowOff>
    </xdr:from>
    <xdr:to>
      <xdr:col>6</xdr:col>
      <xdr:colOff>561975</xdr:colOff>
      <xdr:row>96</xdr:row>
      <xdr:rowOff>91539</xdr:rowOff>
    </xdr:to>
    <xdr:sp macro="" textlink="">
      <xdr:nvSpPr>
        <xdr:cNvPr id="251" name="円/楕円 250"/>
        <xdr:cNvSpPr/>
      </xdr:nvSpPr>
      <xdr:spPr>
        <a:xfrm>
          <a:off x="4584700" y="1644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139816</xdr:rowOff>
    </xdr:from>
    <xdr:ext cx="599010" cy="259045"/>
    <xdr:sp macro="" textlink="">
      <xdr:nvSpPr>
        <xdr:cNvPr id="252" name="扶助費該当値テキスト"/>
        <xdr:cNvSpPr txBox="1"/>
      </xdr:nvSpPr>
      <xdr:spPr>
        <a:xfrm>
          <a:off x="4686300" y="1642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112,591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40959</xdr:rowOff>
    </xdr:from>
    <xdr:to>
      <xdr:col>5</xdr:col>
      <xdr:colOff>409575</xdr:colOff>
      <xdr:row>96</xdr:row>
      <xdr:rowOff>142559</xdr:rowOff>
    </xdr:to>
    <xdr:sp macro="" textlink="">
      <xdr:nvSpPr>
        <xdr:cNvPr id="253" name="円/楕円 252"/>
        <xdr:cNvSpPr/>
      </xdr:nvSpPr>
      <xdr:spPr>
        <a:xfrm>
          <a:off x="3746500" y="165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133686</xdr:rowOff>
    </xdr:from>
    <xdr:ext cx="599010" cy="259045"/>
    <xdr:sp macro="" textlink="">
      <xdr:nvSpPr>
        <xdr:cNvPr id="254" name="テキスト ボックス 253"/>
        <xdr:cNvSpPr txBox="1"/>
      </xdr:nvSpPr>
      <xdr:spPr>
        <a:xfrm>
          <a:off x="3497794" y="1659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107,904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110824</xdr:rowOff>
    </xdr:from>
    <xdr:to>
      <xdr:col>4</xdr:col>
      <xdr:colOff>206375</xdr:colOff>
      <xdr:row>97</xdr:row>
      <xdr:rowOff>40974</xdr:rowOff>
    </xdr:to>
    <xdr:sp macro="" textlink="">
      <xdr:nvSpPr>
        <xdr:cNvPr id="255" name="円/楕円 254"/>
        <xdr:cNvSpPr/>
      </xdr:nvSpPr>
      <xdr:spPr>
        <a:xfrm>
          <a:off x="2857500" y="165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32101</xdr:rowOff>
    </xdr:from>
    <xdr:ext cx="599010" cy="259045"/>
    <xdr:sp macro="" textlink="">
      <xdr:nvSpPr>
        <xdr:cNvPr id="256" name="テキスト ボックス 255"/>
        <xdr:cNvSpPr txBox="1"/>
      </xdr:nvSpPr>
      <xdr:spPr>
        <a:xfrm>
          <a:off x="2608794" y="1666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101,486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139388</xdr:rowOff>
    </xdr:from>
    <xdr:to>
      <xdr:col>3</xdr:col>
      <xdr:colOff>3175</xdr:colOff>
      <xdr:row>97</xdr:row>
      <xdr:rowOff>69538</xdr:rowOff>
    </xdr:to>
    <xdr:sp macro="" textlink="">
      <xdr:nvSpPr>
        <xdr:cNvPr id="257" name="円/楕円 256"/>
        <xdr:cNvSpPr/>
      </xdr:nvSpPr>
      <xdr:spPr>
        <a:xfrm>
          <a:off x="1968500" y="1659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60665</xdr:rowOff>
    </xdr:from>
    <xdr:ext cx="534377" cy="259045"/>
    <xdr:sp macro="" textlink="">
      <xdr:nvSpPr>
        <xdr:cNvPr id="258" name="テキスト ボックス 257"/>
        <xdr:cNvSpPr txBox="1"/>
      </xdr:nvSpPr>
      <xdr:spPr>
        <a:xfrm>
          <a:off x="1752111" y="1669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98,862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140531</xdr:rowOff>
    </xdr:from>
    <xdr:to>
      <xdr:col>1</xdr:col>
      <xdr:colOff>485775</xdr:colOff>
      <xdr:row>97</xdr:row>
      <xdr:rowOff>70681</xdr:rowOff>
    </xdr:to>
    <xdr:sp macro="" textlink="">
      <xdr:nvSpPr>
        <xdr:cNvPr id="259" name="円/楕円 258"/>
        <xdr:cNvSpPr/>
      </xdr:nvSpPr>
      <xdr:spPr>
        <a:xfrm>
          <a:off x="1079500" y="165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61808</xdr:rowOff>
    </xdr:from>
    <xdr:ext cx="534377" cy="259045"/>
    <xdr:sp macro="" textlink="">
      <xdr:nvSpPr>
        <xdr:cNvPr id="260" name="テキスト ボックス 259"/>
        <xdr:cNvSpPr txBox="1"/>
      </xdr:nvSpPr>
      <xdr:spPr>
        <a:xfrm>
          <a:off x="863111" y="1669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1" name="テキスト ボックス 27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3" name="テキスト ボックス 272"/>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5" name="テキスト ボックス 274"/>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7" name="テキスト ボックス 276"/>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9" name="テキスト ボックス 278"/>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118623</xdr:rowOff>
    </xdr:from>
    <xdr:to>
      <xdr:col>15</xdr:col>
      <xdr:colOff>180340</xdr:colOff>
      <xdr:row>39</xdr:row>
      <xdr:rowOff>82047</xdr:rowOff>
    </xdr:to>
    <xdr:cxnSp macro="">
      <xdr:nvCxnSpPr>
        <xdr:cNvPr id="283" name="直線コネクタ 282"/>
        <xdr:cNvCxnSpPr/>
      </xdr:nvCxnSpPr>
      <xdr:spPr>
        <a:xfrm flipV="1">
          <a:off x="10475595" y="5433573"/>
          <a:ext cx="127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85874</xdr:rowOff>
    </xdr:from>
    <xdr:ext cx="534377" cy="259045"/>
    <xdr:sp macro="" textlink="">
      <xdr:nvSpPr>
        <xdr:cNvPr id="284" name="補助費等最小値テキスト"/>
        <xdr:cNvSpPr txBox="1"/>
      </xdr:nvSpPr>
      <xdr:spPr>
        <a:xfrm>
          <a:off x="10528300" y="677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17,511</a:t>
          </a:r>
          <a:endParaRPr kumimoji="1" lang="ja-JP" altLang="en-US" sz="1000" b="1">
            <a:latin typeface="ＭＳ Ｐゴシック"/>
          </a:endParaRPr>
        </a:p>
      </xdr:txBody>
    </xdr:sp>
    <xdr:clientData/>
  </xdr:oneCellAnchor>
  <xdr:twoCellAnchor>
    <xdr:from>
      <xdr:col>15</xdr:col>
      <xdr:colOff>92075</xdr:colOff>
      <xdr:row>39</xdr:row>
      <xdr:rowOff>82047</xdr:rowOff>
    </xdr:from>
    <xdr:to>
      <xdr:col>15</xdr:col>
      <xdr:colOff>269875</xdr:colOff>
      <xdr:row>39</xdr:row>
      <xdr:rowOff>82047</xdr:rowOff>
    </xdr:to>
    <xdr:cxnSp macro="">
      <xdr:nvCxnSpPr>
        <xdr:cNvPr id="285" name="直線コネクタ 284"/>
        <xdr:cNvCxnSpPr/>
      </xdr:nvCxnSpPr>
      <xdr:spPr>
        <a:xfrm>
          <a:off x="10388600" y="67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65300</xdr:rowOff>
    </xdr:from>
    <xdr:ext cx="534377" cy="259045"/>
    <xdr:sp macro="" textlink="">
      <xdr:nvSpPr>
        <xdr:cNvPr id="286" name="補助費等最大値テキスト"/>
        <xdr:cNvSpPr txBox="1"/>
      </xdr:nvSpPr>
      <xdr:spPr>
        <a:xfrm>
          <a:off x="10528300" y="52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46,711</a:t>
          </a:r>
          <a:endParaRPr kumimoji="1" lang="ja-JP" altLang="en-US" sz="1000" b="1">
            <a:latin typeface="ＭＳ Ｐゴシック"/>
          </a:endParaRPr>
        </a:p>
      </xdr:txBody>
    </xdr:sp>
    <xdr:clientData/>
  </xdr:oneCellAnchor>
  <xdr:twoCellAnchor>
    <xdr:from>
      <xdr:col>15</xdr:col>
      <xdr:colOff>92075</xdr:colOff>
      <xdr:row>31</xdr:row>
      <xdr:rowOff>118623</xdr:rowOff>
    </xdr:from>
    <xdr:to>
      <xdr:col>15</xdr:col>
      <xdr:colOff>269875</xdr:colOff>
      <xdr:row>31</xdr:row>
      <xdr:rowOff>118623</xdr:rowOff>
    </xdr:to>
    <xdr:cxnSp macro="">
      <xdr:nvCxnSpPr>
        <xdr:cNvPr id="287" name="直線コネクタ 286"/>
        <xdr:cNvCxnSpPr/>
      </xdr:nvCxnSpPr>
      <xdr:spPr>
        <a:xfrm>
          <a:off x="10388600" y="543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55347</xdr:rowOff>
    </xdr:from>
    <xdr:to>
      <xdr:col>15</xdr:col>
      <xdr:colOff>180975</xdr:colOff>
      <xdr:row>34</xdr:row>
      <xdr:rowOff>150353</xdr:rowOff>
    </xdr:to>
    <xdr:cxnSp macro="">
      <xdr:nvCxnSpPr>
        <xdr:cNvPr id="288" name="直線コネクタ 287"/>
        <xdr:cNvCxnSpPr/>
      </xdr:nvCxnSpPr>
      <xdr:spPr>
        <a:xfrm flipV="1">
          <a:off x="9639300" y="5884647"/>
          <a:ext cx="838200" cy="9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26910</xdr:rowOff>
    </xdr:from>
    <xdr:ext cx="534377" cy="259045"/>
    <xdr:sp macro="" textlink="">
      <xdr:nvSpPr>
        <xdr:cNvPr id="289" name="補助費等平均値テキスト"/>
        <xdr:cNvSpPr txBox="1"/>
      </xdr:nvSpPr>
      <xdr:spPr>
        <a:xfrm>
          <a:off x="10528300" y="5856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48483</xdr:rowOff>
    </xdr:from>
    <xdr:to>
      <xdr:col>15</xdr:col>
      <xdr:colOff>231775</xdr:colOff>
      <xdr:row>34</xdr:row>
      <xdr:rowOff>150083</xdr:rowOff>
    </xdr:to>
    <xdr:sp macro="" textlink="">
      <xdr:nvSpPr>
        <xdr:cNvPr id="290" name="フローチャート : 判断 289"/>
        <xdr:cNvSpPr/>
      </xdr:nvSpPr>
      <xdr:spPr>
        <a:xfrm>
          <a:off x="10426700" y="587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150353</xdr:rowOff>
    </xdr:from>
    <xdr:to>
      <xdr:col>14</xdr:col>
      <xdr:colOff>28575</xdr:colOff>
      <xdr:row>35</xdr:row>
      <xdr:rowOff>43093</xdr:rowOff>
    </xdr:to>
    <xdr:cxnSp macro="">
      <xdr:nvCxnSpPr>
        <xdr:cNvPr id="291" name="直線コネクタ 290"/>
        <xdr:cNvCxnSpPr/>
      </xdr:nvCxnSpPr>
      <xdr:spPr>
        <a:xfrm flipV="1">
          <a:off x="8750300" y="5979653"/>
          <a:ext cx="889000" cy="6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81082</xdr:rowOff>
    </xdr:from>
    <xdr:to>
      <xdr:col>14</xdr:col>
      <xdr:colOff>79375</xdr:colOff>
      <xdr:row>35</xdr:row>
      <xdr:rowOff>11232</xdr:rowOff>
    </xdr:to>
    <xdr:sp macro="" textlink="">
      <xdr:nvSpPr>
        <xdr:cNvPr id="292" name="フローチャート : 判断 291"/>
        <xdr:cNvSpPr/>
      </xdr:nvSpPr>
      <xdr:spPr>
        <a:xfrm>
          <a:off x="9588500" y="591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27759</xdr:rowOff>
    </xdr:from>
    <xdr:ext cx="534377" cy="259045"/>
    <xdr:sp macro="" textlink="">
      <xdr:nvSpPr>
        <xdr:cNvPr id="293" name="テキスト ボックス 292"/>
        <xdr:cNvSpPr txBox="1"/>
      </xdr:nvSpPr>
      <xdr:spPr>
        <a:xfrm>
          <a:off x="9372111" y="568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43093</xdr:rowOff>
    </xdr:from>
    <xdr:to>
      <xdr:col>12</xdr:col>
      <xdr:colOff>511175</xdr:colOff>
      <xdr:row>36</xdr:row>
      <xdr:rowOff>71989</xdr:rowOff>
    </xdr:to>
    <xdr:cxnSp macro="">
      <xdr:nvCxnSpPr>
        <xdr:cNvPr id="294" name="直線コネクタ 293"/>
        <xdr:cNvCxnSpPr/>
      </xdr:nvCxnSpPr>
      <xdr:spPr>
        <a:xfrm flipV="1">
          <a:off x="7861300" y="6043843"/>
          <a:ext cx="889000" cy="20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143856</xdr:rowOff>
    </xdr:from>
    <xdr:to>
      <xdr:col>12</xdr:col>
      <xdr:colOff>561975</xdr:colOff>
      <xdr:row>33</xdr:row>
      <xdr:rowOff>74006</xdr:rowOff>
    </xdr:to>
    <xdr:sp macro="" textlink="">
      <xdr:nvSpPr>
        <xdr:cNvPr id="295" name="フローチャート : 判断 294"/>
        <xdr:cNvSpPr/>
      </xdr:nvSpPr>
      <xdr:spPr>
        <a:xfrm>
          <a:off x="8699500" y="563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90533</xdr:rowOff>
    </xdr:from>
    <xdr:ext cx="534377" cy="259045"/>
    <xdr:sp macro="" textlink="">
      <xdr:nvSpPr>
        <xdr:cNvPr id="296" name="テキスト ボックス 295"/>
        <xdr:cNvSpPr txBox="1"/>
      </xdr:nvSpPr>
      <xdr:spPr>
        <a:xfrm>
          <a:off x="8483111" y="54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35001</xdr:rowOff>
    </xdr:from>
    <xdr:to>
      <xdr:col>11</xdr:col>
      <xdr:colOff>307975</xdr:colOff>
      <xdr:row>36</xdr:row>
      <xdr:rowOff>71989</xdr:rowOff>
    </xdr:to>
    <xdr:cxnSp macro="">
      <xdr:nvCxnSpPr>
        <xdr:cNvPr id="297" name="直線コネクタ 296"/>
        <xdr:cNvCxnSpPr/>
      </xdr:nvCxnSpPr>
      <xdr:spPr>
        <a:xfrm>
          <a:off x="6972300" y="6207201"/>
          <a:ext cx="889000" cy="3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162966</xdr:rowOff>
    </xdr:from>
    <xdr:to>
      <xdr:col>11</xdr:col>
      <xdr:colOff>358775</xdr:colOff>
      <xdr:row>34</xdr:row>
      <xdr:rowOff>93116</xdr:rowOff>
    </xdr:to>
    <xdr:sp macro="" textlink="">
      <xdr:nvSpPr>
        <xdr:cNvPr id="298" name="フローチャート : 判断 297"/>
        <xdr:cNvSpPr/>
      </xdr:nvSpPr>
      <xdr:spPr>
        <a:xfrm>
          <a:off x="7810500" y="582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109643</xdr:rowOff>
    </xdr:from>
    <xdr:ext cx="534377" cy="259045"/>
    <xdr:sp macro="" textlink="">
      <xdr:nvSpPr>
        <xdr:cNvPr id="299" name="テキスト ボックス 298"/>
        <xdr:cNvSpPr txBox="1"/>
      </xdr:nvSpPr>
      <xdr:spPr>
        <a:xfrm>
          <a:off x="7594111" y="55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17119</xdr:rowOff>
    </xdr:from>
    <xdr:to>
      <xdr:col>10</xdr:col>
      <xdr:colOff>155575</xdr:colOff>
      <xdr:row>34</xdr:row>
      <xdr:rowOff>118719</xdr:rowOff>
    </xdr:to>
    <xdr:sp macro="" textlink="">
      <xdr:nvSpPr>
        <xdr:cNvPr id="300" name="フローチャート : 判断 299"/>
        <xdr:cNvSpPr/>
      </xdr:nvSpPr>
      <xdr:spPr>
        <a:xfrm>
          <a:off x="6921500" y="584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135246</xdr:rowOff>
    </xdr:from>
    <xdr:ext cx="534377" cy="259045"/>
    <xdr:sp macro="" textlink="">
      <xdr:nvSpPr>
        <xdr:cNvPr id="301" name="テキスト ボックス 300"/>
        <xdr:cNvSpPr txBox="1"/>
      </xdr:nvSpPr>
      <xdr:spPr>
        <a:xfrm>
          <a:off x="6705111" y="562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36,570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4547</xdr:rowOff>
    </xdr:from>
    <xdr:to>
      <xdr:col>15</xdr:col>
      <xdr:colOff>231775</xdr:colOff>
      <xdr:row>34</xdr:row>
      <xdr:rowOff>106147</xdr:rowOff>
    </xdr:to>
    <xdr:sp macro="" textlink="">
      <xdr:nvSpPr>
        <xdr:cNvPr id="307" name="円/楕円 306"/>
        <xdr:cNvSpPr/>
      </xdr:nvSpPr>
      <xdr:spPr>
        <a:xfrm>
          <a:off x="10426700" y="583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27424</xdr:rowOff>
    </xdr:from>
    <xdr:ext cx="534377" cy="259045"/>
    <xdr:sp macro="" textlink="">
      <xdr:nvSpPr>
        <xdr:cNvPr id="308" name="補助費等該当値テキスト"/>
        <xdr:cNvSpPr txBox="1"/>
      </xdr:nvSpPr>
      <xdr:spPr>
        <a:xfrm>
          <a:off x="10528300" y="568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36,845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99553</xdr:rowOff>
    </xdr:from>
    <xdr:to>
      <xdr:col>14</xdr:col>
      <xdr:colOff>79375</xdr:colOff>
      <xdr:row>35</xdr:row>
      <xdr:rowOff>29703</xdr:rowOff>
    </xdr:to>
    <xdr:sp macro="" textlink="">
      <xdr:nvSpPr>
        <xdr:cNvPr id="309" name="円/楕円 308"/>
        <xdr:cNvSpPr/>
      </xdr:nvSpPr>
      <xdr:spPr>
        <a:xfrm>
          <a:off x="9588500" y="59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20830</xdr:rowOff>
    </xdr:from>
    <xdr:ext cx="534377" cy="259045"/>
    <xdr:sp macro="" textlink="">
      <xdr:nvSpPr>
        <xdr:cNvPr id="310" name="テキスト ボックス 309"/>
        <xdr:cNvSpPr txBox="1"/>
      </xdr:nvSpPr>
      <xdr:spPr>
        <a:xfrm>
          <a:off x="9372111" y="602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163743</xdr:rowOff>
    </xdr:from>
    <xdr:to>
      <xdr:col>12</xdr:col>
      <xdr:colOff>561975</xdr:colOff>
      <xdr:row>35</xdr:row>
      <xdr:rowOff>93893</xdr:rowOff>
    </xdr:to>
    <xdr:sp macro="" textlink="">
      <xdr:nvSpPr>
        <xdr:cNvPr id="311" name="円/楕円 310"/>
        <xdr:cNvSpPr/>
      </xdr:nvSpPr>
      <xdr:spPr>
        <a:xfrm>
          <a:off x="8699500" y="599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85020</xdr:rowOff>
    </xdr:from>
    <xdr:ext cx="534377" cy="259045"/>
    <xdr:sp macro="" textlink="">
      <xdr:nvSpPr>
        <xdr:cNvPr id="312" name="テキスト ボックス 311"/>
        <xdr:cNvSpPr txBox="1"/>
      </xdr:nvSpPr>
      <xdr:spPr>
        <a:xfrm>
          <a:off x="8483111" y="608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21189</xdr:rowOff>
    </xdr:from>
    <xdr:to>
      <xdr:col>11</xdr:col>
      <xdr:colOff>358775</xdr:colOff>
      <xdr:row>36</xdr:row>
      <xdr:rowOff>122789</xdr:rowOff>
    </xdr:to>
    <xdr:sp macro="" textlink="">
      <xdr:nvSpPr>
        <xdr:cNvPr id="313" name="円/楕円 312"/>
        <xdr:cNvSpPr/>
      </xdr:nvSpPr>
      <xdr:spPr>
        <a:xfrm>
          <a:off x="7810500" y="619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113916</xdr:rowOff>
    </xdr:from>
    <xdr:ext cx="534377" cy="259045"/>
    <xdr:sp macro="" textlink="">
      <xdr:nvSpPr>
        <xdr:cNvPr id="314" name="テキスト ボックス 313"/>
        <xdr:cNvSpPr txBox="1"/>
      </xdr:nvSpPr>
      <xdr:spPr>
        <a:xfrm>
          <a:off x="7594111" y="628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155651</xdr:rowOff>
    </xdr:from>
    <xdr:to>
      <xdr:col>10</xdr:col>
      <xdr:colOff>155575</xdr:colOff>
      <xdr:row>36</xdr:row>
      <xdr:rowOff>85801</xdr:rowOff>
    </xdr:to>
    <xdr:sp macro="" textlink="">
      <xdr:nvSpPr>
        <xdr:cNvPr id="315" name="円/楕円 314"/>
        <xdr:cNvSpPr/>
      </xdr:nvSpPr>
      <xdr:spPr>
        <a:xfrm>
          <a:off x="6921500" y="615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76928</xdr:rowOff>
    </xdr:from>
    <xdr:ext cx="534377" cy="259045"/>
    <xdr:sp macro="" textlink="">
      <xdr:nvSpPr>
        <xdr:cNvPr id="316" name="テキスト ボックス 315"/>
        <xdr:cNvSpPr txBox="1"/>
      </xdr:nvSpPr>
      <xdr:spPr>
        <a:xfrm>
          <a:off x="6705111" y="62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9" name="テキスト ボックス 32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95504</xdr:rowOff>
    </xdr:from>
    <xdr:to>
      <xdr:col>15</xdr:col>
      <xdr:colOff>180340</xdr:colOff>
      <xdr:row>57</xdr:row>
      <xdr:rowOff>139529</xdr:rowOff>
    </xdr:to>
    <xdr:cxnSp macro="">
      <xdr:nvCxnSpPr>
        <xdr:cNvPr id="341" name="直線コネクタ 340"/>
        <xdr:cNvCxnSpPr/>
      </xdr:nvCxnSpPr>
      <xdr:spPr>
        <a:xfrm flipV="1">
          <a:off x="10475595" y="8839454"/>
          <a:ext cx="1270" cy="1072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143356</xdr:rowOff>
    </xdr:from>
    <xdr:ext cx="534377" cy="259045"/>
    <xdr:sp macro="" textlink="">
      <xdr:nvSpPr>
        <xdr:cNvPr id="342" name="普通建設事業費最小値テキスト"/>
        <xdr:cNvSpPr txBox="1"/>
      </xdr:nvSpPr>
      <xdr:spPr>
        <a:xfrm>
          <a:off x="10528300" y="99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33,009</a:t>
          </a:r>
          <a:endParaRPr kumimoji="1" lang="ja-JP" altLang="en-US" sz="1000" b="1">
            <a:latin typeface="ＭＳ Ｐゴシック"/>
          </a:endParaRPr>
        </a:p>
      </xdr:txBody>
    </xdr:sp>
    <xdr:clientData/>
  </xdr:oneCellAnchor>
  <xdr:twoCellAnchor>
    <xdr:from>
      <xdr:col>15</xdr:col>
      <xdr:colOff>92075</xdr:colOff>
      <xdr:row>57</xdr:row>
      <xdr:rowOff>139529</xdr:rowOff>
    </xdr:from>
    <xdr:to>
      <xdr:col>15</xdr:col>
      <xdr:colOff>269875</xdr:colOff>
      <xdr:row>57</xdr:row>
      <xdr:rowOff>139529</xdr:rowOff>
    </xdr:to>
    <xdr:cxnSp macro="">
      <xdr:nvCxnSpPr>
        <xdr:cNvPr id="343" name="直線コネクタ 342"/>
        <xdr:cNvCxnSpPr/>
      </xdr:nvCxnSpPr>
      <xdr:spPr>
        <a:xfrm>
          <a:off x="10388600" y="991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42181</xdr:rowOff>
    </xdr:from>
    <xdr:ext cx="534377" cy="259045"/>
    <xdr:sp macro="" textlink="">
      <xdr:nvSpPr>
        <xdr:cNvPr id="344" name="普通建設事業費最大値テキスト"/>
        <xdr:cNvSpPr txBox="1"/>
      </xdr:nvSpPr>
      <xdr:spPr>
        <a:xfrm>
          <a:off x="10528300" y="86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89,320</a:t>
          </a:r>
          <a:endParaRPr kumimoji="1" lang="ja-JP" altLang="en-US" sz="1000" b="1">
            <a:latin typeface="ＭＳ Ｐゴシック"/>
          </a:endParaRPr>
        </a:p>
      </xdr:txBody>
    </xdr:sp>
    <xdr:clientData/>
  </xdr:oneCellAnchor>
  <xdr:twoCellAnchor>
    <xdr:from>
      <xdr:col>15</xdr:col>
      <xdr:colOff>92075</xdr:colOff>
      <xdr:row>51</xdr:row>
      <xdr:rowOff>95504</xdr:rowOff>
    </xdr:from>
    <xdr:to>
      <xdr:col>15</xdr:col>
      <xdr:colOff>269875</xdr:colOff>
      <xdr:row>51</xdr:row>
      <xdr:rowOff>95504</xdr:rowOff>
    </xdr:to>
    <xdr:cxnSp macro="">
      <xdr:nvCxnSpPr>
        <xdr:cNvPr id="345" name="直線コネクタ 344"/>
        <xdr:cNvCxnSpPr/>
      </xdr:nvCxnSpPr>
      <xdr:spPr>
        <a:xfrm>
          <a:off x="10388600" y="883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68967</xdr:rowOff>
    </xdr:from>
    <xdr:to>
      <xdr:col>15</xdr:col>
      <xdr:colOff>180975</xdr:colOff>
      <xdr:row>55</xdr:row>
      <xdr:rowOff>126612</xdr:rowOff>
    </xdr:to>
    <xdr:cxnSp macro="">
      <xdr:nvCxnSpPr>
        <xdr:cNvPr id="346" name="直線コネクタ 345"/>
        <xdr:cNvCxnSpPr/>
      </xdr:nvCxnSpPr>
      <xdr:spPr>
        <a:xfrm>
          <a:off x="9639300" y="9327267"/>
          <a:ext cx="838200" cy="22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94670</xdr:rowOff>
    </xdr:from>
    <xdr:ext cx="534377" cy="259045"/>
    <xdr:sp macro="" textlink="">
      <xdr:nvSpPr>
        <xdr:cNvPr id="347" name="普通建設事業費平均値テキスト"/>
        <xdr:cNvSpPr txBox="1"/>
      </xdr:nvSpPr>
      <xdr:spPr>
        <a:xfrm>
          <a:off x="10528300" y="9352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71793</xdr:rowOff>
    </xdr:from>
    <xdr:to>
      <xdr:col>15</xdr:col>
      <xdr:colOff>231775</xdr:colOff>
      <xdr:row>56</xdr:row>
      <xdr:rowOff>1943</xdr:rowOff>
    </xdr:to>
    <xdr:sp macro="" textlink="">
      <xdr:nvSpPr>
        <xdr:cNvPr id="348" name="フローチャート : 判断 347"/>
        <xdr:cNvSpPr/>
      </xdr:nvSpPr>
      <xdr:spPr>
        <a:xfrm>
          <a:off x="104267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68967</xdr:rowOff>
    </xdr:from>
    <xdr:to>
      <xdr:col>14</xdr:col>
      <xdr:colOff>28575</xdr:colOff>
      <xdr:row>55</xdr:row>
      <xdr:rowOff>119050</xdr:rowOff>
    </xdr:to>
    <xdr:cxnSp macro="">
      <xdr:nvCxnSpPr>
        <xdr:cNvPr id="349" name="直線コネクタ 348"/>
        <xdr:cNvCxnSpPr/>
      </xdr:nvCxnSpPr>
      <xdr:spPr>
        <a:xfrm flipV="1">
          <a:off x="8750300" y="9327267"/>
          <a:ext cx="889000" cy="22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39904</xdr:rowOff>
    </xdr:from>
    <xdr:to>
      <xdr:col>14</xdr:col>
      <xdr:colOff>79375</xdr:colOff>
      <xdr:row>55</xdr:row>
      <xdr:rowOff>141504</xdr:rowOff>
    </xdr:to>
    <xdr:sp macro="" textlink="">
      <xdr:nvSpPr>
        <xdr:cNvPr id="350" name="フローチャート : 判断 349"/>
        <xdr:cNvSpPr/>
      </xdr:nvSpPr>
      <xdr:spPr>
        <a:xfrm>
          <a:off x="9588500" y="946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132631</xdr:rowOff>
    </xdr:from>
    <xdr:ext cx="534377" cy="259045"/>
    <xdr:sp macro="" textlink="">
      <xdr:nvSpPr>
        <xdr:cNvPr id="351" name="テキスト ボックス 350"/>
        <xdr:cNvSpPr txBox="1"/>
      </xdr:nvSpPr>
      <xdr:spPr>
        <a:xfrm>
          <a:off x="9372111" y="956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37649</xdr:rowOff>
    </xdr:from>
    <xdr:to>
      <xdr:col>12</xdr:col>
      <xdr:colOff>511175</xdr:colOff>
      <xdr:row>55</xdr:row>
      <xdr:rowOff>119050</xdr:rowOff>
    </xdr:to>
    <xdr:cxnSp macro="">
      <xdr:nvCxnSpPr>
        <xdr:cNvPr id="352" name="直線コネクタ 351"/>
        <xdr:cNvCxnSpPr/>
      </xdr:nvCxnSpPr>
      <xdr:spPr>
        <a:xfrm>
          <a:off x="7861300" y="9467399"/>
          <a:ext cx="889000" cy="8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91796</xdr:rowOff>
    </xdr:from>
    <xdr:to>
      <xdr:col>12</xdr:col>
      <xdr:colOff>561975</xdr:colOff>
      <xdr:row>56</xdr:row>
      <xdr:rowOff>21946</xdr:rowOff>
    </xdr:to>
    <xdr:sp macro="" textlink="">
      <xdr:nvSpPr>
        <xdr:cNvPr id="353" name="フローチャート : 判断 352"/>
        <xdr:cNvSpPr/>
      </xdr:nvSpPr>
      <xdr:spPr>
        <a:xfrm>
          <a:off x="8699500" y="952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13073</xdr:rowOff>
    </xdr:from>
    <xdr:ext cx="534377" cy="259045"/>
    <xdr:sp macro="" textlink="">
      <xdr:nvSpPr>
        <xdr:cNvPr id="354" name="テキスト ボックス 353"/>
        <xdr:cNvSpPr txBox="1"/>
      </xdr:nvSpPr>
      <xdr:spPr>
        <a:xfrm>
          <a:off x="8483111" y="961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160350</xdr:rowOff>
    </xdr:from>
    <xdr:to>
      <xdr:col>11</xdr:col>
      <xdr:colOff>307975</xdr:colOff>
      <xdr:row>55</xdr:row>
      <xdr:rowOff>37649</xdr:rowOff>
    </xdr:to>
    <xdr:cxnSp macro="">
      <xdr:nvCxnSpPr>
        <xdr:cNvPr id="355" name="直線コネクタ 354"/>
        <xdr:cNvCxnSpPr/>
      </xdr:nvCxnSpPr>
      <xdr:spPr>
        <a:xfrm>
          <a:off x="6972300" y="9418650"/>
          <a:ext cx="8890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162643</xdr:rowOff>
    </xdr:from>
    <xdr:to>
      <xdr:col>11</xdr:col>
      <xdr:colOff>358775</xdr:colOff>
      <xdr:row>56</xdr:row>
      <xdr:rowOff>92793</xdr:rowOff>
    </xdr:to>
    <xdr:sp macro="" textlink="">
      <xdr:nvSpPr>
        <xdr:cNvPr id="356" name="フローチャート : 判断 355"/>
        <xdr:cNvSpPr/>
      </xdr:nvSpPr>
      <xdr:spPr>
        <a:xfrm>
          <a:off x="7810500" y="959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83920</xdr:rowOff>
    </xdr:from>
    <xdr:ext cx="534377" cy="259045"/>
    <xdr:sp macro="" textlink="">
      <xdr:nvSpPr>
        <xdr:cNvPr id="357" name="テキスト ボックス 356"/>
        <xdr:cNvSpPr txBox="1"/>
      </xdr:nvSpPr>
      <xdr:spPr>
        <a:xfrm>
          <a:off x="7594111" y="9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130925</xdr:rowOff>
    </xdr:from>
    <xdr:to>
      <xdr:col>10</xdr:col>
      <xdr:colOff>155575</xdr:colOff>
      <xdr:row>56</xdr:row>
      <xdr:rowOff>61075</xdr:rowOff>
    </xdr:to>
    <xdr:sp macro="" textlink="">
      <xdr:nvSpPr>
        <xdr:cNvPr id="358" name="フローチャート : 判断 357"/>
        <xdr:cNvSpPr/>
      </xdr:nvSpPr>
      <xdr:spPr>
        <a:xfrm>
          <a:off x="6921500" y="95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52202</xdr:rowOff>
    </xdr:from>
    <xdr:ext cx="534377" cy="259045"/>
    <xdr:sp macro="" textlink="">
      <xdr:nvSpPr>
        <xdr:cNvPr id="359" name="テキスト ボックス 358"/>
        <xdr:cNvSpPr txBox="1"/>
      </xdr:nvSpPr>
      <xdr:spPr>
        <a:xfrm>
          <a:off x="6705111" y="965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75812</xdr:rowOff>
    </xdr:from>
    <xdr:to>
      <xdr:col>15</xdr:col>
      <xdr:colOff>231775</xdr:colOff>
      <xdr:row>56</xdr:row>
      <xdr:rowOff>5962</xdr:rowOff>
    </xdr:to>
    <xdr:sp macro="" textlink="">
      <xdr:nvSpPr>
        <xdr:cNvPr id="365" name="円/楕円 364"/>
        <xdr:cNvSpPr/>
      </xdr:nvSpPr>
      <xdr:spPr>
        <a:xfrm>
          <a:off x="10426700" y="950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54239</xdr:rowOff>
    </xdr:from>
    <xdr:ext cx="534377" cy="259045"/>
    <xdr:sp macro="" textlink="">
      <xdr:nvSpPr>
        <xdr:cNvPr id="366" name="普通建設事業費該当値テキスト"/>
        <xdr:cNvSpPr txBox="1"/>
      </xdr:nvSpPr>
      <xdr:spPr>
        <a:xfrm>
          <a:off x="10528300" y="948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51,687</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18167</xdr:rowOff>
    </xdr:from>
    <xdr:to>
      <xdr:col>14</xdr:col>
      <xdr:colOff>79375</xdr:colOff>
      <xdr:row>54</xdr:row>
      <xdr:rowOff>119767</xdr:rowOff>
    </xdr:to>
    <xdr:sp macro="" textlink="">
      <xdr:nvSpPr>
        <xdr:cNvPr id="367" name="円/楕円 366"/>
        <xdr:cNvSpPr/>
      </xdr:nvSpPr>
      <xdr:spPr>
        <a:xfrm>
          <a:off x="9588500" y="927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136294</xdr:rowOff>
    </xdr:from>
    <xdr:ext cx="534377" cy="259045"/>
    <xdr:sp macro="" textlink="">
      <xdr:nvSpPr>
        <xdr:cNvPr id="368" name="テキスト ボックス 367"/>
        <xdr:cNvSpPr txBox="1"/>
      </xdr:nvSpPr>
      <xdr:spPr>
        <a:xfrm>
          <a:off x="9372111" y="905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63,713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68250</xdr:rowOff>
    </xdr:from>
    <xdr:to>
      <xdr:col>12</xdr:col>
      <xdr:colOff>561975</xdr:colOff>
      <xdr:row>55</xdr:row>
      <xdr:rowOff>169850</xdr:rowOff>
    </xdr:to>
    <xdr:sp macro="" textlink="">
      <xdr:nvSpPr>
        <xdr:cNvPr id="369" name="円/楕円 368"/>
        <xdr:cNvSpPr/>
      </xdr:nvSpPr>
      <xdr:spPr>
        <a:xfrm>
          <a:off x="8699500" y="94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14927</xdr:rowOff>
    </xdr:from>
    <xdr:ext cx="534377" cy="259045"/>
    <xdr:sp macro="" textlink="">
      <xdr:nvSpPr>
        <xdr:cNvPr id="370" name="テキスト ボックス 369"/>
        <xdr:cNvSpPr txBox="1"/>
      </xdr:nvSpPr>
      <xdr:spPr>
        <a:xfrm>
          <a:off x="8483111" y="927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158299</xdr:rowOff>
    </xdr:from>
    <xdr:to>
      <xdr:col>11</xdr:col>
      <xdr:colOff>358775</xdr:colOff>
      <xdr:row>55</xdr:row>
      <xdr:rowOff>88449</xdr:rowOff>
    </xdr:to>
    <xdr:sp macro="" textlink="">
      <xdr:nvSpPr>
        <xdr:cNvPr id="371" name="円/楕円 370"/>
        <xdr:cNvSpPr/>
      </xdr:nvSpPr>
      <xdr:spPr>
        <a:xfrm>
          <a:off x="7810500" y="941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104976</xdr:rowOff>
    </xdr:from>
    <xdr:ext cx="534377" cy="259045"/>
    <xdr:sp macro="" textlink="">
      <xdr:nvSpPr>
        <xdr:cNvPr id="372" name="テキスト ボックス 371"/>
        <xdr:cNvSpPr txBox="1"/>
      </xdr:nvSpPr>
      <xdr:spPr>
        <a:xfrm>
          <a:off x="7594111" y="91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56,357</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109550</xdr:rowOff>
    </xdr:from>
    <xdr:to>
      <xdr:col>10</xdr:col>
      <xdr:colOff>155575</xdr:colOff>
      <xdr:row>55</xdr:row>
      <xdr:rowOff>39700</xdr:rowOff>
    </xdr:to>
    <xdr:sp macro="" textlink="">
      <xdr:nvSpPr>
        <xdr:cNvPr id="373" name="円/楕円 372"/>
        <xdr:cNvSpPr/>
      </xdr:nvSpPr>
      <xdr:spPr>
        <a:xfrm>
          <a:off x="6921500" y="93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56227</xdr:rowOff>
    </xdr:from>
    <xdr:ext cx="534377" cy="259045"/>
    <xdr:sp macro="" textlink="">
      <xdr:nvSpPr>
        <xdr:cNvPr id="374" name="テキスト ボックス 373"/>
        <xdr:cNvSpPr txBox="1"/>
      </xdr:nvSpPr>
      <xdr:spPr>
        <a:xfrm>
          <a:off x="6705111" y="91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116474</xdr:rowOff>
    </xdr:from>
    <xdr:to>
      <xdr:col>15</xdr:col>
      <xdr:colOff>180340</xdr:colOff>
      <xdr:row>78</xdr:row>
      <xdr:rowOff>7615</xdr:rowOff>
    </xdr:to>
    <xdr:cxnSp macro="">
      <xdr:nvCxnSpPr>
        <xdr:cNvPr id="396" name="直線コネクタ 395"/>
        <xdr:cNvCxnSpPr/>
      </xdr:nvCxnSpPr>
      <xdr:spPr>
        <a:xfrm flipV="1">
          <a:off x="10475595" y="12117974"/>
          <a:ext cx="1270" cy="1262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11442</xdr:rowOff>
    </xdr:from>
    <xdr:ext cx="469744" cy="259045"/>
    <xdr:sp macro="" textlink="">
      <xdr:nvSpPr>
        <xdr:cNvPr id="397" name="普通建設事業費 （ うち新規整備　）最小値テキスト"/>
        <xdr:cNvSpPr txBox="1"/>
      </xdr:nvSpPr>
      <xdr:spPr>
        <a:xfrm>
          <a:off x="10528300" y="1338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5,778</a:t>
          </a:r>
          <a:endParaRPr kumimoji="1" lang="ja-JP" altLang="en-US" sz="1000" b="1">
            <a:latin typeface="ＭＳ Ｐゴシック"/>
          </a:endParaRPr>
        </a:p>
      </xdr:txBody>
    </xdr:sp>
    <xdr:clientData/>
  </xdr:oneCellAnchor>
  <xdr:twoCellAnchor>
    <xdr:from>
      <xdr:col>15</xdr:col>
      <xdr:colOff>92075</xdr:colOff>
      <xdr:row>78</xdr:row>
      <xdr:rowOff>7615</xdr:rowOff>
    </xdr:from>
    <xdr:to>
      <xdr:col>15</xdr:col>
      <xdr:colOff>269875</xdr:colOff>
      <xdr:row>78</xdr:row>
      <xdr:rowOff>7615</xdr:rowOff>
    </xdr:to>
    <xdr:cxnSp macro="">
      <xdr:nvCxnSpPr>
        <xdr:cNvPr id="398" name="直線コネクタ 397"/>
        <xdr:cNvCxnSpPr/>
      </xdr:nvCxnSpPr>
      <xdr:spPr>
        <a:xfrm>
          <a:off x="10388600" y="1338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63151</xdr:rowOff>
    </xdr:from>
    <xdr:ext cx="534377" cy="259045"/>
    <xdr:sp macro="" textlink="">
      <xdr:nvSpPr>
        <xdr:cNvPr id="399" name="普通建設事業費 （ うち新規整備　）最大値テキスト"/>
        <xdr:cNvSpPr txBox="1"/>
      </xdr:nvSpPr>
      <xdr:spPr>
        <a:xfrm>
          <a:off x="10528300" y="1189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61,016</a:t>
          </a:r>
          <a:endParaRPr kumimoji="1" lang="ja-JP" altLang="en-US" sz="1000" b="1">
            <a:latin typeface="ＭＳ Ｐゴシック"/>
          </a:endParaRPr>
        </a:p>
      </xdr:txBody>
    </xdr:sp>
    <xdr:clientData/>
  </xdr:oneCellAnchor>
  <xdr:twoCellAnchor>
    <xdr:from>
      <xdr:col>15</xdr:col>
      <xdr:colOff>92075</xdr:colOff>
      <xdr:row>70</xdr:row>
      <xdr:rowOff>116474</xdr:rowOff>
    </xdr:from>
    <xdr:to>
      <xdr:col>15</xdr:col>
      <xdr:colOff>269875</xdr:colOff>
      <xdr:row>70</xdr:row>
      <xdr:rowOff>116474</xdr:rowOff>
    </xdr:to>
    <xdr:cxnSp macro="">
      <xdr:nvCxnSpPr>
        <xdr:cNvPr id="400" name="直線コネクタ 399"/>
        <xdr:cNvCxnSpPr/>
      </xdr:nvCxnSpPr>
      <xdr:spPr>
        <a:xfrm>
          <a:off x="10388600" y="121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125481</xdr:rowOff>
    </xdr:from>
    <xdr:to>
      <xdr:col>15</xdr:col>
      <xdr:colOff>180975</xdr:colOff>
      <xdr:row>76</xdr:row>
      <xdr:rowOff>86162</xdr:rowOff>
    </xdr:to>
    <xdr:cxnSp macro="">
      <xdr:nvCxnSpPr>
        <xdr:cNvPr id="401" name="直線コネクタ 400"/>
        <xdr:cNvCxnSpPr/>
      </xdr:nvCxnSpPr>
      <xdr:spPr>
        <a:xfrm>
          <a:off x="9639300" y="12984231"/>
          <a:ext cx="838200" cy="1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151073</xdr:rowOff>
    </xdr:from>
    <xdr:ext cx="534377" cy="259045"/>
    <xdr:sp macro="" textlink="">
      <xdr:nvSpPr>
        <xdr:cNvPr id="402" name="普通建設事業費 （ うち新規整備　）平均値テキスト"/>
        <xdr:cNvSpPr txBox="1"/>
      </xdr:nvSpPr>
      <xdr:spPr>
        <a:xfrm>
          <a:off x="10528300" y="12838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128196</xdr:rowOff>
    </xdr:from>
    <xdr:to>
      <xdr:col>15</xdr:col>
      <xdr:colOff>231775</xdr:colOff>
      <xdr:row>76</xdr:row>
      <xdr:rowOff>58347</xdr:rowOff>
    </xdr:to>
    <xdr:sp macro="" textlink="">
      <xdr:nvSpPr>
        <xdr:cNvPr id="403" name="フローチャート : 判断 402"/>
        <xdr:cNvSpPr/>
      </xdr:nvSpPr>
      <xdr:spPr>
        <a:xfrm>
          <a:off x="10426700" y="129869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109474</xdr:rowOff>
    </xdr:from>
    <xdr:to>
      <xdr:col>14</xdr:col>
      <xdr:colOff>79375</xdr:colOff>
      <xdr:row>76</xdr:row>
      <xdr:rowOff>39624</xdr:rowOff>
    </xdr:to>
    <xdr:sp macro="" textlink="">
      <xdr:nvSpPr>
        <xdr:cNvPr id="404" name="フローチャート : 判断 403"/>
        <xdr:cNvSpPr/>
      </xdr:nvSpPr>
      <xdr:spPr>
        <a:xfrm>
          <a:off x="9588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30751</xdr:rowOff>
    </xdr:from>
    <xdr:ext cx="534377" cy="259045"/>
    <xdr:sp macro="" textlink="">
      <xdr:nvSpPr>
        <xdr:cNvPr id="405" name="テキスト ボックス 404"/>
        <xdr:cNvSpPr txBox="1"/>
      </xdr:nvSpPr>
      <xdr:spPr>
        <a:xfrm>
          <a:off x="9372111" y="130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35362</xdr:rowOff>
    </xdr:from>
    <xdr:to>
      <xdr:col>15</xdr:col>
      <xdr:colOff>231775</xdr:colOff>
      <xdr:row>76</xdr:row>
      <xdr:rowOff>136962</xdr:rowOff>
    </xdr:to>
    <xdr:sp macro="" textlink="">
      <xdr:nvSpPr>
        <xdr:cNvPr id="411" name="円/楕円 410"/>
        <xdr:cNvSpPr/>
      </xdr:nvSpPr>
      <xdr:spPr>
        <a:xfrm>
          <a:off x="10426700" y="130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13789</xdr:rowOff>
    </xdr:from>
    <xdr:ext cx="534377" cy="259045"/>
    <xdr:sp macro="" textlink="">
      <xdr:nvSpPr>
        <xdr:cNvPr id="412" name="普通建設事業費 （ うち新規整備　）該当値テキスト"/>
        <xdr:cNvSpPr txBox="1"/>
      </xdr:nvSpPr>
      <xdr:spPr>
        <a:xfrm>
          <a:off x="10528300" y="1304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17,342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74681</xdr:rowOff>
    </xdr:from>
    <xdr:to>
      <xdr:col>14</xdr:col>
      <xdr:colOff>79375</xdr:colOff>
      <xdr:row>76</xdr:row>
      <xdr:rowOff>4831</xdr:rowOff>
    </xdr:to>
    <xdr:sp macro="" textlink="">
      <xdr:nvSpPr>
        <xdr:cNvPr id="413" name="円/楕円 412"/>
        <xdr:cNvSpPr/>
      </xdr:nvSpPr>
      <xdr:spPr>
        <a:xfrm>
          <a:off x="9588500" y="129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21358</xdr:rowOff>
    </xdr:from>
    <xdr:ext cx="534377" cy="259045"/>
    <xdr:sp macro="" textlink="">
      <xdr:nvSpPr>
        <xdr:cNvPr id="414" name="テキスト ボックス 413"/>
        <xdr:cNvSpPr txBox="1"/>
      </xdr:nvSpPr>
      <xdr:spPr>
        <a:xfrm>
          <a:off x="9372111" y="1270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111777</xdr:rowOff>
    </xdr:from>
    <xdr:ext cx="467179" cy="259045"/>
    <xdr:sp macro="" textlink="">
      <xdr:nvSpPr>
        <xdr:cNvPr id="425" name="テキスト ボックス 424"/>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6" name="直線コネクタ 42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7" name="テキスト ボックス 42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8" name="直線コネクタ 42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9" name="テキスト ボックス 42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1" name="テキスト ボックス 43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2" name="直線コネクタ 43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3" name="テキスト ボックス 43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4" name="直線コネクタ 43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5" name="テキスト ボックス 43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7" name="テキスト ボックス 43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34620</xdr:rowOff>
    </xdr:from>
    <xdr:to>
      <xdr:col>15</xdr:col>
      <xdr:colOff>180340</xdr:colOff>
      <xdr:row>99</xdr:row>
      <xdr:rowOff>109829</xdr:rowOff>
    </xdr:to>
    <xdr:cxnSp macro="">
      <xdr:nvCxnSpPr>
        <xdr:cNvPr id="439" name="直線コネクタ 438"/>
        <xdr:cNvCxnSpPr/>
      </xdr:nvCxnSpPr>
      <xdr:spPr>
        <a:xfrm flipV="1">
          <a:off x="10475595" y="15636570"/>
          <a:ext cx="1270" cy="1446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113656</xdr:rowOff>
    </xdr:from>
    <xdr:ext cx="469744" cy="259045"/>
    <xdr:sp macro="" textlink="">
      <xdr:nvSpPr>
        <xdr:cNvPr id="440" name="普通建設事業費 （ うち更新整備　）最小値テキスト"/>
        <xdr:cNvSpPr txBox="1"/>
      </xdr:nvSpPr>
      <xdr:spPr>
        <a:xfrm>
          <a:off x="10528300" y="1708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9,142</a:t>
          </a:r>
          <a:endParaRPr kumimoji="1" lang="ja-JP" altLang="en-US" sz="1000" b="1">
            <a:latin typeface="ＭＳ Ｐゴシック"/>
          </a:endParaRPr>
        </a:p>
      </xdr:txBody>
    </xdr:sp>
    <xdr:clientData/>
  </xdr:oneCellAnchor>
  <xdr:twoCellAnchor>
    <xdr:from>
      <xdr:col>15</xdr:col>
      <xdr:colOff>92075</xdr:colOff>
      <xdr:row>99</xdr:row>
      <xdr:rowOff>109829</xdr:rowOff>
    </xdr:from>
    <xdr:to>
      <xdr:col>15</xdr:col>
      <xdr:colOff>269875</xdr:colOff>
      <xdr:row>99</xdr:row>
      <xdr:rowOff>109829</xdr:rowOff>
    </xdr:to>
    <xdr:cxnSp macro="">
      <xdr:nvCxnSpPr>
        <xdr:cNvPr id="441" name="直線コネクタ 440"/>
        <xdr:cNvCxnSpPr/>
      </xdr:nvCxnSpPr>
      <xdr:spPr>
        <a:xfrm>
          <a:off x="10388600" y="1708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152747</xdr:rowOff>
    </xdr:from>
    <xdr:ext cx="534377" cy="259045"/>
    <xdr:sp macro="" textlink="">
      <xdr:nvSpPr>
        <xdr:cNvPr id="442" name="普通建設事業費 （ うち更新整備　）最大値テキスト"/>
        <xdr:cNvSpPr txBox="1"/>
      </xdr:nvSpPr>
      <xdr:spPr>
        <a:xfrm>
          <a:off x="10528300" y="154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28,129</a:t>
          </a:r>
          <a:endParaRPr kumimoji="1" lang="ja-JP" altLang="en-US" sz="1000" b="1">
            <a:latin typeface="ＭＳ Ｐゴシック"/>
          </a:endParaRPr>
        </a:p>
      </xdr:txBody>
    </xdr:sp>
    <xdr:clientData/>
  </xdr:oneCellAnchor>
  <xdr:twoCellAnchor>
    <xdr:from>
      <xdr:col>15</xdr:col>
      <xdr:colOff>92075</xdr:colOff>
      <xdr:row>91</xdr:row>
      <xdr:rowOff>34620</xdr:rowOff>
    </xdr:from>
    <xdr:to>
      <xdr:col>15</xdr:col>
      <xdr:colOff>269875</xdr:colOff>
      <xdr:row>91</xdr:row>
      <xdr:rowOff>34620</xdr:rowOff>
    </xdr:to>
    <xdr:cxnSp macro="">
      <xdr:nvCxnSpPr>
        <xdr:cNvPr id="443" name="直線コネクタ 442"/>
        <xdr:cNvCxnSpPr/>
      </xdr:nvCxnSpPr>
      <xdr:spPr>
        <a:xfrm>
          <a:off x="10388600" y="1563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95352</xdr:rowOff>
    </xdr:from>
    <xdr:to>
      <xdr:col>15</xdr:col>
      <xdr:colOff>180975</xdr:colOff>
      <xdr:row>94</xdr:row>
      <xdr:rowOff>6350</xdr:rowOff>
    </xdr:to>
    <xdr:cxnSp macro="">
      <xdr:nvCxnSpPr>
        <xdr:cNvPr id="444" name="直線コネクタ 443"/>
        <xdr:cNvCxnSpPr/>
      </xdr:nvCxnSpPr>
      <xdr:spPr>
        <a:xfrm>
          <a:off x="9639300" y="15697302"/>
          <a:ext cx="838200" cy="42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2328</xdr:rowOff>
    </xdr:from>
    <xdr:ext cx="534377" cy="259045"/>
    <xdr:sp macro="" textlink="">
      <xdr:nvSpPr>
        <xdr:cNvPr id="445" name="普通建設事業費 （ うち更新整備　）平均値テキスト"/>
        <xdr:cNvSpPr txBox="1"/>
      </xdr:nvSpPr>
      <xdr:spPr>
        <a:xfrm>
          <a:off x="10528300" y="1629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23901</xdr:rowOff>
    </xdr:from>
    <xdr:to>
      <xdr:col>15</xdr:col>
      <xdr:colOff>231775</xdr:colOff>
      <xdr:row>95</xdr:row>
      <xdr:rowOff>125501</xdr:rowOff>
    </xdr:to>
    <xdr:sp macro="" textlink="">
      <xdr:nvSpPr>
        <xdr:cNvPr id="446" name="フローチャート : 判断 445"/>
        <xdr:cNvSpPr/>
      </xdr:nvSpPr>
      <xdr:spPr>
        <a:xfrm>
          <a:off x="104267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736</xdr:rowOff>
    </xdr:from>
    <xdr:to>
      <xdr:col>14</xdr:col>
      <xdr:colOff>79375</xdr:colOff>
      <xdr:row>95</xdr:row>
      <xdr:rowOff>102336</xdr:rowOff>
    </xdr:to>
    <xdr:sp macro="" textlink="">
      <xdr:nvSpPr>
        <xdr:cNvPr id="447" name="フローチャート : 判断 446"/>
        <xdr:cNvSpPr/>
      </xdr:nvSpPr>
      <xdr:spPr>
        <a:xfrm>
          <a:off x="9588500" y="1628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93463</xdr:rowOff>
    </xdr:from>
    <xdr:ext cx="534377" cy="259045"/>
    <xdr:sp macro="" textlink="">
      <xdr:nvSpPr>
        <xdr:cNvPr id="448" name="テキスト ボックス 447"/>
        <xdr:cNvSpPr txBox="1"/>
      </xdr:nvSpPr>
      <xdr:spPr>
        <a:xfrm>
          <a:off x="9372111" y="1638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127000</xdr:rowOff>
    </xdr:from>
    <xdr:to>
      <xdr:col>15</xdr:col>
      <xdr:colOff>231775</xdr:colOff>
      <xdr:row>94</xdr:row>
      <xdr:rowOff>57150</xdr:rowOff>
    </xdr:to>
    <xdr:sp macro="" textlink="">
      <xdr:nvSpPr>
        <xdr:cNvPr id="454" name="円/楕円 453"/>
        <xdr:cNvSpPr/>
      </xdr:nvSpPr>
      <xdr:spPr>
        <a:xfrm>
          <a:off x="10426700" y="160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149877</xdr:rowOff>
    </xdr:from>
    <xdr:ext cx="534377" cy="259045"/>
    <xdr:sp macro="" textlink="">
      <xdr:nvSpPr>
        <xdr:cNvPr id="455" name="普通建設事業費 （ うち更新整備　）該当値テキスト"/>
        <xdr:cNvSpPr txBox="1"/>
      </xdr:nvSpPr>
      <xdr:spPr>
        <a:xfrm>
          <a:off x="10528300" y="159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21,750</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44552</xdr:rowOff>
    </xdr:from>
    <xdr:to>
      <xdr:col>14</xdr:col>
      <xdr:colOff>79375</xdr:colOff>
      <xdr:row>91</xdr:row>
      <xdr:rowOff>146152</xdr:rowOff>
    </xdr:to>
    <xdr:sp macro="" textlink="">
      <xdr:nvSpPr>
        <xdr:cNvPr id="456" name="円/楕円 455"/>
        <xdr:cNvSpPr/>
      </xdr:nvSpPr>
      <xdr:spPr>
        <a:xfrm>
          <a:off x="9588500" y="15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89</xdr:row>
      <xdr:rowOff>162679</xdr:rowOff>
    </xdr:from>
    <xdr:ext cx="534377" cy="259045"/>
    <xdr:sp macro="" textlink="">
      <xdr:nvSpPr>
        <xdr:cNvPr id="457" name="テキスト ボックス 456"/>
        <xdr:cNvSpPr txBox="1"/>
      </xdr:nvSpPr>
      <xdr:spPr>
        <a:xfrm>
          <a:off x="9372111" y="1542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8" name="直線コネクタ 46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9" name="テキスト ボックス 46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0" name="直線コネクタ 46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1" name="テキスト ボックス 470"/>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2" name="直線コネクタ 47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3" name="テキスト ボックス 472"/>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4" name="直線コネクタ 47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5" name="テキスト ボックス 474"/>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7" name="テキスト ボックス 47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141300</xdr:rowOff>
    </xdr:from>
    <xdr:to>
      <xdr:col>23</xdr:col>
      <xdr:colOff>516889</xdr:colOff>
      <xdr:row>38</xdr:row>
      <xdr:rowOff>139700</xdr:rowOff>
    </xdr:to>
    <xdr:cxnSp macro="">
      <xdr:nvCxnSpPr>
        <xdr:cNvPr id="479" name="直線コネクタ 478"/>
        <xdr:cNvCxnSpPr/>
      </xdr:nvCxnSpPr>
      <xdr:spPr>
        <a:xfrm flipV="1">
          <a:off x="16317595" y="5284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1" name="直線コネクタ 48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87977</xdr:rowOff>
    </xdr:from>
    <xdr:ext cx="469744" cy="259045"/>
    <xdr:sp macro="" textlink="">
      <xdr:nvSpPr>
        <xdr:cNvPr id="482" name="災害復旧事業費最大値テキスト"/>
        <xdr:cNvSpPr txBox="1"/>
      </xdr:nvSpPr>
      <xdr:spPr>
        <a:xfrm>
          <a:off x="16370300" y="50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30</xdr:row>
      <xdr:rowOff>141300</xdr:rowOff>
    </xdr:from>
    <xdr:to>
      <xdr:col>23</xdr:col>
      <xdr:colOff>606425</xdr:colOff>
      <xdr:row>30</xdr:row>
      <xdr:rowOff>141300</xdr:rowOff>
    </xdr:to>
    <xdr:cxnSp macro="">
      <xdr:nvCxnSpPr>
        <xdr:cNvPr id="483" name="直線コネクタ 482"/>
        <xdr:cNvCxnSpPr/>
      </xdr:nvCxnSpPr>
      <xdr:spPr>
        <a:xfrm>
          <a:off x="16230600" y="52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103353</xdr:rowOff>
    </xdr:from>
    <xdr:to>
      <xdr:col>23</xdr:col>
      <xdr:colOff>517525</xdr:colOff>
      <xdr:row>38</xdr:row>
      <xdr:rowOff>123469</xdr:rowOff>
    </xdr:to>
    <xdr:cxnSp macro="">
      <xdr:nvCxnSpPr>
        <xdr:cNvPr id="484" name="直線コネクタ 483"/>
        <xdr:cNvCxnSpPr/>
      </xdr:nvCxnSpPr>
      <xdr:spPr>
        <a:xfrm flipV="1">
          <a:off x="15481300" y="6618453"/>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148582</xdr:rowOff>
    </xdr:from>
    <xdr:ext cx="378565" cy="259045"/>
    <xdr:sp macro="" textlink="">
      <xdr:nvSpPr>
        <xdr:cNvPr id="485" name="災害復旧事業費平均値テキスト"/>
        <xdr:cNvSpPr txBox="1"/>
      </xdr:nvSpPr>
      <xdr:spPr>
        <a:xfrm>
          <a:off x="16370300" y="6320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125705</xdr:rowOff>
    </xdr:from>
    <xdr:to>
      <xdr:col>23</xdr:col>
      <xdr:colOff>568325</xdr:colOff>
      <xdr:row>38</xdr:row>
      <xdr:rowOff>55855</xdr:rowOff>
    </xdr:to>
    <xdr:sp macro="" textlink="">
      <xdr:nvSpPr>
        <xdr:cNvPr id="486" name="フローチャート : 判断 485"/>
        <xdr:cNvSpPr/>
      </xdr:nvSpPr>
      <xdr:spPr>
        <a:xfrm>
          <a:off x="162687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152730</xdr:rowOff>
    </xdr:from>
    <xdr:to>
      <xdr:col>22</xdr:col>
      <xdr:colOff>365125</xdr:colOff>
      <xdr:row>38</xdr:row>
      <xdr:rowOff>123469</xdr:rowOff>
    </xdr:to>
    <xdr:cxnSp macro="">
      <xdr:nvCxnSpPr>
        <xdr:cNvPr id="487" name="直線コネクタ 486"/>
        <xdr:cNvCxnSpPr/>
      </xdr:nvCxnSpPr>
      <xdr:spPr>
        <a:xfrm>
          <a:off x="14592300" y="6496380"/>
          <a:ext cx="889000" cy="1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100330</xdr:rowOff>
    </xdr:from>
    <xdr:to>
      <xdr:col>22</xdr:col>
      <xdr:colOff>415925</xdr:colOff>
      <xdr:row>38</xdr:row>
      <xdr:rowOff>30480</xdr:rowOff>
    </xdr:to>
    <xdr:sp macro="" textlink="">
      <xdr:nvSpPr>
        <xdr:cNvPr id="488" name="フローチャート : 判断 487"/>
        <xdr:cNvSpPr/>
      </xdr:nvSpPr>
      <xdr:spPr>
        <a:xfrm>
          <a:off x="15430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47007</xdr:rowOff>
    </xdr:from>
    <xdr:ext cx="378565" cy="259045"/>
    <xdr:sp macro="" textlink="">
      <xdr:nvSpPr>
        <xdr:cNvPr id="489" name="テキスト ボックス 488"/>
        <xdr:cNvSpPr txBox="1"/>
      </xdr:nvSpPr>
      <xdr:spPr>
        <a:xfrm>
          <a:off x="15292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83922</xdr:rowOff>
    </xdr:from>
    <xdr:to>
      <xdr:col>21</xdr:col>
      <xdr:colOff>161925</xdr:colOff>
      <xdr:row>37</xdr:row>
      <xdr:rowOff>152730</xdr:rowOff>
    </xdr:to>
    <xdr:cxnSp macro="">
      <xdr:nvCxnSpPr>
        <xdr:cNvPr id="490" name="直線コネクタ 489"/>
        <xdr:cNvCxnSpPr/>
      </xdr:nvCxnSpPr>
      <xdr:spPr>
        <a:xfrm>
          <a:off x="13703300" y="6256122"/>
          <a:ext cx="889000" cy="24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134163</xdr:rowOff>
    </xdr:from>
    <xdr:to>
      <xdr:col>21</xdr:col>
      <xdr:colOff>212725</xdr:colOff>
      <xdr:row>37</xdr:row>
      <xdr:rowOff>64313</xdr:rowOff>
    </xdr:to>
    <xdr:sp macro="" textlink="">
      <xdr:nvSpPr>
        <xdr:cNvPr id="491" name="フローチャート : 判断 490"/>
        <xdr:cNvSpPr/>
      </xdr:nvSpPr>
      <xdr:spPr>
        <a:xfrm>
          <a:off x="14541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80840</xdr:rowOff>
    </xdr:from>
    <xdr:ext cx="469744" cy="259045"/>
    <xdr:sp macro="" textlink="">
      <xdr:nvSpPr>
        <xdr:cNvPr id="492" name="テキスト ボックス 491"/>
        <xdr:cNvSpPr txBox="1"/>
      </xdr:nvSpPr>
      <xdr:spPr>
        <a:xfrm>
          <a:off x="14357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83922</xdr:rowOff>
    </xdr:from>
    <xdr:to>
      <xdr:col>19</xdr:col>
      <xdr:colOff>644525</xdr:colOff>
      <xdr:row>37</xdr:row>
      <xdr:rowOff>119583</xdr:rowOff>
    </xdr:to>
    <xdr:cxnSp macro="">
      <xdr:nvCxnSpPr>
        <xdr:cNvPr id="493" name="直線コネクタ 492"/>
        <xdr:cNvCxnSpPr/>
      </xdr:nvCxnSpPr>
      <xdr:spPr>
        <a:xfrm flipV="1">
          <a:off x="12814300" y="6256122"/>
          <a:ext cx="889000" cy="2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164338</xdr:rowOff>
    </xdr:from>
    <xdr:to>
      <xdr:col>20</xdr:col>
      <xdr:colOff>9525</xdr:colOff>
      <xdr:row>36</xdr:row>
      <xdr:rowOff>94488</xdr:rowOff>
    </xdr:to>
    <xdr:sp macro="" textlink="">
      <xdr:nvSpPr>
        <xdr:cNvPr id="494" name="フローチャート : 判断 493"/>
        <xdr:cNvSpPr/>
      </xdr:nvSpPr>
      <xdr:spPr>
        <a:xfrm>
          <a:off x="13652500" y="616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111015</xdr:rowOff>
    </xdr:from>
    <xdr:ext cx="469744" cy="259045"/>
    <xdr:sp macro="" textlink="">
      <xdr:nvSpPr>
        <xdr:cNvPr id="495" name="テキスト ボックス 494"/>
        <xdr:cNvSpPr txBox="1"/>
      </xdr:nvSpPr>
      <xdr:spPr>
        <a:xfrm>
          <a:off x="13468427"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99873</xdr:rowOff>
    </xdr:from>
    <xdr:to>
      <xdr:col>18</xdr:col>
      <xdr:colOff>492125</xdr:colOff>
      <xdr:row>35</xdr:row>
      <xdr:rowOff>30023</xdr:rowOff>
    </xdr:to>
    <xdr:sp macro="" textlink="">
      <xdr:nvSpPr>
        <xdr:cNvPr id="496" name="フローチャート : 判断 495"/>
        <xdr:cNvSpPr/>
      </xdr:nvSpPr>
      <xdr:spPr>
        <a:xfrm>
          <a:off x="12763500" y="592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46550</xdr:rowOff>
    </xdr:from>
    <xdr:ext cx="469744" cy="259045"/>
    <xdr:sp macro="" textlink="">
      <xdr:nvSpPr>
        <xdr:cNvPr id="497" name="テキスト ボックス 496"/>
        <xdr:cNvSpPr txBox="1"/>
      </xdr:nvSpPr>
      <xdr:spPr>
        <a:xfrm>
          <a:off x="12579427" y="57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52553</xdr:rowOff>
    </xdr:from>
    <xdr:to>
      <xdr:col>23</xdr:col>
      <xdr:colOff>568325</xdr:colOff>
      <xdr:row>38</xdr:row>
      <xdr:rowOff>154153</xdr:rowOff>
    </xdr:to>
    <xdr:sp macro="" textlink="">
      <xdr:nvSpPr>
        <xdr:cNvPr id="503" name="円/楕円 502"/>
        <xdr:cNvSpPr/>
      </xdr:nvSpPr>
      <xdr:spPr>
        <a:xfrm>
          <a:off x="16268700" y="65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138930</xdr:rowOff>
    </xdr:from>
    <xdr:ext cx="378565" cy="259045"/>
    <xdr:sp macro="" textlink="">
      <xdr:nvSpPr>
        <xdr:cNvPr id="504" name="災害復旧事業費該当値テキスト"/>
        <xdr:cNvSpPr txBox="1"/>
      </xdr:nvSpPr>
      <xdr:spPr>
        <a:xfrm>
          <a:off x="16370300" y="648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72669</xdr:rowOff>
    </xdr:from>
    <xdr:to>
      <xdr:col>22</xdr:col>
      <xdr:colOff>415925</xdr:colOff>
      <xdr:row>39</xdr:row>
      <xdr:rowOff>2819</xdr:rowOff>
    </xdr:to>
    <xdr:sp macro="" textlink="">
      <xdr:nvSpPr>
        <xdr:cNvPr id="505" name="円/楕円 504"/>
        <xdr:cNvSpPr/>
      </xdr:nvSpPr>
      <xdr:spPr>
        <a:xfrm>
          <a:off x="15430500" y="65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38</xdr:row>
      <xdr:rowOff>165396</xdr:rowOff>
    </xdr:from>
    <xdr:ext cx="313932" cy="259045"/>
    <xdr:sp macro="" textlink="">
      <xdr:nvSpPr>
        <xdr:cNvPr id="506" name="テキスト ボックス 505"/>
        <xdr:cNvSpPr txBox="1"/>
      </xdr:nvSpPr>
      <xdr:spPr>
        <a:xfrm>
          <a:off x="15324333" y="66804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101930</xdr:rowOff>
    </xdr:from>
    <xdr:to>
      <xdr:col>21</xdr:col>
      <xdr:colOff>212725</xdr:colOff>
      <xdr:row>38</xdr:row>
      <xdr:rowOff>32080</xdr:rowOff>
    </xdr:to>
    <xdr:sp macro="" textlink="">
      <xdr:nvSpPr>
        <xdr:cNvPr id="507" name="円/楕円 506"/>
        <xdr:cNvSpPr/>
      </xdr:nvSpPr>
      <xdr:spPr>
        <a:xfrm>
          <a:off x="145415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23207</xdr:rowOff>
    </xdr:from>
    <xdr:ext cx="378565" cy="259045"/>
    <xdr:sp macro="" textlink="">
      <xdr:nvSpPr>
        <xdr:cNvPr id="508" name="テキスト ボックス 507"/>
        <xdr:cNvSpPr txBox="1"/>
      </xdr:nvSpPr>
      <xdr:spPr>
        <a:xfrm>
          <a:off x="14403017" y="6538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33122</xdr:rowOff>
    </xdr:from>
    <xdr:to>
      <xdr:col>20</xdr:col>
      <xdr:colOff>9525</xdr:colOff>
      <xdr:row>36</xdr:row>
      <xdr:rowOff>134722</xdr:rowOff>
    </xdr:to>
    <xdr:sp macro="" textlink="">
      <xdr:nvSpPr>
        <xdr:cNvPr id="509" name="円/楕円 508"/>
        <xdr:cNvSpPr/>
      </xdr:nvSpPr>
      <xdr:spPr>
        <a:xfrm>
          <a:off x="13652500" y="62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125849</xdr:rowOff>
    </xdr:from>
    <xdr:ext cx="469744" cy="259045"/>
    <xdr:sp macro="" textlink="">
      <xdr:nvSpPr>
        <xdr:cNvPr id="510" name="テキスト ボックス 509"/>
        <xdr:cNvSpPr txBox="1"/>
      </xdr:nvSpPr>
      <xdr:spPr>
        <a:xfrm>
          <a:off x="13468427" y="629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68783</xdr:rowOff>
    </xdr:from>
    <xdr:to>
      <xdr:col>18</xdr:col>
      <xdr:colOff>492125</xdr:colOff>
      <xdr:row>37</xdr:row>
      <xdr:rowOff>170383</xdr:rowOff>
    </xdr:to>
    <xdr:sp macro="" textlink="">
      <xdr:nvSpPr>
        <xdr:cNvPr id="511" name="円/楕円 510"/>
        <xdr:cNvSpPr/>
      </xdr:nvSpPr>
      <xdr:spPr>
        <a:xfrm>
          <a:off x="12763500" y="64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161510</xdr:rowOff>
    </xdr:from>
    <xdr:ext cx="378565" cy="259045"/>
    <xdr:sp macro="" textlink="">
      <xdr:nvSpPr>
        <xdr:cNvPr id="512" name="テキスト ボックス 511"/>
        <xdr:cNvSpPr txBox="1"/>
      </xdr:nvSpPr>
      <xdr:spPr>
        <a:xfrm>
          <a:off x="12625017" y="6505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2" name="テキスト ボックス 57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4" name="テキスト ボックス 57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0" name="テキスト ボックス 57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162007</xdr:rowOff>
    </xdr:from>
    <xdr:to>
      <xdr:col>23</xdr:col>
      <xdr:colOff>516889</xdr:colOff>
      <xdr:row>77</xdr:row>
      <xdr:rowOff>149873</xdr:rowOff>
    </xdr:to>
    <xdr:cxnSp macro="">
      <xdr:nvCxnSpPr>
        <xdr:cNvPr id="586" name="直線コネクタ 585"/>
        <xdr:cNvCxnSpPr/>
      </xdr:nvCxnSpPr>
      <xdr:spPr>
        <a:xfrm flipV="1">
          <a:off x="16317595" y="11992057"/>
          <a:ext cx="1269" cy="135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153700</xdr:rowOff>
    </xdr:from>
    <xdr:ext cx="534377" cy="259045"/>
    <xdr:sp macro="" textlink="">
      <xdr:nvSpPr>
        <xdr:cNvPr id="587" name="公債費最小値テキスト"/>
        <xdr:cNvSpPr txBox="1"/>
      </xdr:nvSpPr>
      <xdr:spPr>
        <a:xfrm>
          <a:off x="16370300" y="133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32,466</a:t>
          </a:r>
          <a:endParaRPr kumimoji="1" lang="ja-JP" altLang="en-US" sz="1000" b="1">
            <a:latin typeface="ＭＳ Ｐゴシック"/>
          </a:endParaRPr>
        </a:p>
      </xdr:txBody>
    </xdr:sp>
    <xdr:clientData/>
  </xdr:oneCellAnchor>
  <xdr:twoCellAnchor>
    <xdr:from>
      <xdr:col>23</xdr:col>
      <xdr:colOff>428625</xdr:colOff>
      <xdr:row>77</xdr:row>
      <xdr:rowOff>149873</xdr:rowOff>
    </xdr:from>
    <xdr:to>
      <xdr:col>23</xdr:col>
      <xdr:colOff>606425</xdr:colOff>
      <xdr:row>77</xdr:row>
      <xdr:rowOff>149873</xdr:rowOff>
    </xdr:to>
    <xdr:cxnSp macro="">
      <xdr:nvCxnSpPr>
        <xdr:cNvPr id="588" name="直線コネクタ 587"/>
        <xdr:cNvCxnSpPr/>
      </xdr:nvCxnSpPr>
      <xdr:spPr>
        <a:xfrm>
          <a:off x="16230600" y="13351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108684</xdr:rowOff>
    </xdr:from>
    <xdr:ext cx="599010" cy="259045"/>
    <xdr:sp macro="" textlink="">
      <xdr:nvSpPr>
        <xdr:cNvPr id="589" name="公債費最大値テキスト"/>
        <xdr:cNvSpPr txBox="1"/>
      </xdr:nvSpPr>
      <xdr:spPr>
        <a:xfrm>
          <a:off x="16370300" y="1176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103,829</a:t>
          </a:r>
          <a:endParaRPr kumimoji="1" lang="ja-JP" altLang="en-US" sz="1000" b="1">
            <a:latin typeface="ＭＳ Ｐゴシック"/>
          </a:endParaRPr>
        </a:p>
      </xdr:txBody>
    </xdr:sp>
    <xdr:clientData/>
  </xdr:oneCellAnchor>
  <xdr:twoCellAnchor>
    <xdr:from>
      <xdr:col>23</xdr:col>
      <xdr:colOff>428625</xdr:colOff>
      <xdr:row>69</xdr:row>
      <xdr:rowOff>162007</xdr:rowOff>
    </xdr:from>
    <xdr:to>
      <xdr:col>23</xdr:col>
      <xdr:colOff>606425</xdr:colOff>
      <xdr:row>69</xdr:row>
      <xdr:rowOff>162007</xdr:rowOff>
    </xdr:to>
    <xdr:cxnSp macro="">
      <xdr:nvCxnSpPr>
        <xdr:cNvPr id="590" name="直線コネクタ 589"/>
        <xdr:cNvCxnSpPr/>
      </xdr:nvCxnSpPr>
      <xdr:spPr>
        <a:xfrm>
          <a:off x="16230600" y="1199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17799</xdr:rowOff>
    </xdr:from>
    <xdr:to>
      <xdr:col>23</xdr:col>
      <xdr:colOff>517525</xdr:colOff>
      <xdr:row>76</xdr:row>
      <xdr:rowOff>19989</xdr:rowOff>
    </xdr:to>
    <xdr:cxnSp macro="">
      <xdr:nvCxnSpPr>
        <xdr:cNvPr id="591" name="直線コネクタ 590"/>
        <xdr:cNvCxnSpPr/>
      </xdr:nvCxnSpPr>
      <xdr:spPr>
        <a:xfrm flipV="1">
          <a:off x="15481300" y="13047999"/>
          <a:ext cx="8382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127341</xdr:rowOff>
    </xdr:from>
    <xdr:ext cx="534377" cy="259045"/>
    <xdr:sp macro="" textlink="">
      <xdr:nvSpPr>
        <xdr:cNvPr id="592" name="公債費平均値テキスト"/>
        <xdr:cNvSpPr txBox="1"/>
      </xdr:nvSpPr>
      <xdr:spPr>
        <a:xfrm>
          <a:off x="16370300" y="1264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104464</xdr:rowOff>
    </xdr:from>
    <xdr:to>
      <xdr:col>23</xdr:col>
      <xdr:colOff>568325</xdr:colOff>
      <xdr:row>75</xdr:row>
      <xdr:rowOff>34614</xdr:rowOff>
    </xdr:to>
    <xdr:sp macro="" textlink="">
      <xdr:nvSpPr>
        <xdr:cNvPr id="593" name="フローチャート : 判断 592"/>
        <xdr:cNvSpPr/>
      </xdr:nvSpPr>
      <xdr:spPr>
        <a:xfrm>
          <a:off x="162687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111030</xdr:rowOff>
    </xdr:from>
    <xdr:to>
      <xdr:col>22</xdr:col>
      <xdr:colOff>365125</xdr:colOff>
      <xdr:row>76</xdr:row>
      <xdr:rowOff>19989</xdr:rowOff>
    </xdr:to>
    <xdr:cxnSp macro="">
      <xdr:nvCxnSpPr>
        <xdr:cNvPr id="594" name="直線コネクタ 593"/>
        <xdr:cNvCxnSpPr/>
      </xdr:nvCxnSpPr>
      <xdr:spPr>
        <a:xfrm>
          <a:off x="14592300" y="12969780"/>
          <a:ext cx="889000" cy="8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110998</xdr:rowOff>
    </xdr:from>
    <xdr:to>
      <xdr:col>22</xdr:col>
      <xdr:colOff>415925</xdr:colOff>
      <xdr:row>75</xdr:row>
      <xdr:rowOff>41148</xdr:rowOff>
    </xdr:to>
    <xdr:sp macro="" textlink="">
      <xdr:nvSpPr>
        <xdr:cNvPr id="595" name="フローチャート : 判断 594"/>
        <xdr:cNvSpPr/>
      </xdr:nvSpPr>
      <xdr:spPr>
        <a:xfrm>
          <a:off x="15430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57675</xdr:rowOff>
    </xdr:from>
    <xdr:ext cx="534377" cy="259045"/>
    <xdr:sp macro="" textlink="">
      <xdr:nvSpPr>
        <xdr:cNvPr id="596" name="テキスト ボックス 595"/>
        <xdr:cNvSpPr txBox="1"/>
      </xdr:nvSpPr>
      <xdr:spPr>
        <a:xfrm>
          <a:off x="15214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111030</xdr:rowOff>
    </xdr:from>
    <xdr:to>
      <xdr:col>21</xdr:col>
      <xdr:colOff>161925</xdr:colOff>
      <xdr:row>75</xdr:row>
      <xdr:rowOff>165933</xdr:rowOff>
    </xdr:to>
    <xdr:cxnSp macro="">
      <xdr:nvCxnSpPr>
        <xdr:cNvPr id="597" name="直線コネクタ 596"/>
        <xdr:cNvCxnSpPr/>
      </xdr:nvCxnSpPr>
      <xdr:spPr>
        <a:xfrm flipV="1">
          <a:off x="13703300" y="12969780"/>
          <a:ext cx="889000" cy="5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92043</xdr:rowOff>
    </xdr:from>
    <xdr:to>
      <xdr:col>21</xdr:col>
      <xdr:colOff>212725</xdr:colOff>
      <xdr:row>75</xdr:row>
      <xdr:rowOff>22193</xdr:rowOff>
    </xdr:to>
    <xdr:sp macro="" textlink="">
      <xdr:nvSpPr>
        <xdr:cNvPr id="598" name="フローチャート : 判断 597"/>
        <xdr:cNvSpPr/>
      </xdr:nvSpPr>
      <xdr:spPr>
        <a:xfrm>
          <a:off x="14541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38720</xdr:rowOff>
    </xdr:from>
    <xdr:ext cx="534377" cy="259045"/>
    <xdr:sp macro="" textlink="">
      <xdr:nvSpPr>
        <xdr:cNvPr id="599" name="テキスト ボックス 598"/>
        <xdr:cNvSpPr txBox="1"/>
      </xdr:nvSpPr>
      <xdr:spPr>
        <a:xfrm>
          <a:off x="14325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31115</xdr:rowOff>
    </xdr:from>
    <xdr:to>
      <xdr:col>19</xdr:col>
      <xdr:colOff>644525</xdr:colOff>
      <xdr:row>75</xdr:row>
      <xdr:rowOff>165933</xdr:rowOff>
    </xdr:to>
    <xdr:cxnSp macro="">
      <xdr:nvCxnSpPr>
        <xdr:cNvPr id="600" name="直線コネクタ 599"/>
        <xdr:cNvCxnSpPr/>
      </xdr:nvCxnSpPr>
      <xdr:spPr>
        <a:xfrm>
          <a:off x="12814300" y="12889865"/>
          <a:ext cx="889000" cy="13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111265</xdr:rowOff>
    </xdr:from>
    <xdr:to>
      <xdr:col>20</xdr:col>
      <xdr:colOff>9525</xdr:colOff>
      <xdr:row>75</xdr:row>
      <xdr:rowOff>41415</xdr:rowOff>
    </xdr:to>
    <xdr:sp macro="" textlink="">
      <xdr:nvSpPr>
        <xdr:cNvPr id="601" name="フローチャート : 判断 600"/>
        <xdr:cNvSpPr/>
      </xdr:nvSpPr>
      <xdr:spPr>
        <a:xfrm>
          <a:off x="13652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57942</xdr:rowOff>
    </xdr:from>
    <xdr:ext cx="534377" cy="259045"/>
    <xdr:sp macro="" textlink="">
      <xdr:nvSpPr>
        <xdr:cNvPr id="602" name="テキスト ボックス 601"/>
        <xdr:cNvSpPr txBox="1"/>
      </xdr:nvSpPr>
      <xdr:spPr>
        <a:xfrm>
          <a:off x="13436111" y="125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75374</xdr:rowOff>
    </xdr:from>
    <xdr:to>
      <xdr:col>18</xdr:col>
      <xdr:colOff>492125</xdr:colOff>
      <xdr:row>75</xdr:row>
      <xdr:rowOff>5524</xdr:rowOff>
    </xdr:to>
    <xdr:sp macro="" textlink="">
      <xdr:nvSpPr>
        <xdr:cNvPr id="603" name="フローチャート : 判断 602"/>
        <xdr:cNvSpPr/>
      </xdr:nvSpPr>
      <xdr:spPr>
        <a:xfrm>
          <a:off x="12763500" y="1276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22051</xdr:rowOff>
    </xdr:from>
    <xdr:ext cx="534377" cy="259045"/>
    <xdr:sp macro="" textlink="">
      <xdr:nvSpPr>
        <xdr:cNvPr id="604" name="テキスト ボックス 603"/>
        <xdr:cNvSpPr txBox="1"/>
      </xdr:nvSpPr>
      <xdr:spPr>
        <a:xfrm>
          <a:off x="12547111" y="125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138449</xdr:rowOff>
    </xdr:from>
    <xdr:to>
      <xdr:col>23</xdr:col>
      <xdr:colOff>568325</xdr:colOff>
      <xdr:row>76</xdr:row>
      <xdr:rowOff>68599</xdr:rowOff>
    </xdr:to>
    <xdr:sp macro="" textlink="">
      <xdr:nvSpPr>
        <xdr:cNvPr id="610" name="円/楕円 609"/>
        <xdr:cNvSpPr/>
      </xdr:nvSpPr>
      <xdr:spPr>
        <a:xfrm>
          <a:off x="16268700" y="129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116876</xdr:rowOff>
    </xdr:from>
    <xdr:ext cx="534377" cy="259045"/>
    <xdr:sp macro="" textlink="">
      <xdr:nvSpPr>
        <xdr:cNvPr id="611" name="公債費該当値テキスト"/>
        <xdr:cNvSpPr txBox="1"/>
      </xdr:nvSpPr>
      <xdr:spPr>
        <a:xfrm>
          <a:off x="16370300" y="129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48,399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140639</xdr:rowOff>
    </xdr:from>
    <xdr:to>
      <xdr:col>22</xdr:col>
      <xdr:colOff>415925</xdr:colOff>
      <xdr:row>76</xdr:row>
      <xdr:rowOff>70789</xdr:rowOff>
    </xdr:to>
    <xdr:sp macro="" textlink="">
      <xdr:nvSpPr>
        <xdr:cNvPr id="612" name="円/楕円 611"/>
        <xdr:cNvSpPr/>
      </xdr:nvSpPr>
      <xdr:spPr>
        <a:xfrm>
          <a:off x="15430500" y="129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61916</xdr:rowOff>
    </xdr:from>
    <xdr:ext cx="534377" cy="259045"/>
    <xdr:sp macro="" textlink="">
      <xdr:nvSpPr>
        <xdr:cNvPr id="613" name="テキスト ボックス 612"/>
        <xdr:cNvSpPr txBox="1"/>
      </xdr:nvSpPr>
      <xdr:spPr>
        <a:xfrm>
          <a:off x="15214111" y="130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60230</xdr:rowOff>
    </xdr:from>
    <xdr:to>
      <xdr:col>21</xdr:col>
      <xdr:colOff>212725</xdr:colOff>
      <xdr:row>75</xdr:row>
      <xdr:rowOff>161829</xdr:rowOff>
    </xdr:to>
    <xdr:sp macro="" textlink="">
      <xdr:nvSpPr>
        <xdr:cNvPr id="614" name="円/楕円 613"/>
        <xdr:cNvSpPr/>
      </xdr:nvSpPr>
      <xdr:spPr>
        <a:xfrm>
          <a:off x="14541500" y="129189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152957</xdr:rowOff>
    </xdr:from>
    <xdr:ext cx="534377" cy="259045"/>
    <xdr:sp macro="" textlink="">
      <xdr:nvSpPr>
        <xdr:cNvPr id="615" name="テキスト ボックス 614"/>
        <xdr:cNvSpPr txBox="1"/>
      </xdr:nvSpPr>
      <xdr:spPr>
        <a:xfrm>
          <a:off x="14325111" y="1301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52,505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115132</xdr:rowOff>
    </xdr:from>
    <xdr:to>
      <xdr:col>20</xdr:col>
      <xdr:colOff>9525</xdr:colOff>
      <xdr:row>76</xdr:row>
      <xdr:rowOff>45281</xdr:rowOff>
    </xdr:to>
    <xdr:sp macro="" textlink="">
      <xdr:nvSpPr>
        <xdr:cNvPr id="616" name="円/楕円 615"/>
        <xdr:cNvSpPr/>
      </xdr:nvSpPr>
      <xdr:spPr>
        <a:xfrm>
          <a:off x="13652500" y="129738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36410</xdr:rowOff>
    </xdr:from>
    <xdr:ext cx="534377" cy="259045"/>
    <xdr:sp macro="" textlink="">
      <xdr:nvSpPr>
        <xdr:cNvPr id="617" name="テキスト ボックス 616"/>
        <xdr:cNvSpPr txBox="1"/>
      </xdr:nvSpPr>
      <xdr:spPr>
        <a:xfrm>
          <a:off x="13436111" y="130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151765</xdr:rowOff>
    </xdr:from>
    <xdr:to>
      <xdr:col>18</xdr:col>
      <xdr:colOff>492125</xdr:colOff>
      <xdr:row>75</xdr:row>
      <xdr:rowOff>81915</xdr:rowOff>
    </xdr:to>
    <xdr:sp macro="" textlink="">
      <xdr:nvSpPr>
        <xdr:cNvPr id="618" name="円/楕円 617"/>
        <xdr:cNvSpPr/>
      </xdr:nvSpPr>
      <xdr:spPr>
        <a:xfrm>
          <a:off x="12763500" y="128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73042</xdr:rowOff>
    </xdr:from>
    <xdr:ext cx="534377" cy="259045"/>
    <xdr:sp macro="" textlink="">
      <xdr:nvSpPr>
        <xdr:cNvPr id="619" name="テキスト ボックス 618"/>
        <xdr:cNvSpPr txBox="1"/>
      </xdr:nvSpPr>
      <xdr:spPr>
        <a:xfrm>
          <a:off x="12547111" y="1293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0" name="直線コネクタ 62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1" name="テキスト ボックス 63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2" name="直線コネクタ 63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3" name="テキスト ボックス 63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4" name="直線コネクタ 63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35" name="テキスト ボックス 63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6" name="直線コネクタ 63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37" name="テキスト ボックス 63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8" name="直線コネクタ 63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9" name="テキスト ボックス 63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106690</xdr:rowOff>
    </xdr:from>
    <xdr:to>
      <xdr:col>23</xdr:col>
      <xdr:colOff>516889</xdr:colOff>
      <xdr:row>98</xdr:row>
      <xdr:rowOff>138328</xdr:rowOff>
    </xdr:to>
    <xdr:cxnSp macro="">
      <xdr:nvCxnSpPr>
        <xdr:cNvPr id="641" name="直線コネクタ 640"/>
        <xdr:cNvCxnSpPr/>
      </xdr:nvCxnSpPr>
      <xdr:spPr>
        <a:xfrm flipV="1">
          <a:off x="16317595" y="15708640"/>
          <a:ext cx="1269" cy="1231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142155</xdr:rowOff>
    </xdr:from>
    <xdr:ext cx="313932" cy="259045"/>
    <xdr:sp macro="" textlink="">
      <xdr:nvSpPr>
        <xdr:cNvPr id="642" name="積立金最小値テキスト"/>
        <xdr:cNvSpPr txBox="1"/>
      </xdr:nvSpPr>
      <xdr:spPr>
        <a:xfrm>
          <a:off x="16370300" y="16944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428625</xdr:colOff>
      <xdr:row>98</xdr:row>
      <xdr:rowOff>138328</xdr:rowOff>
    </xdr:from>
    <xdr:to>
      <xdr:col>23</xdr:col>
      <xdr:colOff>606425</xdr:colOff>
      <xdr:row>98</xdr:row>
      <xdr:rowOff>138328</xdr:rowOff>
    </xdr:to>
    <xdr:cxnSp macro="">
      <xdr:nvCxnSpPr>
        <xdr:cNvPr id="643" name="直線コネクタ 642"/>
        <xdr:cNvCxnSpPr/>
      </xdr:nvCxnSpPr>
      <xdr:spPr>
        <a:xfrm>
          <a:off x="16230600" y="169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53367</xdr:rowOff>
    </xdr:from>
    <xdr:ext cx="534377" cy="259045"/>
    <xdr:sp macro="" textlink="">
      <xdr:nvSpPr>
        <xdr:cNvPr id="644" name="積立金最大値テキスト"/>
        <xdr:cNvSpPr txBox="1"/>
      </xdr:nvSpPr>
      <xdr:spPr>
        <a:xfrm>
          <a:off x="16370300" y="154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26,972</a:t>
          </a:r>
          <a:endParaRPr kumimoji="1" lang="ja-JP" altLang="en-US" sz="1000" b="1">
            <a:latin typeface="ＭＳ Ｐゴシック"/>
          </a:endParaRPr>
        </a:p>
      </xdr:txBody>
    </xdr:sp>
    <xdr:clientData/>
  </xdr:oneCellAnchor>
  <xdr:twoCellAnchor>
    <xdr:from>
      <xdr:col>23</xdr:col>
      <xdr:colOff>428625</xdr:colOff>
      <xdr:row>91</xdr:row>
      <xdr:rowOff>106690</xdr:rowOff>
    </xdr:from>
    <xdr:to>
      <xdr:col>23</xdr:col>
      <xdr:colOff>606425</xdr:colOff>
      <xdr:row>91</xdr:row>
      <xdr:rowOff>106690</xdr:rowOff>
    </xdr:to>
    <xdr:cxnSp macro="">
      <xdr:nvCxnSpPr>
        <xdr:cNvPr id="645" name="直線コネクタ 644"/>
        <xdr:cNvCxnSpPr/>
      </xdr:nvCxnSpPr>
      <xdr:spPr>
        <a:xfrm>
          <a:off x="16230600" y="1570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170926</xdr:rowOff>
    </xdr:from>
    <xdr:to>
      <xdr:col>23</xdr:col>
      <xdr:colOff>517525</xdr:colOff>
      <xdr:row>98</xdr:row>
      <xdr:rowOff>52832</xdr:rowOff>
    </xdr:to>
    <xdr:cxnSp macro="">
      <xdr:nvCxnSpPr>
        <xdr:cNvPr id="646" name="直線コネクタ 645"/>
        <xdr:cNvCxnSpPr/>
      </xdr:nvCxnSpPr>
      <xdr:spPr>
        <a:xfrm flipV="1">
          <a:off x="15481300" y="16801576"/>
          <a:ext cx="838200" cy="5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64685</xdr:rowOff>
    </xdr:from>
    <xdr:ext cx="469744" cy="259045"/>
    <xdr:sp macro="" textlink="">
      <xdr:nvSpPr>
        <xdr:cNvPr id="647" name="積立金平均値テキスト"/>
        <xdr:cNvSpPr txBox="1"/>
      </xdr:nvSpPr>
      <xdr:spPr>
        <a:xfrm>
          <a:off x="16370300" y="16523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41808</xdr:rowOff>
    </xdr:from>
    <xdr:to>
      <xdr:col>23</xdr:col>
      <xdr:colOff>568325</xdr:colOff>
      <xdr:row>97</xdr:row>
      <xdr:rowOff>143408</xdr:rowOff>
    </xdr:to>
    <xdr:sp macro="" textlink="">
      <xdr:nvSpPr>
        <xdr:cNvPr id="648" name="フローチャート : 判断 647"/>
        <xdr:cNvSpPr/>
      </xdr:nvSpPr>
      <xdr:spPr>
        <a:xfrm>
          <a:off x="16268700" y="1667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52832</xdr:rowOff>
    </xdr:from>
    <xdr:to>
      <xdr:col>22</xdr:col>
      <xdr:colOff>365125</xdr:colOff>
      <xdr:row>98</xdr:row>
      <xdr:rowOff>70022</xdr:rowOff>
    </xdr:to>
    <xdr:cxnSp macro="">
      <xdr:nvCxnSpPr>
        <xdr:cNvPr id="649" name="直線コネクタ 648"/>
        <xdr:cNvCxnSpPr/>
      </xdr:nvCxnSpPr>
      <xdr:spPr>
        <a:xfrm flipV="1">
          <a:off x="14592300" y="16854932"/>
          <a:ext cx="889000" cy="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27040</xdr:rowOff>
    </xdr:from>
    <xdr:to>
      <xdr:col>22</xdr:col>
      <xdr:colOff>415925</xdr:colOff>
      <xdr:row>97</xdr:row>
      <xdr:rowOff>128640</xdr:rowOff>
    </xdr:to>
    <xdr:sp macro="" textlink="">
      <xdr:nvSpPr>
        <xdr:cNvPr id="650" name="フローチャート : 判断 649"/>
        <xdr:cNvSpPr/>
      </xdr:nvSpPr>
      <xdr:spPr>
        <a:xfrm>
          <a:off x="15430500" y="1665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145167</xdr:rowOff>
    </xdr:from>
    <xdr:ext cx="469744" cy="259045"/>
    <xdr:sp macro="" textlink="">
      <xdr:nvSpPr>
        <xdr:cNvPr id="651" name="テキスト ボックス 650"/>
        <xdr:cNvSpPr txBox="1"/>
      </xdr:nvSpPr>
      <xdr:spPr>
        <a:xfrm>
          <a:off x="15246427" y="164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49586</xdr:rowOff>
    </xdr:from>
    <xdr:to>
      <xdr:col>21</xdr:col>
      <xdr:colOff>161925</xdr:colOff>
      <xdr:row>98</xdr:row>
      <xdr:rowOff>70022</xdr:rowOff>
    </xdr:to>
    <xdr:cxnSp macro="">
      <xdr:nvCxnSpPr>
        <xdr:cNvPr id="652" name="直線コネクタ 651"/>
        <xdr:cNvCxnSpPr/>
      </xdr:nvCxnSpPr>
      <xdr:spPr>
        <a:xfrm>
          <a:off x="13703300" y="16851686"/>
          <a:ext cx="8890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62337</xdr:rowOff>
    </xdr:from>
    <xdr:to>
      <xdr:col>21</xdr:col>
      <xdr:colOff>212725</xdr:colOff>
      <xdr:row>96</xdr:row>
      <xdr:rowOff>163937</xdr:rowOff>
    </xdr:to>
    <xdr:sp macro="" textlink="">
      <xdr:nvSpPr>
        <xdr:cNvPr id="653" name="フローチャート : 判断 652"/>
        <xdr:cNvSpPr/>
      </xdr:nvSpPr>
      <xdr:spPr>
        <a:xfrm>
          <a:off x="14541500" y="1652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9014</xdr:rowOff>
    </xdr:from>
    <xdr:ext cx="469744" cy="259045"/>
    <xdr:sp macro="" textlink="">
      <xdr:nvSpPr>
        <xdr:cNvPr id="654" name="テキスト ボックス 653"/>
        <xdr:cNvSpPr txBox="1"/>
      </xdr:nvSpPr>
      <xdr:spPr>
        <a:xfrm>
          <a:off x="14357427" y="1629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49586</xdr:rowOff>
    </xdr:from>
    <xdr:to>
      <xdr:col>19</xdr:col>
      <xdr:colOff>644525</xdr:colOff>
      <xdr:row>98</xdr:row>
      <xdr:rowOff>53290</xdr:rowOff>
    </xdr:to>
    <xdr:cxnSp macro="">
      <xdr:nvCxnSpPr>
        <xdr:cNvPr id="655" name="直線コネクタ 654"/>
        <xdr:cNvCxnSpPr/>
      </xdr:nvCxnSpPr>
      <xdr:spPr>
        <a:xfrm flipV="1">
          <a:off x="12814300" y="16851686"/>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83551</xdr:rowOff>
    </xdr:from>
    <xdr:to>
      <xdr:col>20</xdr:col>
      <xdr:colOff>9525</xdr:colOff>
      <xdr:row>96</xdr:row>
      <xdr:rowOff>13701</xdr:rowOff>
    </xdr:to>
    <xdr:sp macro="" textlink="">
      <xdr:nvSpPr>
        <xdr:cNvPr id="656" name="フローチャート : 判断 655"/>
        <xdr:cNvSpPr/>
      </xdr:nvSpPr>
      <xdr:spPr>
        <a:xfrm>
          <a:off x="13652500" y="1637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30228</xdr:rowOff>
    </xdr:from>
    <xdr:ext cx="534377" cy="259045"/>
    <xdr:sp macro="" textlink="">
      <xdr:nvSpPr>
        <xdr:cNvPr id="657" name="テキスト ボックス 656"/>
        <xdr:cNvSpPr txBox="1"/>
      </xdr:nvSpPr>
      <xdr:spPr>
        <a:xfrm>
          <a:off x="13436111" y="161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109200</xdr:rowOff>
    </xdr:from>
    <xdr:to>
      <xdr:col>18</xdr:col>
      <xdr:colOff>492125</xdr:colOff>
      <xdr:row>97</xdr:row>
      <xdr:rowOff>39350</xdr:rowOff>
    </xdr:to>
    <xdr:sp macro="" textlink="">
      <xdr:nvSpPr>
        <xdr:cNvPr id="658" name="フローチャート : 判断 657"/>
        <xdr:cNvSpPr/>
      </xdr:nvSpPr>
      <xdr:spPr>
        <a:xfrm>
          <a:off x="12763500" y="165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55877</xdr:rowOff>
    </xdr:from>
    <xdr:ext cx="469744" cy="259045"/>
    <xdr:sp macro="" textlink="">
      <xdr:nvSpPr>
        <xdr:cNvPr id="659" name="テキスト ボックス 658"/>
        <xdr:cNvSpPr txBox="1"/>
      </xdr:nvSpPr>
      <xdr:spPr>
        <a:xfrm>
          <a:off x="12579427" y="163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0" name="テキスト ボックス 65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1" name="テキスト ボックス 66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2" name="テキスト ボックス 66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3" name="テキスト ボックス 66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4" name="テキスト ボックス 66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120126</xdr:rowOff>
    </xdr:from>
    <xdr:to>
      <xdr:col>23</xdr:col>
      <xdr:colOff>568325</xdr:colOff>
      <xdr:row>98</xdr:row>
      <xdr:rowOff>50276</xdr:rowOff>
    </xdr:to>
    <xdr:sp macro="" textlink="">
      <xdr:nvSpPr>
        <xdr:cNvPr id="665" name="円/楕円 664"/>
        <xdr:cNvSpPr/>
      </xdr:nvSpPr>
      <xdr:spPr>
        <a:xfrm>
          <a:off x="16268700" y="167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98553</xdr:rowOff>
    </xdr:from>
    <xdr:ext cx="469744" cy="259045"/>
    <xdr:sp macro="" textlink="">
      <xdr:nvSpPr>
        <xdr:cNvPr id="666" name="積立金該当値テキスト"/>
        <xdr:cNvSpPr txBox="1"/>
      </xdr:nvSpPr>
      <xdr:spPr>
        <a:xfrm>
          <a:off x="16370300" y="1672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2032</xdr:rowOff>
    </xdr:from>
    <xdr:to>
      <xdr:col>22</xdr:col>
      <xdr:colOff>415925</xdr:colOff>
      <xdr:row>98</xdr:row>
      <xdr:rowOff>103632</xdr:rowOff>
    </xdr:to>
    <xdr:sp macro="" textlink="">
      <xdr:nvSpPr>
        <xdr:cNvPr id="667" name="円/楕円 666"/>
        <xdr:cNvSpPr/>
      </xdr:nvSpPr>
      <xdr:spPr>
        <a:xfrm>
          <a:off x="15430500" y="168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94759</xdr:rowOff>
    </xdr:from>
    <xdr:ext cx="469744" cy="259045"/>
    <xdr:sp macro="" textlink="">
      <xdr:nvSpPr>
        <xdr:cNvPr id="668" name="テキスト ボックス 667"/>
        <xdr:cNvSpPr txBox="1"/>
      </xdr:nvSpPr>
      <xdr:spPr>
        <a:xfrm>
          <a:off x="15246427" y="1689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19222</xdr:rowOff>
    </xdr:from>
    <xdr:to>
      <xdr:col>21</xdr:col>
      <xdr:colOff>212725</xdr:colOff>
      <xdr:row>98</xdr:row>
      <xdr:rowOff>120822</xdr:rowOff>
    </xdr:to>
    <xdr:sp macro="" textlink="">
      <xdr:nvSpPr>
        <xdr:cNvPr id="669" name="円/楕円 668"/>
        <xdr:cNvSpPr/>
      </xdr:nvSpPr>
      <xdr:spPr>
        <a:xfrm>
          <a:off x="14541500" y="1682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111949</xdr:rowOff>
    </xdr:from>
    <xdr:ext cx="469744" cy="259045"/>
    <xdr:sp macro="" textlink="">
      <xdr:nvSpPr>
        <xdr:cNvPr id="670" name="テキスト ボックス 669"/>
        <xdr:cNvSpPr txBox="1"/>
      </xdr:nvSpPr>
      <xdr:spPr>
        <a:xfrm>
          <a:off x="14357427" y="1691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170236</xdr:rowOff>
    </xdr:from>
    <xdr:to>
      <xdr:col>20</xdr:col>
      <xdr:colOff>9525</xdr:colOff>
      <xdr:row>98</xdr:row>
      <xdr:rowOff>100386</xdr:rowOff>
    </xdr:to>
    <xdr:sp macro="" textlink="">
      <xdr:nvSpPr>
        <xdr:cNvPr id="671" name="円/楕円 670"/>
        <xdr:cNvSpPr/>
      </xdr:nvSpPr>
      <xdr:spPr>
        <a:xfrm>
          <a:off x="13652500" y="1680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91513</xdr:rowOff>
    </xdr:from>
    <xdr:ext cx="469744" cy="259045"/>
    <xdr:sp macro="" textlink="">
      <xdr:nvSpPr>
        <xdr:cNvPr id="672" name="テキスト ボックス 671"/>
        <xdr:cNvSpPr txBox="1"/>
      </xdr:nvSpPr>
      <xdr:spPr>
        <a:xfrm>
          <a:off x="13468427" y="1689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2490</xdr:rowOff>
    </xdr:from>
    <xdr:to>
      <xdr:col>18</xdr:col>
      <xdr:colOff>492125</xdr:colOff>
      <xdr:row>98</xdr:row>
      <xdr:rowOff>104090</xdr:rowOff>
    </xdr:to>
    <xdr:sp macro="" textlink="">
      <xdr:nvSpPr>
        <xdr:cNvPr id="673" name="円/楕円 672"/>
        <xdr:cNvSpPr/>
      </xdr:nvSpPr>
      <xdr:spPr>
        <a:xfrm>
          <a:off x="12763500" y="168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95217</xdr:rowOff>
    </xdr:from>
    <xdr:ext cx="469744" cy="259045"/>
    <xdr:sp macro="" textlink="">
      <xdr:nvSpPr>
        <xdr:cNvPr id="674" name="テキスト ボックス 673"/>
        <xdr:cNvSpPr txBox="1"/>
      </xdr:nvSpPr>
      <xdr:spPr>
        <a:xfrm>
          <a:off x="12579427" y="1689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5" name="正方形/長方形 67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6" name="正方形/長方形 67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7" name="正方形/長方形 67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8" name="正方形/長方形 67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9" name="正方形/長方形 67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0" name="正方形/長方形 67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1" name="正方形/長方形 68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2" name="正方形/長方形 68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3" name="テキスト ボックス 68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4" name="直線コネクタ 68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5" name="直線コネクタ 68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6" name="テキスト ボックス 68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7" name="直線コネクタ 68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88" name="テキスト ボックス 68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89" name="直線コネクタ 68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0" name="テキスト ボックス 68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1" name="直線コネクタ 69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2" name="テキスト ボックス 69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3" name="直線コネクタ 69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4" name="テキスト ボックス 69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5" name="直線コネクタ 69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6" name="テキスト ボックス 69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3520</xdr:rowOff>
    </xdr:from>
    <xdr:to>
      <xdr:col>32</xdr:col>
      <xdr:colOff>186689</xdr:colOff>
      <xdr:row>39</xdr:row>
      <xdr:rowOff>96756</xdr:rowOff>
    </xdr:to>
    <xdr:cxnSp macro="">
      <xdr:nvCxnSpPr>
        <xdr:cNvPr id="700" name="直線コネクタ 699"/>
        <xdr:cNvCxnSpPr/>
      </xdr:nvCxnSpPr>
      <xdr:spPr>
        <a:xfrm flipV="1">
          <a:off x="22159595" y="5318470"/>
          <a:ext cx="1269" cy="146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100583</xdr:rowOff>
    </xdr:from>
    <xdr:ext cx="313932" cy="259045"/>
    <xdr:sp macro="" textlink="">
      <xdr:nvSpPr>
        <xdr:cNvPr id="701" name="投資及び出資金最小値テキスト"/>
        <xdr:cNvSpPr txBox="1"/>
      </xdr:nvSpPr>
      <xdr:spPr>
        <a:xfrm>
          <a:off x="22212300" y="6787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96756</xdr:rowOff>
    </xdr:from>
    <xdr:to>
      <xdr:col>32</xdr:col>
      <xdr:colOff>276225</xdr:colOff>
      <xdr:row>39</xdr:row>
      <xdr:rowOff>96756</xdr:rowOff>
    </xdr:to>
    <xdr:cxnSp macro="">
      <xdr:nvCxnSpPr>
        <xdr:cNvPr id="702" name="直線コネクタ 701"/>
        <xdr:cNvCxnSpPr/>
      </xdr:nvCxnSpPr>
      <xdr:spPr>
        <a:xfrm>
          <a:off x="22072600" y="67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121647</xdr:rowOff>
    </xdr:from>
    <xdr:ext cx="469744" cy="259045"/>
    <xdr:sp macro="" textlink="">
      <xdr:nvSpPr>
        <xdr:cNvPr id="703" name="投資及び出資金最大値テキスト"/>
        <xdr:cNvSpPr txBox="1"/>
      </xdr:nvSpPr>
      <xdr:spPr>
        <a:xfrm>
          <a:off x="22212300" y="50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8,984</a:t>
          </a:r>
          <a:endParaRPr kumimoji="1" lang="ja-JP" altLang="en-US" sz="1000" b="1">
            <a:latin typeface="ＭＳ Ｐゴシック"/>
          </a:endParaRPr>
        </a:p>
      </xdr:txBody>
    </xdr:sp>
    <xdr:clientData/>
  </xdr:oneCellAnchor>
  <xdr:twoCellAnchor>
    <xdr:from>
      <xdr:col>32</xdr:col>
      <xdr:colOff>98425</xdr:colOff>
      <xdr:row>31</xdr:row>
      <xdr:rowOff>3520</xdr:rowOff>
    </xdr:from>
    <xdr:to>
      <xdr:col>32</xdr:col>
      <xdr:colOff>276225</xdr:colOff>
      <xdr:row>31</xdr:row>
      <xdr:rowOff>3520</xdr:rowOff>
    </xdr:to>
    <xdr:cxnSp macro="">
      <xdr:nvCxnSpPr>
        <xdr:cNvPr id="704" name="直線コネクタ 703"/>
        <xdr:cNvCxnSpPr/>
      </xdr:nvCxnSpPr>
      <xdr:spPr>
        <a:xfrm>
          <a:off x="22072600" y="531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2540</xdr:rowOff>
    </xdr:from>
    <xdr:to>
      <xdr:col>32</xdr:col>
      <xdr:colOff>187325</xdr:colOff>
      <xdr:row>36</xdr:row>
      <xdr:rowOff>44994</xdr:rowOff>
    </xdr:to>
    <xdr:cxnSp macro="">
      <xdr:nvCxnSpPr>
        <xdr:cNvPr id="705" name="直線コネクタ 704"/>
        <xdr:cNvCxnSpPr/>
      </xdr:nvCxnSpPr>
      <xdr:spPr>
        <a:xfrm flipV="1">
          <a:off x="21323300" y="617474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78104</xdr:rowOff>
    </xdr:from>
    <xdr:ext cx="469744" cy="259045"/>
    <xdr:sp macro="" textlink="">
      <xdr:nvSpPr>
        <xdr:cNvPr id="706" name="投資及び出資金平均値テキスト"/>
        <xdr:cNvSpPr txBox="1"/>
      </xdr:nvSpPr>
      <xdr:spPr>
        <a:xfrm>
          <a:off x="22212300" y="625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99677</xdr:rowOff>
    </xdr:from>
    <xdr:to>
      <xdr:col>32</xdr:col>
      <xdr:colOff>238125</xdr:colOff>
      <xdr:row>37</xdr:row>
      <xdr:rowOff>29827</xdr:rowOff>
    </xdr:to>
    <xdr:sp macro="" textlink="">
      <xdr:nvSpPr>
        <xdr:cNvPr id="707" name="フローチャート : 判断 706"/>
        <xdr:cNvSpPr/>
      </xdr:nvSpPr>
      <xdr:spPr>
        <a:xfrm>
          <a:off x="221107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44994</xdr:rowOff>
    </xdr:from>
    <xdr:to>
      <xdr:col>31</xdr:col>
      <xdr:colOff>34925</xdr:colOff>
      <xdr:row>36</xdr:row>
      <xdr:rowOff>113085</xdr:rowOff>
    </xdr:to>
    <xdr:cxnSp macro="">
      <xdr:nvCxnSpPr>
        <xdr:cNvPr id="708" name="直線コネクタ 707"/>
        <xdr:cNvCxnSpPr/>
      </xdr:nvCxnSpPr>
      <xdr:spPr>
        <a:xfrm flipV="1">
          <a:off x="20434300" y="6217194"/>
          <a:ext cx="889000" cy="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135763</xdr:rowOff>
    </xdr:from>
    <xdr:to>
      <xdr:col>31</xdr:col>
      <xdr:colOff>85725</xdr:colOff>
      <xdr:row>36</xdr:row>
      <xdr:rowOff>65913</xdr:rowOff>
    </xdr:to>
    <xdr:sp macro="" textlink="">
      <xdr:nvSpPr>
        <xdr:cNvPr id="709" name="フローチャート : 判断 708"/>
        <xdr:cNvSpPr/>
      </xdr:nvSpPr>
      <xdr:spPr>
        <a:xfrm>
          <a:off x="21272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82440</xdr:rowOff>
    </xdr:from>
    <xdr:ext cx="469744" cy="259045"/>
    <xdr:sp macro="" textlink="">
      <xdr:nvSpPr>
        <xdr:cNvPr id="710" name="テキスト ボックス 709"/>
        <xdr:cNvSpPr txBox="1"/>
      </xdr:nvSpPr>
      <xdr:spPr>
        <a:xfrm>
          <a:off x="21088427"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113085</xdr:rowOff>
    </xdr:from>
    <xdr:to>
      <xdr:col>29</xdr:col>
      <xdr:colOff>517525</xdr:colOff>
      <xdr:row>37</xdr:row>
      <xdr:rowOff>30462</xdr:rowOff>
    </xdr:to>
    <xdr:cxnSp macro="">
      <xdr:nvCxnSpPr>
        <xdr:cNvPr id="711" name="直線コネクタ 710"/>
        <xdr:cNvCxnSpPr/>
      </xdr:nvCxnSpPr>
      <xdr:spPr>
        <a:xfrm flipV="1">
          <a:off x="19545300" y="6285285"/>
          <a:ext cx="8890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12" name="フローチャート : 判断 711"/>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170197</xdr:rowOff>
    </xdr:from>
    <xdr:ext cx="469744" cy="259045"/>
    <xdr:sp macro="" textlink="">
      <xdr:nvSpPr>
        <xdr:cNvPr id="713" name="テキスト ボックス 712"/>
        <xdr:cNvSpPr txBox="1"/>
      </xdr:nvSpPr>
      <xdr:spPr>
        <a:xfrm>
          <a:off x="2019942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149824</xdr:rowOff>
    </xdr:from>
    <xdr:to>
      <xdr:col>28</xdr:col>
      <xdr:colOff>314325</xdr:colOff>
      <xdr:row>37</xdr:row>
      <xdr:rowOff>30462</xdr:rowOff>
    </xdr:to>
    <xdr:cxnSp macro="">
      <xdr:nvCxnSpPr>
        <xdr:cNvPr id="714" name="直線コネクタ 713"/>
        <xdr:cNvCxnSpPr/>
      </xdr:nvCxnSpPr>
      <xdr:spPr>
        <a:xfrm>
          <a:off x="18656300" y="6322024"/>
          <a:ext cx="8890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29464</xdr:rowOff>
    </xdr:from>
    <xdr:to>
      <xdr:col>28</xdr:col>
      <xdr:colOff>365125</xdr:colOff>
      <xdr:row>36</xdr:row>
      <xdr:rowOff>131064</xdr:rowOff>
    </xdr:to>
    <xdr:sp macro="" textlink="">
      <xdr:nvSpPr>
        <xdr:cNvPr id="715" name="フローチャート : 判断 714"/>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147591</xdr:rowOff>
    </xdr:from>
    <xdr:ext cx="469744" cy="259045"/>
    <xdr:sp macro="" textlink="">
      <xdr:nvSpPr>
        <xdr:cNvPr id="716" name="テキスト ボックス 715"/>
        <xdr:cNvSpPr txBox="1"/>
      </xdr:nvSpPr>
      <xdr:spPr>
        <a:xfrm>
          <a:off x="19310427"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87757</xdr:rowOff>
    </xdr:from>
    <xdr:to>
      <xdr:col>27</xdr:col>
      <xdr:colOff>161925</xdr:colOff>
      <xdr:row>36</xdr:row>
      <xdr:rowOff>17907</xdr:rowOff>
    </xdr:to>
    <xdr:sp macro="" textlink="">
      <xdr:nvSpPr>
        <xdr:cNvPr id="717" name="フローチャート : 判断 716"/>
        <xdr:cNvSpPr/>
      </xdr:nvSpPr>
      <xdr:spPr>
        <a:xfrm>
          <a:off x="18605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34434</xdr:rowOff>
    </xdr:from>
    <xdr:ext cx="469744" cy="259045"/>
    <xdr:sp macro="" textlink="">
      <xdr:nvSpPr>
        <xdr:cNvPr id="718" name="テキスト ボックス 717"/>
        <xdr:cNvSpPr txBox="1"/>
      </xdr:nvSpPr>
      <xdr:spPr>
        <a:xfrm>
          <a:off x="18421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123190</xdr:rowOff>
    </xdr:from>
    <xdr:to>
      <xdr:col>32</xdr:col>
      <xdr:colOff>238125</xdr:colOff>
      <xdr:row>36</xdr:row>
      <xdr:rowOff>53340</xdr:rowOff>
    </xdr:to>
    <xdr:sp macro="" textlink="">
      <xdr:nvSpPr>
        <xdr:cNvPr id="724" name="円/楕円 723"/>
        <xdr:cNvSpPr/>
      </xdr:nvSpPr>
      <xdr:spPr>
        <a:xfrm>
          <a:off x="221107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146067</xdr:rowOff>
    </xdr:from>
    <xdr:ext cx="469744" cy="259045"/>
    <xdr:sp macro="" textlink="">
      <xdr:nvSpPr>
        <xdr:cNvPr id="725" name="投資及び出資金該当値テキスト"/>
        <xdr:cNvSpPr txBox="1"/>
      </xdr:nvSpPr>
      <xdr:spPr>
        <a:xfrm>
          <a:off x="22212300" y="597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3,740</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165644</xdr:rowOff>
    </xdr:from>
    <xdr:to>
      <xdr:col>31</xdr:col>
      <xdr:colOff>85725</xdr:colOff>
      <xdr:row>36</xdr:row>
      <xdr:rowOff>95794</xdr:rowOff>
    </xdr:to>
    <xdr:sp macro="" textlink="">
      <xdr:nvSpPr>
        <xdr:cNvPr id="726" name="円/楕円 725"/>
        <xdr:cNvSpPr/>
      </xdr:nvSpPr>
      <xdr:spPr>
        <a:xfrm>
          <a:off x="21272500" y="61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86921</xdr:rowOff>
    </xdr:from>
    <xdr:ext cx="469744" cy="259045"/>
    <xdr:sp macro="" textlink="">
      <xdr:nvSpPr>
        <xdr:cNvPr id="727" name="テキスト ボックス 726"/>
        <xdr:cNvSpPr txBox="1"/>
      </xdr:nvSpPr>
      <xdr:spPr>
        <a:xfrm>
          <a:off x="21088427" y="625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62285</xdr:rowOff>
    </xdr:from>
    <xdr:to>
      <xdr:col>29</xdr:col>
      <xdr:colOff>568325</xdr:colOff>
      <xdr:row>36</xdr:row>
      <xdr:rowOff>163885</xdr:rowOff>
    </xdr:to>
    <xdr:sp macro="" textlink="">
      <xdr:nvSpPr>
        <xdr:cNvPr id="728" name="円/楕円 727"/>
        <xdr:cNvSpPr/>
      </xdr:nvSpPr>
      <xdr:spPr>
        <a:xfrm>
          <a:off x="20383500" y="62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8962</xdr:rowOff>
    </xdr:from>
    <xdr:ext cx="469744" cy="259045"/>
    <xdr:sp macro="" textlink="">
      <xdr:nvSpPr>
        <xdr:cNvPr id="729" name="テキスト ボックス 728"/>
        <xdr:cNvSpPr txBox="1"/>
      </xdr:nvSpPr>
      <xdr:spPr>
        <a:xfrm>
          <a:off x="20199427" y="600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151112</xdr:rowOff>
    </xdr:from>
    <xdr:to>
      <xdr:col>28</xdr:col>
      <xdr:colOff>365125</xdr:colOff>
      <xdr:row>37</xdr:row>
      <xdr:rowOff>81262</xdr:rowOff>
    </xdr:to>
    <xdr:sp macro="" textlink="">
      <xdr:nvSpPr>
        <xdr:cNvPr id="730" name="円/楕円 729"/>
        <xdr:cNvSpPr/>
      </xdr:nvSpPr>
      <xdr:spPr>
        <a:xfrm>
          <a:off x="19494500" y="632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72389</xdr:rowOff>
    </xdr:from>
    <xdr:ext cx="469744" cy="259045"/>
    <xdr:sp macro="" textlink="">
      <xdr:nvSpPr>
        <xdr:cNvPr id="731" name="テキスト ボックス 730"/>
        <xdr:cNvSpPr txBox="1"/>
      </xdr:nvSpPr>
      <xdr:spPr>
        <a:xfrm>
          <a:off x="19310427" y="641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99024</xdr:rowOff>
    </xdr:from>
    <xdr:to>
      <xdr:col>27</xdr:col>
      <xdr:colOff>161925</xdr:colOff>
      <xdr:row>37</xdr:row>
      <xdr:rowOff>29174</xdr:rowOff>
    </xdr:to>
    <xdr:sp macro="" textlink="">
      <xdr:nvSpPr>
        <xdr:cNvPr id="732" name="円/楕円 731"/>
        <xdr:cNvSpPr/>
      </xdr:nvSpPr>
      <xdr:spPr>
        <a:xfrm>
          <a:off x="18605500" y="62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20301</xdr:rowOff>
    </xdr:from>
    <xdr:ext cx="469744" cy="259045"/>
    <xdr:sp macro="" textlink="">
      <xdr:nvSpPr>
        <xdr:cNvPr id="733" name="テキスト ボックス 732"/>
        <xdr:cNvSpPr txBox="1"/>
      </xdr:nvSpPr>
      <xdr:spPr>
        <a:xfrm>
          <a:off x="18421427" y="636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4" name="直線コネクタ 74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5" name="テキスト ボックス 74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6" name="直線コネクタ 74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7" name="テキスト ボックス 74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8" name="直線コネクタ 74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9" name="テキスト ボックス 74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0" name="直線コネクタ 74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1" name="テキスト ボックス 75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2" name="直線コネクタ 75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3" name="テキスト ボックス 75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5" name="テキスト ボックス 75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52356</xdr:rowOff>
    </xdr:from>
    <xdr:to>
      <xdr:col>32</xdr:col>
      <xdr:colOff>186689</xdr:colOff>
      <xdr:row>59</xdr:row>
      <xdr:rowOff>37402</xdr:rowOff>
    </xdr:to>
    <xdr:cxnSp macro="">
      <xdr:nvCxnSpPr>
        <xdr:cNvPr id="757" name="直線コネクタ 756"/>
        <xdr:cNvCxnSpPr/>
      </xdr:nvCxnSpPr>
      <xdr:spPr>
        <a:xfrm flipV="1">
          <a:off x="22159595" y="8796306"/>
          <a:ext cx="1269" cy="1356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41229</xdr:rowOff>
    </xdr:from>
    <xdr:ext cx="378565" cy="259045"/>
    <xdr:sp macro="" textlink="">
      <xdr:nvSpPr>
        <xdr:cNvPr id="758" name="貸付金最小値テキスト"/>
        <xdr:cNvSpPr txBox="1"/>
      </xdr:nvSpPr>
      <xdr:spPr>
        <a:xfrm>
          <a:off x="22212300" y="1015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32</xdr:col>
      <xdr:colOff>98425</xdr:colOff>
      <xdr:row>59</xdr:row>
      <xdr:rowOff>37402</xdr:rowOff>
    </xdr:from>
    <xdr:to>
      <xdr:col>32</xdr:col>
      <xdr:colOff>276225</xdr:colOff>
      <xdr:row>59</xdr:row>
      <xdr:rowOff>37402</xdr:rowOff>
    </xdr:to>
    <xdr:cxnSp macro="">
      <xdr:nvCxnSpPr>
        <xdr:cNvPr id="759" name="直線コネクタ 758"/>
        <xdr:cNvCxnSpPr/>
      </xdr:nvCxnSpPr>
      <xdr:spPr>
        <a:xfrm>
          <a:off x="22072600" y="101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170483</xdr:rowOff>
    </xdr:from>
    <xdr:ext cx="534377" cy="259045"/>
    <xdr:sp macro="" textlink="">
      <xdr:nvSpPr>
        <xdr:cNvPr id="760" name="貸付金最大値テキスト"/>
        <xdr:cNvSpPr txBox="1"/>
      </xdr:nvSpPr>
      <xdr:spPr>
        <a:xfrm>
          <a:off x="22212300" y="85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71,585</a:t>
          </a:r>
          <a:endParaRPr kumimoji="1" lang="ja-JP" altLang="en-US" sz="1000" b="1">
            <a:latin typeface="ＭＳ Ｐゴシック"/>
          </a:endParaRPr>
        </a:p>
      </xdr:txBody>
    </xdr:sp>
    <xdr:clientData/>
  </xdr:oneCellAnchor>
  <xdr:twoCellAnchor>
    <xdr:from>
      <xdr:col>32</xdr:col>
      <xdr:colOff>98425</xdr:colOff>
      <xdr:row>51</xdr:row>
      <xdr:rowOff>52356</xdr:rowOff>
    </xdr:from>
    <xdr:to>
      <xdr:col>32</xdr:col>
      <xdr:colOff>276225</xdr:colOff>
      <xdr:row>51</xdr:row>
      <xdr:rowOff>52356</xdr:rowOff>
    </xdr:to>
    <xdr:cxnSp macro="">
      <xdr:nvCxnSpPr>
        <xdr:cNvPr id="761" name="直線コネクタ 760"/>
        <xdr:cNvCxnSpPr/>
      </xdr:nvCxnSpPr>
      <xdr:spPr>
        <a:xfrm>
          <a:off x="22072600" y="8796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108553</xdr:rowOff>
    </xdr:from>
    <xdr:to>
      <xdr:col>32</xdr:col>
      <xdr:colOff>187325</xdr:colOff>
      <xdr:row>57</xdr:row>
      <xdr:rowOff>12694</xdr:rowOff>
    </xdr:to>
    <xdr:cxnSp macro="">
      <xdr:nvCxnSpPr>
        <xdr:cNvPr id="762" name="直線コネクタ 761"/>
        <xdr:cNvCxnSpPr/>
      </xdr:nvCxnSpPr>
      <xdr:spPr>
        <a:xfrm>
          <a:off x="21323300" y="9709753"/>
          <a:ext cx="838200" cy="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33958</xdr:rowOff>
    </xdr:from>
    <xdr:ext cx="534377" cy="259045"/>
    <xdr:sp macro="" textlink="">
      <xdr:nvSpPr>
        <xdr:cNvPr id="763" name="貸付金平均値テキスト"/>
        <xdr:cNvSpPr txBox="1"/>
      </xdr:nvSpPr>
      <xdr:spPr>
        <a:xfrm>
          <a:off x="22212300" y="94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11081</xdr:rowOff>
    </xdr:from>
    <xdr:to>
      <xdr:col>32</xdr:col>
      <xdr:colOff>238125</xdr:colOff>
      <xdr:row>56</xdr:row>
      <xdr:rowOff>112681</xdr:rowOff>
    </xdr:to>
    <xdr:sp macro="" textlink="">
      <xdr:nvSpPr>
        <xdr:cNvPr id="764" name="フローチャート : 判断 763"/>
        <xdr:cNvSpPr/>
      </xdr:nvSpPr>
      <xdr:spPr>
        <a:xfrm>
          <a:off x="221107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108553</xdr:rowOff>
    </xdr:from>
    <xdr:to>
      <xdr:col>31</xdr:col>
      <xdr:colOff>34925</xdr:colOff>
      <xdr:row>56</xdr:row>
      <xdr:rowOff>114764</xdr:rowOff>
    </xdr:to>
    <xdr:cxnSp macro="">
      <xdr:nvCxnSpPr>
        <xdr:cNvPr id="765" name="直線コネクタ 764"/>
        <xdr:cNvCxnSpPr/>
      </xdr:nvCxnSpPr>
      <xdr:spPr>
        <a:xfrm flipV="1">
          <a:off x="20434300" y="9709753"/>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131896</xdr:rowOff>
    </xdr:from>
    <xdr:to>
      <xdr:col>31</xdr:col>
      <xdr:colOff>85725</xdr:colOff>
      <xdr:row>56</xdr:row>
      <xdr:rowOff>62046</xdr:rowOff>
    </xdr:to>
    <xdr:sp macro="" textlink="">
      <xdr:nvSpPr>
        <xdr:cNvPr id="766" name="フローチャート : 判断 765"/>
        <xdr:cNvSpPr/>
      </xdr:nvSpPr>
      <xdr:spPr>
        <a:xfrm>
          <a:off x="21272500" y="956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78573</xdr:rowOff>
    </xdr:from>
    <xdr:ext cx="534377" cy="259045"/>
    <xdr:sp macro="" textlink="">
      <xdr:nvSpPr>
        <xdr:cNvPr id="767" name="テキスト ボックス 766"/>
        <xdr:cNvSpPr txBox="1"/>
      </xdr:nvSpPr>
      <xdr:spPr>
        <a:xfrm>
          <a:off x="21056111" y="933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114764</xdr:rowOff>
    </xdr:from>
    <xdr:to>
      <xdr:col>29</xdr:col>
      <xdr:colOff>517525</xdr:colOff>
      <xdr:row>56</xdr:row>
      <xdr:rowOff>116802</xdr:rowOff>
    </xdr:to>
    <xdr:cxnSp macro="">
      <xdr:nvCxnSpPr>
        <xdr:cNvPr id="768" name="直線コネクタ 767"/>
        <xdr:cNvCxnSpPr/>
      </xdr:nvCxnSpPr>
      <xdr:spPr>
        <a:xfrm flipV="1">
          <a:off x="19545300" y="9715964"/>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84919</xdr:rowOff>
    </xdr:from>
    <xdr:to>
      <xdr:col>29</xdr:col>
      <xdr:colOff>568325</xdr:colOff>
      <xdr:row>56</xdr:row>
      <xdr:rowOff>15069</xdr:rowOff>
    </xdr:to>
    <xdr:sp macro="" textlink="">
      <xdr:nvSpPr>
        <xdr:cNvPr id="769" name="フローチャート : 判断 768"/>
        <xdr:cNvSpPr/>
      </xdr:nvSpPr>
      <xdr:spPr>
        <a:xfrm>
          <a:off x="20383500" y="9514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31596</xdr:rowOff>
    </xdr:from>
    <xdr:ext cx="534377" cy="259045"/>
    <xdr:sp macro="" textlink="">
      <xdr:nvSpPr>
        <xdr:cNvPr id="770" name="テキスト ボックス 769"/>
        <xdr:cNvSpPr txBox="1"/>
      </xdr:nvSpPr>
      <xdr:spPr>
        <a:xfrm>
          <a:off x="20167111" y="92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103677</xdr:rowOff>
    </xdr:from>
    <xdr:to>
      <xdr:col>28</xdr:col>
      <xdr:colOff>314325</xdr:colOff>
      <xdr:row>56</xdr:row>
      <xdr:rowOff>116802</xdr:rowOff>
    </xdr:to>
    <xdr:cxnSp macro="">
      <xdr:nvCxnSpPr>
        <xdr:cNvPr id="771" name="直線コネクタ 770"/>
        <xdr:cNvCxnSpPr/>
      </xdr:nvCxnSpPr>
      <xdr:spPr>
        <a:xfrm>
          <a:off x="18656300" y="9704877"/>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5366</xdr:rowOff>
    </xdr:from>
    <xdr:to>
      <xdr:col>28</xdr:col>
      <xdr:colOff>365125</xdr:colOff>
      <xdr:row>55</xdr:row>
      <xdr:rowOff>106966</xdr:rowOff>
    </xdr:to>
    <xdr:sp macro="" textlink="">
      <xdr:nvSpPr>
        <xdr:cNvPr id="772" name="フローチャート : 判断 771"/>
        <xdr:cNvSpPr/>
      </xdr:nvSpPr>
      <xdr:spPr>
        <a:xfrm>
          <a:off x="19494500" y="943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123493</xdr:rowOff>
    </xdr:from>
    <xdr:ext cx="534377" cy="259045"/>
    <xdr:sp macro="" textlink="">
      <xdr:nvSpPr>
        <xdr:cNvPr id="773" name="テキスト ボックス 772"/>
        <xdr:cNvSpPr txBox="1"/>
      </xdr:nvSpPr>
      <xdr:spPr>
        <a:xfrm>
          <a:off x="19278111" y="921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61240</xdr:rowOff>
    </xdr:from>
    <xdr:to>
      <xdr:col>27</xdr:col>
      <xdr:colOff>161925</xdr:colOff>
      <xdr:row>54</xdr:row>
      <xdr:rowOff>162840</xdr:rowOff>
    </xdr:to>
    <xdr:sp macro="" textlink="">
      <xdr:nvSpPr>
        <xdr:cNvPr id="774" name="フローチャート : 判断 773"/>
        <xdr:cNvSpPr/>
      </xdr:nvSpPr>
      <xdr:spPr>
        <a:xfrm>
          <a:off x="18605500" y="931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7917</xdr:rowOff>
    </xdr:from>
    <xdr:ext cx="534377" cy="259045"/>
    <xdr:sp macro="" textlink="">
      <xdr:nvSpPr>
        <xdr:cNvPr id="775" name="テキスト ボックス 774"/>
        <xdr:cNvSpPr txBox="1"/>
      </xdr:nvSpPr>
      <xdr:spPr>
        <a:xfrm>
          <a:off x="18389111" y="90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41,452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133344</xdr:rowOff>
    </xdr:from>
    <xdr:to>
      <xdr:col>32</xdr:col>
      <xdr:colOff>238125</xdr:colOff>
      <xdr:row>57</xdr:row>
      <xdr:rowOff>63494</xdr:rowOff>
    </xdr:to>
    <xdr:sp macro="" textlink="">
      <xdr:nvSpPr>
        <xdr:cNvPr id="781" name="円/楕円 780"/>
        <xdr:cNvSpPr/>
      </xdr:nvSpPr>
      <xdr:spPr>
        <a:xfrm>
          <a:off x="22110700" y="973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111771</xdr:rowOff>
    </xdr:from>
    <xdr:ext cx="534377" cy="259045"/>
    <xdr:sp macro="" textlink="">
      <xdr:nvSpPr>
        <xdr:cNvPr id="782" name="貸付金該当値テキスト"/>
        <xdr:cNvSpPr txBox="1"/>
      </xdr:nvSpPr>
      <xdr:spPr>
        <a:xfrm>
          <a:off x="22212300" y="971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19,667</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57753</xdr:rowOff>
    </xdr:from>
    <xdr:to>
      <xdr:col>31</xdr:col>
      <xdr:colOff>85725</xdr:colOff>
      <xdr:row>56</xdr:row>
      <xdr:rowOff>159353</xdr:rowOff>
    </xdr:to>
    <xdr:sp macro="" textlink="">
      <xdr:nvSpPr>
        <xdr:cNvPr id="783" name="円/楕円 782"/>
        <xdr:cNvSpPr/>
      </xdr:nvSpPr>
      <xdr:spPr>
        <a:xfrm>
          <a:off x="21272500" y="96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150480</xdr:rowOff>
    </xdr:from>
    <xdr:ext cx="534377" cy="259045"/>
    <xdr:sp macro="" textlink="">
      <xdr:nvSpPr>
        <xdr:cNvPr id="784" name="テキスト ボックス 783"/>
        <xdr:cNvSpPr txBox="1"/>
      </xdr:nvSpPr>
      <xdr:spPr>
        <a:xfrm>
          <a:off x="21056111" y="97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23,635</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63964</xdr:rowOff>
    </xdr:from>
    <xdr:to>
      <xdr:col>29</xdr:col>
      <xdr:colOff>568325</xdr:colOff>
      <xdr:row>56</xdr:row>
      <xdr:rowOff>165564</xdr:rowOff>
    </xdr:to>
    <xdr:sp macro="" textlink="">
      <xdr:nvSpPr>
        <xdr:cNvPr id="785" name="円/楕円 784"/>
        <xdr:cNvSpPr/>
      </xdr:nvSpPr>
      <xdr:spPr>
        <a:xfrm>
          <a:off x="20383500" y="96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156691</xdr:rowOff>
    </xdr:from>
    <xdr:ext cx="534377" cy="259045"/>
    <xdr:sp macro="" textlink="">
      <xdr:nvSpPr>
        <xdr:cNvPr id="786" name="テキスト ボックス 785"/>
        <xdr:cNvSpPr txBox="1"/>
      </xdr:nvSpPr>
      <xdr:spPr>
        <a:xfrm>
          <a:off x="20167111" y="975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23,309</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66002</xdr:rowOff>
    </xdr:from>
    <xdr:to>
      <xdr:col>28</xdr:col>
      <xdr:colOff>365125</xdr:colOff>
      <xdr:row>56</xdr:row>
      <xdr:rowOff>167602</xdr:rowOff>
    </xdr:to>
    <xdr:sp macro="" textlink="">
      <xdr:nvSpPr>
        <xdr:cNvPr id="787" name="円/楕円 786"/>
        <xdr:cNvSpPr/>
      </xdr:nvSpPr>
      <xdr:spPr>
        <a:xfrm>
          <a:off x="19494500" y="966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158729</xdr:rowOff>
    </xdr:from>
    <xdr:ext cx="534377" cy="259045"/>
    <xdr:sp macro="" textlink="">
      <xdr:nvSpPr>
        <xdr:cNvPr id="788" name="テキスト ボックス 787"/>
        <xdr:cNvSpPr txBox="1"/>
      </xdr:nvSpPr>
      <xdr:spPr>
        <a:xfrm>
          <a:off x="19278111" y="97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23,202</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52877</xdr:rowOff>
    </xdr:from>
    <xdr:to>
      <xdr:col>27</xdr:col>
      <xdr:colOff>161925</xdr:colOff>
      <xdr:row>56</xdr:row>
      <xdr:rowOff>154477</xdr:rowOff>
    </xdr:to>
    <xdr:sp macro="" textlink="">
      <xdr:nvSpPr>
        <xdr:cNvPr id="789" name="円/楕円 788"/>
        <xdr:cNvSpPr/>
      </xdr:nvSpPr>
      <xdr:spPr>
        <a:xfrm>
          <a:off x="18605500" y="965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145604</xdr:rowOff>
    </xdr:from>
    <xdr:ext cx="534377" cy="259045"/>
    <xdr:sp macro="" textlink="">
      <xdr:nvSpPr>
        <xdr:cNvPr id="790" name="テキスト ボックス 789"/>
        <xdr:cNvSpPr txBox="1"/>
      </xdr:nvSpPr>
      <xdr:spPr>
        <a:xfrm>
          <a:off x="18389111" y="974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1" name="テキスト ボックス 80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3" name="テキスト ボックス 80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5" name="テキスト ボックス 80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7" name="テキスト ボックス 80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9" name="テキスト ボックス 80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1" name="テキスト ボックス 81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3" name="テキスト ボックス 81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117697</xdr:rowOff>
    </xdr:from>
    <xdr:to>
      <xdr:col>32</xdr:col>
      <xdr:colOff>186689</xdr:colOff>
      <xdr:row>78</xdr:row>
      <xdr:rowOff>90036</xdr:rowOff>
    </xdr:to>
    <xdr:cxnSp macro="">
      <xdr:nvCxnSpPr>
        <xdr:cNvPr id="815" name="直線コネクタ 814"/>
        <xdr:cNvCxnSpPr/>
      </xdr:nvCxnSpPr>
      <xdr:spPr>
        <a:xfrm flipV="1">
          <a:off x="22159595" y="12290647"/>
          <a:ext cx="1269" cy="11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93863</xdr:rowOff>
    </xdr:from>
    <xdr:ext cx="534377" cy="259045"/>
    <xdr:sp macro="" textlink="">
      <xdr:nvSpPr>
        <xdr:cNvPr id="816" name="繰出金最小値テキスト"/>
        <xdr:cNvSpPr txBox="1"/>
      </xdr:nvSpPr>
      <xdr:spPr>
        <a:xfrm>
          <a:off x="22212300" y="134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78</xdr:row>
      <xdr:rowOff>90036</xdr:rowOff>
    </xdr:from>
    <xdr:to>
      <xdr:col>32</xdr:col>
      <xdr:colOff>276225</xdr:colOff>
      <xdr:row>78</xdr:row>
      <xdr:rowOff>90036</xdr:rowOff>
    </xdr:to>
    <xdr:cxnSp macro="">
      <xdr:nvCxnSpPr>
        <xdr:cNvPr id="817" name="直線コネクタ 816"/>
        <xdr:cNvCxnSpPr/>
      </xdr:nvCxnSpPr>
      <xdr:spPr>
        <a:xfrm>
          <a:off x="22072600" y="1346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64374</xdr:rowOff>
    </xdr:from>
    <xdr:ext cx="534377" cy="259045"/>
    <xdr:sp macro="" textlink="">
      <xdr:nvSpPr>
        <xdr:cNvPr id="818" name="繰出金最大値テキスト"/>
        <xdr:cNvSpPr txBox="1"/>
      </xdr:nvSpPr>
      <xdr:spPr>
        <a:xfrm>
          <a:off x="22212300" y="120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88,155</a:t>
          </a:r>
          <a:endParaRPr kumimoji="1" lang="ja-JP" altLang="en-US" sz="1000" b="1">
            <a:latin typeface="ＭＳ Ｐゴシック"/>
          </a:endParaRPr>
        </a:p>
      </xdr:txBody>
    </xdr:sp>
    <xdr:clientData/>
  </xdr:oneCellAnchor>
  <xdr:twoCellAnchor>
    <xdr:from>
      <xdr:col>32</xdr:col>
      <xdr:colOff>98425</xdr:colOff>
      <xdr:row>71</xdr:row>
      <xdr:rowOff>117697</xdr:rowOff>
    </xdr:from>
    <xdr:to>
      <xdr:col>32</xdr:col>
      <xdr:colOff>276225</xdr:colOff>
      <xdr:row>71</xdr:row>
      <xdr:rowOff>117697</xdr:rowOff>
    </xdr:to>
    <xdr:cxnSp macro="">
      <xdr:nvCxnSpPr>
        <xdr:cNvPr id="819" name="直線コネクタ 818"/>
        <xdr:cNvCxnSpPr/>
      </xdr:nvCxnSpPr>
      <xdr:spPr>
        <a:xfrm>
          <a:off x="22072600" y="1229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90036</xdr:rowOff>
    </xdr:from>
    <xdr:to>
      <xdr:col>32</xdr:col>
      <xdr:colOff>187325</xdr:colOff>
      <xdr:row>78</xdr:row>
      <xdr:rowOff>122479</xdr:rowOff>
    </xdr:to>
    <xdr:cxnSp macro="">
      <xdr:nvCxnSpPr>
        <xdr:cNvPr id="820" name="直線コネクタ 819"/>
        <xdr:cNvCxnSpPr/>
      </xdr:nvCxnSpPr>
      <xdr:spPr>
        <a:xfrm flipV="1">
          <a:off x="21323300" y="13463136"/>
          <a:ext cx="838200" cy="3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30320</xdr:rowOff>
    </xdr:from>
    <xdr:ext cx="534377" cy="259045"/>
    <xdr:sp macro="" textlink="">
      <xdr:nvSpPr>
        <xdr:cNvPr id="821" name="繰出金平均値テキスト"/>
        <xdr:cNvSpPr txBox="1"/>
      </xdr:nvSpPr>
      <xdr:spPr>
        <a:xfrm>
          <a:off x="22212300" y="1306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7443</xdr:rowOff>
    </xdr:from>
    <xdr:to>
      <xdr:col>32</xdr:col>
      <xdr:colOff>238125</xdr:colOff>
      <xdr:row>77</xdr:row>
      <xdr:rowOff>109043</xdr:rowOff>
    </xdr:to>
    <xdr:sp macro="" textlink="">
      <xdr:nvSpPr>
        <xdr:cNvPr id="822" name="フローチャート : 判断 821"/>
        <xdr:cNvSpPr/>
      </xdr:nvSpPr>
      <xdr:spPr>
        <a:xfrm>
          <a:off x="22110700" y="132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122479</xdr:rowOff>
    </xdr:from>
    <xdr:to>
      <xdr:col>31</xdr:col>
      <xdr:colOff>34925</xdr:colOff>
      <xdr:row>78</xdr:row>
      <xdr:rowOff>124537</xdr:rowOff>
    </xdr:to>
    <xdr:cxnSp macro="">
      <xdr:nvCxnSpPr>
        <xdr:cNvPr id="823" name="直線コネクタ 822"/>
        <xdr:cNvCxnSpPr/>
      </xdr:nvCxnSpPr>
      <xdr:spPr>
        <a:xfrm flipV="1">
          <a:off x="20434300" y="13495579"/>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84843</xdr:rowOff>
    </xdr:from>
    <xdr:to>
      <xdr:col>31</xdr:col>
      <xdr:colOff>85725</xdr:colOff>
      <xdr:row>78</xdr:row>
      <xdr:rowOff>14993</xdr:rowOff>
    </xdr:to>
    <xdr:sp macro="" textlink="">
      <xdr:nvSpPr>
        <xdr:cNvPr id="824" name="フローチャート : 判断 823"/>
        <xdr:cNvSpPr/>
      </xdr:nvSpPr>
      <xdr:spPr>
        <a:xfrm>
          <a:off x="21272500" y="132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31520</xdr:rowOff>
    </xdr:from>
    <xdr:ext cx="534377" cy="259045"/>
    <xdr:sp macro="" textlink="">
      <xdr:nvSpPr>
        <xdr:cNvPr id="825" name="テキスト ボックス 824"/>
        <xdr:cNvSpPr txBox="1"/>
      </xdr:nvSpPr>
      <xdr:spPr>
        <a:xfrm>
          <a:off x="21056111" y="130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124537</xdr:rowOff>
    </xdr:from>
    <xdr:to>
      <xdr:col>29</xdr:col>
      <xdr:colOff>517525</xdr:colOff>
      <xdr:row>78</xdr:row>
      <xdr:rowOff>167646</xdr:rowOff>
    </xdr:to>
    <xdr:cxnSp macro="">
      <xdr:nvCxnSpPr>
        <xdr:cNvPr id="826" name="直線コネクタ 825"/>
        <xdr:cNvCxnSpPr/>
      </xdr:nvCxnSpPr>
      <xdr:spPr>
        <a:xfrm flipV="1">
          <a:off x="19545300" y="13497637"/>
          <a:ext cx="889000" cy="4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109379</xdr:rowOff>
    </xdr:from>
    <xdr:to>
      <xdr:col>29</xdr:col>
      <xdr:colOff>568325</xdr:colOff>
      <xdr:row>78</xdr:row>
      <xdr:rowOff>39529</xdr:rowOff>
    </xdr:to>
    <xdr:sp macro="" textlink="">
      <xdr:nvSpPr>
        <xdr:cNvPr id="827" name="フローチャート : 判断 826"/>
        <xdr:cNvSpPr/>
      </xdr:nvSpPr>
      <xdr:spPr>
        <a:xfrm>
          <a:off x="20383500" y="1331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56056</xdr:rowOff>
    </xdr:from>
    <xdr:ext cx="534377" cy="259045"/>
    <xdr:sp macro="" textlink="">
      <xdr:nvSpPr>
        <xdr:cNvPr id="828" name="テキスト ボックス 827"/>
        <xdr:cNvSpPr txBox="1"/>
      </xdr:nvSpPr>
      <xdr:spPr>
        <a:xfrm>
          <a:off x="20167111" y="1308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160637</xdr:rowOff>
    </xdr:from>
    <xdr:to>
      <xdr:col>28</xdr:col>
      <xdr:colOff>314325</xdr:colOff>
      <xdr:row>78</xdr:row>
      <xdr:rowOff>167646</xdr:rowOff>
    </xdr:to>
    <xdr:cxnSp macro="">
      <xdr:nvCxnSpPr>
        <xdr:cNvPr id="829" name="直線コネクタ 828"/>
        <xdr:cNvCxnSpPr/>
      </xdr:nvCxnSpPr>
      <xdr:spPr>
        <a:xfrm>
          <a:off x="18656300" y="13533737"/>
          <a:ext cx="889000" cy="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118314</xdr:rowOff>
    </xdr:from>
    <xdr:to>
      <xdr:col>28</xdr:col>
      <xdr:colOff>365125</xdr:colOff>
      <xdr:row>78</xdr:row>
      <xdr:rowOff>48464</xdr:rowOff>
    </xdr:to>
    <xdr:sp macro="" textlink="">
      <xdr:nvSpPr>
        <xdr:cNvPr id="830" name="フローチャート : 判断 829"/>
        <xdr:cNvSpPr/>
      </xdr:nvSpPr>
      <xdr:spPr>
        <a:xfrm>
          <a:off x="19494500" y="133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64991</xdr:rowOff>
    </xdr:from>
    <xdr:ext cx="534377" cy="259045"/>
    <xdr:sp macro="" textlink="">
      <xdr:nvSpPr>
        <xdr:cNvPr id="831" name="テキスト ボックス 830"/>
        <xdr:cNvSpPr txBox="1"/>
      </xdr:nvSpPr>
      <xdr:spPr>
        <a:xfrm>
          <a:off x="19278111" y="130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132257</xdr:rowOff>
    </xdr:from>
    <xdr:to>
      <xdr:col>27</xdr:col>
      <xdr:colOff>161925</xdr:colOff>
      <xdr:row>78</xdr:row>
      <xdr:rowOff>62407</xdr:rowOff>
    </xdr:to>
    <xdr:sp macro="" textlink="">
      <xdr:nvSpPr>
        <xdr:cNvPr id="832" name="フローチャート : 判断 831"/>
        <xdr:cNvSpPr/>
      </xdr:nvSpPr>
      <xdr:spPr>
        <a:xfrm>
          <a:off x="18605500" y="13333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78934</xdr:rowOff>
    </xdr:from>
    <xdr:ext cx="534377" cy="259045"/>
    <xdr:sp macro="" textlink="">
      <xdr:nvSpPr>
        <xdr:cNvPr id="833" name="テキスト ボックス 832"/>
        <xdr:cNvSpPr txBox="1"/>
      </xdr:nvSpPr>
      <xdr:spPr>
        <a:xfrm>
          <a:off x="18389111" y="131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39236</xdr:rowOff>
    </xdr:from>
    <xdr:to>
      <xdr:col>32</xdr:col>
      <xdr:colOff>238125</xdr:colOff>
      <xdr:row>78</xdr:row>
      <xdr:rowOff>140836</xdr:rowOff>
    </xdr:to>
    <xdr:sp macro="" textlink="">
      <xdr:nvSpPr>
        <xdr:cNvPr id="839" name="円/楕円 838"/>
        <xdr:cNvSpPr/>
      </xdr:nvSpPr>
      <xdr:spPr>
        <a:xfrm>
          <a:off x="22110700" y="134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125613</xdr:rowOff>
    </xdr:from>
    <xdr:ext cx="534377" cy="259045"/>
    <xdr:sp macro="" textlink="">
      <xdr:nvSpPr>
        <xdr:cNvPr id="840" name="繰出金該当値テキスト"/>
        <xdr:cNvSpPr txBox="1"/>
      </xdr:nvSpPr>
      <xdr:spPr>
        <a:xfrm>
          <a:off x="22212300" y="1332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26,607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71679</xdr:rowOff>
    </xdr:from>
    <xdr:to>
      <xdr:col>31</xdr:col>
      <xdr:colOff>85725</xdr:colOff>
      <xdr:row>79</xdr:row>
      <xdr:rowOff>1829</xdr:rowOff>
    </xdr:to>
    <xdr:sp macro="" textlink="">
      <xdr:nvSpPr>
        <xdr:cNvPr id="841" name="円/楕円 840"/>
        <xdr:cNvSpPr/>
      </xdr:nvSpPr>
      <xdr:spPr>
        <a:xfrm>
          <a:off x="21272500" y="134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164406</xdr:rowOff>
    </xdr:from>
    <xdr:ext cx="534377" cy="259045"/>
    <xdr:sp macro="" textlink="">
      <xdr:nvSpPr>
        <xdr:cNvPr id="842" name="テキスト ボックス 841"/>
        <xdr:cNvSpPr txBox="1"/>
      </xdr:nvSpPr>
      <xdr:spPr>
        <a:xfrm>
          <a:off x="21056111" y="135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24,904</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73737</xdr:rowOff>
    </xdr:from>
    <xdr:to>
      <xdr:col>29</xdr:col>
      <xdr:colOff>568325</xdr:colOff>
      <xdr:row>79</xdr:row>
      <xdr:rowOff>3887</xdr:rowOff>
    </xdr:to>
    <xdr:sp macro="" textlink="">
      <xdr:nvSpPr>
        <xdr:cNvPr id="843" name="円/楕円 842"/>
        <xdr:cNvSpPr/>
      </xdr:nvSpPr>
      <xdr:spPr>
        <a:xfrm>
          <a:off x="20383500" y="1344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166464</xdr:rowOff>
    </xdr:from>
    <xdr:ext cx="534377" cy="259045"/>
    <xdr:sp macro="" textlink="">
      <xdr:nvSpPr>
        <xdr:cNvPr id="844" name="テキスト ボックス 843"/>
        <xdr:cNvSpPr txBox="1"/>
      </xdr:nvSpPr>
      <xdr:spPr>
        <a:xfrm>
          <a:off x="20167111" y="1353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24,796</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116846</xdr:rowOff>
    </xdr:from>
    <xdr:to>
      <xdr:col>28</xdr:col>
      <xdr:colOff>365125</xdr:colOff>
      <xdr:row>79</xdr:row>
      <xdr:rowOff>46996</xdr:rowOff>
    </xdr:to>
    <xdr:sp macro="" textlink="">
      <xdr:nvSpPr>
        <xdr:cNvPr id="845" name="円/楕円 844"/>
        <xdr:cNvSpPr/>
      </xdr:nvSpPr>
      <xdr:spPr>
        <a:xfrm>
          <a:off x="19494500" y="13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38123</xdr:rowOff>
    </xdr:from>
    <xdr:ext cx="534377" cy="259045"/>
    <xdr:sp macro="" textlink="">
      <xdr:nvSpPr>
        <xdr:cNvPr id="846" name="テキスト ボックス 845"/>
        <xdr:cNvSpPr txBox="1"/>
      </xdr:nvSpPr>
      <xdr:spPr>
        <a:xfrm>
          <a:off x="19278111" y="1358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22,533</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109837</xdr:rowOff>
    </xdr:from>
    <xdr:to>
      <xdr:col>27</xdr:col>
      <xdr:colOff>161925</xdr:colOff>
      <xdr:row>79</xdr:row>
      <xdr:rowOff>39987</xdr:rowOff>
    </xdr:to>
    <xdr:sp macro="" textlink="">
      <xdr:nvSpPr>
        <xdr:cNvPr id="847" name="円/楕円 846"/>
        <xdr:cNvSpPr/>
      </xdr:nvSpPr>
      <xdr:spPr>
        <a:xfrm>
          <a:off x="18605500" y="1348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31114</xdr:rowOff>
    </xdr:from>
    <xdr:ext cx="534377" cy="259045"/>
    <xdr:sp macro="" textlink="">
      <xdr:nvSpPr>
        <xdr:cNvPr id="848" name="テキスト ボックス 847"/>
        <xdr:cNvSpPr txBox="1"/>
      </xdr:nvSpPr>
      <xdr:spPr>
        <a:xfrm>
          <a:off x="18389111" y="135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97</xdr:row>
      <xdr:rowOff>6350</xdr:rowOff>
    </xdr:from>
    <xdr:to>
      <xdr:col>33</xdr:col>
      <xdr:colOff>314325</xdr:colOff>
      <xdr:row>97</xdr:row>
      <xdr:rowOff>6350</xdr:rowOff>
    </xdr:to>
    <xdr:cxnSp macro="">
      <xdr:nvCxnSpPr>
        <xdr:cNvPr id="859" name="直線コネクタ 85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35577</xdr:rowOff>
    </xdr:from>
    <xdr:ext cx="248786" cy="259045"/>
    <xdr:sp macro="" textlink="">
      <xdr:nvSpPr>
        <xdr:cNvPr id="860" name="テキスト ボックス 859"/>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1" name="直線コネクタ 86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91</xdr:row>
      <xdr:rowOff>130827</xdr:rowOff>
    </xdr:from>
    <xdr:ext cx="248786" cy="259045"/>
    <xdr:sp macro="" textlink="">
      <xdr:nvSpPr>
        <xdr:cNvPr id="862" name="テキスト ボックス 861"/>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97</xdr:row>
      <xdr:rowOff>6350</xdr:rowOff>
    </xdr:from>
    <xdr:to>
      <xdr:col>32</xdr:col>
      <xdr:colOff>186689</xdr:colOff>
      <xdr:row>97</xdr:row>
      <xdr:rowOff>6350</xdr:rowOff>
    </xdr:to>
    <xdr:cxnSp macro="">
      <xdr:nvCxnSpPr>
        <xdr:cNvPr id="866" name="直線コネクタ 865"/>
        <xdr:cNvCxnSpPr/>
      </xdr:nvCxnSpPr>
      <xdr:spPr>
        <a:xfrm>
          <a:off x="22159595" y="16637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48277</xdr:rowOff>
    </xdr:from>
    <xdr:ext cx="249299" cy="259045"/>
    <xdr:sp macro="" textlink="">
      <xdr:nvSpPr>
        <xdr:cNvPr id="867" name="前年度繰上充用金最小値テキスト"/>
        <xdr:cNvSpPr txBox="1"/>
      </xdr:nvSpPr>
      <xdr:spPr>
        <a:xfrm>
          <a:off x="22212300"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68" name="直線コネクタ 867"/>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48277</xdr:rowOff>
    </xdr:from>
    <xdr:ext cx="249299" cy="259045"/>
    <xdr:sp macro="" textlink="">
      <xdr:nvSpPr>
        <xdr:cNvPr id="869" name="前年度繰上充用金最大値テキスト"/>
        <xdr:cNvSpPr txBox="1"/>
      </xdr:nvSpPr>
      <xdr:spPr>
        <a:xfrm>
          <a:off x="22212300" y="16336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70" name="直線コネクタ 869"/>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97</xdr:row>
      <xdr:rowOff>6350</xdr:rowOff>
    </xdr:from>
    <xdr:to>
      <xdr:col>32</xdr:col>
      <xdr:colOff>187325</xdr:colOff>
      <xdr:row>97</xdr:row>
      <xdr:rowOff>6350</xdr:rowOff>
    </xdr:to>
    <xdr:cxnSp macro="">
      <xdr:nvCxnSpPr>
        <xdr:cNvPr id="871" name="直線コネクタ 870"/>
        <xdr:cNvCxnSpPr/>
      </xdr:nvCxnSpPr>
      <xdr:spPr>
        <a:xfrm>
          <a:off x="21323300" y="1663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96</xdr:row>
      <xdr:rowOff>105427</xdr:rowOff>
    </xdr:from>
    <xdr:ext cx="249299" cy="259045"/>
    <xdr:sp macro="" textlink="">
      <xdr:nvSpPr>
        <xdr:cNvPr id="872" name="前年度繰上充用金平均値テキスト"/>
        <xdr:cNvSpPr txBox="1"/>
      </xdr:nvSpPr>
      <xdr:spPr>
        <a:xfrm>
          <a:off x="22212300" y="16564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73" name="フローチャート : 判断 872"/>
        <xdr:cNvSpPr/>
      </xdr:nvSpPr>
      <xdr:spPr>
        <a:xfrm>
          <a:off x="221107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97</xdr:row>
      <xdr:rowOff>6350</xdr:rowOff>
    </xdr:from>
    <xdr:to>
      <xdr:col>31</xdr:col>
      <xdr:colOff>34925</xdr:colOff>
      <xdr:row>97</xdr:row>
      <xdr:rowOff>6350</xdr:rowOff>
    </xdr:to>
    <xdr:cxnSp macro="">
      <xdr:nvCxnSpPr>
        <xdr:cNvPr id="874" name="直線コネクタ 873"/>
        <xdr:cNvCxnSpPr/>
      </xdr:nvCxnSpPr>
      <xdr:spPr>
        <a:xfrm>
          <a:off x="20434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96</xdr:row>
      <xdr:rowOff>127000</xdr:rowOff>
    </xdr:from>
    <xdr:to>
      <xdr:col>31</xdr:col>
      <xdr:colOff>85725</xdr:colOff>
      <xdr:row>97</xdr:row>
      <xdr:rowOff>57150</xdr:rowOff>
    </xdr:to>
    <xdr:sp macro="" textlink="">
      <xdr:nvSpPr>
        <xdr:cNvPr id="875" name="フローチャート : 判断 874"/>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48277</xdr:rowOff>
    </xdr:from>
    <xdr:ext cx="249299" cy="259045"/>
    <xdr:sp macro="" textlink="">
      <xdr:nvSpPr>
        <xdr:cNvPr id="876" name="テキスト ボックス 875"/>
        <xdr:cNvSpPr txBox="1"/>
      </xdr:nvSpPr>
      <xdr:spPr>
        <a:xfrm>
          <a:off x="21198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97</xdr:row>
      <xdr:rowOff>6350</xdr:rowOff>
    </xdr:from>
    <xdr:to>
      <xdr:col>29</xdr:col>
      <xdr:colOff>517525</xdr:colOff>
      <xdr:row>97</xdr:row>
      <xdr:rowOff>6350</xdr:rowOff>
    </xdr:to>
    <xdr:cxnSp macro="">
      <xdr:nvCxnSpPr>
        <xdr:cNvPr id="877" name="直線コネクタ 876"/>
        <xdr:cNvCxnSpPr/>
      </xdr:nvCxnSpPr>
      <xdr:spPr>
        <a:xfrm>
          <a:off x="19545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96</xdr:row>
      <xdr:rowOff>127000</xdr:rowOff>
    </xdr:from>
    <xdr:to>
      <xdr:col>29</xdr:col>
      <xdr:colOff>568325</xdr:colOff>
      <xdr:row>97</xdr:row>
      <xdr:rowOff>57150</xdr:rowOff>
    </xdr:to>
    <xdr:sp macro="" textlink="">
      <xdr:nvSpPr>
        <xdr:cNvPr id="878" name="フローチャート : 判断 877"/>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48277</xdr:rowOff>
    </xdr:from>
    <xdr:ext cx="249299" cy="259045"/>
    <xdr:sp macro="" textlink="">
      <xdr:nvSpPr>
        <xdr:cNvPr id="879" name="テキスト ボックス 878"/>
        <xdr:cNvSpPr txBox="1"/>
      </xdr:nvSpPr>
      <xdr:spPr>
        <a:xfrm>
          <a:off x="20309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97</xdr:row>
      <xdr:rowOff>6350</xdr:rowOff>
    </xdr:from>
    <xdr:to>
      <xdr:col>28</xdr:col>
      <xdr:colOff>314325</xdr:colOff>
      <xdr:row>97</xdr:row>
      <xdr:rowOff>6350</xdr:rowOff>
    </xdr:to>
    <xdr:cxnSp macro="">
      <xdr:nvCxnSpPr>
        <xdr:cNvPr id="880" name="直線コネクタ 879"/>
        <xdr:cNvCxnSpPr/>
      </xdr:nvCxnSpPr>
      <xdr:spPr>
        <a:xfrm>
          <a:off x="18656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127000</xdr:rowOff>
    </xdr:from>
    <xdr:to>
      <xdr:col>28</xdr:col>
      <xdr:colOff>365125</xdr:colOff>
      <xdr:row>97</xdr:row>
      <xdr:rowOff>57150</xdr:rowOff>
    </xdr:to>
    <xdr:sp macro="" textlink="">
      <xdr:nvSpPr>
        <xdr:cNvPr id="881" name="フローチャート : 判断 880"/>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48277</xdr:rowOff>
    </xdr:from>
    <xdr:ext cx="249299" cy="259045"/>
    <xdr:sp macro="" textlink="">
      <xdr:nvSpPr>
        <xdr:cNvPr id="882" name="テキスト ボックス 881"/>
        <xdr:cNvSpPr txBox="1"/>
      </xdr:nvSpPr>
      <xdr:spPr>
        <a:xfrm>
          <a:off x="19420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92</xdr:row>
      <xdr:rowOff>50800</xdr:rowOff>
    </xdr:from>
    <xdr:to>
      <xdr:col>27</xdr:col>
      <xdr:colOff>161925</xdr:colOff>
      <xdr:row>92</xdr:row>
      <xdr:rowOff>152400</xdr:rowOff>
    </xdr:to>
    <xdr:sp macro="" textlink="">
      <xdr:nvSpPr>
        <xdr:cNvPr id="883" name="フローチャート : 判断 882"/>
        <xdr:cNvSpPr/>
      </xdr:nvSpPr>
      <xdr:spPr>
        <a:xfrm>
          <a:off x="18605500" y="158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90</xdr:row>
      <xdr:rowOff>168927</xdr:rowOff>
    </xdr:from>
    <xdr:ext cx="249299" cy="259045"/>
    <xdr:sp macro="" textlink="">
      <xdr:nvSpPr>
        <xdr:cNvPr id="884" name="テキスト ボックス 883"/>
        <xdr:cNvSpPr txBox="1"/>
      </xdr:nvSpPr>
      <xdr:spPr>
        <a:xfrm>
          <a:off x="18531649" y="1559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90" name="円/楕円 889"/>
        <xdr:cNvSpPr/>
      </xdr:nvSpPr>
      <xdr:spPr>
        <a:xfrm>
          <a:off x="221107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95</xdr:row>
      <xdr:rowOff>162577</xdr:rowOff>
    </xdr:from>
    <xdr:ext cx="249299" cy="259045"/>
    <xdr:sp macro="" textlink="">
      <xdr:nvSpPr>
        <xdr:cNvPr id="891" name="前年度繰上充用金該当値テキスト"/>
        <xdr:cNvSpPr txBox="1"/>
      </xdr:nvSpPr>
      <xdr:spPr>
        <a:xfrm>
          <a:off x="22212300" y="1645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96</xdr:row>
      <xdr:rowOff>127000</xdr:rowOff>
    </xdr:from>
    <xdr:to>
      <xdr:col>31</xdr:col>
      <xdr:colOff>85725</xdr:colOff>
      <xdr:row>97</xdr:row>
      <xdr:rowOff>57150</xdr:rowOff>
    </xdr:to>
    <xdr:sp macro="" textlink="">
      <xdr:nvSpPr>
        <xdr:cNvPr id="892" name="円/楕円 891"/>
        <xdr:cNvSpPr/>
      </xdr:nvSpPr>
      <xdr:spPr>
        <a:xfrm>
          <a:off x="21272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73677</xdr:rowOff>
    </xdr:from>
    <xdr:ext cx="249299" cy="259045"/>
    <xdr:sp macro="" textlink="">
      <xdr:nvSpPr>
        <xdr:cNvPr id="893" name="テキスト ボックス 892"/>
        <xdr:cNvSpPr txBox="1"/>
      </xdr:nvSpPr>
      <xdr:spPr>
        <a:xfrm>
          <a:off x="21198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96</xdr:row>
      <xdr:rowOff>127000</xdr:rowOff>
    </xdr:from>
    <xdr:to>
      <xdr:col>29</xdr:col>
      <xdr:colOff>568325</xdr:colOff>
      <xdr:row>97</xdr:row>
      <xdr:rowOff>57150</xdr:rowOff>
    </xdr:to>
    <xdr:sp macro="" textlink="">
      <xdr:nvSpPr>
        <xdr:cNvPr id="894" name="円/楕円 893"/>
        <xdr:cNvSpPr/>
      </xdr:nvSpPr>
      <xdr:spPr>
        <a:xfrm>
          <a:off x="20383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73677</xdr:rowOff>
    </xdr:from>
    <xdr:ext cx="249299" cy="259045"/>
    <xdr:sp macro="" textlink="">
      <xdr:nvSpPr>
        <xdr:cNvPr id="895" name="テキスト ボックス 894"/>
        <xdr:cNvSpPr txBox="1"/>
      </xdr:nvSpPr>
      <xdr:spPr>
        <a:xfrm>
          <a:off x="20309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96</xdr:row>
      <xdr:rowOff>127000</xdr:rowOff>
    </xdr:from>
    <xdr:to>
      <xdr:col>28</xdr:col>
      <xdr:colOff>365125</xdr:colOff>
      <xdr:row>97</xdr:row>
      <xdr:rowOff>57150</xdr:rowOff>
    </xdr:to>
    <xdr:sp macro="" textlink="">
      <xdr:nvSpPr>
        <xdr:cNvPr id="896" name="円/楕円 895"/>
        <xdr:cNvSpPr/>
      </xdr:nvSpPr>
      <xdr:spPr>
        <a:xfrm>
          <a:off x="19494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73677</xdr:rowOff>
    </xdr:from>
    <xdr:ext cx="249299" cy="259045"/>
    <xdr:sp macro="" textlink="">
      <xdr:nvSpPr>
        <xdr:cNvPr id="897" name="テキスト ボックス 896"/>
        <xdr:cNvSpPr txBox="1"/>
      </xdr:nvSpPr>
      <xdr:spPr>
        <a:xfrm>
          <a:off x="19420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96</xdr:row>
      <xdr:rowOff>127000</xdr:rowOff>
    </xdr:from>
    <xdr:to>
      <xdr:col>27</xdr:col>
      <xdr:colOff>161925</xdr:colOff>
      <xdr:row>97</xdr:row>
      <xdr:rowOff>57150</xdr:rowOff>
    </xdr:to>
    <xdr:sp macro="" textlink="">
      <xdr:nvSpPr>
        <xdr:cNvPr id="898" name="円/楕円 897"/>
        <xdr:cNvSpPr/>
      </xdr:nvSpPr>
      <xdr:spPr>
        <a:xfrm>
          <a:off x="18605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48277</xdr:rowOff>
    </xdr:from>
    <xdr:ext cx="249299" cy="259045"/>
    <xdr:sp macro="" textlink="">
      <xdr:nvSpPr>
        <xdr:cNvPr id="899" name="テキスト ボックス 898"/>
        <xdr:cNvSpPr txBox="1"/>
      </xdr:nvSpPr>
      <xdr:spPr>
        <a:xfrm>
          <a:off x="18531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413</a:t>
          </a:r>
          <a:r>
            <a:rPr kumimoji="1" lang="ja-JP" altLang="ja-JP" sz="1100">
              <a:solidFill>
                <a:schemeClr val="dk1"/>
              </a:solidFill>
              <a:effectLst/>
              <a:latin typeface="+mn-lt"/>
              <a:ea typeface="+mn-ea"/>
              <a:cs typeface="+mn-cs"/>
            </a:rPr>
            <a:t>千円となっている。主な構成項目である人件費及び扶助費、公債費について分析するとまず人件費は、住民一人当たり</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千円となっており、</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年度は主に</a:t>
          </a:r>
          <a:r>
            <a:rPr lang="ja-JP" altLang="en-US" sz="1100">
              <a:solidFill>
                <a:schemeClr val="dk1"/>
              </a:solidFill>
              <a:effectLst/>
              <a:latin typeface="+mn-lt"/>
              <a:ea typeface="+mn-ea"/>
              <a:cs typeface="+mn-cs"/>
            </a:rPr>
            <a:t>職員数</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削</a:t>
          </a:r>
          <a:r>
            <a:rPr lang="ja-JP" altLang="ja-JP" sz="1100">
              <a:solidFill>
                <a:schemeClr val="dk1"/>
              </a:solidFill>
              <a:effectLst/>
              <a:latin typeface="+mn-lt"/>
              <a:ea typeface="+mn-ea"/>
              <a:cs typeface="+mn-cs"/>
            </a:rPr>
            <a:t>減</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により減少し、平成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年度は職員給の減</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により減少した。平成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年度は主に退職手当の減</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により減少し、平成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年度は、退職手当の増</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により増となった。</a:t>
          </a:r>
          <a:r>
            <a:rPr kumimoji="1" lang="ja-JP" altLang="ja-JP" sz="1100">
              <a:solidFill>
                <a:schemeClr val="dk1"/>
              </a:solidFill>
              <a:effectLst/>
              <a:latin typeface="+mn-lt"/>
              <a:ea typeface="+mn-ea"/>
              <a:cs typeface="+mn-cs"/>
            </a:rPr>
            <a:t>また、扶助費は、住民一人当たり</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千円となっており、保育所の待機児童対策などの子育て支援施策の強化や障害福祉サービスの利用者及び生活保護受給者の増等により上昇傾向にある。さらに公債費は、住民一人当たり</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千円となっており平成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年度は、既往債償還元金の減</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により減少し、平成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年度は、高速鉄道事業会計廃止に伴う繰上償還元金の増</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により増加した。平成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年度は、高速鉄道事業会計廃止に伴う繰上償還元金の減</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により減少した。平成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年度は、満期一括償還積立分の増</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により増加している。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神奈川県川崎市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1,459,768
1,426,777
143.00
606,283,866
602,636,174
496,979
309,069,873
844,691,427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117.4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158750</xdr:rowOff>
    </xdr:from>
    <xdr:to>
      <xdr:col>6</xdr:col>
      <xdr:colOff>510540</xdr:colOff>
      <xdr:row>37</xdr:row>
      <xdr:rowOff>147320</xdr:rowOff>
    </xdr:to>
    <xdr:cxnSp macro="">
      <xdr:nvCxnSpPr>
        <xdr:cNvPr id="56" name="直線コネクタ 55"/>
        <xdr:cNvCxnSpPr/>
      </xdr:nvCxnSpPr>
      <xdr:spPr>
        <a:xfrm flipV="1">
          <a:off x="4633595" y="513080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151147</xdr:rowOff>
    </xdr:from>
    <xdr:ext cx="378565" cy="259045"/>
    <xdr:sp macro="" textlink="">
      <xdr:nvSpPr>
        <xdr:cNvPr id="57" name="議会費最小値テキスト"/>
        <xdr:cNvSpPr txBox="1"/>
      </xdr:nvSpPr>
      <xdr:spPr>
        <a:xfrm>
          <a:off x="4686300" y="649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37</xdr:row>
      <xdr:rowOff>147320</xdr:rowOff>
    </xdr:from>
    <xdr:to>
      <xdr:col>6</xdr:col>
      <xdr:colOff>600075</xdr:colOff>
      <xdr:row>37</xdr:row>
      <xdr:rowOff>147320</xdr:rowOff>
    </xdr:to>
    <xdr:cxnSp macro="">
      <xdr:nvCxnSpPr>
        <xdr:cNvPr id="58" name="直線コネクタ 57"/>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105427</xdr:rowOff>
    </xdr:from>
    <xdr:ext cx="469744" cy="259045"/>
    <xdr:sp macro="" textlink="">
      <xdr:nvSpPr>
        <xdr:cNvPr id="59" name="議会費最大値テキスト"/>
        <xdr:cNvSpPr txBox="1"/>
      </xdr:nvSpPr>
      <xdr:spPr>
        <a:xfrm>
          <a:off x="4686300" y="49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1,860</a:t>
          </a:r>
          <a:endParaRPr kumimoji="1" lang="ja-JP" altLang="en-US" sz="1000" b="1">
            <a:latin typeface="ＭＳ Ｐゴシック"/>
          </a:endParaRPr>
        </a:p>
      </xdr:txBody>
    </xdr:sp>
    <xdr:clientData/>
  </xdr:oneCellAnchor>
  <xdr:twoCellAnchor>
    <xdr:from>
      <xdr:col>6</xdr:col>
      <xdr:colOff>422275</xdr:colOff>
      <xdr:row>29</xdr:row>
      <xdr:rowOff>158750</xdr:rowOff>
    </xdr:from>
    <xdr:to>
      <xdr:col>6</xdr:col>
      <xdr:colOff>600075</xdr:colOff>
      <xdr:row>29</xdr:row>
      <xdr:rowOff>158750</xdr:rowOff>
    </xdr:to>
    <xdr:cxnSp macro="">
      <xdr:nvCxnSpPr>
        <xdr:cNvPr id="60" name="直線コネクタ 59"/>
        <xdr:cNvCxnSpPr/>
      </xdr:nvCxnSpPr>
      <xdr:spPr>
        <a:xfrm>
          <a:off x="4546600" y="51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73660</xdr:rowOff>
    </xdr:from>
    <xdr:to>
      <xdr:col>6</xdr:col>
      <xdr:colOff>511175</xdr:colOff>
      <xdr:row>34</xdr:row>
      <xdr:rowOff>124460</xdr:rowOff>
    </xdr:to>
    <xdr:cxnSp macro="">
      <xdr:nvCxnSpPr>
        <xdr:cNvPr id="61" name="直線コネクタ 60"/>
        <xdr:cNvCxnSpPr/>
      </xdr:nvCxnSpPr>
      <xdr:spPr>
        <a:xfrm flipV="1">
          <a:off x="3797300" y="590296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35577</xdr:rowOff>
    </xdr:from>
    <xdr:ext cx="469744" cy="259045"/>
    <xdr:sp macro="" textlink="">
      <xdr:nvSpPr>
        <xdr:cNvPr id="62" name="議会費平均値テキスト"/>
        <xdr:cNvSpPr txBox="1"/>
      </xdr:nvSpPr>
      <xdr:spPr>
        <a:xfrm>
          <a:off x="4686300" y="5864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57150</xdr:rowOff>
    </xdr:from>
    <xdr:to>
      <xdr:col>6</xdr:col>
      <xdr:colOff>561975</xdr:colOff>
      <xdr:row>34</xdr:row>
      <xdr:rowOff>158750</xdr:rowOff>
    </xdr:to>
    <xdr:sp macro="" textlink="">
      <xdr:nvSpPr>
        <xdr:cNvPr id="63" name="フローチャート : 判断 62"/>
        <xdr:cNvSpPr/>
      </xdr:nvSpPr>
      <xdr:spPr>
        <a:xfrm>
          <a:off x="45847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124460</xdr:rowOff>
    </xdr:from>
    <xdr:to>
      <xdr:col>5</xdr:col>
      <xdr:colOff>358775</xdr:colOff>
      <xdr:row>34</xdr:row>
      <xdr:rowOff>125730</xdr:rowOff>
    </xdr:to>
    <xdr:cxnSp macro="">
      <xdr:nvCxnSpPr>
        <xdr:cNvPr id="64" name="直線コネクタ 63"/>
        <xdr:cNvCxnSpPr/>
      </xdr:nvCxnSpPr>
      <xdr:spPr>
        <a:xfrm flipV="1">
          <a:off x="2908300" y="59537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100330</xdr:rowOff>
    </xdr:from>
    <xdr:to>
      <xdr:col>5</xdr:col>
      <xdr:colOff>409575</xdr:colOff>
      <xdr:row>35</xdr:row>
      <xdr:rowOff>30480</xdr:rowOff>
    </xdr:to>
    <xdr:sp macro="" textlink="">
      <xdr:nvSpPr>
        <xdr:cNvPr id="65" name="フローチャート : 判断 64"/>
        <xdr:cNvSpPr/>
      </xdr:nvSpPr>
      <xdr:spPr>
        <a:xfrm>
          <a:off x="3746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21607</xdr:rowOff>
    </xdr:from>
    <xdr:ext cx="469744" cy="259045"/>
    <xdr:sp macro="" textlink="">
      <xdr:nvSpPr>
        <xdr:cNvPr id="66" name="テキスト ボックス 65"/>
        <xdr:cNvSpPr txBox="1"/>
      </xdr:nvSpPr>
      <xdr:spPr>
        <a:xfrm>
          <a:off x="3562427"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24130</xdr:rowOff>
    </xdr:from>
    <xdr:to>
      <xdr:col>4</xdr:col>
      <xdr:colOff>155575</xdr:colOff>
      <xdr:row>34</xdr:row>
      <xdr:rowOff>125730</xdr:rowOff>
    </xdr:to>
    <xdr:cxnSp macro="">
      <xdr:nvCxnSpPr>
        <xdr:cNvPr id="67" name="直線コネクタ 66"/>
        <xdr:cNvCxnSpPr/>
      </xdr:nvCxnSpPr>
      <xdr:spPr>
        <a:xfrm>
          <a:off x="2019300" y="585343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121920</xdr:rowOff>
    </xdr:from>
    <xdr:to>
      <xdr:col>4</xdr:col>
      <xdr:colOff>206375</xdr:colOff>
      <xdr:row>35</xdr:row>
      <xdr:rowOff>52070</xdr:rowOff>
    </xdr:to>
    <xdr:sp macro="" textlink="">
      <xdr:nvSpPr>
        <xdr:cNvPr id="68" name="フローチャート : 判断 67"/>
        <xdr:cNvSpPr/>
      </xdr:nvSpPr>
      <xdr:spPr>
        <a:xfrm>
          <a:off x="28575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43197</xdr:rowOff>
    </xdr:from>
    <xdr:ext cx="469744" cy="259045"/>
    <xdr:sp macro="" textlink="">
      <xdr:nvSpPr>
        <xdr:cNvPr id="69" name="テキスト ボックス 68"/>
        <xdr:cNvSpPr txBox="1"/>
      </xdr:nvSpPr>
      <xdr:spPr>
        <a:xfrm>
          <a:off x="2673427" y="604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36830</xdr:rowOff>
    </xdr:from>
    <xdr:to>
      <xdr:col>2</xdr:col>
      <xdr:colOff>638175</xdr:colOff>
      <xdr:row>34</xdr:row>
      <xdr:rowOff>24130</xdr:rowOff>
    </xdr:to>
    <xdr:cxnSp macro="">
      <xdr:nvCxnSpPr>
        <xdr:cNvPr id="70" name="直線コネクタ 69"/>
        <xdr:cNvCxnSpPr/>
      </xdr:nvCxnSpPr>
      <xdr:spPr>
        <a:xfrm>
          <a:off x="1130300" y="5694680"/>
          <a:ext cx="889000" cy="1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67310</xdr:rowOff>
    </xdr:from>
    <xdr:to>
      <xdr:col>3</xdr:col>
      <xdr:colOff>3175</xdr:colOff>
      <xdr:row>34</xdr:row>
      <xdr:rowOff>168910</xdr:rowOff>
    </xdr:to>
    <xdr:sp macro="" textlink="">
      <xdr:nvSpPr>
        <xdr:cNvPr id="71" name="フローチャート : 判断 70"/>
        <xdr:cNvSpPr/>
      </xdr:nvSpPr>
      <xdr:spPr>
        <a:xfrm>
          <a:off x="19685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160037</xdr:rowOff>
    </xdr:from>
    <xdr:ext cx="469744" cy="259045"/>
    <xdr:sp macro="" textlink="">
      <xdr:nvSpPr>
        <xdr:cNvPr id="72" name="テキスト ボックス 71"/>
        <xdr:cNvSpPr txBox="1"/>
      </xdr:nvSpPr>
      <xdr:spPr>
        <a:xfrm>
          <a:off x="1784427" y="59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80010</xdr:rowOff>
    </xdr:from>
    <xdr:to>
      <xdr:col>1</xdr:col>
      <xdr:colOff>485775</xdr:colOff>
      <xdr:row>34</xdr:row>
      <xdr:rowOff>10160</xdr:rowOff>
    </xdr:to>
    <xdr:sp macro="" textlink="">
      <xdr:nvSpPr>
        <xdr:cNvPr id="73" name="フローチャート : 判断 72"/>
        <xdr:cNvSpPr/>
      </xdr:nvSpPr>
      <xdr:spPr>
        <a:xfrm>
          <a:off x="1079500" y="57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1287</xdr:rowOff>
    </xdr:from>
    <xdr:ext cx="469744" cy="259045"/>
    <xdr:sp macro="" textlink="">
      <xdr:nvSpPr>
        <xdr:cNvPr id="74" name="テキスト ボックス 73"/>
        <xdr:cNvSpPr txBox="1"/>
      </xdr:nvSpPr>
      <xdr:spPr>
        <a:xfrm>
          <a:off x="895427"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22860</xdr:rowOff>
    </xdr:from>
    <xdr:to>
      <xdr:col>6</xdr:col>
      <xdr:colOff>561975</xdr:colOff>
      <xdr:row>34</xdr:row>
      <xdr:rowOff>124460</xdr:rowOff>
    </xdr:to>
    <xdr:sp macro="" textlink="">
      <xdr:nvSpPr>
        <xdr:cNvPr id="80" name="円/楕円 79"/>
        <xdr:cNvSpPr/>
      </xdr:nvSpPr>
      <xdr:spPr>
        <a:xfrm>
          <a:off x="45847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45737</xdr:rowOff>
    </xdr:from>
    <xdr:ext cx="469744" cy="259045"/>
    <xdr:sp macro="" textlink="">
      <xdr:nvSpPr>
        <xdr:cNvPr id="81" name="議会費該当値テキスト"/>
        <xdr:cNvSpPr txBox="1"/>
      </xdr:nvSpPr>
      <xdr:spPr>
        <a:xfrm>
          <a:off x="4686300" y="570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73660</xdr:rowOff>
    </xdr:from>
    <xdr:to>
      <xdr:col>5</xdr:col>
      <xdr:colOff>409575</xdr:colOff>
      <xdr:row>35</xdr:row>
      <xdr:rowOff>3810</xdr:rowOff>
    </xdr:to>
    <xdr:sp macro="" textlink="">
      <xdr:nvSpPr>
        <xdr:cNvPr id="82" name="円/楕円 81"/>
        <xdr:cNvSpPr/>
      </xdr:nvSpPr>
      <xdr:spPr>
        <a:xfrm>
          <a:off x="3746500" y="59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20337</xdr:rowOff>
    </xdr:from>
    <xdr:ext cx="469744" cy="259045"/>
    <xdr:sp macro="" textlink="">
      <xdr:nvSpPr>
        <xdr:cNvPr id="83" name="テキスト ボックス 82"/>
        <xdr:cNvSpPr txBox="1"/>
      </xdr:nvSpPr>
      <xdr:spPr>
        <a:xfrm>
          <a:off x="3562427"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74930</xdr:rowOff>
    </xdr:from>
    <xdr:to>
      <xdr:col>4</xdr:col>
      <xdr:colOff>206375</xdr:colOff>
      <xdr:row>35</xdr:row>
      <xdr:rowOff>5080</xdr:rowOff>
    </xdr:to>
    <xdr:sp macro="" textlink="">
      <xdr:nvSpPr>
        <xdr:cNvPr id="84" name="円/楕円 83"/>
        <xdr:cNvSpPr/>
      </xdr:nvSpPr>
      <xdr:spPr>
        <a:xfrm>
          <a:off x="2857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21607</xdr:rowOff>
    </xdr:from>
    <xdr:ext cx="469744" cy="259045"/>
    <xdr:sp macro="" textlink="">
      <xdr:nvSpPr>
        <xdr:cNvPr id="85" name="テキスト ボックス 84"/>
        <xdr:cNvSpPr txBox="1"/>
      </xdr:nvSpPr>
      <xdr:spPr>
        <a:xfrm>
          <a:off x="2673427" y="56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144780</xdr:rowOff>
    </xdr:from>
    <xdr:to>
      <xdr:col>3</xdr:col>
      <xdr:colOff>3175</xdr:colOff>
      <xdr:row>34</xdr:row>
      <xdr:rowOff>74930</xdr:rowOff>
    </xdr:to>
    <xdr:sp macro="" textlink="">
      <xdr:nvSpPr>
        <xdr:cNvPr id="86" name="円/楕円 85"/>
        <xdr:cNvSpPr/>
      </xdr:nvSpPr>
      <xdr:spPr>
        <a:xfrm>
          <a:off x="19685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91457</xdr:rowOff>
    </xdr:from>
    <xdr:ext cx="469744" cy="259045"/>
    <xdr:sp macro="" textlink="">
      <xdr:nvSpPr>
        <xdr:cNvPr id="87" name="テキスト ボックス 86"/>
        <xdr:cNvSpPr txBox="1"/>
      </xdr:nvSpPr>
      <xdr:spPr>
        <a:xfrm>
          <a:off x="1784427" y="557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157480</xdr:rowOff>
    </xdr:from>
    <xdr:to>
      <xdr:col>1</xdr:col>
      <xdr:colOff>485775</xdr:colOff>
      <xdr:row>33</xdr:row>
      <xdr:rowOff>87630</xdr:rowOff>
    </xdr:to>
    <xdr:sp macro="" textlink="">
      <xdr:nvSpPr>
        <xdr:cNvPr id="88" name="円/楕円 87"/>
        <xdr:cNvSpPr/>
      </xdr:nvSpPr>
      <xdr:spPr>
        <a:xfrm>
          <a:off x="1079500" y="56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104157</xdr:rowOff>
    </xdr:from>
    <xdr:ext cx="469744" cy="259045"/>
    <xdr:sp macro="" textlink="">
      <xdr:nvSpPr>
        <xdr:cNvPr id="89" name="テキスト ボックス 88"/>
        <xdr:cNvSpPr txBox="1"/>
      </xdr:nvSpPr>
      <xdr:spPr>
        <a:xfrm>
          <a:off x="895427" y="54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128422</xdr:rowOff>
    </xdr:from>
    <xdr:to>
      <xdr:col>6</xdr:col>
      <xdr:colOff>510540</xdr:colOff>
      <xdr:row>58</xdr:row>
      <xdr:rowOff>69024</xdr:rowOff>
    </xdr:to>
    <xdr:cxnSp macro="">
      <xdr:nvCxnSpPr>
        <xdr:cNvPr id="114" name="直線コネクタ 113"/>
        <xdr:cNvCxnSpPr/>
      </xdr:nvCxnSpPr>
      <xdr:spPr>
        <a:xfrm flipV="1">
          <a:off x="4633595" y="8700922"/>
          <a:ext cx="1270" cy="131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72851</xdr:rowOff>
    </xdr:from>
    <xdr:ext cx="534377" cy="259045"/>
    <xdr:sp macro="" textlink="">
      <xdr:nvSpPr>
        <xdr:cNvPr id="115" name="総務費最小値テキスト"/>
        <xdr:cNvSpPr txBox="1"/>
      </xdr:nvSpPr>
      <xdr:spPr>
        <a:xfrm>
          <a:off x="4686300" y="100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23,855</a:t>
          </a:r>
          <a:endParaRPr kumimoji="1" lang="ja-JP" altLang="en-US" sz="1000" b="1">
            <a:latin typeface="ＭＳ Ｐゴシック"/>
          </a:endParaRPr>
        </a:p>
      </xdr:txBody>
    </xdr:sp>
    <xdr:clientData/>
  </xdr:oneCellAnchor>
  <xdr:twoCellAnchor>
    <xdr:from>
      <xdr:col>6</xdr:col>
      <xdr:colOff>422275</xdr:colOff>
      <xdr:row>58</xdr:row>
      <xdr:rowOff>69024</xdr:rowOff>
    </xdr:from>
    <xdr:to>
      <xdr:col>6</xdr:col>
      <xdr:colOff>600075</xdr:colOff>
      <xdr:row>58</xdr:row>
      <xdr:rowOff>69024</xdr:rowOff>
    </xdr:to>
    <xdr:cxnSp macro="">
      <xdr:nvCxnSpPr>
        <xdr:cNvPr id="116" name="直線コネクタ 115"/>
        <xdr:cNvCxnSpPr/>
      </xdr:nvCxnSpPr>
      <xdr:spPr>
        <a:xfrm>
          <a:off x="4546600" y="1001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75099</xdr:rowOff>
    </xdr:from>
    <xdr:ext cx="534377" cy="259045"/>
    <xdr:sp macro="" textlink="">
      <xdr:nvSpPr>
        <xdr:cNvPr id="117" name="総務費最大値テキスト"/>
        <xdr:cNvSpPr txBox="1"/>
      </xdr:nvSpPr>
      <xdr:spPr>
        <a:xfrm>
          <a:off x="4686300" y="847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58,296</a:t>
          </a:r>
          <a:endParaRPr kumimoji="1" lang="ja-JP" altLang="en-US" sz="1000" b="1">
            <a:latin typeface="ＭＳ Ｐゴシック"/>
          </a:endParaRPr>
        </a:p>
      </xdr:txBody>
    </xdr:sp>
    <xdr:clientData/>
  </xdr:oneCellAnchor>
  <xdr:twoCellAnchor>
    <xdr:from>
      <xdr:col>6</xdr:col>
      <xdr:colOff>422275</xdr:colOff>
      <xdr:row>50</xdr:row>
      <xdr:rowOff>128422</xdr:rowOff>
    </xdr:from>
    <xdr:to>
      <xdr:col>6</xdr:col>
      <xdr:colOff>600075</xdr:colOff>
      <xdr:row>50</xdr:row>
      <xdr:rowOff>128422</xdr:rowOff>
    </xdr:to>
    <xdr:cxnSp macro="">
      <xdr:nvCxnSpPr>
        <xdr:cNvPr id="118" name="直線コネクタ 117"/>
        <xdr:cNvCxnSpPr/>
      </xdr:nvCxnSpPr>
      <xdr:spPr>
        <a:xfrm>
          <a:off x="4546600" y="8700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7493</xdr:rowOff>
    </xdr:from>
    <xdr:to>
      <xdr:col>6</xdr:col>
      <xdr:colOff>511175</xdr:colOff>
      <xdr:row>55</xdr:row>
      <xdr:rowOff>127851</xdr:rowOff>
    </xdr:to>
    <xdr:cxnSp macro="">
      <xdr:nvCxnSpPr>
        <xdr:cNvPr id="119" name="直線コネクタ 118"/>
        <xdr:cNvCxnSpPr/>
      </xdr:nvCxnSpPr>
      <xdr:spPr>
        <a:xfrm flipV="1">
          <a:off x="3797300" y="9437243"/>
          <a:ext cx="838200" cy="12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1833</xdr:rowOff>
    </xdr:from>
    <xdr:ext cx="534377" cy="259045"/>
    <xdr:sp macro="" textlink="">
      <xdr:nvSpPr>
        <xdr:cNvPr id="120" name="総務費平均値テキスト"/>
        <xdr:cNvSpPr txBox="1"/>
      </xdr:nvSpPr>
      <xdr:spPr>
        <a:xfrm>
          <a:off x="4686300" y="9603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23406</xdr:rowOff>
    </xdr:from>
    <xdr:to>
      <xdr:col>6</xdr:col>
      <xdr:colOff>561975</xdr:colOff>
      <xdr:row>56</xdr:row>
      <xdr:rowOff>125006</xdr:rowOff>
    </xdr:to>
    <xdr:sp macro="" textlink="">
      <xdr:nvSpPr>
        <xdr:cNvPr id="121" name="フローチャート : 判断 120"/>
        <xdr:cNvSpPr/>
      </xdr:nvSpPr>
      <xdr:spPr>
        <a:xfrm>
          <a:off x="45847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127851</xdr:rowOff>
    </xdr:from>
    <xdr:to>
      <xdr:col>5</xdr:col>
      <xdr:colOff>358775</xdr:colOff>
      <xdr:row>56</xdr:row>
      <xdr:rowOff>12103</xdr:rowOff>
    </xdr:to>
    <xdr:cxnSp macro="">
      <xdr:nvCxnSpPr>
        <xdr:cNvPr id="122" name="直線コネクタ 121"/>
        <xdr:cNvCxnSpPr/>
      </xdr:nvCxnSpPr>
      <xdr:spPr>
        <a:xfrm flipV="1">
          <a:off x="2908300" y="9557601"/>
          <a:ext cx="8890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49543</xdr:rowOff>
    </xdr:from>
    <xdr:to>
      <xdr:col>5</xdr:col>
      <xdr:colOff>409575</xdr:colOff>
      <xdr:row>56</xdr:row>
      <xdr:rowOff>151143</xdr:rowOff>
    </xdr:to>
    <xdr:sp macro="" textlink="">
      <xdr:nvSpPr>
        <xdr:cNvPr id="123" name="フローチャート : 判断 122"/>
        <xdr:cNvSpPr/>
      </xdr:nvSpPr>
      <xdr:spPr>
        <a:xfrm>
          <a:off x="3746500" y="96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142270</xdr:rowOff>
    </xdr:from>
    <xdr:ext cx="534377" cy="259045"/>
    <xdr:sp macro="" textlink="">
      <xdr:nvSpPr>
        <xdr:cNvPr id="124" name="テキスト ボックス 123"/>
        <xdr:cNvSpPr txBox="1"/>
      </xdr:nvSpPr>
      <xdr:spPr>
        <a:xfrm>
          <a:off x="3530111" y="97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12103</xdr:rowOff>
    </xdr:from>
    <xdr:to>
      <xdr:col>4</xdr:col>
      <xdr:colOff>155575</xdr:colOff>
      <xdr:row>57</xdr:row>
      <xdr:rowOff>80988</xdr:rowOff>
    </xdr:to>
    <xdr:cxnSp macro="">
      <xdr:nvCxnSpPr>
        <xdr:cNvPr id="125" name="直線コネクタ 124"/>
        <xdr:cNvCxnSpPr/>
      </xdr:nvCxnSpPr>
      <xdr:spPr>
        <a:xfrm flipV="1">
          <a:off x="2019300" y="9613303"/>
          <a:ext cx="889000" cy="2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148869</xdr:rowOff>
    </xdr:from>
    <xdr:to>
      <xdr:col>4</xdr:col>
      <xdr:colOff>206375</xdr:colOff>
      <xdr:row>55</xdr:row>
      <xdr:rowOff>79019</xdr:rowOff>
    </xdr:to>
    <xdr:sp macro="" textlink="">
      <xdr:nvSpPr>
        <xdr:cNvPr id="126" name="フローチャート : 判断 125"/>
        <xdr:cNvSpPr/>
      </xdr:nvSpPr>
      <xdr:spPr>
        <a:xfrm>
          <a:off x="2857500" y="940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95546</xdr:rowOff>
    </xdr:from>
    <xdr:ext cx="534377" cy="259045"/>
    <xdr:sp macro="" textlink="">
      <xdr:nvSpPr>
        <xdr:cNvPr id="127" name="テキスト ボックス 126"/>
        <xdr:cNvSpPr txBox="1"/>
      </xdr:nvSpPr>
      <xdr:spPr>
        <a:xfrm>
          <a:off x="2641111" y="91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14389</xdr:rowOff>
    </xdr:from>
    <xdr:to>
      <xdr:col>2</xdr:col>
      <xdr:colOff>638175</xdr:colOff>
      <xdr:row>57</xdr:row>
      <xdr:rowOff>80988</xdr:rowOff>
    </xdr:to>
    <xdr:cxnSp macro="">
      <xdr:nvCxnSpPr>
        <xdr:cNvPr id="128" name="直線コネクタ 127"/>
        <xdr:cNvCxnSpPr/>
      </xdr:nvCxnSpPr>
      <xdr:spPr>
        <a:xfrm>
          <a:off x="1130300" y="9787039"/>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164262</xdr:rowOff>
    </xdr:from>
    <xdr:to>
      <xdr:col>3</xdr:col>
      <xdr:colOff>3175</xdr:colOff>
      <xdr:row>55</xdr:row>
      <xdr:rowOff>94412</xdr:rowOff>
    </xdr:to>
    <xdr:sp macro="" textlink="">
      <xdr:nvSpPr>
        <xdr:cNvPr id="129" name="フローチャート : 判断 128"/>
        <xdr:cNvSpPr/>
      </xdr:nvSpPr>
      <xdr:spPr>
        <a:xfrm>
          <a:off x="1968500" y="942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110939</xdr:rowOff>
    </xdr:from>
    <xdr:ext cx="534377" cy="259045"/>
    <xdr:sp macro="" textlink="">
      <xdr:nvSpPr>
        <xdr:cNvPr id="130" name="テキスト ボックス 129"/>
        <xdr:cNvSpPr txBox="1"/>
      </xdr:nvSpPr>
      <xdr:spPr>
        <a:xfrm>
          <a:off x="1752111" y="91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120104</xdr:rowOff>
    </xdr:from>
    <xdr:to>
      <xdr:col>1</xdr:col>
      <xdr:colOff>485775</xdr:colOff>
      <xdr:row>56</xdr:row>
      <xdr:rowOff>50254</xdr:rowOff>
    </xdr:to>
    <xdr:sp macro="" textlink="">
      <xdr:nvSpPr>
        <xdr:cNvPr id="131" name="フローチャート : 判断 130"/>
        <xdr:cNvSpPr/>
      </xdr:nvSpPr>
      <xdr:spPr>
        <a:xfrm>
          <a:off x="1079500" y="954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66781</xdr:rowOff>
    </xdr:from>
    <xdr:ext cx="534377" cy="259045"/>
    <xdr:sp macro="" textlink="">
      <xdr:nvSpPr>
        <xdr:cNvPr id="132" name="テキスト ボックス 131"/>
        <xdr:cNvSpPr txBox="1"/>
      </xdr:nvSpPr>
      <xdr:spPr>
        <a:xfrm>
          <a:off x="863111" y="932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128143</xdr:rowOff>
    </xdr:from>
    <xdr:to>
      <xdr:col>6</xdr:col>
      <xdr:colOff>561975</xdr:colOff>
      <xdr:row>55</xdr:row>
      <xdr:rowOff>58293</xdr:rowOff>
    </xdr:to>
    <xdr:sp macro="" textlink="">
      <xdr:nvSpPr>
        <xdr:cNvPr id="138" name="円/楕円 137"/>
        <xdr:cNvSpPr/>
      </xdr:nvSpPr>
      <xdr:spPr>
        <a:xfrm>
          <a:off x="4584700" y="938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151020</xdr:rowOff>
    </xdr:from>
    <xdr:ext cx="534377" cy="259045"/>
    <xdr:sp macro="" textlink="">
      <xdr:nvSpPr>
        <xdr:cNvPr id="139" name="総務費該当値テキスト"/>
        <xdr:cNvSpPr txBox="1"/>
      </xdr:nvSpPr>
      <xdr:spPr>
        <a:xfrm>
          <a:off x="4686300" y="923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38,970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77051</xdr:rowOff>
    </xdr:from>
    <xdr:to>
      <xdr:col>5</xdr:col>
      <xdr:colOff>409575</xdr:colOff>
      <xdr:row>56</xdr:row>
      <xdr:rowOff>7201</xdr:rowOff>
    </xdr:to>
    <xdr:sp macro="" textlink="">
      <xdr:nvSpPr>
        <xdr:cNvPr id="140" name="円/楕円 139"/>
        <xdr:cNvSpPr/>
      </xdr:nvSpPr>
      <xdr:spPr>
        <a:xfrm>
          <a:off x="3746500" y="950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23728</xdr:rowOff>
    </xdr:from>
    <xdr:ext cx="534377" cy="259045"/>
    <xdr:sp macro="" textlink="">
      <xdr:nvSpPr>
        <xdr:cNvPr id="141" name="テキスト ボックス 140"/>
        <xdr:cNvSpPr txBox="1"/>
      </xdr:nvSpPr>
      <xdr:spPr>
        <a:xfrm>
          <a:off x="3530111" y="92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132753</xdr:rowOff>
    </xdr:from>
    <xdr:to>
      <xdr:col>4</xdr:col>
      <xdr:colOff>206375</xdr:colOff>
      <xdr:row>56</xdr:row>
      <xdr:rowOff>62903</xdr:rowOff>
    </xdr:to>
    <xdr:sp macro="" textlink="">
      <xdr:nvSpPr>
        <xdr:cNvPr id="142" name="円/楕円 141"/>
        <xdr:cNvSpPr/>
      </xdr:nvSpPr>
      <xdr:spPr>
        <a:xfrm>
          <a:off x="2857500" y="95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54030</xdr:rowOff>
    </xdr:from>
    <xdr:ext cx="534377" cy="259045"/>
    <xdr:sp macro="" textlink="">
      <xdr:nvSpPr>
        <xdr:cNvPr id="143" name="テキスト ボックス 142"/>
        <xdr:cNvSpPr txBox="1"/>
      </xdr:nvSpPr>
      <xdr:spPr>
        <a:xfrm>
          <a:off x="2641111" y="965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30188</xdr:rowOff>
    </xdr:from>
    <xdr:to>
      <xdr:col>3</xdr:col>
      <xdr:colOff>3175</xdr:colOff>
      <xdr:row>57</xdr:row>
      <xdr:rowOff>131788</xdr:rowOff>
    </xdr:to>
    <xdr:sp macro="" textlink="">
      <xdr:nvSpPr>
        <xdr:cNvPr id="144" name="円/楕円 143"/>
        <xdr:cNvSpPr/>
      </xdr:nvSpPr>
      <xdr:spPr>
        <a:xfrm>
          <a:off x="1968500" y="98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122915</xdr:rowOff>
    </xdr:from>
    <xdr:ext cx="534377" cy="259045"/>
    <xdr:sp macro="" textlink="">
      <xdr:nvSpPr>
        <xdr:cNvPr id="145" name="テキスト ボックス 144"/>
        <xdr:cNvSpPr txBox="1"/>
      </xdr:nvSpPr>
      <xdr:spPr>
        <a:xfrm>
          <a:off x="1752111" y="989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135039</xdr:rowOff>
    </xdr:from>
    <xdr:to>
      <xdr:col>1</xdr:col>
      <xdr:colOff>485775</xdr:colOff>
      <xdr:row>57</xdr:row>
      <xdr:rowOff>65189</xdr:rowOff>
    </xdr:to>
    <xdr:sp macro="" textlink="">
      <xdr:nvSpPr>
        <xdr:cNvPr id="146" name="円/楕円 145"/>
        <xdr:cNvSpPr/>
      </xdr:nvSpPr>
      <xdr:spPr>
        <a:xfrm>
          <a:off x="1079500" y="97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56316</xdr:rowOff>
    </xdr:from>
    <xdr:ext cx="534377" cy="259045"/>
    <xdr:sp macro="" textlink="">
      <xdr:nvSpPr>
        <xdr:cNvPr id="147" name="テキスト ボックス 146"/>
        <xdr:cNvSpPr txBox="1"/>
      </xdr:nvSpPr>
      <xdr:spPr>
        <a:xfrm>
          <a:off x="863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58851</xdr:rowOff>
    </xdr:from>
    <xdr:to>
      <xdr:col>6</xdr:col>
      <xdr:colOff>510540</xdr:colOff>
      <xdr:row>79</xdr:row>
      <xdr:rowOff>103167</xdr:rowOff>
    </xdr:to>
    <xdr:cxnSp macro="">
      <xdr:nvCxnSpPr>
        <xdr:cNvPr id="174" name="直線コネクタ 173"/>
        <xdr:cNvCxnSpPr/>
      </xdr:nvCxnSpPr>
      <xdr:spPr>
        <a:xfrm flipV="1">
          <a:off x="4633595" y="12060351"/>
          <a:ext cx="1270" cy="1587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106994</xdr:rowOff>
    </xdr:from>
    <xdr:ext cx="599010" cy="259045"/>
    <xdr:sp macro="" textlink="">
      <xdr:nvSpPr>
        <xdr:cNvPr id="175" name="民生費最小値テキスト"/>
        <xdr:cNvSpPr txBox="1"/>
      </xdr:nvSpPr>
      <xdr:spPr>
        <a:xfrm>
          <a:off x="4686300" y="1365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119,606</a:t>
          </a:r>
          <a:endParaRPr kumimoji="1" lang="ja-JP" altLang="en-US" sz="1000" b="1">
            <a:latin typeface="ＭＳ Ｐゴシック"/>
          </a:endParaRPr>
        </a:p>
      </xdr:txBody>
    </xdr:sp>
    <xdr:clientData/>
  </xdr:oneCellAnchor>
  <xdr:twoCellAnchor>
    <xdr:from>
      <xdr:col>6</xdr:col>
      <xdr:colOff>422275</xdr:colOff>
      <xdr:row>79</xdr:row>
      <xdr:rowOff>103167</xdr:rowOff>
    </xdr:from>
    <xdr:to>
      <xdr:col>6</xdr:col>
      <xdr:colOff>600075</xdr:colOff>
      <xdr:row>79</xdr:row>
      <xdr:rowOff>103167</xdr:rowOff>
    </xdr:to>
    <xdr:cxnSp macro="">
      <xdr:nvCxnSpPr>
        <xdr:cNvPr id="176" name="直線コネクタ 175"/>
        <xdr:cNvCxnSpPr/>
      </xdr:nvCxnSpPr>
      <xdr:spPr>
        <a:xfrm>
          <a:off x="4546600" y="1364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5528</xdr:rowOff>
    </xdr:from>
    <xdr:ext cx="599010" cy="259045"/>
    <xdr:sp macro="" textlink="">
      <xdr:nvSpPr>
        <xdr:cNvPr id="177" name="民生費最大値テキスト"/>
        <xdr:cNvSpPr txBox="1"/>
      </xdr:nvSpPr>
      <xdr:spPr>
        <a:xfrm>
          <a:off x="4686300" y="1183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265,427</a:t>
          </a:r>
          <a:endParaRPr kumimoji="1" lang="ja-JP" altLang="en-US" sz="1000" b="1">
            <a:latin typeface="ＭＳ Ｐゴシック"/>
          </a:endParaRPr>
        </a:p>
      </xdr:txBody>
    </xdr:sp>
    <xdr:clientData/>
  </xdr:oneCellAnchor>
  <xdr:twoCellAnchor>
    <xdr:from>
      <xdr:col>6</xdr:col>
      <xdr:colOff>422275</xdr:colOff>
      <xdr:row>70</xdr:row>
      <xdr:rowOff>58851</xdr:rowOff>
    </xdr:from>
    <xdr:to>
      <xdr:col>6</xdr:col>
      <xdr:colOff>600075</xdr:colOff>
      <xdr:row>70</xdr:row>
      <xdr:rowOff>58851</xdr:rowOff>
    </xdr:to>
    <xdr:cxnSp macro="">
      <xdr:nvCxnSpPr>
        <xdr:cNvPr id="178" name="直線コネクタ 177"/>
        <xdr:cNvCxnSpPr/>
      </xdr:nvCxnSpPr>
      <xdr:spPr>
        <a:xfrm>
          <a:off x="4546600" y="12060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149693</xdr:rowOff>
    </xdr:from>
    <xdr:to>
      <xdr:col>6</xdr:col>
      <xdr:colOff>511175</xdr:colOff>
      <xdr:row>77</xdr:row>
      <xdr:rowOff>41500</xdr:rowOff>
    </xdr:to>
    <xdr:cxnSp macro="">
      <xdr:nvCxnSpPr>
        <xdr:cNvPr id="179" name="直線コネクタ 178"/>
        <xdr:cNvCxnSpPr/>
      </xdr:nvCxnSpPr>
      <xdr:spPr>
        <a:xfrm flipV="1">
          <a:off x="3797300" y="13179893"/>
          <a:ext cx="838200" cy="6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120638</xdr:rowOff>
    </xdr:from>
    <xdr:ext cx="599010" cy="259045"/>
    <xdr:sp macro="" textlink="">
      <xdr:nvSpPr>
        <xdr:cNvPr id="180" name="民生費平均値テキスト"/>
        <xdr:cNvSpPr txBox="1"/>
      </xdr:nvSpPr>
      <xdr:spPr>
        <a:xfrm>
          <a:off x="4686300" y="1280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97761</xdr:rowOff>
    </xdr:from>
    <xdr:to>
      <xdr:col>6</xdr:col>
      <xdr:colOff>561975</xdr:colOff>
      <xdr:row>76</xdr:row>
      <xdr:rowOff>27911</xdr:rowOff>
    </xdr:to>
    <xdr:sp macro="" textlink="">
      <xdr:nvSpPr>
        <xdr:cNvPr id="181" name="フローチャート : 判断 180"/>
        <xdr:cNvSpPr/>
      </xdr:nvSpPr>
      <xdr:spPr>
        <a:xfrm>
          <a:off x="45847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41500</xdr:rowOff>
    </xdr:from>
    <xdr:to>
      <xdr:col>5</xdr:col>
      <xdr:colOff>358775</xdr:colOff>
      <xdr:row>77</xdr:row>
      <xdr:rowOff>113531</xdr:rowOff>
    </xdr:to>
    <xdr:cxnSp macro="">
      <xdr:nvCxnSpPr>
        <xdr:cNvPr id="182" name="直線コネクタ 181"/>
        <xdr:cNvCxnSpPr/>
      </xdr:nvCxnSpPr>
      <xdr:spPr>
        <a:xfrm flipV="1">
          <a:off x="2908300" y="13243150"/>
          <a:ext cx="889000" cy="7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147650</xdr:rowOff>
    </xdr:from>
    <xdr:to>
      <xdr:col>5</xdr:col>
      <xdr:colOff>409575</xdr:colOff>
      <xdr:row>76</xdr:row>
      <xdr:rowOff>77800</xdr:rowOff>
    </xdr:to>
    <xdr:sp macro="" textlink="">
      <xdr:nvSpPr>
        <xdr:cNvPr id="183" name="フローチャート : 判断 182"/>
        <xdr:cNvSpPr/>
      </xdr:nvSpPr>
      <xdr:spPr>
        <a:xfrm>
          <a:off x="3746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94327</xdr:rowOff>
    </xdr:from>
    <xdr:ext cx="599010" cy="259045"/>
    <xdr:sp macro="" textlink="">
      <xdr:nvSpPr>
        <xdr:cNvPr id="184" name="テキスト ボックス 183"/>
        <xdr:cNvSpPr txBox="1"/>
      </xdr:nvSpPr>
      <xdr:spPr>
        <a:xfrm>
          <a:off x="3497794"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113531</xdr:rowOff>
    </xdr:from>
    <xdr:to>
      <xdr:col>4</xdr:col>
      <xdr:colOff>155575</xdr:colOff>
      <xdr:row>77</xdr:row>
      <xdr:rowOff>143706</xdr:rowOff>
    </xdr:to>
    <xdr:cxnSp macro="">
      <xdr:nvCxnSpPr>
        <xdr:cNvPr id="185" name="直線コネクタ 184"/>
        <xdr:cNvCxnSpPr/>
      </xdr:nvCxnSpPr>
      <xdr:spPr>
        <a:xfrm flipV="1">
          <a:off x="2019300" y="13315181"/>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74346</xdr:rowOff>
    </xdr:from>
    <xdr:to>
      <xdr:col>4</xdr:col>
      <xdr:colOff>206375</xdr:colOff>
      <xdr:row>77</xdr:row>
      <xdr:rowOff>4496</xdr:rowOff>
    </xdr:to>
    <xdr:sp macro="" textlink="">
      <xdr:nvSpPr>
        <xdr:cNvPr id="186" name="フローチャート : 判断 185"/>
        <xdr:cNvSpPr/>
      </xdr:nvSpPr>
      <xdr:spPr>
        <a:xfrm>
          <a:off x="2857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21023</xdr:rowOff>
    </xdr:from>
    <xdr:ext cx="599010" cy="259045"/>
    <xdr:sp macro="" textlink="">
      <xdr:nvSpPr>
        <xdr:cNvPr id="187" name="テキスト ボックス 186"/>
        <xdr:cNvSpPr txBox="1"/>
      </xdr:nvSpPr>
      <xdr:spPr>
        <a:xfrm>
          <a:off x="2608794"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132962</xdr:rowOff>
    </xdr:from>
    <xdr:to>
      <xdr:col>2</xdr:col>
      <xdr:colOff>638175</xdr:colOff>
      <xdr:row>77</xdr:row>
      <xdr:rowOff>143706</xdr:rowOff>
    </xdr:to>
    <xdr:cxnSp macro="">
      <xdr:nvCxnSpPr>
        <xdr:cNvPr id="188" name="直線コネクタ 187"/>
        <xdr:cNvCxnSpPr/>
      </xdr:nvCxnSpPr>
      <xdr:spPr>
        <a:xfrm>
          <a:off x="1130300" y="13334612"/>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94049</xdr:rowOff>
    </xdr:from>
    <xdr:to>
      <xdr:col>3</xdr:col>
      <xdr:colOff>3175</xdr:colOff>
      <xdr:row>77</xdr:row>
      <xdr:rowOff>24199</xdr:rowOff>
    </xdr:to>
    <xdr:sp macro="" textlink="">
      <xdr:nvSpPr>
        <xdr:cNvPr id="189" name="フローチャート : 判断 188"/>
        <xdr:cNvSpPr/>
      </xdr:nvSpPr>
      <xdr:spPr>
        <a:xfrm>
          <a:off x="1968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40726</xdr:rowOff>
    </xdr:from>
    <xdr:ext cx="599010" cy="259045"/>
    <xdr:sp macro="" textlink="">
      <xdr:nvSpPr>
        <xdr:cNvPr id="190" name="テキスト ボックス 189"/>
        <xdr:cNvSpPr txBox="1"/>
      </xdr:nvSpPr>
      <xdr:spPr>
        <a:xfrm>
          <a:off x="1719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78874</xdr:rowOff>
    </xdr:from>
    <xdr:to>
      <xdr:col>1</xdr:col>
      <xdr:colOff>485775</xdr:colOff>
      <xdr:row>77</xdr:row>
      <xdr:rowOff>9024</xdr:rowOff>
    </xdr:to>
    <xdr:sp macro="" textlink="">
      <xdr:nvSpPr>
        <xdr:cNvPr id="191" name="フローチャート : 判断 190"/>
        <xdr:cNvSpPr/>
      </xdr:nvSpPr>
      <xdr:spPr>
        <a:xfrm>
          <a:off x="1079500" y="131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25551</xdr:rowOff>
    </xdr:from>
    <xdr:ext cx="599010" cy="259045"/>
    <xdr:sp macro="" textlink="">
      <xdr:nvSpPr>
        <xdr:cNvPr id="192" name="テキスト ボックス 191"/>
        <xdr:cNvSpPr txBox="1"/>
      </xdr:nvSpPr>
      <xdr:spPr>
        <a:xfrm>
          <a:off x="830794" y="1288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164,421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98893</xdr:rowOff>
    </xdr:from>
    <xdr:to>
      <xdr:col>6</xdr:col>
      <xdr:colOff>561975</xdr:colOff>
      <xdr:row>77</xdr:row>
      <xdr:rowOff>29043</xdr:rowOff>
    </xdr:to>
    <xdr:sp macro="" textlink="">
      <xdr:nvSpPr>
        <xdr:cNvPr id="198" name="円/楕円 197"/>
        <xdr:cNvSpPr/>
      </xdr:nvSpPr>
      <xdr:spPr>
        <a:xfrm>
          <a:off x="4584700" y="1312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77320</xdr:rowOff>
    </xdr:from>
    <xdr:ext cx="599010" cy="259045"/>
    <xdr:sp macro="" textlink="">
      <xdr:nvSpPr>
        <xdr:cNvPr id="199" name="民生費該当値テキスト"/>
        <xdr:cNvSpPr txBox="1"/>
      </xdr:nvSpPr>
      <xdr:spPr>
        <a:xfrm>
          <a:off x="4686300" y="1310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162,582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162150</xdr:rowOff>
    </xdr:from>
    <xdr:to>
      <xdr:col>5</xdr:col>
      <xdr:colOff>409575</xdr:colOff>
      <xdr:row>77</xdr:row>
      <xdr:rowOff>92300</xdr:rowOff>
    </xdr:to>
    <xdr:sp macro="" textlink="">
      <xdr:nvSpPr>
        <xdr:cNvPr id="200" name="円/楕円 199"/>
        <xdr:cNvSpPr/>
      </xdr:nvSpPr>
      <xdr:spPr>
        <a:xfrm>
          <a:off x="3746500" y="131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83427</xdr:rowOff>
    </xdr:from>
    <xdr:ext cx="599010" cy="259045"/>
    <xdr:sp macro="" textlink="">
      <xdr:nvSpPr>
        <xdr:cNvPr id="201" name="テキスト ボックス 200"/>
        <xdr:cNvSpPr txBox="1"/>
      </xdr:nvSpPr>
      <xdr:spPr>
        <a:xfrm>
          <a:off x="3497794" y="1328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156,771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62731</xdr:rowOff>
    </xdr:from>
    <xdr:to>
      <xdr:col>4</xdr:col>
      <xdr:colOff>206375</xdr:colOff>
      <xdr:row>77</xdr:row>
      <xdr:rowOff>164331</xdr:rowOff>
    </xdr:to>
    <xdr:sp macro="" textlink="">
      <xdr:nvSpPr>
        <xdr:cNvPr id="202" name="円/楕円 201"/>
        <xdr:cNvSpPr/>
      </xdr:nvSpPr>
      <xdr:spPr>
        <a:xfrm>
          <a:off x="2857500" y="132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155458</xdr:rowOff>
    </xdr:from>
    <xdr:ext cx="599010" cy="259045"/>
    <xdr:sp macro="" textlink="">
      <xdr:nvSpPr>
        <xdr:cNvPr id="203" name="テキスト ボックス 202"/>
        <xdr:cNvSpPr txBox="1"/>
      </xdr:nvSpPr>
      <xdr:spPr>
        <a:xfrm>
          <a:off x="2608794" y="1335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150,154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92906</xdr:rowOff>
    </xdr:from>
    <xdr:to>
      <xdr:col>3</xdr:col>
      <xdr:colOff>3175</xdr:colOff>
      <xdr:row>78</xdr:row>
      <xdr:rowOff>23056</xdr:rowOff>
    </xdr:to>
    <xdr:sp macro="" textlink="">
      <xdr:nvSpPr>
        <xdr:cNvPr id="204" name="円/楕円 203"/>
        <xdr:cNvSpPr/>
      </xdr:nvSpPr>
      <xdr:spPr>
        <a:xfrm>
          <a:off x="1968500" y="1329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14183</xdr:rowOff>
    </xdr:from>
    <xdr:ext cx="599010" cy="259045"/>
    <xdr:sp macro="" textlink="">
      <xdr:nvSpPr>
        <xdr:cNvPr id="205" name="テキスト ボックス 204"/>
        <xdr:cNvSpPr txBox="1"/>
      </xdr:nvSpPr>
      <xdr:spPr>
        <a:xfrm>
          <a:off x="1719794" y="1338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147,382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82162</xdr:rowOff>
    </xdr:from>
    <xdr:to>
      <xdr:col>1</xdr:col>
      <xdr:colOff>485775</xdr:colOff>
      <xdr:row>78</xdr:row>
      <xdr:rowOff>12312</xdr:rowOff>
    </xdr:to>
    <xdr:sp macro="" textlink="">
      <xdr:nvSpPr>
        <xdr:cNvPr id="206" name="円/楕円 205"/>
        <xdr:cNvSpPr/>
      </xdr:nvSpPr>
      <xdr:spPr>
        <a:xfrm>
          <a:off x="1079500" y="1328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3439</xdr:rowOff>
    </xdr:from>
    <xdr:ext cx="599010" cy="259045"/>
    <xdr:sp macro="" textlink="">
      <xdr:nvSpPr>
        <xdr:cNvPr id="207" name="テキスト ボックス 206"/>
        <xdr:cNvSpPr txBox="1"/>
      </xdr:nvSpPr>
      <xdr:spPr>
        <a:xfrm>
          <a:off x="830794" y="1337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42965</xdr:rowOff>
    </xdr:from>
    <xdr:to>
      <xdr:col>6</xdr:col>
      <xdr:colOff>510540</xdr:colOff>
      <xdr:row>98</xdr:row>
      <xdr:rowOff>83007</xdr:rowOff>
    </xdr:to>
    <xdr:cxnSp macro="">
      <xdr:nvCxnSpPr>
        <xdr:cNvPr id="232" name="直線コネクタ 231"/>
        <xdr:cNvCxnSpPr/>
      </xdr:nvCxnSpPr>
      <xdr:spPr>
        <a:xfrm flipV="1">
          <a:off x="4633595" y="15473465"/>
          <a:ext cx="1270" cy="1411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86834</xdr:rowOff>
    </xdr:from>
    <xdr:ext cx="534377" cy="259045"/>
    <xdr:sp macro="" textlink="">
      <xdr:nvSpPr>
        <xdr:cNvPr id="233" name="衛生費最小値テキスト"/>
        <xdr:cNvSpPr txBox="1"/>
      </xdr:nvSpPr>
      <xdr:spPr>
        <a:xfrm>
          <a:off x="4686300" y="168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23,488</a:t>
          </a:r>
          <a:endParaRPr kumimoji="1" lang="ja-JP" altLang="en-US" sz="1000" b="1">
            <a:latin typeface="ＭＳ Ｐゴシック"/>
          </a:endParaRPr>
        </a:p>
      </xdr:txBody>
    </xdr:sp>
    <xdr:clientData/>
  </xdr:oneCellAnchor>
  <xdr:twoCellAnchor>
    <xdr:from>
      <xdr:col>6</xdr:col>
      <xdr:colOff>422275</xdr:colOff>
      <xdr:row>98</xdr:row>
      <xdr:rowOff>83007</xdr:rowOff>
    </xdr:from>
    <xdr:to>
      <xdr:col>6</xdr:col>
      <xdr:colOff>600075</xdr:colOff>
      <xdr:row>98</xdr:row>
      <xdr:rowOff>83007</xdr:rowOff>
    </xdr:to>
    <xdr:cxnSp macro="">
      <xdr:nvCxnSpPr>
        <xdr:cNvPr id="234" name="直線コネクタ 233"/>
        <xdr:cNvCxnSpPr/>
      </xdr:nvCxnSpPr>
      <xdr:spPr>
        <a:xfrm>
          <a:off x="4546600" y="1688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161092</xdr:rowOff>
    </xdr:from>
    <xdr:ext cx="534377" cy="259045"/>
    <xdr:sp macro="" textlink="">
      <xdr:nvSpPr>
        <xdr:cNvPr id="235" name="衛生費最大値テキスト"/>
        <xdr:cNvSpPr txBox="1"/>
      </xdr:nvSpPr>
      <xdr:spPr>
        <a:xfrm>
          <a:off x="4686300" y="152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60,539</a:t>
          </a:r>
          <a:endParaRPr kumimoji="1" lang="ja-JP" altLang="en-US" sz="1000" b="1">
            <a:latin typeface="ＭＳ Ｐゴシック"/>
          </a:endParaRPr>
        </a:p>
      </xdr:txBody>
    </xdr:sp>
    <xdr:clientData/>
  </xdr:oneCellAnchor>
  <xdr:twoCellAnchor>
    <xdr:from>
      <xdr:col>6</xdr:col>
      <xdr:colOff>422275</xdr:colOff>
      <xdr:row>90</xdr:row>
      <xdr:rowOff>42965</xdr:rowOff>
    </xdr:from>
    <xdr:to>
      <xdr:col>6</xdr:col>
      <xdr:colOff>600075</xdr:colOff>
      <xdr:row>90</xdr:row>
      <xdr:rowOff>42965</xdr:rowOff>
    </xdr:to>
    <xdr:cxnSp macro="">
      <xdr:nvCxnSpPr>
        <xdr:cNvPr id="236" name="直線コネクタ 235"/>
        <xdr:cNvCxnSpPr/>
      </xdr:nvCxnSpPr>
      <xdr:spPr>
        <a:xfrm>
          <a:off x="4546600" y="1547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42583</xdr:rowOff>
    </xdr:from>
    <xdr:to>
      <xdr:col>6</xdr:col>
      <xdr:colOff>511175</xdr:colOff>
      <xdr:row>94</xdr:row>
      <xdr:rowOff>92875</xdr:rowOff>
    </xdr:to>
    <xdr:cxnSp macro="">
      <xdr:nvCxnSpPr>
        <xdr:cNvPr id="237" name="直線コネクタ 236"/>
        <xdr:cNvCxnSpPr/>
      </xdr:nvCxnSpPr>
      <xdr:spPr>
        <a:xfrm>
          <a:off x="3797300" y="16158883"/>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7281</xdr:rowOff>
    </xdr:from>
    <xdr:ext cx="534377" cy="259045"/>
    <xdr:sp macro="" textlink="">
      <xdr:nvSpPr>
        <xdr:cNvPr id="238" name="衛生費平均値テキスト"/>
        <xdr:cNvSpPr txBox="1"/>
      </xdr:nvSpPr>
      <xdr:spPr>
        <a:xfrm>
          <a:off x="4686300" y="16466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28854</xdr:rowOff>
    </xdr:from>
    <xdr:to>
      <xdr:col>6</xdr:col>
      <xdr:colOff>561975</xdr:colOff>
      <xdr:row>96</xdr:row>
      <xdr:rowOff>130454</xdr:rowOff>
    </xdr:to>
    <xdr:sp macro="" textlink="">
      <xdr:nvSpPr>
        <xdr:cNvPr id="239" name="フローチャート : 判断 238"/>
        <xdr:cNvSpPr/>
      </xdr:nvSpPr>
      <xdr:spPr>
        <a:xfrm>
          <a:off x="45847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42583</xdr:rowOff>
    </xdr:from>
    <xdr:to>
      <xdr:col>5</xdr:col>
      <xdr:colOff>358775</xdr:colOff>
      <xdr:row>94</xdr:row>
      <xdr:rowOff>80263</xdr:rowOff>
    </xdr:to>
    <xdr:cxnSp macro="">
      <xdr:nvCxnSpPr>
        <xdr:cNvPr id="240" name="直線コネクタ 239"/>
        <xdr:cNvCxnSpPr/>
      </xdr:nvCxnSpPr>
      <xdr:spPr>
        <a:xfrm flipV="1">
          <a:off x="2908300" y="16158883"/>
          <a:ext cx="889000" cy="3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167729</xdr:rowOff>
    </xdr:from>
    <xdr:to>
      <xdr:col>5</xdr:col>
      <xdr:colOff>409575</xdr:colOff>
      <xdr:row>96</xdr:row>
      <xdr:rowOff>97879</xdr:rowOff>
    </xdr:to>
    <xdr:sp macro="" textlink="">
      <xdr:nvSpPr>
        <xdr:cNvPr id="241" name="フローチャート : 判断 240"/>
        <xdr:cNvSpPr/>
      </xdr:nvSpPr>
      <xdr:spPr>
        <a:xfrm>
          <a:off x="3746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89006</xdr:rowOff>
    </xdr:from>
    <xdr:ext cx="534377" cy="259045"/>
    <xdr:sp macro="" textlink="">
      <xdr:nvSpPr>
        <xdr:cNvPr id="242" name="テキスト ボックス 241"/>
        <xdr:cNvSpPr txBox="1"/>
      </xdr:nvSpPr>
      <xdr:spPr>
        <a:xfrm>
          <a:off x="3530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80263</xdr:rowOff>
    </xdr:from>
    <xdr:to>
      <xdr:col>4</xdr:col>
      <xdr:colOff>155575</xdr:colOff>
      <xdr:row>94</xdr:row>
      <xdr:rowOff>149682</xdr:rowOff>
    </xdr:to>
    <xdr:cxnSp macro="">
      <xdr:nvCxnSpPr>
        <xdr:cNvPr id="243" name="直線コネクタ 242"/>
        <xdr:cNvCxnSpPr/>
      </xdr:nvCxnSpPr>
      <xdr:spPr>
        <a:xfrm flipV="1">
          <a:off x="2019300" y="16196563"/>
          <a:ext cx="8890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66421</xdr:rowOff>
    </xdr:from>
    <xdr:to>
      <xdr:col>4</xdr:col>
      <xdr:colOff>206375</xdr:colOff>
      <xdr:row>96</xdr:row>
      <xdr:rowOff>168021</xdr:rowOff>
    </xdr:to>
    <xdr:sp macro="" textlink="">
      <xdr:nvSpPr>
        <xdr:cNvPr id="244" name="フローチャート : 判断 243"/>
        <xdr:cNvSpPr/>
      </xdr:nvSpPr>
      <xdr:spPr>
        <a:xfrm>
          <a:off x="2857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159148</xdr:rowOff>
    </xdr:from>
    <xdr:ext cx="534377" cy="259045"/>
    <xdr:sp macro="" textlink="">
      <xdr:nvSpPr>
        <xdr:cNvPr id="245" name="テキスト ボックス 244"/>
        <xdr:cNvSpPr txBox="1"/>
      </xdr:nvSpPr>
      <xdr:spPr>
        <a:xfrm>
          <a:off x="2641111" y="166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126709</xdr:rowOff>
    </xdr:from>
    <xdr:to>
      <xdr:col>2</xdr:col>
      <xdr:colOff>638175</xdr:colOff>
      <xdr:row>94</xdr:row>
      <xdr:rowOff>149682</xdr:rowOff>
    </xdr:to>
    <xdr:cxnSp macro="">
      <xdr:nvCxnSpPr>
        <xdr:cNvPr id="246" name="直線コネクタ 245"/>
        <xdr:cNvCxnSpPr/>
      </xdr:nvCxnSpPr>
      <xdr:spPr>
        <a:xfrm>
          <a:off x="1130300" y="16071559"/>
          <a:ext cx="889000" cy="19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59753</xdr:rowOff>
    </xdr:from>
    <xdr:to>
      <xdr:col>3</xdr:col>
      <xdr:colOff>3175</xdr:colOff>
      <xdr:row>96</xdr:row>
      <xdr:rowOff>161353</xdr:rowOff>
    </xdr:to>
    <xdr:sp macro="" textlink="">
      <xdr:nvSpPr>
        <xdr:cNvPr id="247" name="フローチャート : 判断 246"/>
        <xdr:cNvSpPr/>
      </xdr:nvSpPr>
      <xdr:spPr>
        <a:xfrm>
          <a:off x="1968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152480</xdr:rowOff>
    </xdr:from>
    <xdr:ext cx="534377" cy="259045"/>
    <xdr:sp macro="" textlink="">
      <xdr:nvSpPr>
        <xdr:cNvPr id="248" name="テキスト ボックス 247"/>
        <xdr:cNvSpPr txBox="1"/>
      </xdr:nvSpPr>
      <xdr:spPr>
        <a:xfrm>
          <a:off x="1752111" y="1661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110922</xdr:rowOff>
    </xdr:from>
    <xdr:to>
      <xdr:col>1</xdr:col>
      <xdr:colOff>485775</xdr:colOff>
      <xdr:row>96</xdr:row>
      <xdr:rowOff>41072</xdr:rowOff>
    </xdr:to>
    <xdr:sp macro="" textlink="">
      <xdr:nvSpPr>
        <xdr:cNvPr id="249" name="フローチャート : 判断 248"/>
        <xdr:cNvSpPr/>
      </xdr:nvSpPr>
      <xdr:spPr>
        <a:xfrm>
          <a:off x="1079500" y="1639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32199</xdr:rowOff>
    </xdr:from>
    <xdr:ext cx="534377" cy="259045"/>
    <xdr:sp macro="" textlink="">
      <xdr:nvSpPr>
        <xdr:cNvPr id="250" name="テキスト ボックス 249"/>
        <xdr:cNvSpPr txBox="1"/>
      </xdr:nvSpPr>
      <xdr:spPr>
        <a:xfrm>
          <a:off x="863111" y="1649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42075</xdr:rowOff>
    </xdr:from>
    <xdr:to>
      <xdr:col>6</xdr:col>
      <xdr:colOff>561975</xdr:colOff>
      <xdr:row>94</xdr:row>
      <xdr:rowOff>143675</xdr:rowOff>
    </xdr:to>
    <xdr:sp macro="" textlink="">
      <xdr:nvSpPr>
        <xdr:cNvPr id="256" name="円/楕円 255"/>
        <xdr:cNvSpPr/>
      </xdr:nvSpPr>
      <xdr:spPr>
        <a:xfrm>
          <a:off x="4584700" y="161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64952</xdr:rowOff>
    </xdr:from>
    <xdr:ext cx="534377" cy="259045"/>
    <xdr:sp macro="" textlink="">
      <xdr:nvSpPr>
        <xdr:cNvPr id="257" name="衛生費該当値テキスト"/>
        <xdr:cNvSpPr txBox="1"/>
      </xdr:nvSpPr>
      <xdr:spPr>
        <a:xfrm>
          <a:off x="4686300" y="1600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41,229</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163233</xdr:rowOff>
    </xdr:from>
    <xdr:to>
      <xdr:col>5</xdr:col>
      <xdr:colOff>409575</xdr:colOff>
      <xdr:row>94</xdr:row>
      <xdr:rowOff>93383</xdr:rowOff>
    </xdr:to>
    <xdr:sp macro="" textlink="">
      <xdr:nvSpPr>
        <xdr:cNvPr id="258" name="円/楕円 257"/>
        <xdr:cNvSpPr/>
      </xdr:nvSpPr>
      <xdr:spPr>
        <a:xfrm>
          <a:off x="3746500" y="161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109910</xdr:rowOff>
    </xdr:from>
    <xdr:ext cx="534377" cy="259045"/>
    <xdr:sp macro="" textlink="">
      <xdr:nvSpPr>
        <xdr:cNvPr id="259" name="テキスト ボックス 258"/>
        <xdr:cNvSpPr txBox="1"/>
      </xdr:nvSpPr>
      <xdr:spPr>
        <a:xfrm>
          <a:off x="3530111" y="158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29463</xdr:rowOff>
    </xdr:from>
    <xdr:to>
      <xdr:col>4</xdr:col>
      <xdr:colOff>206375</xdr:colOff>
      <xdr:row>94</xdr:row>
      <xdr:rowOff>131063</xdr:rowOff>
    </xdr:to>
    <xdr:sp macro="" textlink="">
      <xdr:nvSpPr>
        <xdr:cNvPr id="260" name="円/楕円 259"/>
        <xdr:cNvSpPr/>
      </xdr:nvSpPr>
      <xdr:spPr>
        <a:xfrm>
          <a:off x="2857500" y="1614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147590</xdr:rowOff>
    </xdr:from>
    <xdr:ext cx="534377" cy="259045"/>
    <xdr:sp macro="" textlink="">
      <xdr:nvSpPr>
        <xdr:cNvPr id="261" name="テキスト ボックス 260"/>
        <xdr:cNvSpPr txBox="1"/>
      </xdr:nvSpPr>
      <xdr:spPr>
        <a:xfrm>
          <a:off x="2641111" y="159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98882</xdr:rowOff>
    </xdr:from>
    <xdr:to>
      <xdr:col>3</xdr:col>
      <xdr:colOff>3175</xdr:colOff>
      <xdr:row>95</xdr:row>
      <xdr:rowOff>29032</xdr:rowOff>
    </xdr:to>
    <xdr:sp macro="" textlink="">
      <xdr:nvSpPr>
        <xdr:cNvPr id="262" name="円/楕円 261"/>
        <xdr:cNvSpPr/>
      </xdr:nvSpPr>
      <xdr:spPr>
        <a:xfrm>
          <a:off x="1968500" y="1621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45559</xdr:rowOff>
    </xdr:from>
    <xdr:ext cx="534377" cy="259045"/>
    <xdr:sp macro="" textlink="">
      <xdr:nvSpPr>
        <xdr:cNvPr id="263" name="テキスト ボックス 262"/>
        <xdr:cNvSpPr txBox="1"/>
      </xdr:nvSpPr>
      <xdr:spPr>
        <a:xfrm>
          <a:off x="1752111" y="1599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39,738</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75909</xdr:rowOff>
    </xdr:from>
    <xdr:to>
      <xdr:col>1</xdr:col>
      <xdr:colOff>485775</xdr:colOff>
      <xdr:row>94</xdr:row>
      <xdr:rowOff>6059</xdr:rowOff>
    </xdr:to>
    <xdr:sp macro="" textlink="">
      <xdr:nvSpPr>
        <xdr:cNvPr id="264" name="円/楕円 263"/>
        <xdr:cNvSpPr/>
      </xdr:nvSpPr>
      <xdr:spPr>
        <a:xfrm>
          <a:off x="1079500" y="1602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22586</xdr:rowOff>
    </xdr:from>
    <xdr:ext cx="534377" cy="259045"/>
    <xdr:sp macro="" textlink="">
      <xdr:nvSpPr>
        <xdr:cNvPr id="265" name="テキスト ボックス 264"/>
        <xdr:cNvSpPr txBox="1"/>
      </xdr:nvSpPr>
      <xdr:spPr>
        <a:xfrm>
          <a:off x="863111" y="1579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139700</xdr:rowOff>
    </xdr:from>
    <xdr:to>
      <xdr:col>15</xdr:col>
      <xdr:colOff>180340</xdr:colOff>
      <xdr:row>38</xdr:row>
      <xdr:rowOff>169418</xdr:rowOff>
    </xdr:to>
    <xdr:cxnSp macro="">
      <xdr:nvCxnSpPr>
        <xdr:cNvPr id="289" name="直線コネクタ 288"/>
        <xdr:cNvCxnSpPr/>
      </xdr:nvCxnSpPr>
      <xdr:spPr>
        <a:xfrm flipV="1">
          <a:off x="10475595" y="545465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1795</xdr:rowOff>
    </xdr:from>
    <xdr:ext cx="313932" cy="259045"/>
    <xdr:sp macro="" textlink="">
      <xdr:nvSpPr>
        <xdr:cNvPr id="290" name="労働費最小値テキスト"/>
        <xdr:cNvSpPr txBox="1"/>
      </xdr:nvSpPr>
      <xdr:spPr>
        <a:xfrm>
          <a:off x="10528300" y="66883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15</xdr:col>
      <xdr:colOff>92075</xdr:colOff>
      <xdr:row>38</xdr:row>
      <xdr:rowOff>169418</xdr:rowOff>
    </xdr:from>
    <xdr:to>
      <xdr:col>15</xdr:col>
      <xdr:colOff>269875</xdr:colOff>
      <xdr:row>38</xdr:row>
      <xdr:rowOff>169418</xdr:rowOff>
    </xdr:to>
    <xdr:cxnSp macro="">
      <xdr:nvCxnSpPr>
        <xdr:cNvPr id="291" name="直線コネクタ 290"/>
        <xdr:cNvCxnSpPr/>
      </xdr:nvCxnSpPr>
      <xdr:spPr>
        <a:xfrm>
          <a:off x="10388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86377</xdr:rowOff>
    </xdr:from>
    <xdr:ext cx="469744" cy="259045"/>
    <xdr:sp macro="" textlink="">
      <xdr:nvSpPr>
        <xdr:cNvPr id="292" name="労働費最大値テキスト"/>
        <xdr:cNvSpPr txBox="1"/>
      </xdr:nvSpPr>
      <xdr:spPr>
        <a:xfrm>
          <a:off x="10528300" y="522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a:t>
          </a:r>
          <a:endParaRPr kumimoji="1" lang="ja-JP" altLang="en-US" sz="1000" b="1">
            <a:latin typeface="ＭＳ Ｐゴシック"/>
          </a:endParaRPr>
        </a:p>
      </xdr:txBody>
    </xdr:sp>
    <xdr:clientData/>
  </xdr:oneCellAnchor>
  <xdr:twoCellAnchor>
    <xdr:from>
      <xdr:col>15</xdr:col>
      <xdr:colOff>92075</xdr:colOff>
      <xdr:row>31</xdr:row>
      <xdr:rowOff>139700</xdr:rowOff>
    </xdr:from>
    <xdr:to>
      <xdr:col>15</xdr:col>
      <xdr:colOff>269875</xdr:colOff>
      <xdr:row>31</xdr:row>
      <xdr:rowOff>139700</xdr:rowOff>
    </xdr:to>
    <xdr:cxnSp macro="">
      <xdr:nvCxnSpPr>
        <xdr:cNvPr id="293" name="直線コネクタ 292"/>
        <xdr:cNvCxnSpPr/>
      </xdr:nvCxnSpPr>
      <xdr:spPr>
        <a:xfrm>
          <a:off x="10388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46736</xdr:rowOff>
    </xdr:from>
    <xdr:to>
      <xdr:col>15</xdr:col>
      <xdr:colOff>180975</xdr:colOff>
      <xdr:row>37</xdr:row>
      <xdr:rowOff>32258</xdr:rowOff>
    </xdr:to>
    <xdr:cxnSp macro="">
      <xdr:nvCxnSpPr>
        <xdr:cNvPr id="294" name="直線コネクタ 293"/>
        <xdr:cNvCxnSpPr/>
      </xdr:nvCxnSpPr>
      <xdr:spPr>
        <a:xfrm>
          <a:off x="9639300" y="6047486"/>
          <a:ext cx="838200" cy="3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132351</xdr:rowOff>
    </xdr:from>
    <xdr:ext cx="378565" cy="259045"/>
    <xdr:sp macro="" textlink="">
      <xdr:nvSpPr>
        <xdr:cNvPr id="295" name="労働費平均値テキスト"/>
        <xdr:cNvSpPr txBox="1"/>
      </xdr:nvSpPr>
      <xdr:spPr>
        <a:xfrm>
          <a:off x="10528300" y="61331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109474</xdr:rowOff>
    </xdr:from>
    <xdr:to>
      <xdr:col>15</xdr:col>
      <xdr:colOff>231775</xdr:colOff>
      <xdr:row>37</xdr:row>
      <xdr:rowOff>39624</xdr:rowOff>
    </xdr:to>
    <xdr:sp macro="" textlink="">
      <xdr:nvSpPr>
        <xdr:cNvPr id="296" name="フローチャート : 判断 295"/>
        <xdr:cNvSpPr/>
      </xdr:nvSpPr>
      <xdr:spPr>
        <a:xfrm>
          <a:off x="104267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46736</xdr:rowOff>
    </xdr:from>
    <xdr:to>
      <xdr:col>14</xdr:col>
      <xdr:colOff>28575</xdr:colOff>
      <xdr:row>36</xdr:row>
      <xdr:rowOff>22352</xdr:rowOff>
    </xdr:to>
    <xdr:cxnSp macro="">
      <xdr:nvCxnSpPr>
        <xdr:cNvPr id="297" name="直線コネクタ 296"/>
        <xdr:cNvCxnSpPr/>
      </xdr:nvCxnSpPr>
      <xdr:spPr>
        <a:xfrm flipV="1">
          <a:off x="8750300" y="6047486"/>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70612</xdr:rowOff>
    </xdr:from>
    <xdr:to>
      <xdr:col>14</xdr:col>
      <xdr:colOff>79375</xdr:colOff>
      <xdr:row>36</xdr:row>
      <xdr:rowOff>762</xdr:rowOff>
    </xdr:to>
    <xdr:sp macro="" textlink="">
      <xdr:nvSpPr>
        <xdr:cNvPr id="298" name="フローチャート : 判断 297"/>
        <xdr:cNvSpPr/>
      </xdr:nvSpPr>
      <xdr:spPr>
        <a:xfrm>
          <a:off x="9588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163339</xdr:rowOff>
    </xdr:from>
    <xdr:ext cx="378565" cy="259045"/>
    <xdr:sp macro="" textlink="">
      <xdr:nvSpPr>
        <xdr:cNvPr id="299" name="テキスト ボックス 298"/>
        <xdr:cNvSpPr txBox="1"/>
      </xdr:nvSpPr>
      <xdr:spPr>
        <a:xfrm>
          <a:off x="9450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65786</xdr:rowOff>
    </xdr:from>
    <xdr:to>
      <xdr:col>12</xdr:col>
      <xdr:colOff>511175</xdr:colOff>
      <xdr:row>36</xdr:row>
      <xdr:rowOff>22352</xdr:rowOff>
    </xdr:to>
    <xdr:cxnSp macro="">
      <xdr:nvCxnSpPr>
        <xdr:cNvPr id="300" name="直線コネクタ 299"/>
        <xdr:cNvCxnSpPr/>
      </xdr:nvCxnSpPr>
      <xdr:spPr>
        <a:xfrm>
          <a:off x="7861300" y="60665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25654</xdr:rowOff>
    </xdr:from>
    <xdr:to>
      <xdr:col>12</xdr:col>
      <xdr:colOff>561975</xdr:colOff>
      <xdr:row>35</xdr:row>
      <xdr:rowOff>127254</xdr:rowOff>
    </xdr:to>
    <xdr:sp macro="" textlink="">
      <xdr:nvSpPr>
        <xdr:cNvPr id="301" name="フローチャート : 判断 300"/>
        <xdr:cNvSpPr/>
      </xdr:nvSpPr>
      <xdr:spPr>
        <a:xfrm>
          <a:off x="869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33</xdr:row>
      <xdr:rowOff>143781</xdr:rowOff>
    </xdr:from>
    <xdr:ext cx="378565" cy="259045"/>
    <xdr:sp macro="" textlink="">
      <xdr:nvSpPr>
        <xdr:cNvPr id="302" name="テキスト ボックス 301"/>
        <xdr:cNvSpPr txBox="1"/>
      </xdr:nvSpPr>
      <xdr:spPr>
        <a:xfrm>
          <a:off x="8561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106934</xdr:rowOff>
    </xdr:from>
    <xdr:to>
      <xdr:col>11</xdr:col>
      <xdr:colOff>307975</xdr:colOff>
      <xdr:row>35</xdr:row>
      <xdr:rowOff>65786</xdr:rowOff>
    </xdr:to>
    <xdr:cxnSp macro="">
      <xdr:nvCxnSpPr>
        <xdr:cNvPr id="303" name="直線コネクタ 302"/>
        <xdr:cNvCxnSpPr/>
      </xdr:nvCxnSpPr>
      <xdr:spPr>
        <a:xfrm>
          <a:off x="6972300" y="5764784"/>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78232</xdr:rowOff>
    </xdr:from>
    <xdr:to>
      <xdr:col>11</xdr:col>
      <xdr:colOff>358775</xdr:colOff>
      <xdr:row>33</xdr:row>
      <xdr:rowOff>8382</xdr:rowOff>
    </xdr:to>
    <xdr:sp macro="" textlink="">
      <xdr:nvSpPr>
        <xdr:cNvPr id="304" name="フローチャート : 判断 303"/>
        <xdr:cNvSpPr/>
      </xdr:nvSpPr>
      <xdr:spPr>
        <a:xfrm>
          <a:off x="7810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24909</xdr:rowOff>
    </xdr:from>
    <xdr:ext cx="469744" cy="259045"/>
    <xdr:sp macro="" textlink="">
      <xdr:nvSpPr>
        <xdr:cNvPr id="305" name="テキスト ボックス 304"/>
        <xdr:cNvSpPr txBox="1"/>
      </xdr:nvSpPr>
      <xdr:spPr>
        <a:xfrm>
          <a:off x="7626427" y="53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127000</xdr:rowOff>
    </xdr:from>
    <xdr:to>
      <xdr:col>10</xdr:col>
      <xdr:colOff>155575</xdr:colOff>
      <xdr:row>32</xdr:row>
      <xdr:rowOff>57150</xdr:rowOff>
    </xdr:to>
    <xdr:sp macro="" textlink="">
      <xdr:nvSpPr>
        <xdr:cNvPr id="306" name="フローチャート : 判断 305"/>
        <xdr:cNvSpPr/>
      </xdr:nvSpPr>
      <xdr:spPr>
        <a:xfrm>
          <a:off x="6921500" y="54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73677</xdr:rowOff>
    </xdr:from>
    <xdr:ext cx="469744" cy="259045"/>
    <xdr:sp macro="" textlink="">
      <xdr:nvSpPr>
        <xdr:cNvPr id="307" name="テキスト ボックス 306"/>
        <xdr:cNvSpPr txBox="1"/>
      </xdr:nvSpPr>
      <xdr:spPr>
        <a:xfrm>
          <a:off x="6737427" y="52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152908</xdr:rowOff>
    </xdr:from>
    <xdr:to>
      <xdr:col>15</xdr:col>
      <xdr:colOff>231775</xdr:colOff>
      <xdr:row>37</xdr:row>
      <xdr:rowOff>83058</xdr:rowOff>
    </xdr:to>
    <xdr:sp macro="" textlink="">
      <xdr:nvSpPr>
        <xdr:cNvPr id="313" name="円/楕円 312"/>
        <xdr:cNvSpPr/>
      </xdr:nvSpPr>
      <xdr:spPr>
        <a:xfrm>
          <a:off x="104267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131335</xdr:rowOff>
    </xdr:from>
    <xdr:ext cx="378565" cy="259045"/>
    <xdr:sp macro="" textlink="">
      <xdr:nvSpPr>
        <xdr:cNvPr id="314" name="労働費該当値テキスト"/>
        <xdr:cNvSpPr txBox="1"/>
      </xdr:nvSpPr>
      <xdr:spPr>
        <a:xfrm>
          <a:off x="10528300" y="63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167386</xdr:rowOff>
    </xdr:from>
    <xdr:to>
      <xdr:col>14</xdr:col>
      <xdr:colOff>79375</xdr:colOff>
      <xdr:row>35</xdr:row>
      <xdr:rowOff>97536</xdr:rowOff>
    </xdr:to>
    <xdr:sp macro="" textlink="">
      <xdr:nvSpPr>
        <xdr:cNvPr id="315" name="円/楕円 314"/>
        <xdr:cNvSpPr/>
      </xdr:nvSpPr>
      <xdr:spPr>
        <a:xfrm>
          <a:off x="9588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114063</xdr:rowOff>
    </xdr:from>
    <xdr:ext cx="378565" cy="259045"/>
    <xdr:sp macro="" textlink="">
      <xdr:nvSpPr>
        <xdr:cNvPr id="316" name="テキスト ボックス 315"/>
        <xdr:cNvSpPr txBox="1"/>
      </xdr:nvSpPr>
      <xdr:spPr>
        <a:xfrm>
          <a:off x="9450017" y="577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143002</xdr:rowOff>
    </xdr:from>
    <xdr:to>
      <xdr:col>12</xdr:col>
      <xdr:colOff>561975</xdr:colOff>
      <xdr:row>36</xdr:row>
      <xdr:rowOff>73152</xdr:rowOff>
    </xdr:to>
    <xdr:sp macro="" textlink="">
      <xdr:nvSpPr>
        <xdr:cNvPr id="317" name="円/楕円 316"/>
        <xdr:cNvSpPr/>
      </xdr:nvSpPr>
      <xdr:spPr>
        <a:xfrm>
          <a:off x="86995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64279</xdr:rowOff>
    </xdr:from>
    <xdr:ext cx="378565" cy="259045"/>
    <xdr:sp macro="" textlink="">
      <xdr:nvSpPr>
        <xdr:cNvPr id="318" name="テキスト ボックス 317"/>
        <xdr:cNvSpPr txBox="1"/>
      </xdr:nvSpPr>
      <xdr:spPr>
        <a:xfrm>
          <a:off x="8561017" y="6236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14986</xdr:rowOff>
    </xdr:from>
    <xdr:to>
      <xdr:col>11</xdr:col>
      <xdr:colOff>358775</xdr:colOff>
      <xdr:row>35</xdr:row>
      <xdr:rowOff>116586</xdr:rowOff>
    </xdr:to>
    <xdr:sp macro="" textlink="">
      <xdr:nvSpPr>
        <xdr:cNvPr id="319" name="円/楕円 318"/>
        <xdr:cNvSpPr/>
      </xdr:nvSpPr>
      <xdr:spPr>
        <a:xfrm>
          <a:off x="7810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35</xdr:row>
      <xdr:rowOff>107713</xdr:rowOff>
    </xdr:from>
    <xdr:ext cx="378565" cy="259045"/>
    <xdr:sp macro="" textlink="">
      <xdr:nvSpPr>
        <xdr:cNvPr id="320" name="テキスト ボックス 319"/>
        <xdr:cNvSpPr txBox="1"/>
      </xdr:nvSpPr>
      <xdr:spPr>
        <a:xfrm>
          <a:off x="7672017" y="6108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56134</xdr:rowOff>
    </xdr:from>
    <xdr:to>
      <xdr:col>10</xdr:col>
      <xdr:colOff>155575</xdr:colOff>
      <xdr:row>33</xdr:row>
      <xdr:rowOff>157734</xdr:rowOff>
    </xdr:to>
    <xdr:sp macro="" textlink="">
      <xdr:nvSpPr>
        <xdr:cNvPr id="321" name="円/楕円 320"/>
        <xdr:cNvSpPr/>
      </xdr:nvSpPr>
      <xdr:spPr>
        <a:xfrm>
          <a:off x="6921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148861</xdr:rowOff>
    </xdr:from>
    <xdr:ext cx="469744" cy="259045"/>
    <xdr:sp macro="" textlink="">
      <xdr:nvSpPr>
        <xdr:cNvPr id="322" name="テキスト ボックス 321"/>
        <xdr:cNvSpPr txBox="1"/>
      </xdr:nvSpPr>
      <xdr:spPr>
        <a:xfrm>
          <a:off x="6737427" y="580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47117</xdr:rowOff>
    </xdr:from>
    <xdr:to>
      <xdr:col>15</xdr:col>
      <xdr:colOff>180340</xdr:colOff>
      <xdr:row>59</xdr:row>
      <xdr:rowOff>92673</xdr:rowOff>
    </xdr:to>
    <xdr:cxnSp macro="">
      <xdr:nvCxnSpPr>
        <xdr:cNvPr id="348" name="直線コネクタ 347"/>
        <xdr:cNvCxnSpPr/>
      </xdr:nvCxnSpPr>
      <xdr:spPr>
        <a:xfrm flipV="1">
          <a:off x="10475595" y="8619617"/>
          <a:ext cx="1270" cy="15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9"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50" name="直線コネクタ 349"/>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165244</xdr:rowOff>
    </xdr:from>
    <xdr:ext cx="469744" cy="259045"/>
    <xdr:sp macro="" textlink="">
      <xdr:nvSpPr>
        <xdr:cNvPr id="351" name="農林水産業費最大値テキスト"/>
        <xdr:cNvSpPr txBox="1"/>
      </xdr:nvSpPr>
      <xdr:spPr>
        <a:xfrm>
          <a:off x="10528300" y="839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9,767</a:t>
          </a:r>
          <a:endParaRPr kumimoji="1" lang="ja-JP" altLang="en-US" sz="1000" b="1">
            <a:latin typeface="ＭＳ Ｐゴシック"/>
          </a:endParaRPr>
        </a:p>
      </xdr:txBody>
    </xdr:sp>
    <xdr:clientData/>
  </xdr:oneCellAnchor>
  <xdr:twoCellAnchor>
    <xdr:from>
      <xdr:col>15</xdr:col>
      <xdr:colOff>92075</xdr:colOff>
      <xdr:row>50</xdr:row>
      <xdr:rowOff>47117</xdr:rowOff>
    </xdr:from>
    <xdr:to>
      <xdr:col>15</xdr:col>
      <xdr:colOff>269875</xdr:colOff>
      <xdr:row>50</xdr:row>
      <xdr:rowOff>47117</xdr:rowOff>
    </xdr:to>
    <xdr:cxnSp macro="">
      <xdr:nvCxnSpPr>
        <xdr:cNvPr id="352" name="直線コネクタ 351"/>
        <xdr:cNvCxnSpPr/>
      </xdr:nvCxnSpPr>
      <xdr:spPr>
        <a:xfrm>
          <a:off x="10388600" y="861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40096</xdr:rowOff>
    </xdr:from>
    <xdr:to>
      <xdr:col>15</xdr:col>
      <xdr:colOff>180975</xdr:colOff>
      <xdr:row>59</xdr:row>
      <xdr:rowOff>40259</xdr:rowOff>
    </xdr:to>
    <xdr:cxnSp macro="">
      <xdr:nvCxnSpPr>
        <xdr:cNvPr id="353" name="直線コネクタ 352"/>
        <xdr:cNvCxnSpPr/>
      </xdr:nvCxnSpPr>
      <xdr:spPr>
        <a:xfrm flipV="1">
          <a:off x="9639300" y="10155646"/>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58219</xdr:rowOff>
    </xdr:from>
    <xdr:ext cx="469744" cy="259045"/>
    <xdr:sp macro="" textlink="">
      <xdr:nvSpPr>
        <xdr:cNvPr id="354" name="農林水産業費平均値テキスト"/>
        <xdr:cNvSpPr txBox="1"/>
      </xdr:nvSpPr>
      <xdr:spPr>
        <a:xfrm>
          <a:off x="10528300" y="9659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35342</xdr:rowOff>
    </xdr:from>
    <xdr:to>
      <xdr:col>15</xdr:col>
      <xdr:colOff>231775</xdr:colOff>
      <xdr:row>57</xdr:row>
      <xdr:rowOff>136942</xdr:rowOff>
    </xdr:to>
    <xdr:sp macro="" textlink="">
      <xdr:nvSpPr>
        <xdr:cNvPr id="355" name="フローチャート : 判断 354"/>
        <xdr:cNvSpPr/>
      </xdr:nvSpPr>
      <xdr:spPr>
        <a:xfrm>
          <a:off x="104267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40259</xdr:rowOff>
    </xdr:from>
    <xdr:to>
      <xdr:col>14</xdr:col>
      <xdr:colOff>28575</xdr:colOff>
      <xdr:row>59</xdr:row>
      <xdr:rowOff>44994</xdr:rowOff>
    </xdr:to>
    <xdr:cxnSp macro="">
      <xdr:nvCxnSpPr>
        <xdr:cNvPr id="356" name="直線コネクタ 355"/>
        <xdr:cNvCxnSpPr/>
      </xdr:nvCxnSpPr>
      <xdr:spPr>
        <a:xfrm flipV="1">
          <a:off x="8750300" y="10155809"/>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13952</xdr:rowOff>
    </xdr:from>
    <xdr:to>
      <xdr:col>14</xdr:col>
      <xdr:colOff>79375</xdr:colOff>
      <xdr:row>57</xdr:row>
      <xdr:rowOff>115552</xdr:rowOff>
    </xdr:to>
    <xdr:sp macro="" textlink="">
      <xdr:nvSpPr>
        <xdr:cNvPr id="357" name="フローチャート : 判断 356"/>
        <xdr:cNvSpPr/>
      </xdr:nvSpPr>
      <xdr:spPr>
        <a:xfrm>
          <a:off x="9588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132079</xdr:rowOff>
    </xdr:from>
    <xdr:ext cx="469744" cy="259045"/>
    <xdr:sp macro="" textlink="">
      <xdr:nvSpPr>
        <xdr:cNvPr id="358" name="テキスト ボックス 357"/>
        <xdr:cNvSpPr txBox="1"/>
      </xdr:nvSpPr>
      <xdr:spPr>
        <a:xfrm>
          <a:off x="9404427" y="95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44994</xdr:rowOff>
    </xdr:from>
    <xdr:to>
      <xdr:col>12</xdr:col>
      <xdr:colOff>511175</xdr:colOff>
      <xdr:row>59</xdr:row>
      <xdr:rowOff>46627</xdr:rowOff>
    </xdr:to>
    <xdr:cxnSp macro="">
      <xdr:nvCxnSpPr>
        <xdr:cNvPr id="359" name="直線コネクタ 358"/>
        <xdr:cNvCxnSpPr/>
      </xdr:nvCxnSpPr>
      <xdr:spPr>
        <a:xfrm flipV="1">
          <a:off x="7861300" y="101605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147846</xdr:rowOff>
    </xdr:from>
    <xdr:to>
      <xdr:col>12</xdr:col>
      <xdr:colOff>561975</xdr:colOff>
      <xdr:row>57</xdr:row>
      <xdr:rowOff>77996</xdr:rowOff>
    </xdr:to>
    <xdr:sp macro="" textlink="">
      <xdr:nvSpPr>
        <xdr:cNvPr id="360" name="フローチャート : 判断 359"/>
        <xdr:cNvSpPr/>
      </xdr:nvSpPr>
      <xdr:spPr>
        <a:xfrm>
          <a:off x="8699500" y="97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94523</xdr:rowOff>
    </xdr:from>
    <xdr:ext cx="469744" cy="259045"/>
    <xdr:sp macro="" textlink="">
      <xdr:nvSpPr>
        <xdr:cNvPr id="361" name="テキスト ボックス 360"/>
        <xdr:cNvSpPr txBox="1"/>
      </xdr:nvSpPr>
      <xdr:spPr>
        <a:xfrm>
          <a:off x="8515427" y="95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46627</xdr:rowOff>
    </xdr:from>
    <xdr:to>
      <xdr:col>11</xdr:col>
      <xdr:colOff>307975</xdr:colOff>
      <xdr:row>59</xdr:row>
      <xdr:rowOff>48750</xdr:rowOff>
    </xdr:to>
    <xdr:cxnSp macro="">
      <xdr:nvCxnSpPr>
        <xdr:cNvPr id="362" name="直線コネクタ 361"/>
        <xdr:cNvCxnSpPr/>
      </xdr:nvCxnSpPr>
      <xdr:spPr>
        <a:xfrm flipV="1">
          <a:off x="6972300" y="10162177"/>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140009</xdr:rowOff>
    </xdr:from>
    <xdr:to>
      <xdr:col>11</xdr:col>
      <xdr:colOff>358775</xdr:colOff>
      <xdr:row>57</xdr:row>
      <xdr:rowOff>70159</xdr:rowOff>
    </xdr:to>
    <xdr:sp macro="" textlink="">
      <xdr:nvSpPr>
        <xdr:cNvPr id="363" name="フローチャート : 判断 362"/>
        <xdr:cNvSpPr/>
      </xdr:nvSpPr>
      <xdr:spPr>
        <a:xfrm>
          <a:off x="7810500" y="974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86686</xdr:rowOff>
    </xdr:from>
    <xdr:ext cx="469744" cy="259045"/>
    <xdr:sp macro="" textlink="">
      <xdr:nvSpPr>
        <xdr:cNvPr id="364" name="テキスト ボックス 363"/>
        <xdr:cNvSpPr txBox="1"/>
      </xdr:nvSpPr>
      <xdr:spPr>
        <a:xfrm>
          <a:off x="7626427" y="951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146050</xdr:rowOff>
    </xdr:from>
    <xdr:to>
      <xdr:col>10</xdr:col>
      <xdr:colOff>155575</xdr:colOff>
      <xdr:row>57</xdr:row>
      <xdr:rowOff>76200</xdr:rowOff>
    </xdr:to>
    <xdr:sp macro="" textlink="">
      <xdr:nvSpPr>
        <xdr:cNvPr id="365" name="フローチャート : 判断 364"/>
        <xdr:cNvSpPr/>
      </xdr:nvSpPr>
      <xdr:spPr>
        <a:xfrm>
          <a:off x="6921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92727</xdr:rowOff>
    </xdr:from>
    <xdr:ext cx="469744" cy="259045"/>
    <xdr:sp macro="" textlink="">
      <xdr:nvSpPr>
        <xdr:cNvPr id="366" name="テキスト ボックス 365"/>
        <xdr:cNvSpPr txBox="1"/>
      </xdr:nvSpPr>
      <xdr:spPr>
        <a:xfrm>
          <a:off x="673742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160746</xdr:rowOff>
    </xdr:from>
    <xdr:to>
      <xdr:col>15</xdr:col>
      <xdr:colOff>231775</xdr:colOff>
      <xdr:row>59</xdr:row>
      <xdr:rowOff>90896</xdr:rowOff>
    </xdr:to>
    <xdr:sp macro="" textlink="">
      <xdr:nvSpPr>
        <xdr:cNvPr id="372" name="円/楕円 371"/>
        <xdr:cNvSpPr/>
      </xdr:nvSpPr>
      <xdr:spPr>
        <a:xfrm>
          <a:off x="10426700" y="1010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75673</xdr:rowOff>
    </xdr:from>
    <xdr:ext cx="378565" cy="259045"/>
    <xdr:sp macro="" textlink="">
      <xdr:nvSpPr>
        <xdr:cNvPr id="373" name="農林水産業費該当値テキスト"/>
        <xdr:cNvSpPr txBox="1"/>
      </xdr:nvSpPr>
      <xdr:spPr>
        <a:xfrm>
          <a:off x="10528300" y="10019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160909</xdr:rowOff>
    </xdr:from>
    <xdr:to>
      <xdr:col>14</xdr:col>
      <xdr:colOff>79375</xdr:colOff>
      <xdr:row>59</xdr:row>
      <xdr:rowOff>91059</xdr:rowOff>
    </xdr:to>
    <xdr:sp macro="" textlink="">
      <xdr:nvSpPr>
        <xdr:cNvPr id="374" name="円/楕円 373"/>
        <xdr:cNvSpPr/>
      </xdr:nvSpPr>
      <xdr:spPr>
        <a:xfrm>
          <a:off x="95885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82186</xdr:rowOff>
    </xdr:from>
    <xdr:ext cx="378565" cy="259045"/>
    <xdr:sp macro="" textlink="">
      <xdr:nvSpPr>
        <xdr:cNvPr id="375" name="テキスト ボックス 374"/>
        <xdr:cNvSpPr txBox="1"/>
      </xdr:nvSpPr>
      <xdr:spPr>
        <a:xfrm>
          <a:off x="9450017" y="1019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165644</xdr:rowOff>
    </xdr:from>
    <xdr:to>
      <xdr:col>12</xdr:col>
      <xdr:colOff>561975</xdr:colOff>
      <xdr:row>59</xdr:row>
      <xdr:rowOff>95794</xdr:rowOff>
    </xdr:to>
    <xdr:sp macro="" textlink="">
      <xdr:nvSpPr>
        <xdr:cNvPr id="376" name="円/楕円 375"/>
        <xdr:cNvSpPr/>
      </xdr:nvSpPr>
      <xdr:spPr>
        <a:xfrm>
          <a:off x="8699500" y="1010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86921</xdr:rowOff>
    </xdr:from>
    <xdr:ext cx="378565" cy="259045"/>
    <xdr:sp macro="" textlink="">
      <xdr:nvSpPr>
        <xdr:cNvPr id="377" name="テキスト ボックス 376"/>
        <xdr:cNvSpPr txBox="1"/>
      </xdr:nvSpPr>
      <xdr:spPr>
        <a:xfrm>
          <a:off x="8561017" y="1020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167277</xdr:rowOff>
    </xdr:from>
    <xdr:to>
      <xdr:col>11</xdr:col>
      <xdr:colOff>358775</xdr:colOff>
      <xdr:row>59</xdr:row>
      <xdr:rowOff>97427</xdr:rowOff>
    </xdr:to>
    <xdr:sp macro="" textlink="">
      <xdr:nvSpPr>
        <xdr:cNvPr id="378" name="円/楕円 377"/>
        <xdr:cNvSpPr/>
      </xdr:nvSpPr>
      <xdr:spPr>
        <a:xfrm>
          <a:off x="7810500" y="101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88554</xdr:rowOff>
    </xdr:from>
    <xdr:ext cx="378565" cy="259045"/>
    <xdr:sp macro="" textlink="">
      <xdr:nvSpPr>
        <xdr:cNvPr id="379" name="テキスト ボックス 378"/>
        <xdr:cNvSpPr txBox="1"/>
      </xdr:nvSpPr>
      <xdr:spPr>
        <a:xfrm>
          <a:off x="7672017" y="10204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169400</xdr:rowOff>
    </xdr:from>
    <xdr:to>
      <xdr:col>10</xdr:col>
      <xdr:colOff>155575</xdr:colOff>
      <xdr:row>59</xdr:row>
      <xdr:rowOff>99550</xdr:rowOff>
    </xdr:to>
    <xdr:sp macro="" textlink="">
      <xdr:nvSpPr>
        <xdr:cNvPr id="380" name="円/楕円 379"/>
        <xdr:cNvSpPr/>
      </xdr:nvSpPr>
      <xdr:spPr>
        <a:xfrm>
          <a:off x="6921500" y="101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90677</xdr:rowOff>
    </xdr:from>
    <xdr:ext cx="378565" cy="259045"/>
    <xdr:sp macro="" textlink="">
      <xdr:nvSpPr>
        <xdr:cNvPr id="381" name="テキスト ボックス 380"/>
        <xdr:cNvSpPr txBox="1"/>
      </xdr:nvSpPr>
      <xdr:spPr>
        <a:xfrm>
          <a:off x="6783017" y="10206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113944</xdr:rowOff>
    </xdr:from>
    <xdr:to>
      <xdr:col>15</xdr:col>
      <xdr:colOff>180340</xdr:colOff>
      <xdr:row>78</xdr:row>
      <xdr:rowOff>152254</xdr:rowOff>
    </xdr:to>
    <xdr:cxnSp macro="">
      <xdr:nvCxnSpPr>
        <xdr:cNvPr id="405" name="直線コネクタ 404"/>
        <xdr:cNvCxnSpPr/>
      </xdr:nvCxnSpPr>
      <xdr:spPr>
        <a:xfrm flipV="1">
          <a:off x="10475595" y="12286894"/>
          <a:ext cx="1270" cy="123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156081</xdr:rowOff>
    </xdr:from>
    <xdr:ext cx="469744" cy="259045"/>
    <xdr:sp macro="" textlink="">
      <xdr:nvSpPr>
        <xdr:cNvPr id="406" name="商工費最小値テキスト"/>
        <xdr:cNvSpPr txBox="1"/>
      </xdr:nvSpPr>
      <xdr:spPr>
        <a:xfrm>
          <a:off x="10528300" y="135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3,341</a:t>
          </a:r>
          <a:endParaRPr kumimoji="1" lang="ja-JP" altLang="en-US" sz="1000" b="1">
            <a:latin typeface="ＭＳ Ｐゴシック"/>
          </a:endParaRPr>
        </a:p>
      </xdr:txBody>
    </xdr:sp>
    <xdr:clientData/>
  </xdr:oneCellAnchor>
  <xdr:twoCellAnchor>
    <xdr:from>
      <xdr:col>15</xdr:col>
      <xdr:colOff>92075</xdr:colOff>
      <xdr:row>78</xdr:row>
      <xdr:rowOff>152254</xdr:rowOff>
    </xdr:from>
    <xdr:to>
      <xdr:col>15</xdr:col>
      <xdr:colOff>269875</xdr:colOff>
      <xdr:row>78</xdr:row>
      <xdr:rowOff>152254</xdr:rowOff>
    </xdr:to>
    <xdr:cxnSp macro="">
      <xdr:nvCxnSpPr>
        <xdr:cNvPr id="407" name="直線コネクタ 406"/>
        <xdr:cNvCxnSpPr/>
      </xdr:nvCxnSpPr>
      <xdr:spPr>
        <a:xfrm>
          <a:off x="10388600" y="1352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60621</xdr:rowOff>
    </xdr:from>
    <xdr:ext cx="534377" cy="259045"/>
    <xdr:sp macro="" textlink="">
      <xdr:nvSpPr>
        <xdr:cNvPr id="408" name="商工費最大値テキスト"/>
        <xdr:cNvSpPr txBox="1"/>
      </xdr:nvSpPr>
      <xdr:spPr>
        <a:xfrm>
          <a:off x="10528300" y="120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68,352</a:t>
          </a:r>
          <a:endParaRPr kumimoji="1" lang="ja-JP" altLang="en-US" sz="1000" b="1">
            <a:latin typeface="ＭＳ Ｐゴシック"/>
          </a:endParaRPr>
        </a:p>
      </xdr:txBody>
    </xdr:sp>
    <xdr:clientData/>
  </xdr:oneCellAnchor>
  <xdr:twoCellAnchor>
    <xdr:from>
      <xdr:col>15</xdr:col>
      <xdr:colOff>92075</xdr:colOff>
      <xdr:row>71</xdr:row>
      <xdr:rowOff>113944</xdr:rowOff>
    </xdr:from>
    <xdr:to>
      <xdr:col>15</xdr:col>
      <xdr:colOff>269875</xdr:colOff>
      <xdr:row>71</xdr:row>
      <xdr:rowOff>113944</xdr:rowOff>
    </xdr:to>
    <xdr:cxnSp macro="">
      <xdr:nvCxnSpPr>
        <xdr:cNvPr id="409" name="直線コネクタ 408"/>
        <xdr:cNvCxnSpPr/>
      </xdr:nvCxnSpPr>
      <xdr:spPr>
        <a:xfrm>
          <a:off x="10388600" y="12286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88094</xdr:rowOff>
    </xdr:from>
    <xdr:to>
      <xdr:col>15</xdr:col>
      <xdr:colOff>180975</xdr:colOff>
      <xdr:row>76</xdr:row>
      <xdr:rowOff>149949</xdr:rowOff>
    </xdr:to>
    <xdr:cxnSp macro="">
      <xdr:nvCxnSpPr>
        <xdr:cNvPr id="410" name="直線コネクタ 409"/>
        <xdr:cNvCxnSpPr/>
      </xdr:nvCxnSpPr>
      <xdr:spPr>
        <a:xfrm>
          <a:off x="9639300" y="13118294"/>
          <a:ext cx="838200" cy="6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5745</xdr:rowOff>
    </xdr:from>
    <xdr:ext cx="534377" cy="259045"/>
    <xdr:sp macro="" textlink="">
      <xdr:nvSpPr>
        <xdr:cNvPr id="411" name="商工費平均値テキスト"/>
        <xdr:cNvSpPr txBox="1"/>
      </xdr:nvSpPr>
      <xdr:spPr>
        <a:xfrm>
          <a:off x="10528300" y="1286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154318</xdr:rowOff>
    </xdr:from>
    <xdr:to>
      <xdr:col>15</xdr:col>
      <xdr:colOff>231775</xdr:colOff>
      <xdr:row>76</xdr:row>
      <xdr:rowOff>84468</xdr:rowOff>
    </xdr:to>
    <xdr:sp macro="" textlink="">
      <xdr:nvSpPr>
        <xdr:cNvPr id="412" name="フローチャート : 判断 411"/>
        <xdr:cNvSpPr/>
      </xdr:nvSpPr>
      <xdr:spPr>
        <a:xfrm>
          <a:off x="104267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88094</xdr:rowOff>
    </xdr:from>
    <xdr:to>
      <xdr:col>14</xdr:col>
      <xdr:colOff>28575</xdr:colOff>
      <xdr:row>76</xdr:row>
      <xdr:rowOff>96895</xdr:rowOff>
    </xdr:to>
    <xdr:cxnSp macro="">
      <xdr:nvCxnSpPr>
        <xdr:cNvPr id="413" name="直線コネクタ 412"/>
        <xdr:cNvCxnSpPr/>
      </xdr:nvCxnSpPr>
      <xdr:spPr>
        <a:xfrm flipV="1">
          <a:off x="8750300" y="13118294"/>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134201</xdr:rowOff>
    </xdr:from>
    <xdr:to>
      <xdr:col>14</xdr:col>
      <xdr:colOff>79375</xdr:colOff>
      <xdr:row>76</xdr:row>
      <xdr:rowOff>64351</xdr:rowOff>
    </xdr:to>
    <xdr:sp macro="" textlink="">
      <xdr:nvSpPr>
        <xdr:cNvPr id="414" name="フローチャート : 判断 413"/>
        <xdr:cNvSpPr/>
      </xdr:nvSpPr>
      <xdr:spPr>
        <a:xfrm>
          <a:off x="9588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80878</xdr:rowOff>
    </xdr:from>
    <xdr:ext cx="534377" cy="259045"/>
    <xdr:sp macro="" textlink="">
      <xdr:nvSpPr>
        <xdr:cNvPr id="415" name="テキスト ボックス 414"/>
        <xdr:cNvSpPr txBox="1"/>
      </xdr:nvSpPr>
      <xdr:spPr>
        <a:xfrm>
          <a:off x="9372111" y="127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78893</xdr:rowOff>
    </xdr:from>
    <xdr:to>
      <xdr:col>12</xdr:col>
      <xdr:colOff>511175</xdr:colOff>
      <xdr:row>76</xdr:row>
      <xdr:rowOff>96895</xdr:rowOff>
    </xdr:to>
    <xdr:cxnSp macro="">
      <xdr:nvCxnSpPr>
        <xdr:cNvPr id="416" name="直線コネクタ 415"/>
        <xdr:cNvCxnSpPr/>
      </xdr:nvCxnSpPr>
      <xdr:spPr>
        <a:xfrm>
          <a:off x="7861300" y="13109093"/>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76918</xdr:rowOff>
    </xdr:from>
    <xdr:to>
      <xdr:col>12</xdr:col>
      <xdr:colOff>561975</xdr:colOff>
      <xdr:row>76</xdr:row>
      <xdr:rowOff>7068</xdr:rowOff>
    </xdr:to>
    <xdr:sp macro="" textlink="">
      <xdr:nvSpPr>
        <xdr:cNvPr id="417" name="フローチャート : 判断 416"/>
        <xdr:cNvSpPr/>
      </xdr:nvSpPr>
      <xdr:spPr>
        <a:xfrm>
          <a:off x="8699500" y="129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23595</xdr:rowOff>
    </xdr:from>
    <xdr:ext cx="534377" cy="259045"/>
    <xdr:sp macro="" textlink="">
      <xdr:nvSpPr>
        <xdr:cNvPr id="418" name="テキスト ボックス 417"/>
        <xdr:cNvSpPr txBox="1"/>
      </xdr:nvSpPr>
      <xdr:spPr>
        <a:xfrm>
          <a:off x="8483111" y="1271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59976</xdr:rowOff>
    </xdr:from>
    <xdr:to>
      <xdr:col>11</xdr:col>
      <xdr:colOff>307975</xdr:colOff>
      <xdr:row>76</xdr:row>
      <xdr:rowOff>78893</xdr:rowOff>
    </xdr:to>
    <xdr:cxnSp macro="">
      <xdr:nvCxnSpPr>
        <xdr:cNvPr id="419" name="直線コネクタ 418"/>
        <xdr:cNvCxnSpPr/>
      </xdr:nvCxnSpPr>
      <xdr:spPr>
        <a:xfrm>
          <a:off x="6972300" y="13090176"/>
          <a:ext cx="8890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15386</xdr:rowOff>
    </xdr:from>
    <xdr:to>
      <xdr:col>11</xdr:col>
      <xdr:colOff>358775</xdr:colOff>
      <xdr:row>75</xdr:row>
      <xdr:rowOff>116986</xdr:rowOff>
    </xdr:to>
    <xdr:sp macro="" textlink="">
      <xdr:nvSpPr>
        <xdr:cNvPr id="420" name="フローチャート : 判断 419"/>
        <xdr:cNvSpPr/>
      </xdr:nvSpPr>
      <xdr:spPr>
        <a:xfrm>
          <a:off x="7810500" y="1287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133513</xdr:rowOff>
    </xdr:from>
    <xdr:ext cx="534377" cy="259045"/>
    <xdr:sp macro="" textlink="">
      <xdr:nvSpPr>
        <xdr:cNvPr id="421" name="テキスト ボックス 420"/>
        <xdr:cNvSpPr txBox="1"/>
      </xdr:nvSpPr>
      <xdr:spPr>
        <a:xfrm>
          <a:off x="7594111" y="126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111322</xdr:rowOff>
    </xdr:from>
    <xdr:to>
      <xdr:col>10</xdr:col>
      <xdr:colOff>155575</xdr:colOff>
      <xdr:row>75</xdr:row>
      <xdr:rowOff>41472</xdr:rowOff>
    </xdr:to>
    <xdr:sp macro="" textlink="">
      <xdr:nvSpPr>
        <xdr:cNvPr id="422" name="フローチャート : 判断 421"/>
        <xdr:cNvSpPr/>
      </xdr:nvSpPr>
      <xdr:spPr>
        <a:xfrm>
          <a:off x="6921500" y="12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57999</xdr:rowOff>
    </xdr:from>
    <xdr:ext cx="534377" cy="259045"/>
    <xdr:sp macro="" textlink="">
      <xdr:nvSpPr>
        <xdr:cNvPr id="423" name="テキスト ボックス 422"/>
        <xdr:cNvSpPr txBox="1"/>
      </xdr:nvSpPr>
      <xdr:spPr>
        <a:xfrm>
          <a:off x="6705111" y="12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99149</xdr:rowOff>
    </xdr:from>
    <xdr:to>
      <xdr:col>15</xdr:col>
      <xdr:colOff>231775</xdr:colOff>
      <xdr:row>77</xdr:row>
      <xdr:rowOff>29299</xdr:rowOff>
    </xdr:to>
    <xdr:sp macro="" textlink="">
      <xdr:nvSpPr>
        <xdr:cNvPr id="429" name="円/楕円 428"/>
        <xdr:cNvSpPr/>
      </xdr:nvSpPr>
      <xdr:spPr>
        <a:xfrm>
          <a:off x="10426700" y="131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77576</xdr:rowOff>
    </xdr:from>
    <xdr:ext cx="534377" cy="259045"/>
    <xdr:sp macro="" textlink="">
      <xdr:nvSpPr>
        <xdr:cNvPr id="430" name="商工費該当値テキスト"/>
        <xdr:cNvSpPr txBox="1"/>
      </xdr:nvSpPr>
      <xdr:spPr>
        <a:xfrm>
          <a:off x="10528300" y="1310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21,462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37294</xdr:rowOff>
    </xdr:from>
    <xdr:to>
      <xdr:col>14</xdr:col>
      <xdr:colOff>79375</xdr:colOff>
      <xdr:row>76</xdr:row>
      <xdr:rowOff>138894</xdr:rowOff>
    </xdr:to>
    <xdr:sp macro="" textlink="">
      <xdr:nvSpPr>
        <xdr:cNvPr id="431" name="円/楕円 430"/>
        <xdr:cNvSpPr/>
      </xdr:nvSpPr>
      <xdr:spPr>
        <a:xfrm>
          <a:off x="9588500" y="130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130021</xdr:rowOff>
    </xdr:from>
    <xdr:ext cx="534377" cy="259045"/>
    <xdr:sp macro="" textlink="">
      <xdr:nvSpPr>
        <xdr:cNvPr id="432" name="テキスト ボックス 431"/>
        <xdr:cNvSpPr txBox="1"/>
      </xdr:nvSpPr>
      <xdr:spPr>
        <a:xfrm>
          <a:off x="9372111" y="131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46095</xdr:rowOff>
    </xdr:from>
    <xdr:to>
      <xdr:col>12</xdr:col>
      <xdr:colOff>561975</xdr:colOff>
      <xdr:row>76</xdr:row>
      <xdr:rowOff>147695</xdr:rowOff>
    </xdr:to>
    <xdr:sp macro="" textlink="">
      <xdr:nvSpPr>
        <xdr:cNvPr id="433" name="円/楕円 432"/>
        <xdr:cNvSpPr/>
      </xdr:nvSpPr>
      <xdr:spPr>
        <a:xfrm>
          <a:off x="8699500" y="130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138822</xdr:rowOff>
    </xdr:from>
    <xdr:ext cx="534377" cy="259045"/>
    <xdr:sp macro="" textlink="">
      <xdr:nvSpPr>
        <xdr:cNvPr id="434" name="テキスト ボックス 433"/>
        <xdr:cNvSpPr txBox="1"/>
      </xdr:nvSpPr>
      <xdr:spPr>
        <a:xfrm>
          <a:off x="8483111" y="131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28093</xdr:rowOff>
    </xdr:from>
    <xdr:to>
      <xdr:col>11</xdr:col>
      <xdr:colOff>358775</xdr:colOff>
      <xdr:row>76</xdr:row>
      <xdr:rowOff>129693</xdr:rowOff>
    </xdr:to>
    <xdr:sp macro="" textlink="">
      <xdr:nvSpPr>
        <xdr:cNvPr id="435" name="円/楕円 434"/>
        <xdr:cNvSpPr/>
      </xdr:nvSpPr>
      <xdr:spPr>
        <a:xfrm>
          <a:off x="7810500" y="130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120820</xdr:rowOff>
    </xdr:from>
    <xdr:ext cx="534377" cy="259045"/>
    <xdr:sp macro="" textlink="">
      <xdr:nvSpPr>
        <xdr:cNvPr id="436" name="テキスト ボックス 435"/>
        <xdr:cNvSpPr txBox="1"/>
      </xdr:nvSpPr>
      <xdr:spPr>
        <a:xfrm>
          <a:off x="7594111" y="131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9176</xdr:rowOff>
    </xdr:from>
    <xdr:to>
      <xdr:col>10</xdr:col>
      <xdr:colOff>155575</xdr:colOff>
      <xdr:row>76</xdr:row>
      <xdr:rowOff>110776</xdr:rowOff>
    </xdr:to>
    <xdr:sp macro="" textlink="">
      <xdr:nvSpPr>
        <xdr:cNvPr id="437" name="円/楕円 436"/>
        <xdr:cNvSpPr/>
      </xdr:nvSpPr>
      <xdr:spPr>
        <a:xfrm>
          <a:off x="6921500" y="130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101903</xdr:rowOff>
    </xdr:from>
    <xdr:ext cx="534377" cy="259045"/>
    <xdr:sp macro="" textlink="">
      <xdr:nvSpPr>
        <xdr:cNvPr id="438" name="テキスト ボックス 437"/>
        <xdr:cNvSpPr txBox="1"/>
      </xdr:nvSpPr>
      <xdr:spPr>
        <a:xfrm>
          <a:off x="6705111" y="13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9" name="テキスト ボックス 44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164255</xdr:rowOff>
    </xdr:from>
    <xdr:to>
      <xdr:col>15</xdr:col>
      <xdr:colOff>180340</xdr:colOff>
      <xdr:row>99</xdr:row>
      <xdr:rowOff>16484</xdr:rowOff>
    </xdr:to>
    <xdr:cxnSp macro="">
      <xdr:nvCxnSpPr>
        <xdr:cNvPr id="463" name="直線コネクタ 462"/>
        <xdr:cNvCxnSpPr/>
      </xdr:nvCxnSpPr>
      <xdr:spPr>
        <a:xfrm flipV="1">
          <a:off x="10475595" y="15594755"/>
          <a:ext cx="1270" cy="1395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20311</xdr:rowOff>
    </xdr:from>
    <xdr:ext cx="534377" cy="259045"/>
    <xdr:sp macro="" textlink="">
      <xdr:nvSpPr>
        <xdr:cNvPr id="464" name="土木費最小値テキスト"/>
        <xdr:cNvSpPr txBox="1"/>
      </xdr:nvSpPr>
      <xdr:spPr>
        <a:xfrm>
          <a:off x="10528300" y="169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41,468</a:t>
          </a:r>
          <a:endParaRPr kumimoji="1" lang="ja-JP" altLang="en-US" sz="1000" b="1">
            <a:latin typeface="ＭＳ Ｐゴシック"/>
          </a:endParaRPr>
        </a:p>
      </xdr:txBody>
    </xdr:sp>
    <xdr:clientData/>
  </xdr:oneCellAnchor>
  <xdr:twoCellAnchor>
    <xdr:from>
      <xdr:col>15</xdr:col>
      <xdr:colOff>92075</xdr:colOff>
      <xdr:row>99</xdr:row>
      <xdr:rowOff>16484</xdr:rowOff>
    </xdr:from>
    <xdr:to>
      <xdr:col>15</xdr:col>
      <xdr:colOff>269875</xdr:colOff>
      <xdr:row>99</xdr:row>
      <xdr:rowOff>16484</xdr:rowOff>
    </xdr:to>
    <xdr:cxnSp macro="">
      <xdr:nvCxnSpPr>
        <xdr:cNvPr id="465" name="直線コネクタ 464"/>
        <xdr:cNvCxnSpPr/>
      </xdr:nvCxnSpPr>
      <xdr:spPr>
        <a:xfrm>
          <a:off x="10388600" y="1699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110932</xdr:rowOff>
    </xdr:from>
    <xdr:ext cx="599010" cy="259045"/>
    <xdr:sp macro="" textlink="">
      <xdr:nvSpPr>
        <xdr:cNvPr id="466" name="土木費最大値テキスト"/>
        <xdr:cNvSpPr txBox="1"/>
      </xdr:nvSpPr>
      <xdr:spPr>
        <a:xfrm>
          <a:off x="10528300" y="1536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114,711</a:t>
          </a:r>
          <a:endParaRPr kumimoji="1" lang="ja-JP" altLang="en-US" sz="1000" b="1">
            <a:latin typeface="ＭＳ Ｐゴシック"/>
          </a:endParaRPr>
        </a:p>
      </xdr:txBody>
    </xdr:sp>
    <xdr:clientData/>
  </xdr:oneCellAnchor>
  <xdr:twoCellAnchor>
    <xdr:from>
      <xdr:col>15</xdr:col>
      <xdr:colOff>92075</xdr:colOff>
      <xdr:row>90</xdr:row>
      <xdr:rowOff>164255</xdr:rowOff>
    </xdr:from>
    <xdr:to>
      <xdr:col>15</xdr:col>
      <xdr:colOff>269875</xdr:colOff>
      <xdr:row>90</xdr:row>
      <xdr:rowOff>164255</xdr:rowOff>
    </xdr:to>
    <xdr:cxnSp macro="">
      <xdr:nvCxnSpPr>
        <xdr:cNvPr id="467" name="直線コネクタ 466"/>
        <xdr:cNvCxnSpPr/>
      </xdr:nvCxnSpPr>
      <xdr:spPr>
        <a:xfrm>
          <a:off x="10388600" y="1559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159626</xdr:rowOff>
    </xdr:from>
    <xdr:to>
      <xdr:col>15</xdr:col>
      <xdr:colOff>180975</xdr:colOff>
      <xdr:row>98</xdr:row>
      <xdr:rowOff>54318</xdr:rowOff>
    </xdr:to>
    <xdr:cxnSp macro="">
      <xdr:nvCxnSpPr>
        <xdr:cNvPr id="468" name="直線コネクタ 467"/>
        <xdr:cNvCxnSpPr/>
      </xdr:nvCxnSpPr>
      <xdr:spPr>
        <a:xfrm>
          <a:off x="9639300" y="16618826"/>
          <a:ext cx="838200" cy="2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61865</xdr:rowOff>
    </xdr:from>
    <xdr:ext cx="534377" cy="259045"/>
    <xdr:sp macro="" textlink="">
      <xdr:nvSpPr>
        <xdr:cNvPr id="469" name="土木費平均値テキスト"/>
        <xdr:cNvSpPr txBox="1"/>
      </xdr:nvSpPr>
      <xdr:spPr>
        <a:xfrm>
          <a:off x="10528300" y="16349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38988</xdr:rowOff>
    </xdr:from>
    <xdr:to>
      <xdr:col>15</xdr:col>
      <xdr:colOff>231775</xdr:colOff>
      <xdr:row>96</xdr:row>
      <xdr:rowOff>140588</xdr:rowOff>
    </xdr:to>
    <xdr:sp macro="" textlink="">
      <xdr:nvSpPr>
        <xdr:cNvPr id="470" name="フローチャート : 判断 469"/>
        <xdr:cNvSpPr/>
      </xdr:nvSpPr>
      <xdr:spPr>
        <a:xfrm>
          <a:off x="104267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159626</xdr:rowOff>
    </xdr:from>
    <xdr:to>
      <xdr:col>14</xdr:col>
      <xdr:colOff>28575</xdr:colOff>
      <xdr:row>97</xdr:row>
      <xdr:rowOff>138291</xdr:rowOff>
    </xdr:to>
    <xdr:cxnSp macro="">
      <xdr:nvCxnSpPr>
        <xdr:cNvPr id="471" name="直線コネクタ 470"/>
        <xdr:cNvCxnSpPr/>
      </xdr:nvCxnSpPr>
      <xdr:spPr>
        <a:xfrm flipV="1">
          <a:off x="8750300" y="16618826"/>
          <a:ext cx="889000" cy="15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52076</xdr:rowOff>
    </xdr:from>
    <xdr:to>
      <xdr:col>14</xdr:col>
      <xdr:colOff>79375</xdr:colOff>
      <xdr:row>96</xdr:row>
      <xdr:rowOff>153676</xdr:rowOff>
    </xdr:to>
    <xdr:sp macro="" textlink="">
      <xdr:nvSpPr>
        <xdr:cNvPr id="472" name="フローチャート : 判断 471"/>
        <xdr:cNvSpPr/>
      </xdr:nvSpPr>
      <xdr:spPr>
        <a:xfrm>
          <a:off x="9588500" y="16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170203</xdr:rowOff>
    </xdr:from>
    <xdr:ext cx="534377" cy="259045"/>
    <xdr:sp macro="" textlink="">
      <xdr:nvSpPr>
        <xdr:cNvPr id="473" name="テキスト ボックス 472"/>
        <xdr:cNvSpPr txBox="1"/>
      </xdr:nvSpPr>
      <xdr:spPr>
        <a:xfrm>
          <a:off x="9372111" y="162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87998</xdr:rowOff>
    </xdr:from>
    <xdr:to>
      <xdr:col>12</xdr:col>
      <xdr:colOff>511175</xdr:colOff>
      <xdr:row>97</xdr:row>
      <xdr:rowOff>138291</xdr:rowOff>
    </xdr:to>
    <xdr:cxnSp macro="">
      <xdr:nvCxnSpPr>
        <xdr:cNvPr id="474" name="直線コネクタ 473"/>
        <xdr:cNvCxnSpPr/>
      </xdr:nvCxnSpPr>
      <xdr:spPr>
        <a:xfrm>
          <a:off x="7861300" y="1671864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19386</xdr:rowOff>
    </xdr:from>
    <xdr:to>
      <xdr:col>12</xdr:col>
      <xdr:colOff>561975</xdr:colOff>
      <xdr:row>96</xdr:row>
      <xdr:rowOff>120986</xdr:rowOff>
    </xdr:to>
    <xdr:sp macro="" textlink="">
      <xdr:nvSpPr>
        <xdr:cNvPr id="475" name="フローチャート : 判断 474"/>
        <xdr:cNvSpPr/>
      </xdr:nvSpPr>
      <xdr:spPr>
        <a:xfrm>
          <a:off x="8699500" y="164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137513</xdr:rowOff>
    </xdr:from>
    <xdr:ext cx="534377" cy="259045"/>
    <xdr:sp macro="" textlink="">
      <xdr:nvSpPr>
        <xdr:cNvPr id="476" name="テキスト ボックス 475"/>
        <xdr:cNvSpPr txBox="1"/>
      </xdr:nvSpPr>
      <xdr:spPr>
        <a:xfrm>
          <a:off x="8483111" y="1625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35401</xdr:rowOff>
    </xdr:from>
    <xdr:to>
      <xdr:col>11</xdr:col>
      <xdr:colOff>307975</xdr:colOff>
      <xdr:row>97</xdr:row>
      <xdr:rowOff>87998</xdr:rowOff>
    </xdr:to>
    <xdr:cxnSp macro="">
      <xdr:nvCxnSpPr>
        <xdr:cNvPr id="477" name="直線コネクタ 476"/>
        <xdr:cNvCxnSpPr/>
      </xdr:nvCxnSpPr>
      <xdr:spPr>
        <a:xfrm>
          <a:off x="6972300" y="16666051"/>
          <a:ext cx="889000" cy="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61906</xdr:rowOff>
    </xdr:from>
    <xdr:to>
      <xdr:col>11</xdr:col>
      <xdr:colOff>358775</xdr:colOff>
      <xdr:row>96</xdr:row>
      <xdr:rowOff>163506</xdr:rowOff>
    </xdr:to>
    <xdr:sp macro="" textlink="">
      <xdr:nvSpPr>
        <xdr:cNvPr id="478" name="フローチャート : 判断 477"/>
        <xdr:cNvSpPr/>
      </xdr:nvSpPr>
      <xdr:spPr>
        <a:xfrm>
          <a:off x="7810500" y="1652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8583</xdr:rowOff>
    </xdr:from>
    <xdr:ext cx="534377" cy="259045"/>
    <xdr:sp macro="" textlink="">
      <xdr:nvSpPr>
        <xdr:cNvPr id="479" name="テキスト ボックス 478"/>
        <xdr:cNvSpPr txBox="1"/>
      </xdr:nvSpPr>
      <xdr:spPr>
        <a:xfrm>
          <a:off x="7594111" y="1629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19958</xdr:rowOff>
    </xdr:from>
    <xdr:to>
      <xdr:col>10</xdr:col>
      <xdr:colOff>155575</xdr:colOff>
      <xdr:row>96</xdr:row>
      <xdr:rowOff>121558</xdr:rowOff>
    </xdr:to>
    <xdr:sp macro="" textlink="">
      <xdr:nvSpPr>
        <xdr:cNvPr id="480" name="フローチャート : 判断 479"/>
        <xdr:cNvSpPr/>
      </xdr:nvSpPr>
      <xdr:spPr>
        <a:xfrm>
          <a:off x="6921500" y="1647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138085</xdr:rowOff>
    </xdr:from>
    <xdr:ext cx="534377" cy="259045"/>
    <xdr:sp macro="" textlink="">
      <xdr:nvSpPr>
        <xdr:cNvPr id="481" name="テキスト ボックス 480"/>
        <xdr:cNvSpPr txBox="1"/>
      </xdr:nvSpPr>
      <xdr:spPr>
        <a:xfrm>
          <a:off x="6705111" y="162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3518</xdr:rowOff>
    </xdr:from>
    <xdr:to>
      <xdr:col>15</xdr:col>
      <xdr:colOff>231775</xdr:colOff>
      <xdr:row>98</xdr:row>
      <xdr:rowOff>105118</xdr:rowOff>
    </xdr:to>
    <xdr:sp macro="" textlink="">
      <xdr:nvSpPr>
        <xdr:cNvPr id="487" name="円/楕円 486"/>
        <xdr:cNvSpPr/>
      </xdr:nvSpPr>
      <xdr:spPr>
        <a:xfrm>
          <a:off x="10426700" y="1680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153395</xdr:rowOff>
    </xdr:from>
    <xdr:ext cx="534377" cy="259045"/>
    <xdr:sp macro="" textlink="">
      <xdr:nvSpPr>
        <xdr:cNvPr id="488" name="土木費該当値テキスト"/>
        <xdr:cNvSpPr txBox="1"/>
      </xdr:nvSpPr>
      <xdr:spPr>
        <a:xfrm>
          <a:off x="10528300" y="1678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48,482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108826</xdr:rowOff>
    </xdr:from>
    <xdr:to>
      <xdr:col>14</xdr:col>
      <xdr:colOff>79375</xdr:colOff>
      <xdr:row>97</xdr:row>
      <xdr:rowOff>38976</xdr:rowOff>
    </xdr:to>
    <xdr:sp macro="" textlink="">
      <xdr:nvSpPr>
        <xdr:cNvPr id="489" name="円/楕円 488"/>
        <xdr:cNvSpPr/>
      </xdr:nvSpPr>
      <xdr:spPr>
        <a:xfrm>
          <a:off x="9588500" y="165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30103</xdr:rowOff>
    </xdr:from>
    <xdr:ext cx="534377" cy="259045"/>
    <xdr:sp macro="" textlink="">
      <xdr:nvSpPr>
        <xdr:cNvPr id="490" name="テキスト ボックス 489"/>
        <xdr:cNvSpPr txBox="1"/>
      </xdr:nvSpPr>
      <xdr:spPr>
        <a:xfrm>
          <a:off x="9372111" y="1666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60,954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87491</xdr:rowOff>
    </xdr:from>
    <xdr:to>
      <xdr:col>12</xdr:col>
      <xdr:colOff>561975</xdr:colOff>
      <xdr:row>98</xdr:row>
      <xdr:rowOff>17641</xdr:rowOff>
    </xdr:to>
    <xdr:sp macro="" textlink="">
      <xdr:nvSpPr>
        <xdr:cNvPr id="491" name="円/楕円 490"/>
        <xdr:cNvSpPr/>
      </xdr:nvSpPr>
      <xdr:spPr>
        <a:xfrm>
          <a:off x="8699500" y="1671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8768</xdr:rowOff>
    </xdr:from>
    <xdr:ext cx="534377" cy="259045"/>
    <xdr:sp macro="" textlink="">
      <xdr:nvSpPr>
        <xdr:cNvPr id="492" name="テキスト ボックス 491"/>
        <xdr:cNvSpPr txBox="1"/>
      </xdr:nvSpPr>
      <xdr:spPr>
        <a:xfrm>
          <a:off x="8483111" y="1681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37198</xdr:rowOff>
    </xdr:from>
    <xdr:to>
      <xdr:col>11</xdr:col>
      <xdr:colOff>358775</xdr:colOff>
      <xdr:row>97</xdr:row>
      <xdr:rowOff>138798</xdr:rowOff>
    </xdr:to>
    <xdr:sp macro="" textlink="">
      <xdr:nvSpPr>
        <xdr:cNvPr id="493" name="円/楕円 492"/>
        <xdr:cNvSpPr/>
      </xdr:nvSpPr>
      <xdr:spPr>
        <a:xfrm>
          <a:off x="7810500" y="1666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129925</xdr:rowOff>
    </xdr:from>
    <xdr:ext cx="534377" cy="259045"/>
    <xdr:sp macro="" textlink="">
      <xdr:nvSpPr>
        <xdr:cNvPr id="494" name="テキスト ボックス 493"/>
        <xdr:cNvSpPr txBox="1"/>
      </xdr:nvSpPr>
      <xdr:spPr>
        <a:xfrm>
          <a:off x="7594111" y="167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156051</xdr:rowOff>
    </xdr:from>
    <xdr:to>
      <xdr:col>10</xdr:col>
      <xdr:colOff>155575</xdr:colOff>
      <xdr:row>97</xdr:row>
      <xdr:rowOff>86201</xdr:rowOff>
    </xdr:to>
    <xdr:sp macro="" textlink="">
      <xdr:nvSpPr>
        <xdr:cNvPr id="495" name="円/楕円 494"/>
        <xdr:cNvSpPr/>
      </xdr:nvSpPr>
      <xdr:spPr>
        <a:xfrm>
          <a:off x="6921500" y="166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77328</xdr:rowOff>
    </xdr:from>
    <xdr:ext cx="534377" cy="259045"/>
    <xdr:sp macro="" textlink="">
      <xdr:nvSpPr>
        <xdr:cNvPr id="496" name="テキスト ボックス 495"/>
        <xdr:cNvSpPr txBox="1"/>
      </xdr:nvSpPr>
      <xdr:spPr>
        <a:xfrm>
          <a:off x="6705111" y="167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9" name="テキスト ボックス 508"/>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137668</xdr:rowOff>
    </xdr:from>
    <xdr:to>
      <xdr:col>23</xdr:col>
      <xdr:colOff>516889</xdr:colOff>
      <xdr:row>39</xdr:row>
      <xdr:rowOff>68453</xdr:rowOff>
    </xdr:to>
    <xdr:cxnSp macro="">
      <xdr:nvCxnSpPr>
        <xdr:cNvPr id="521" name="直線コネクタ 520"/>
        <xdr:cNvCxnSpPr/>
      </xdr:nvCxnSpPr>
      <xdr:spPr>
        <a:xfrm flipV="1">
          <a:off x="16317595" y="5452618"/>
          <a:ext cx="1269" cy="130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72280</xdr:rowOff>
    </xdr:from>
    <xdr:ext cx="469744" cy="259045"/>
    <xdr:sp macro="" textlink="">
      <xdr:nvSpPr>
        <xdr:cNvPr id="522" name="消防費最小値テキスト"/>
        <xdr:cNvSpPr txBox="1"/>
      </xdr:nvSpPr>
      <xdr:spPr>
        <a:xfrm>
          <a:off x="16370300" y="67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a:t>
          </a:r>
          <a:endParaRPr kumimoji="1" lang="ja-JP" altLang="en-US" sz="1000" b="1">
            <a:latin typeface="ＭＳ Ｐゴシック"/>
          </a:endParaRPr>
        </a:p>
      </xdr:txBody>
    </xdr:sp>
    <xdr:clientData/>
  </xdr:oneCellAnchor>
  <xdr:twoCellAnchor>
    <xdr:from>
      <xdr:col>23</xdr:col>
      <xdr:colOff>428625</xdr:colOff>
      <xdr:row>39</xdr:row>
      <xdr:rowOff>68453</xdr:rowOff>
    </xdr:from>
    <xdr:to>
      <xdr:col>23</xdr:col>
      <xdr:colOff>606425</xdr:colOff>
      <xdr:row>39</xdr:row>
      <xdr:rowOff>68453</xdr:rowOff>
    </xdr:to>
    <xdr:cxnSp macro="">
      <xdr:nvCxnSpPr>
        <xdr:cNvPr id="523" name="直線コネクタ 522"/>
        <xdr:cNvCxnSpPr/>
      </xdr:nvCxnSpPr>
      <xdr:spPr>
        <a:xfrm>
          <a:off x="16230600" y="675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84345</xdr:rowOff>
    </xdr:from>
    <xdr:ext cx="534377" cy="259045"/>
    <xdr:sp macro="" textlink="">
      <xdr:nvSpPr>
        <xdr:cNvPr id="524" name="消防費最大値テキスト"/>
        <xdr:cNvSpPr txBox="1"/>
      </xdr:nvSpPr>
      <xdr:spPr>
        <a:xfrm>
          <a:off x="16370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19,066</a:t>
          </a:r>
          <a:endParaRPr kumimoji="1" lang="ja-JP" altLang="en-US" sz="1000" b="1">
            <a:latin typeface="ＭＳ Ｐゴシック"/>
          </a:endParaRPr>
        </a:p>
      </xdr:txBody>
    </xdr:sp>
    <xdr:clientData/>
  </xdr:oneCellAnchor>
  <xdr:twoCellAnchor>
    <xdr:from>
      <xdr:col>23</xdr:col>
      <xdr:colOff>428625</xdr:colOff>
      <xdr:row>31</xdr:row>
      <xdr:rowOff>137668</xdr:rowOff>
    </xdr:from>
    <xdr:to>
      <xdr:col>23</xdr:col>
      <xdr:colOff>606425</xdr:colOff>
      <xdr:row>31</xdr:row>
      <xdr:rowOff>137668</xdr:rowOff>
    </xdr:to>
    <xdr:cxnSp macro="">
      <xdr:nvCxnSpPr>
        <xdr:cNvPr id="525" name="直線コネクタ 524"/>
        <xdr:cNvCxnSpPr/>
      </xdr:nvCxnSpPr>
      <xdr:spPr>
        <a:xfrm>
          <a:off x="16230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33274</xdr:rowOff>
    </xdr:from>
    <xdr:to>
      <xdr:col>23</xdr:col>
      <xdr:colOff>517525</xdr:colOff>
      <xdr:row>36</xdr:row>
      <xdr:rowOff>79883</xdr:rowOff>
    </xdr:to>
    <xdr:cxnSp macro="">
      <xdr:nvCxnSpPr>
        <xdr:cNvPr id="526" name="直線コネクタ 525"/>
        <xdr:cNvCxnSpPr/>
      </xdr:nvCxnSpPr>
      <xdr:spPr>
        <a:xfrm flipV="1">
          <a:off x="15481300" y="6205474"/>
          <a:ext cx="838200"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152925</xdr:rowOff>
    </xdr:from>
    <xdr:ext cx="534377" cy="259045"/>
    <xdr:sp macro="" textlink="">
      <xdr:nvSpPr>
        <xdr:cNvPr id="527" name="消防費平均値テキスト"/>
        <xdr:cNvSpPr txBox="1"/>
      </xdr:nvSpPr>
      <xdr:spPr>
        <a:xfrm>
          <a:off x="16370300" y="6153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3048</xdr:rowOff>
    </xdr:from>
    <xdr:to>
      <xdr:col>23</xdr:col>
      <xdr:colOff>568325</xdr:colOff>
      <xdr:row>36</xdr:row>
      <xdr:rowOff>104648</xdr:rowOff>
    </xdr:to>
    <xdr:sp macro="" textlink="">
      <xdr:nvSpPr>
        <xdr:cNvPr id="528" name="フローチャート : 判断 527"/>
        <xdr:cNvSpPr/>
      </xdr:nvSpPr>
      <xdr:spPr>
        <a:xfrm>
          <a:off x="162687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79883</xdr:rowOff>
    </xdr:from>
    <xdr:to>
      <xdr:col>22</xdr:col>
      <xdr:colOff>365125</xdr:colOff>
      <xdr:row>37</xdr:row>
      <xdr:rowOff>146812</xdr:rowOff>
    </xdr:to>
    <xdr:cxnSp macro="">
      <xdr:nvCxnSpPr>
        <xdr:cNvPr id="529" name="直線コネクタ 528"/>
        <xdr:cNvCxnSpPr/>
      </xdr:nvCxnSpPr>
      <xdr:spPr>
        <a:xfrm flipV="1">
          <a:off x="14592300" y="6252083"/>
          <a:ext cx="889000" cy="23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60833</xdr:rowOff>
    </xdr:from>
    <xdr:to>
      <xdr:col>22</xdr:col>
      <xdr:colOff>415925</xdr:colOff>
      <xdr:row>36</xdr:row>
      <xdr:rowOff>162433</xdr:rowOff>
    </xdr:to>
    <xdr:sp macro="" textlink="">
      <xdr:nvSpPr>
        <xdr:cNvPr id="530" name="フローチャート : 判断 529"/>
        <xdr:cNvSpPr/>
      </xdr:nvSpPr>
      <xdr:spPr>
        <a:xfrm>
          <a:off x="15430500" y="623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153560</xdr:rowOff>
    </xdr:from>
    <xdr:ext cx="534377" cy="259045"/>
    <xdr:sp macro="" textlink="">
      <xdr:nvSpPr>
        <xdr:cNvPr id="531" name="テキスト ボックス 530"/>
        <xdr:cNvSpPr txBox="1"/>
      </xdr:nvSpPr>
      <xdr:spPr>
        <a:xfrm>
          <a:off x="15214111" y="63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146812</xdr:rowOff>
    </xdr:from>
    <xdr:to>
      <xdr:col>21</xdr:col>
      <xdr:colOff>161925</xdr:colOff>
      <xdr:row>37</xdr:row>
      <xdr:rowOff>152273</xdr:rowOff>
    </xdr:to>
    <xdr:cxnSp macro="">
      <xdr:nvCxnSpPr>
        <xdr:cNvPr id="532" name="直線コネクタ 531"/>
        <xdr:cNvCxnSpPr/>
      </xdr:nvCxnSpPr>
      <xdr:spPr>
        <a:xfrm flipV="1">
          <a:off x="13703300" y="6490462"/>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165481</xdr:rowOff>
    </xdr:from>
    <xdr:to>
      <xdr:col>21</xdr:col>
      <xdr:colOff>212725</xdr:colOff>
      <xdr:row>37</xdr:row>
      <xdr:rowOff>95631</xdr:rowOff>
    </xdr:to>
    <xdr:sp macro="" textlink="">
      <xdr:nvSpPr>
        <xdr:cNvPr id="533" name="フローチャート : 判断 532"/>
        <xdr:cNvSpPr/>
      </xdr:nvSpPr>
      <xdr:spPr>
        <a:xfrm>
          <a:off x="14541500" y="633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112158</xdr:rowOff>
    </xdr:from>
    <xdr:ext cx="534377" cy="259045"/>
    <xdr:sp macro="" textlink="">
      <xdr:nvSpPr>
        <xdr:cNvPr id="534" name="テキスト ボックス 533"/>
        <xdr:cNvSpPr txBox="1"/>
      </xdr:nvSpPr>
      <xdr:spPr>
        <a:xfrm>
          <a:off x="14325111" y="61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61341</xdr:rowOff>
    </xdr:from>
    <xdr:to>
      <xdr:col>19</xdr:col>
      <xdr:colOff>644525</xdr:colOff>
      <xdr:row>37</xdr:row>
      <xdr:rowOff>152273</xdr:rowOff>
    </xdr:to>
    <xdr:cxnSp macro="">
      <xdr:nvCxnSpPr>
        <xdr:cNvPr id="535" name="直線コネクタ 534"/>
        <xdr:cNvCxnSpPr/>
      </xdr:nvCxnSpPr>
      <xdr:spPr>
        <a:xfrm>
          <a:off x="12814300" y="6404991"/>
          <a:ext cx="889000" cy="9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159512</xdr:rowOff>
    </xdr:from>
    <xdr:to>
      <xdr:col>20</xdr:col>
      <xdr:colOff>9525</xdr:colOff>
      <xdr:row>37</xdr:row>
      <xdr:rowOff>89662</xdr:rowOff>
    </xdr:to>
    <xdr:sp macro="" textlink="">
      <xdr:nvSpPr>
        <xdr:cNvPr id="536" name="フローチャート : 判断 535"/>
        <xdr:cNvSpPr/>
      </xdr:nvSpPr>
      <xdr:spPr>
        <a:xfrm>
          <a:off x="13652500" y="63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106189</xdr:rowOff>
    </xdr:from>
    <xdr:ext cx="534377" cy="259045"/>
    <xdr:sp macro="" textlink="">
      <xdr:nvSpPr>
        <xdr:cNvPr id="537" name="テキスト ボックス 536"/>
        <xdr:cNvSpPr txBox="1"/>
      </xdr:nvSpPr>
      <xdr:spPr>
        <a:xfrm>
          <a:off x="13436111" y="61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108077</xdr:rowOff>
    </xdr:from>
    <xdr:to>
      <xdr:col>18</xdr:col>
      <xdr:colOff>492125</xdr:colOff>
      <xdr:row>37</xdr:row>
      <xdr:rowOff>38227</xdr:rowOff>
    </xdr:to>
    <xdr:sp macro="" textlink="">
      <xdr:nvSpPr>
        <xdr:cNvPr id="538" name="フローチャート : 判断 537"/>
        <xdr:cNvSpPr/>
      </xdr:nvSpPr>
      <xdr:spPr>
        <a:xfrm>
          <a:off x="12763500" y="62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54754</xdr:rowOff>
    </xdr:from>
    <xdr:ext cx="534377" cy="259045"/>
    <xdr:sp macro="" textlink="">
      <xdr:nvSpPr>
        <xdr:cNvPr id="539" name="テキスト ボックス 538"/>
        <xdr:cNvSpPr txBox="1"/>
      </xdr:nvSpPr>
      <xdr:spPr>
        <a:xfrm>
          <a:off x="12547111" y="605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153924</xdr:rowOff>
    </xdr:from>
    <xdr:to>
      <xdr:col>23</xdr:col>
      <xdr:colOff>568325</xdr:colOff>
      <xdr:row>36</xdr:row>
      <xdr:rowOff>84074</xdr:rowOff>
    </xdr:to>
    <xdr:sp macro="" textlink="">
      <xdr:nvSpPr>
        <xdr:cNvPr id="545" name="円/楕円 544"/>
        <xdr:cNvSpPr/>
      </xdr:nvSpPr>
      <xdr:spPr>
        <a:xfrm>
          <a:off x="16268700" y="615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5351</xdr:rowOff>
    </xdr:from>
    <xdr:ext cx="534377" cy="259045"/>
    <xdr:sp macro="" textlink="">
      <xdr:nvSpPr>
        <xdr:cNvPr id="546" name="消防費該当値テキスト"/>
        <xdr:cNvSpPr txBox="1"/>
      </xdr:nvSpPr>
      <xdr:spPr>
        <a:xfrm>
          <a:off x="16370300" y="60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13,138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29083</xdr:rowOff>
    </xdr:from>
    <xdr:to>
      <xdr:col>22</xdr:col>
      <xdr:colOff>415925</xdr:colOff>
      <xdr:row>36</xdr:row>
      <xdr:rowOff>130683</xdr:rowOff>
    </xdr:to>
    <xdr:sp macro="" textlink="">
      <xdr:nvSpPr>
        <xdr:cNvPr id="547" name="円/楕円 546"/>
        <xdr:cNvSpPr/>
      </xdr:nvSpPr>
      <xdr:spPr>
        <a:xfrm>
          <a:off x="15430500" y="62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147210</xdr:rowOff>
    </xdr:from>
    <xdr:ext cx="534377" cy="259045"/>
    <xdr:sp macro="" textlink="">
      <xdr:nvSpPr>
        <xdr:cNvPr id="548" name="テキスト ボックス 547"/>
        <xdr:cNvSpPr txBox="1"/>
      </xdr:nvSpPr>
      <xdr:spPr>
        <a:xfrm>
          <a:off x="15214111" y="597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96012</xdr:rowOff>
    </xdr:from>
    <xdr:to>
      <xdr:col>21</xdr:col>
      <xdr:colOff>212725</xdr:colOff>
      <xdr:row>38</xdr:row>
      <xdr:rowOff>26162</xdr:rowOff>
    </xdr:to>
    <xdr:sp macro="" textlink="">
      <xdr:nvSpPr>
        <xdr:cNvPr id="549" name="円/楕円 548"/>
        <xdr:cNvSpPr/>
      </xdr:nvSpPr>
      <xdr:spPr>
        <a:xfrm>
          <a:off x="14541500" y="643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17289</xdr:rowOff>
    </xdr:from>
    <xdr:ext cx="534377" cy="259045"/>
    <xdr:sp macro="" textlink="">
      <xdr:nvSpPr>
        <xdr:cNvPr id="550" name="テキスト ボックス 549"/>
        <xdr:cNvSpPr txBox="1"/>
      </xdr:nvSpPr>
      <xdr:spPr>
        <a:xfrm>
          <a:off x="14325111" y="653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101473</xdr:rowOff>
    </xdr:from>
    <xdr:to>
      <xdr:col>20</xdr:col>
      <xdr:colOff>9525</xdr:colOff>
      <xdr:row>38</xdr:row>
      <xdr:rowOff>31623</xdr:rowOff>
    </xdr:to>
    <xdr:sp macro="" textlink="">
      <xdr:nvSpPr>
        <xdr:cNvPr id="551" name="円/楕円 550"/>
        <xdr:cNvSpPr/>
      </xdr:nvSpPr>
      <xdr:spPr>
        <a:xfrm>
          <a:off x="13652500" y="64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22750</xdr:rowOff>
    </xdr:from>
    <xdr:ext cx="534377" cy="259045"/>
    <xdr:sp macro="" textlink="">
      <xdr:nvSpPr>
        <xdr:cNvPr id="552" name="テキスト ボックス 551"/>
        <xdr:cNvSpPr txBox="1"/>
      </xdr:nvSpPr>
      <xdr:spPr>
        <a:xfrm>
          <a:off x="13436111" y="65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10541</xdr:rowOff>
    </xdr:from>
    <xdr:to>
      <xdr:col>18</xdr:col>
      <xdr:colOff>492125</xdr:colOff>
      <xdr:row>37</xdr:row>
      <xdr:rowOff>112141</xdr:rowOff>
    </xdr:to>
    <xdr:sp macro="" textlink="">
      <xdr:nvSpPr>
        <xdr:cNvPr id="553" name="円/楕円 552"/>
        <xdr:cNvSpPr/>
      </xdr:nvSpPr>
      <xdr:spPr>
        <a:xfrm>
          <a:off x="12763500" y="635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103268</xdr:rowOff>
    </xdr:from>
    <xdr:ext cx="534377" cy="259045"/>
    <xdr:sp macro="" textlink="">
      <xdr:nvSpPr>
        <xdr:cNvPr id="554" name="テキスト ボックス 553"/>
        <xdr:cNvSpPr txBox="1"/>
      </xdr:nvSpPr>
      <xdr:spPr>
        <a:xfrm>
          <a:off x="12547111" y="644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0" name="直線コネクタ 56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50</xdr:row>
      <xdr:rowOff>111777</xdr:rowOff>
    </xdr:from>
    <xdr:ext cx="531299" cy="259045"/>
    <xdr:sp macro="" textlink="">
      <xdr:nvSpPr>
        <xdr:cNvPr id="571" name="テキスト ボックス 570"/>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84951</xdr:rowOff>
    </xdr:from>
    <xdr:to>
      <xdr:col>23</xdr:col>
      <xdr:colOff>516889</xdr:colOff>
      <xdr:row>58</xdr:row>
      <xdr:rowOff>52318</xdr:rowOff>
    </xdr:to>
    <xdr:cxnSp macro="">
      <xdr:nvCxnSpPr>
        <xdr:cNvPr id="575" name="直線コネクタ 574"/>
        <xdr:cNvCxnSpPr/>
      </xdr:nvCxnSpPr>
      <xdr:spPr>
        <a:xfrm flipV="1">
          <a:off x="16317595" y="8828901"/>
          <a:ext cx="1269" cy="116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56145</xdr:rowOff>
    </xdr:from>
    <xdr:ext cx="534377" cy="259045"/>
    <xdr:sp macro="" textlink="">
      <xdr:nvSpPr>
        <xdr:cNvPr id="576" name="教育費最小値テキスト"/>
        <xdr:cNvSpPr txBox="1"/>
      </xdr:nvSpPr>
      <xdr:spPr>
        <a:xfrm>
          <a:off x="16370300" y="100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29,529</a:t>
          </a:r>
          <a:endParaRPr kumimoji="1" lang="ja-JP" altLang="en-US" sz="1000" b="1">
            <a:latin typeface="ＭＳ Ｐゴシック"/>
          </a:endParaRPr>
        </a:p>
      </xdr:txBody>
    </xdr:sp>
    <xdr:clientData/>
  </xdr:oneCellAnchor>
  <xdr:twoCellAnchor>
    <xdr:from>
      <xdr:col>23</xdr:col>
      <xdr:colOff>428625</xdr:colOff>
      <xdr:row>58</xdr:row>
      <xdr:rowOff>52318</xdr:rowOff>
    </xdr:from>
    <xdr:to>
      <xdr:col>23</xdr:col>
      <xdr:colOff>606425</xdr:colOff>
      <xdr:row>58</xdr:row>
      <xdr:rowOff>52318</xdr:rowOff>
    </xdr:to>
    <xdr:cxnSp macro="">
      <xdr:nvCxnSpPr>
        <xdr:cNvPr id="577" name="直線コネクタ 576"/>
        <xdr:cNvCxnSpPr/>
      </xdr:nvCxnSpPr>
      <xdr:spPr>
        <a:xfrm>
          <a:off x="16230600" y="999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31628</xdr:rowOff>
    </xdr:from>
    <xdr:ext cx="534377" cy="259045"/>
    <xdr:sp macro="" textlink="">
      <xdr:nvSpPr>
        <xdr:cNvPr id="578" name="教育費最大値テキスト"/>
        <xdr:cNvSpPr txBox="1"/>
      </xdr:nvSpPr>
      <xdr:spPr>
        <a:xfrm>
          <a:off x="16370300" y="860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49,958</a:t>
          </a:r>
          <a:endParaRPr kumimoji="1" lang="ja-JP" altLang="en-US" sz="1000" b="1">
            <a:latin typeface="ＭＳ Ｐゴシック"/>
          </a:endParaRPr>
        </a:p>
      </xdr:txBody>
    </xdr:sp>
    <xdr:clientData/>
  </xdr:oneCellAnchor>
  <xdr:twoCellAnchor>
    <xdr:from>
      <xdr:col>23</xdr:col>
      <xdr:colOff>428625</xdr:colOff>
      <xdr:row>51</xdr:row>
      <xdr:rowOff>84951</xdr:rowOff>
    </xdr:from>
    <xdr:to>
      <xdr:col>23</xdr:col>
      <xdr:colOff>606425</xdr:colOff>
      <xdr:row>51</xdr:row>
      <xdr:rowOff>84951</xdr:rowOff>
    </xdr:to>
    <xdr:cxnSp macro="">
      <xdr:nvCxnSpPr>
        <xdr:cNvPr id="579" name="直線コネクタ 578"/>
        <xdr:cNvCxnSpPr/>
      </xdr:nvCxnSpPr>
      <xdr:spPr>
        <a:xfrm>
          <a:off x="16230600" y="882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71577</xdr:rowOff>
    </xdr:from>
    <xdr:to>
      <xdr:col>23</xdr:col>
      <xdr:colOff>517525</xdr:colOff>
      <xdr:row>56</xdr:row>
      <xdr:rowOff>96951</xdr:rowOff>
    </xdr:to>
    <xdr:cxnSp macro="">
      <xdr:nvCxnSpPr>
        <xdr:cNvPr id="580" name="直線コネクタ 579"/>
        <xdr:cNvCxnSpPr/>
      </xdr:nvCxnSpPr>
      <xdr:spPr>
        <a:xfrm flipV="1">
          <a:off x="15481300" y="9672777"/>
          <a:ext cx="8382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109262</xdr:rowOff>
    </xdr:from>
    <xdr:ext cx="534377" cy="259045"/>
    <xdr:sp macro="" textlink="">
      <xdr:nvSpPr>
        <xdr:cNvPr id="581" name="教育費平均値テキスト"/>
        <xdr:cNvSpPr txBox="1"/>
      </xdr:nvSpPr>
      <xdr:spPr>
        <a:xfrm>
          <a:off x="16370300" y="9196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86385</xdr:rowOff>
    </xdr:from>
    <xdr:to>
      <xdr:col>23</xdr:col>
      <xdr:colOff>568325</xdr:colOff>
      <xdr:row>55</xdr:row>
      <xdr:rowOff>16535</xdr:rowOff>
    </xdr:to>
    <xdr:sp macro="" textlink="">
      <xdr:nvSpPr>
        <xdr:cNvPr id="582" name="フローチャート : 判断 581"/>
        <xdr:cNvSpPr/>
      </xdr:nvSpPr>
      <xdr:spPr>
        <a:xfrm>
          <a:off x="16268700" y="934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96951</xdr:rowOff>
    </xdr:from>
    <xdr:to>
      <xdr:col>22</xdr:col>
      <xdr:colOff>365125</xdr:colOff>
      <xdr:row>57</xdr:row>
      <xdr:rowOff>4769</xdr:rowOff>
    </xdr:to>
    <xdr:cxnSp macro="">
      <xdr:nvCxnSpPr>
        <xdr:cNvPr id="583" name="直線コネクタ 582"/>
        <xdr:cNvCxnSpPr/>
      </xdr:nvCxnSpPr>
      <xdr:spPr>
        <a:xfrm flipV="1">
          <a:off x="14592300" y="9698151"/>
          <a:ext cx="889000" cy="7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116046</xdr:rowOff>
    </xdr:from>
    <xdr:to>
      <xdr:col>22</xdr:col>
      <xdr:colOff>415925</xdr:colOff>
      <xdr:row>55</xdr:row>
      <xdr:rowOff>46196</xdr:rowOff>
    </xdr:to>
    <xdr:sp macro="" textlink="">
      <xdr:nvSpPr>
        <xdr:cNvPr id="584" name="フローチャート : 判断 583"/>
        <xdr:cNvSpPr/>
      </xdr:nvSpPr>
      <xdr:spPr>
        <a:xfrm>
          <a:off x="15430500" y="93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62723</xdr:rowOff>
    </xdr:from>
    <xdr:ext cx="534377" cy="259045"/>
    <xdr:sp macro="" textlink="">
      <xdr:nvSpPr>
        <xdr:cNvPr id="585" name="テキスト ボックス 584"/>
        <xdr:cNvSpPr txBox="1"/>
      </xdr:nvSpPr>
      <xdr:spPr>
        <a:xfrm>
          <a:off x="15214111" y="914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34430</xdr:rowOff>
    </xdr:from>
    <xdr:to>
      <xdr:col>21</xdr:col>
      <xdr:colOff>161925</xdr:colOff>
      <xdr:row>57</xdr:row>
      <xdr:rowOff>4769</xdr:rowOff>
    </xdr:to>
    <xdr:cxnSp macro="">
      <xdr:nvCxnSpPr>
        <xdr:cNvPr id="586" name="直線コネクタ 585"/>
        <xdr:cNvCxnSpPr/>
      </xdr:nvCxnSpPr>
      <xdr:spPr>
        <a:xfrm>
          <a:off x="13703300" y="9635630"/>
          <a:ext cx="889000" cy="14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1289</xdr:rowOff>
    </xdr:from>
    <xdr:to>
      <xdr:col>21</xdr:col>
      <xdr:colOff>212725</xdr:colOff>
      <xdr:row>55</xdr:row>
      <xdr:rowOff>102889</xdr:rowOff>
    </xdr:to>
    <xdr:sp macro="" textlink="">
      <xdr:nvSpPr>
        <xdr:cNvPr id="587" name="フローチャート : 判断 586"/>
        <xdr:cNvSpPr/>
      </xdr:nvSpPr>
      <xdr:spPr>
        <a:xfrm>
          <a:off x="14541500" y="943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119416</xdr:rowOff>
    </xdr:from>
    <xdr:ext cx="534377" cy="259045"/>
    <xdr:sp macro="" textlink="">
      <xdr:nvSpPr>
        <xdr:cNvPr id="588" name="テキスト ボックス 587"/>
        <xdr:cNvSpPr txBox="1"/>
      </xdr:nvSpPr>
      <xdr:spPr>
        <a:xfrm>
          <a:off x="14325111" y="920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34430</xdr:rowOff>
    </xdr:from>
    <xdr:to>
      <xdr:col>19</xdr:col>
      <xdr:colOff>644525</xdr:colOff>
      <xdr:row>56</xdr:row>
      <xdr:rowOff>161931</xdr:rowOff>
    </xdr:to>
    <xdr:cxnSp macro="">
      <xdr:nvCxnSpPr>
        <xdr:cNvPr id="589" name="直線コネクタ 588"/>
        <xdr:cNvCxnSpPr/>
      </xdr:nvCxnSpPr>
      <xdr:spPr>
        <a:xfrm flipV="1">
          <a:off x="12814300" y="9635630"/>
          <a:ext cx="889000" cy="1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10833</xdr:rowOff>
    </xdr:from>
    <xdr:to>
      <xdr:col>20</xdr:col>
      <xdr:colOff>9525</xdr:colOff>
      <xdr:row>55</xdr:row>
      <xdr:rowOff>112433</xdr:rowOff>
    </xdr:to>
    <xdr:sp macro="" textlink="">
      <xdr:nvSpPr>
        <xdr:cNvPr id="590" name="フローチャート : 判断 589"/>
        <xdr:cNvSpPr/>
      </xdr:nvSpPr>
      <xdr:spPr>
        <a:xfrm>
          <a:off x="13652500" y="944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128960</xdr:rowOff>
    </xdr:from>
    <xdr:ext cx="534377" cy="259045"/>
    <xdr:sp macro="" textlink="">
      <xdr:nvSpPr>
        <xdr:cNvPr id="591" name="テキスト ボックス 590"/>
        <xdr:cNvSpPr txBox="1"/>
      </xdr:nvSpPr>
      <xdr:spPr>
        <a:xfrm>
          <a:off x="13436111" y="921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33979</xdr:rowOff>
    </xdr:from>
    <xdr:to>
      <xdr:col>18</xdr:col>
      <xdr:colOff>492125</xdr:colOff>
      <xdr:row>55</xdr:row>
      <xdr:rowOff>135579</xdr:rowOff>
    </xdr:to>
    <xdr:sp macro="" textlink="">
      <xdr:nvSpPr>
        <xdr:cNvPr id="592" name="フローチャート : 判断 591"/>
        <xdr:cNvSpPr/>
      </xdr:nvSpPr>
      <xdr:spPr>
        <a:xfrm>
          <a:off x="12763500" y="946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152106</xdr:rowOff>
    </xdr:from>
    <xdr:ext cx="534377" cy="259045"/>
    <xdr:sp macro="" textlink="">
      <xdr:nvSpPr>
        <xdr:cNvPr id="593" name="テキスト ボックス 592"/>
        <xdr:cNvSpPr txBox="1"/>
      </xdr:nvSpPr>
      <xdr:spPr>
        <a:xfrm>
          <a:off x="12547111" y="923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37,961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20777</xdr:rowOff>
    </xdr:from>
    <xdr:to>
      <xdr:col>23</xdr:col>
      <xdr:colOff>568325</xdr:colOff>
      <xdr:row>56</xdr:row>
      <xdr:rowOff>122377</xdr:rowOff>
    </xdr:to>
    <xdr:sp macro="" textlink="">
      <xdr:nvSpPr>
        <xdr:cNvPr id="599" name="円/楕円 598"/>
        <xdr:cNvSpPr/>
      </xdr:nvSpPr>
      <xdr:spPr>
        <a:xfrm>
          <a:off x="16268700" y="962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170654</xdr:rowOff>
    </xdr:from>
    <xdr:ext cx="534377" cy="259045"/>
    <xdr:sp macro="" textlink="">
      <xdr:nvSpPr>
        <xdr:cNvPr id="600" name="教育費該当値テキスト"/>
        <xdr:cNvSpPr txBox="1"/>
      </xdr:nvSpPr>
      <xdr:spPr>
        <a:xfrm>
          <a:off x="16370300" y="96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35,192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46151</xdr:rowOff>
    </xdr:from>
    <xdr:to>
      <xdr:col>22</xdr:col>
      <xdr:colOff>415925</xdr:colOff>
      <xdr:row>56</xdr:row>
      <xdr:rowOff>147751</xdr:rowOff>
    </xdr:to>
    <xdr:sp macro="" textlink="">
      <xdr:nvSpPr>
        <xdr:cNvPr id="601" name="円/楕円 600"/>
        <xdr:cNvSpPr/>
      </xdr:nvSpPr>
      <xdr:spPr>
        <a:xfrm>
          <a:off x="15430500" y="964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138878</xdr:rowOff>
    </xdr:from>
    <xdr:ext cx="534377" cy="259045"/>
    <xdr:sp macro="" textlink="">
      <xdr:nvSpPr>
        <xdr:cNvPr id="602" name="テキスト ボックス 601"/>
        <xdr:cNvSpPr txBox="1"/>
      </xdr:nvSpPr>
      <xdr:spPr>
        <a:xfrm>
          <a:off x="15214111" y="974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125419</xdr:rowOff>
    </xdr:from>
    <xdr:to>
      <xdr:col>21</xdr:col>
      <xdr:colOff>212725</xdr:colOff>
      <xdr:row>57</xdr:row>
      <xdr:rowOff>55569</xdr:rowOff>
    </xdr:to>
    <xdr:sp macro="" textlink="">
      <xdr:nvSpPr>
        <xdr:cNvPr id="603" name="円/楕円 602"/>
        <xdr:cNvSpPr/>
      </xdr:nvSpPr>
      <xdr:spPr>
        <a:xfrm>
          <a:off x="14541500" y="972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46696</xdr:rowOff>
    </xdr:from>
    <xdr:ext cx="534377" cy="259045"/>
    <xdr:sp macro="" textlink="">
      <xdr:nvSpPr>
        <xdr:cNvPr id="604" name="テキスト ボックス 603"/>
        <xdr:cNvSpPr txBox="1"/>
      </xdr:nvSpPr>
      <xdr:spPr>
        <a:xfrm>
          <a:off x="14325111" y="981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155080</xdr:rowOff>
    </xdr:from>
    <xdr:to>
      <xdr:col>20</xdr:col>
      <xdr:colOff>9525</xdr:colOff>
      <xdr:row>56</xdr:row>
      <xdr:rowOff>85230</xdr:rowOff>
    </xdr:to>
    <xdr:sp macro="" textlink="">
      <xdr:nvSpPr>
        <xdr:cNvPr id="605" name="円/楕円 604"/>
        <xdr:cNvSpPr/>
      </xdr:nvSpPr>
      <xdr:spPr>
        <a:xfrm>
          <a:off x="13652500" y="95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76357</xdr:rowOff>
    </xdr:from>
    <xdr:ext cx="534377" cy="259045"/>
    <xdr:sp macro="" textlink="">
      <xdr:nvSpPr>
        <xdr:cNvPr id="606" name="テキスト ボックス 605"/>
        <xdr:cNvSpPr txBox="1"/>
      </xdr:nvSpPr>
      <xdr:spPr>
        <a:xfrm>
          <a:off x="13436111" y="967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111131</xdr:rowOff>
    </xdr:from>
    <xdr:to>
      <xdr:col>18</xdr:col>
      <xdr:colOff>492125</xdr:colOff>
      <xdr:row>57</xdr:row>
      <xdr:rowOff>41281</xdr:rowOff>
    </xdr:to>
    <xdr:sp macro="" textlink="">
      <xdr:nvSpPr>
        <xdr:cNvPr id="607" name="円/楕円 606"/>
        <xdr:cNvSpPr/>
      </xdr:nvSpPr>
      <xdr:spPr>
        <a:xfrm>
          <a:off x="12763500" y="971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32408</xdr:rowOff>
    </xdr:from>
    <xdr:ext cx="534377" cy="259045"/>
    <xdr:sp macro="" textlink="">
      <xdr:nvSpPr>
        <xdr:cNvPr id="608" name="テキスト ボックス 607"/>
        <xdr:cNvSpPr txBox="1"/>
      </xdr:nvSpPr>
      <xdr:spPr>
        <a:xfrm>
          <a:off x="12547111" y="980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4" name="テキスト ボックス 623"/>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6" name="テキスト ボックス 625"/>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141300</xdr:rowOff>
    </xdr:from>
    <xdr:to>
      <xdr:col>23</xdr:col>
      <xdr:colOff>516889</xdr:colOff>
      <xdr:row>78</xdr:row>
      <xdr:rowOff>139700</xdr:rowOff>
    </xdr:to>
    <xdr:cxnSp macro="">
      <xdr:nvCxnSpPr>
        <xdr:cNvPr id="630" name="直線コネクタ 629"/>
        <xdr:cNvCxnSpPr/>
      </xdr:nvCxnSpPr>
      <xdr:spPr>
        <a:xfrm flipV="1">
          <a:off x="16317595" y="12142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87977</xdr:rowOff>
    </xdr:from>
    <xdr:ext cx="469744" cy="259045"/>
    <xdr:sp macro="" textlink="">
      <xdr:nvSpPr>
        <xdr:cNvPr id="633" name="災害復旧費最大値テキスト"/>
        <xdr:cNvSpPr txBox="1"/>
      </xdr:nvSpPr>
      <xdr:spPr>
        <a:xfrm>
          <a:off x="16370300" y="1191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70</xdr:row>
      <xdr:rowOff>141300</xdr:rowOff>
    </xdr:from>
    <xdr:to>
      <xdr:col>23</xdr:col>
      <xdr:colOff>606425</xdr:colOff>
      <xdr:row>70</xdr:row>
      <xdr:rowOff>141300</xdr:rowOff>
    </xdr:to>
    <xdr:cxnSp macro="">
      <xdr:nvCxnSpPr>
        <xdr:cNvPr id="634" name="直線コネクタ 633"/>
        <xdr:cNvCxnSpPr/>
      </xdr:nvCxnSpPr>
      <xdr:spPr>
        <a:xfrm>
          <a:off x="16230600" y="1214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103352</xdr:rowOff>
    </xdr:from>
    <xdr:to>
      <xdr:col>23</xdr:col>
      <xdr:colOff>517525</xdr:colOff>
      <xdr:row>78</xdr:row>
      <xdr:rowOff>123470</xdr:rowOff>
    </xdr:to>
    <xdr:cxnSp macro="">
      <xdr:nvCxnSpPr>
        <xdr:cNvPr id="635" name="直線コネクタ 634"/>
        <xdr:cNvCxnSpPr/>
      </xdr:nvCxnSpPr>
      <xdr:spPr>
        <a:xfrm flipV="1">
          <a:off x="15481300" y="13476452"/>
          <a:ext cx="8382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148581</xdr:rowOff>
    </xdr:from>
    <xdr:ext cx="378565" cy="259045"/>
    <xdr:sp macro="" textlink="">
      <xdr:nvSpPr>
        <xdr:cNvPr id="636" name="災害復旧費平均値テキスト"/>
        <xdr:cNvSpPr txBox="1"/>
      </xdr:nvSpPr>
      <xdr:spPr>
        <a:xfrm>
          <a:off x="16370300" y="13178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125704</xdr:rowOff>
    </xdr:from>
    <xdr:to>
      <xdr:col>23</xdr:col>
      <xdr:colOff>568325</xdr:colOff>
      <xdr:row>78</xdr:row>
      <xdr:rowOff>55854</xdr:rowOff>
    </xdr:to>
    <xdr:sp macro="" textlink="">
      <xdr:nvSpPr>
        <xdr:cNvPr id="637" name="フローチャート : 判断 636"/>
        <xdr:cNvSpPr/>
      </xdr:nvSpPr>
      <xdr:spPr>
        <a:xfrm>
          <a:off x="162687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152730</xdr:rowOff>
    </xdr:from>
    <xdr:to>
      <xdr:col>22</xdr:col>
      <xdr:colOff>365125</xdr:colOff>
      <xdr:row>78</xdr:row>
      <xdr:rowOff>123470</xdr:rowOff>
    </xdr:to>
    <xdr:cxnSp macro="">
      <xdr:nvCxnSpPr>
        <xdr:cNvPr id="638" name="直線コネクタ 637"/>
        <xdr:cNvCxnSpPr/>
      </xdr:nvCxnSpPr>
      <xdr:spPr>
        <a:xfrm>
          <a:off x="14592300" y="13354380"/>
          <a:ext cx="889000" cy="1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85928</xdr:rowOff>
    </xdr:from>
    <xdr:to>
      <xdr:col>22</xdr:col>
      <xdr:colOff>415925</xdr:colOff>
      <xdr:row>78</xdr:row>
      <xdr:rowOff>16078</xdr:rowOff>
    </xdr:to>
    <xdr:sp macro="" textlink="">
      <xdr:nvSpPr>
        <xdr:cNvPr id="639" name="フローチャート : 判断 638"/>
        <xdr:cNvSpPr/>
      </xdr:nvSpPr>
      <xdr:spPr>
        <a:xfrm>
          <a:off x="154305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32605</xdr:rowOff>
    </xdr:from>
    <xdr:ext cx="378565" cy="259045"/>
    <xdr:sp macro="" textlink="">
      <xdr:nvSpPr>
        <xdr:cNvPr id="640" name="テキスト ボックス 639"/>
        <xdr:cNvSpPr txBox="1"/>
      </xdr:nvSpPr>
      <xdr:spPr>
        <a:xfrm>
          <a:off x="15292017" y="13062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83922</xdr:rowOff>
    </xdr:from>
    <xdr:to>
      <xdr:col>21</xdr:col>
      <xdr:colOff>161925</xdr:colOff>
      <xdr:row>77</xdr:row>
      <xdr:rowOff>152730</xdr:rowOff>
    </xdr:to>
    <xdr:cxnSp macro="">
      <xdr:nvCxnSpPr>
        <xdr:cNvPr id="641" name="直線コネクタ 640"/>
        <xdr:cNvCxnSpPr/>
      </xdr:nvCxnSpPr>
      <xdr:spPr>
        <a:xfrm>
          <a:off x="13703300" y="13114122"/>
          <a:ext cx="889000" cy="24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133934</xdr:rowOff>
    </xdr:from>
    <xdr:to>
      <xdr:col>21</xdr:col>
      <xdr:colOff>212725</xdr:colOff>
      <xdr:row>77</xdr:row>
      <xdr:rowOff>64084</xdr:rowOff>
    </xdr:to>
    <xdr:sp macro="" textlink="">
      <xdr:nvSpPr>
        <xdr:cNvPr id="642" name="フローチャート : 判断 641"/>
        <xdr:cNvSpPr/>
      </xdr:nvSpPr>
      <xdr:spPr>
        <a:xfrm>
          <a:off x="145415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80611</xdr:rowOff>
    </xdr:from>
    <xdr:ext cx="469744" cy="259045"/>
    <xdr:sp macro="" textlink="">
      <xdr:nvSpPr>
        <xdr:cNvPr id="643" name="テキスト ボックス 642"/>
        <xdr:cNvSpPr txBox="1"/>
      </xdr:nvSpPr>
      <xdr:spPr>
        <a:xfrm>
          <a:off x="14357427" y="1293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83922</xdr:rowOff>
    </xdr:from>
    <xdr:to>
      <xdr:col>19</xdr:col>
      <xdr:colOff>644525</xdr:colOff>
      <xdr:row>77</xdr:row>
      <xdr:rowOff>119583</xdr:rowOff>
    </xdr:to>
    <xdr:cxnSp macro="">
      <xdr:nvCxnSpPr>
        <xdr:cNvPr id="644" name="直線コネクタ 643"/>
        <xdr:cNvCxnSpPr/>
      </xdr:nvCxnSpPr>
      <xdr:spPr>
        <a:xfrm flipV="1">
          <a:off x="12814300" y="13114122"/>
          <a:ext cx="889000" cy="2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164337</xdr:rowOff>
    </xdr:from>
    <xdr:to>
      <xdr:col>20</xdr:col>
      <xdr:colOff>9525</xdr:colOff>
      <xdr:row>76</xdr:row>
      <xdr:rowOff>94487</xdr:rowOff>
    </xdr:to>
    <xdr:sp macro="" textlink="">
      <xdr:nvSpPr>
        <xdr:cNvPr id="645" name="フローチャート : 判断 644"/>
        <xdr:cNvSpPr/>
      </xdr:nvSpPr>
      <xdr:spPr>
        <a:xfrm>
          <a:off x="13652500" y="1302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111015</xdr:rowOff>
    </xdr:from>
    <xdr:ext cx="469744" cy="259045"/>
    <xdr:sp macro="" textlink="">
      <xdr:nvSpPr>
        <xdr:cNvPr id="646" name="テキスト ボックス 645"/>
        <xdr:cNvSpPr txBox="1"/>
      </xdr:nvSpPr>
      <xdr:spPr>
        <a:xfrm>
          <a:off x="13468427" y="127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99873</xdr:rowOff>
    </xdr:from>
    <xdr:to>
      <xdr:col>18</xdr:col>
      <xdr:colOff>492125</xdr:colOff>
      <xdr:row>75</xdr:row>
      <xdr:rowOff>30023</xdr:rowOff>
    </xdr:to>
    <xdr:sp macro="" textlink="">
      <xdr:nvSpPr>
        <xdr:cNvPr id="647" name="フローチャート : 判断 646"/>
        <xdr:cNvSpPr/>
      </xdr:nvSpPr>
      <xdr:spPr>
        <a:xfrm>
          <a:off x="12763500" y="1278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46550</xdr:rowOff>
    </xdr:from>
    <xdr:ext cx="469744" cy="259045"/>
    <xdr:sp macro="" textlink="">
      <xdr:nvSpPr>
        <xdr:cNvPr id="648" name="テキスト ボックス 647"/>
        <xdr:cNvSpPr txBox="1"/>
      </xdr:nvSpPr>
      <xdr:spPr>
        <a:xfrm>
          <a:off x="12579427" y="1256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52552</xdr:rowOff>
    </xdr:from>
    <xdr:to>
      <xdr:col>23</xdr:col>
      <xdr:colOff>568325</xdr:colOff>
      <xdr:row>78</xdr:row>
      <xdr:rowOff>154152</xdr:rowOff>
    </xdr:to>
    <xdr:sp macro="" textlink="">
      <xdr:nvSpPr>
        <xdr:cNvPr id="654" name="円/楕円 653"/>
        <xdr:cNvSpPr/>
      </xdr:nvSpPr>
      <xdr:spPr>
        <a:xfrm>
          <a:off x="16268700" y="134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138929</xdr:rowOff>
    </xdr:from>
    <xdr:ext cx="378565" cy="259045"/>
    <xdr:sp macro="" textlink="">
      <xdr:nvSpPr>
        <xdr:cNvPr id="655" name="災害復旧費該当値テキスト"/>
        <xdr:cNvSpPr txBox="1"/>
      </xdr:nvSpPr>
      <xdr:spPr>
        <a:xfrm>
          <a:off x="16370300" y="13340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72670</xdr:rowOff>
    </xdr:from>
    <xdr:to>
      <xdr:col>22</xdr:col>
      <xdr:colOff>415925</xdr:colOff>
      <xdr:row>79</xdr:row>
      <xdr:rowOff>2820</xdr:rowOff>
    </xdr:to>
    <xdr:sp macro="" textlink="">
      <xdr:nvSpPr>
        <xdr:cNvPr id="656" name="円/楕円 655"/>
        <xdr:cNvSpPr/>
      </xdr:nvSpPr>
      <xdr:spPr>
        <a:xfrm>
          <a:off x="15430500" y="134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78</xdr:row>
      <xdr:rowOff>165397</xdr:rowOff>
    </xdr:from>
    <xdr:ext cx="313932" cy="259045"/>
    <xdr:sp macro="" textlink="">
      <xdr:nvSpPr>
        <xdr:cNvPr id="657" name="テキスト ボックス 656"/>
        <xdr:cNvSpPr txBox="1"/>
      </xdr:nvSpPr>
      <xdr:spPr>
        <a:xfrm>
          <a:off x="15324333" y="1353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101930</xdr:rowOff>
    </xdr:from>
    <xdr:to>
      <xdr:col>21</xdr:col>
      <xdr:colOff>212725</xdr:colOff>
      <xdr:row>78</xdr:row>
      <xdr:rowOff>32080</xdr:rowOff>
    </xdr:to>
    <xdr:sp macro="" textlink="">
      <xdr:nvSpPr>
        <xdr:cNvPr id="658" name="円/楕円 657"/>
        <xdr:cNvSpPr/>
      </xdr:nvSpPr>
      <xdr:spPr>
        <a:xfrm>
          <a:off x="14541500" y="133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23207</xdr:rowOff>
    </xdr:from>
    <xdr:ext cx="378565" cy="259045"/>
    <xdr:sp macro="" textlink="">
      <xdr:nvSpPr>
        <xdr:cNvPr id="659" name="テキスト ボックス 658"/>
        <xdr:cNvSpPr txBox="1"/>
      </xdr:nvSpPr>
      <xdr:spPr>
        <a:xfrm>
          <a:off x="14403017" y="1339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33122</xdr:rowOff>
    </xdr:from>
    <xdr:to>
      <xdr:col>20</xdr:col>
      <xdr:colOff>9525</xdr:colOff>
      <xdr:row>76</xdr:row>
      <xdr:rowOff>134722</xdr:rowOff>
    </xdr:to>
    <xdr:sp macro="" textlink="">
      <xdr:nvSpPr>
        <xdr:cNvPr id="660" name="円/楕円 659"/>
        <xdr:cNvSpPr/>
      </xdr:nvSpPr>
      <xdr:spPr>
        <a:xfrm>
          <a:off x="13652500" y="130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125849</xdr:rowOff>
    </xdr:from>
    <xdr:ext cx="469744" cy="259045"/>
    <xdr:sp macro="" textlink="">
      <xdr:nvSpPr>
        <xdr:cNvPr id="661" name="テキスト ボックス 660"/>
        <xdr:cNvSpPr txBox="1"/>
      </xdr:nvSpPr>
      <xdr:spPr>
        <a:xfrm>
          <a:off x="13468427" y="1315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68783</xdr:rowOff>
    </xdr:from>
    <xdr:to>
      <xdr:col>18</xdr:col>
      <xdr:colOff>492125</xdr:colOff>
      <xdr:row>77</xdr:row>
      <xdr:rowOff>170383</xdr:rowOff>
    </xdr:to>
    <xdr:sp macro="" textlink="">
      <xdr:nvSpPr>
        <xdr:cNvPr id="662" name="円/楕円 661"/>
        <xdr:cNvSpPr/>
      </xdr:nvSpPr>
      <xdr:spPr>
        <a:xfrm>
          <a:off x="12763500" y="132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161510</xdr:rowOff>
    </xdr:from>
    <xdr:ext cx="378565" cy="259045"/>
    <xdr:sp macro="" textlink="">
      <xdr:nvSpPr>
        <xdr:cNvPr id="663" name="テキスト ボックス 662"/>
        <xdr:cNvSpPr txBox="1"/>
      </xdr:nvSpPr>
      <xdr:spPr>
        <a:xfrm>
          <a:off x="12625017" y="13363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155360</xdr:rowOff>
    </xdr:from>
    <xdr:to>
      <xdr:col>23</xdr:col>
      <xdr:colOff>516889</xdr:colOff>
      <xdr:row>97</xdr:row>
      <xdr:rowOff>148462</xdr:rowOff>
    </xdr:to>
    <xdr:cxnSp macro="">
      <xdr:nvCxnSpPr>
        <xdr:cNvPr id="688" name="直線コネクタ 687"/>
        <xdr:cNvCxnSpPr/>
      </xdr:nvCxnSpPr>
      <xdr:spPr>
        <a:xfrm flipV="1">
          <a:off x="16317595" y="15414410"/>
          <a:ext cx="1269" cy="136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152289</xdr:rowOff>
    </xdr:from>
    <xdr:ext cx="534377" cy="259045"/>
    <xdr:sp macro="" textlink="">
      <xdr:nvSpPr>
        <xdr:cNvPr id="689" name="公債費最小値テキスト"/>
        <xdr:cNvSpPr txBox="1"/>
      </xdr:nvSpPr>
      <xdr:spPr>
        <a:xfrm>
          <a:off x="16370300" y="167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32,540</a:t>
          </a:r>
          <a:endParaRPr kumimoji="1" lang="ja-JP" altLang="en-US" sz="1000" b="1">
            <a:latin typeface="ＭＳ Ｐゴシック"/>
          </a:endParaRPr>
        </a:p>
      </xdr:txBody>
    </xdr:sp>
    <xdr:clientData/>
  </xdr:oneCellAnchor>
  <xdr:twoCellAnchor>
    <xdr:from>
      <xdr:col>23</xdr:col>
      <xdr:colOff>428625</xdr:colOff>
      <xdr:row>97</xdr:row>
      <xdr:rowOff>148462</xdr:rowOff>
    </xdr:from>
    <xdr:to>
      <xdr:col>23</xdr:col>
      <xdr:colOff>606425</xdr:colOff>
      <xdr:row>97</xdr:row>
      <xdr:rowOff>148462</xdr:rowOff>
    </xdr:to>
    <xdr:cxnSp macro="">
      <xdr:nvCxnSpPr>
        <xdr:cNvPr id="690" name="直線コネクタ 689"/>
        <xdr:cNvCxnSpPr/>
      </xdr:nvCxnSpPr>
      <xdr:spPr>
        <a:xfrm>
          <a:off x="16230600" y="1677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102037</xdr:rowOff>
    </xdr:from>
    <xdr:ext cx="599010" cy="259045"/>
    <xdr:sp macro="" textlink="">
      <xdr:nvSpPr>
        <xdr:cNvPr id="691" name="公債費最大値テキスト"/>
        <xdr:cNvSpPr txBox="1"/>
      </xdr:nvSpPr>
      <xdr:spPr>
        <a:xfrm>
          <a:off x="16370300" y="1518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104,178</a:t>
          </a:r>
          <a:endParaRPr kumimoji="1" lang="ja-JP" altLang="en-US" sz="1000" b="1">
            <a:latin typeface="ＭＳ Ｐゴシック"/>
          </a:endParaRPr>
        </a:p>
      </xdr:txBody>
    </xdr:sp>
    <xdr:clientData/>
  </xdr:oneCellAnchor>
  <xdr:twoCellAnchor>
    <xdr:from>
      <xdr:col>23</xdr:col>
      <xdr:colOff>428625</xdr:colOff>
      <xdr:row>89</xdr:row>
      <xdr:rowOff>155360</xdr:rowOff>
    </xdr:from>
    <xdr:to>
      <xdr:col>23</xdr:col>
      <xdr:colOff>606425</xdr:colOff>
      <xdr:row>89</xdr:row>
      <xdr:rowOff>155360</xdr:rowOff>
    </xdr:to>
    <xdr:cxnSp macro="">
      <xdr:nvCxnSpPr>
        <xdr:cNvPr id="692" name="直線コネクタ 691"/>
        <xdr:cNvCxnSpPr/>
      </xdr:nvCxnSpPr>
      <xdr:spPr>
        <a:xfrm>
          <a:off x="16230600" y="1541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13399</xdr:rowOff>
    </xdr:from>
    <xdr:to>
      <xdr:col>23</xdr:col>
      <xdr:colOff>517525</xdr:colOff>
      <xdr:row>96</xdr:row>
      <xdr:rowOff>15551</xdr:rowOff>
    </xdr:to>
    <xdr:cxnSp macro="">
      <xdr:nvCxnSpPr>
        <xdr:cNvPr id="693" name="直線コネクタ 692"/>
        <xdr:cNvCxnSpPr/>
      </xdr:nvCxnSpPr>
      <xdr:spPr>
        <a:xfrm flipV="1">
          <a:off x="15481300" y="16472599"/>
          <a:ext cx="838200" cy="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123359</xdr:rowOff>
    </xdr:from>
    <xdr:ext cx="534377" cy="259045"/>
    <xdr:sp macro="" textlink="">
      <xdr:nvSpPr>
        <xdr:cNvPr id="694" name="公債費平均値テキスト"/>
        <xdr:cNvSpPr txBox="1"/>
      </xdr:nvSpPr>
      <xdr:spPr>
        <a:xfrm>
          <a:off x="16370300" y="1606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100482</xdr:rowOff>
    </xdr:from>
    <xdr:to>
      <xdr:col>23</xdr:col>
      <xdr:colOff>568325</xdr:colOff>
      <xdr:row>95</xdr:row>
      <xdr:rowOff>30632</xdr:rowOff>
    </xdr:to>
    <xdr:sp macro="" textlink="">
      <xdr:nvSpPr>
        <xdr:cNvPr id="695" name="フローチャート : 判断 694"/>
        <xdr:cNvSpPr/>
      </xdr:nvSpPr>
      <xdr:spPr>
        <a:xfrm>
          <a:off x="162687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106401</xdr:rowOff>
    </xdr:from>
    <xdr:to>
      <xdr:col>22</xdr:col>
      <xdr:colOff>365125</xdr:colOff>
      <xdr:row>96</xdr:row>
      <xdr:rowOff>15551</xdr:rowOff>
    </xdr:to>
    <xdr:cxnSp macro="">
      <xdr:nvCxnSpPr>
        <xdr:cNvPr id="696" name="直線コネクタ 695"/>
        <xdr:cNvCxnSpPr/>
      </xdr:nvCxnSpPr>
      <xdr:spPr>
        <a:xfrm>
          <a:off x="14592300" y="16394151"/>
          <a:ext cx="889000" cy="8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107093</xdr:rowOff>
    </xdr:from>
    <xdr:to>
      <xdr:col>22</xdr:col>
      <xdr:colOff>415925</xdr:colOff>
      <xdr:row>95</xdr:row>
      <xdr:rowOff>37243</xdr:rowOff>
    </xdr:to>
    <xdr:sp macro="" textlink="">
      <xdr:nvSpPr>
        <xdr:cNvPr id="697" name="フローチャート : 判断 696"/>
        <xdr:cNvSpPr/>
      </xdr:nvSpPr>
      <xdr:spPr>
        <a:xfrm>
          <a:off x="15430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53770</xdr:rowOff>
    </xdr:from>
    <xdr:ext cx="534377" cy="259045"/>
    <xdr:sp macro="" textlink="">
      <xdr:nvSpPr>
        <xdr:cNvPr id="698" name="テキスト ボックス 697"/>
        <xdr:cNvSpPr txBox="1"/>
      </xdr:nvSpPr>
      <xdr:spPr>
        <a:xfrm>
          <a:off x="15214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106401</xdr:rowOff>
    </xdr:from>
    <xdr:to>
      <xdr:col>21</xdr:col>
      <xdr:colOff>161925</xdr:colOff>
      <xdr:row>95</xdr:row>
      <xdr:rowOff>161683</xdr:rowOff>
    </xdr:to>
    <xdr:cxnSp macro="">
      <xdr:nvCxnSpPr>
        <xdr:cNvPr id="699" name="直線コネクタ 698"/>
        <xdr:cNvCxnSpPr/>
      </xdr:nvCxnSpPr>
      <xdr:spPr>
        <a:xfrm flipV="1">
          <a:off x="13703300" y="16394151"/>
          <a:ext cx="889000" cy="5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88271</xdr:rowOff>
    </xdr:from>
    <xdr:to>
      <xdr:col>21</xdr:col>
      <xdr:colOff>212725</xdr:colOff>
      <xdr:row>95</xdr:row>
      <xdr:rowOff>18421</xdr:rowOff>
    </xdr:to>
    <xdr:sp macro="" textlink="">
      <xdr:nvSpPr>
        <xdr:cNvPr id="700" name="フローチャート : 判断 699"/>
        <xdr:cNvSpPr/>
      </xdr:nvSpPr>
      <xdr:spPr>
        <a:xfrm>
          <a:off x="14541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34948</xdr:rowOff>
    </xdr:from>
    <xdr:ext cx="534377" cy="259045"/>
    <xdr:sp macro="" textlink="">
      <xdr:nvSpPr>
        <xdr:cNvPr id="701" name="テキスト ボックス 700"/>
        <xdr:cNvSpPr txBox="1"/>
      </xdr:nvSpPr>
      <xdr:spPr>
        <a:xfrm>
          <a:off x="14325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26219</xdr:rowOff>
    </xdr:from>
    <xdr:to>
      <xdr:col>19</xdr:col>
      <xdr:colOff>644525</xdr:colOff>
      <xdr:row>95</xdr:row>
      <xdr:rowOff>161683</xdr:rowOff>
    </xdr:to>
    <xdr:cxnSp macro="">
      <xdr:nvCxnSpPr>
        <xdr:cNvPr id="702" name="直線コネクタ 701"/>
        <xdr:cNvCxnSpPr/>
      </xdr:nvCxnSpPr>
      <xdr:spPr>
        <a:xfrm>
          <a:off x="12814300" y="16313969"/>
          <a:ext cx="889000" cy="13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107778</xdr:rowOff>
    </xdr:from>
    <xdr:to>
      <xdr:col>20</xdr:col>
      <xdr:colOff>9525</xdr:colOff>
      <xdr:row>95</xdr:row>
      <xdr:rowOff>37928</xdr:rowOff>
    </xdr:to>
    <xdr:sp macro="" textlink="">
      <xdr:nvSpPr>
        <xdr:cNvPr id="703" name="フローチャート : 判断 702"/>
        <xdr:cNvSpPr/>
      </xdr:nvSpPr>
      <xdr:spPr>
        <a:xfrm>
          <a:off x="13652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54455</xdr:rowOff>
    </xdr:from>
    <xdr:ext cx="534377" cy="259045"/>
    <xdr:sp macro="" textlink="">
      <xdr:nvSpPr>
        <xdr:cNvPr id="704" name="テキスト ボックス 703"/>
        <xdr:cNvSpPr txBox="1"/>
      </xdr:nvSpPr>
      <xdr:spPr>
        <a:xfrm>
          <a:off x="13436111" y="159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71298</xdr:rowOff>
    </xdr:from>
    <xdr:to>
      <xdr:col>18</xdr:col>
      <xdr:colOff>492125</xdr:colOff>
      <xdr:row>95</xdr:row>
      <xdr:rowOff>1448</xdr:rowOff>
    </xdr:to>
    <xdr:sp macro="" textlink="">
      <xdr:nvSpPr>
        <xdr:cNvPr id="705" name="フローチャート : 判断 704"/>
        <xdr:cNvSpPr/>
      </xdr:nvSpPr>
      <xdr:spPr>
        <a:xfrm>
          <a:off x="12763500" y="1618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17975</xdr:rowOff>
    </xdr:from>
    <xdr:ext cx="534377" cy="259045"/>
    <xdr:sp macro="" textlink="">
      <xdr:nvSpPr>
        <xdr:cNvPr id="706" name="テキスト ボックス 705"/>
        <xdr:cNvSpPr txBox="1"/>
      </xdr:nvSpPr>
      <xdr:spPr>
        <a:xfrm>
          <a:off x="12547111" y="159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134049</xdr:rowOff>
    </xdr:from>
    <xdr:to>
      <xdr:col>23</xdr:col>
      <xdr:colOff>568325</xdr:colOff>
      <xdr:row>96</xdr:row>
      <xdr:rowOff>64199</xdr:rowOff>
    </xdr:to>
    <xdr:sp macro="" textlink="">
      <xdr:nvSpPr>
        <xdr:cNvPr id="712" name="円/楕円 711"/>
        <xdr:cNvSpPr/>
      </xdr:nvSpPr>
      <xdr:spPr>
        <a:xfrm>
          <a:off x="16268700" y="164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112476</xdr:rowOff>
    </xdr:from>
    <xdr:ext cx="534377" cy="259045"/>
    <xdr:sp macro="" textlink="">
      <xdr:nvSpPr>
        <xdr:cNvPr id="713" name="公債費該当値テキスト"/>
        <xdr:cNvSpPr txBox="1"/>
      </xdr:nvSpPr>
      <xdr:spPr>
        <a:xfrm>
          <a:off x="16370300" y="164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48,630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136201</xdr:rowOff>
    </xdr:from>
    <xdr:to>
      <xdr:col>22</xdr:col>
      <xdr:colOff>415925</xdr:colOff>
      <xdr:row>96</xdr:row>
      <xdr:rowOff>66351</xdr:rowOff>
    </xdr:to>
    <xdr:sp macro="" textlink="">
      <xdr:nvSpPr>
        <xdr:cNvPr id="714" name="円/楕円 713"/>
        <xdr:cNvSpPr/>
      </xdr:nvSpPr>
      <xdr:spPr>
        <a:xfrm>
          <a:off x="15430500" y="164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57478</xdr:rowOff>
    </xdr:from>
    <xdr:ext cx="534377" cy="259045"/>
    <xdr:sp macro="" textlink="">
      <xdr:nvSpPr>
        <xdr:cNvPr id="715" name="テキスト ボックス 714"/>
        <xdr:cNvSpPr txBox="1"/>
      </xdr:nvSpPr>
      <xdr:spPr>
        <a:xfrm>
          <a:off x="15214111" y="165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55601</xdr:rowOff>
    </xdr:from>
    <xdr:to>
      <xdr:col>21</xdr:col>
      <xdr:colOff>212725</xdr:colOff>
      <xdr:row>95</xdr:row>
      <xdr:rowOff>157201</xdr:rowOff>
    </xdr:to>
    <xdr:sp macro="" textlink="">
      <xdr:nvSpPr>
        <xdr:cNvPr id="716" name="円/楕円 715"/>
        <xdr:cNvSpPr/>
      </xdr:nvSpPr>
      <xdr:spPr>
        <a:xfrm>
          <a:off x="14541500" y="1634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148328</xdr:rowOff>
    </xdr:from>
    <xdr:ext cx="534377" cy="259045"/>
    <xdr:sp macro="" textlink="">
      <xdr:nvSpPr>
        <xdr:cNvPr id="717" name="テキスト ボックス 716"/>
        <xdr:cNvSpPr txBox="1"/>
      </xdr:nvSpPr>
      <xdr:spPr>
        <a:xfrm>
          <a:off x="14325111" y="164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110883</xdr:rowOff>
    </xdr:from>
    <xdr:to>
      <xdr:col>20</xdr:col>
      <xdr:colOff>9525</xdr:colOff>
      <xdr:row>96</xdr:row>
      <xdr:rowOff>41033</xdr:rowOff>
    </xdr:to>
    <xdr:sp macro="" textlink="">
      <xdr:nvSpPr>
        <xdr:cNvPr id="718" name="円/楕円 717"/>
        <xdr:cNvSpPr/>
      </xdr:nvSpPr>
      <xdr:spPr>
        <a:xfrm>
          <a:off x="13652500" y="163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32160</xdr:rowOff>
    </xdr:from>
    <xdr:ext cx="534377" cy="259045"/>
    <xdr:sp macro="" textlink="">
      <xdr:nvSpPr>
        <xdr:cNvPr id="719" name="テキスト ボックス 718"/>
        <xdr:cNvSpPr txBox="1"/>
      </xdr:nvSpPr>
      <xdr:spPr>
        <a:xfrm>
          <a:off x="13436111" y="1649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146869</xdr:rowOff>
    </xdr:from>
    <xdr:to>
      <xdr:col>18</xdr:col>
      <xdr:colOff>492125</xdr:colOff>
      <xdr:row>95</xdr:row>
      <xdr:rowOff>77019</xdr:rowOff>
    </xdr:to>
    <xdr:sp macro="" textlink="">
      <xdr:nvSpPr>
        <xdr:cNvPr id="720" name="円/楕円 719"/>
        <xdr:cNvSpPr/>
      </xdr:nvSpPr>
      <xdr:spPr>
        <a:xfrm>
          <a:off x="12763500" y="162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68146</xdr:rowOff>
    </xdr:from>
    <xdr:ext cx="534377" cy="259045"/>
    <xdr:sp macro="" textlink="">
      <xdr:nvSpPr>
        <xdr:cNvPr id="721" name="テキスト ボックス 720"/>
        <xdr:cNvSpPr txBox="1"/>
      </xdr:nvSpPr>
      <xdr:spPr>
        <a:xfrm>
          <a:off x="12547111" y="163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9" name="テキスト ボックス 73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90703</xdr:rowOff>
    </xdr:from>
    <xdr:to>
      <xdr:col>32</xdr:col>
      <xdr:colOff>186689</xdr:colOff>
      <xdr:row>39</xdr:row>
      <xdr:rowOff>44450</xdr:rowOff>
    </xdr:to>
    <xdr:cxnSp macro="">
      <xdr:nvCxnSpPr>
        <xdr:cNvPr id="745" name="直線コネクタ 744"/>
        <xdr:cNvCxnSpPr/>
      </xdr:nvCxnSpPr>
      <xdr:spPr>
        <a:xfrm flipV="1">
          <a:off x="22159595" y="5405653"/>
          <a:ext cx="1269" cy="1325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37380</xdr:rowOff>
    </xdr:from>
    <xdr:ext cx="534377" cy="259045"/>
    <xdr:sp macro="" textlink="">
      <xdr:nvSpPr>
        <xdr:cNvPr id="748" name="諸支出金最大値テキスト"/>
        <xdr:cNvSpPr txBox="1"/>
      </xdr:nvSpPr>
      <xdr:spPr>
        <a:xfrm>
          <a:off x="22212300" y="51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17,393</a:t>
          </a:r>
          <a:endParaRPr kumimoji="1" lang="ja-JP" altLang="en-US" sz="1000" b="1">
            <a:latin typeface="ＭＳ Ｐゴシック"/>
          </a:endParaRPr>
        </a:p>
      </xdr:txBody>
    </xdr:sp>
    <xdr:clientData/>
  </xdr:oneCellAnchor>
  <xdr:twoCellAnchor>
    <xdr:from>
      <xdr:col>32</xdr:col>
      <xdr:colOff>98425</xdr:colOff>
      <xdr:row>31</xdr:row>
      <xdr:rowOff>90703</xdr:rowOff>
    </xdr:from>
    <xdr:to>
      <xdr:col>32</xdr:col>
      <xdr:colOff>276225</xdr:colOff>
      <xdr:row>31</xdr:row>
      <xdr:rowOff>90703</xdr:rowOff>
    </xdr:to>
    <xdr:cxnSp macro="">
      <xdr:nvCxnSpPr>
        <xdr:cNvPr id="749" name="直線コネクタ 748"/>
        <xdr:cNvCxnSpPr/>
      </xdr:nvCxnSpPr>
      <xdr:spPr>
        <a:xfrm>
          <a:off x="22072600" y="5405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146634</xdr:rowOff>
    </xdr:from>
    <xdr:to>
      <xdr:col>32</xdr:col>
      <xdr:colOff>187325</xdr:colOff>
      <xdr:row>38</xdr:row>
      <xdr:rowOff>153492</xdr:rowOff>
    </xdr:to>
    <xdr:cxnSp macro="">
      <xdr:nvCxnSpPr>
        <xdr:cNvPr id="750" name="直線コネクタ 749"/>
        <xdr:cNvCxnSpPr/>
      </xdr:nvCxnSpPr>
      <xdr:spPr>
        <a:xfrm flipV="1">
          <a:off x="21323300" y="666173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14470</xdr:rowOff>
    </xdr:from>
    <xdr:ext cx="469744" cy="259045"/>
    <xdr:sp macro="" textlink="">
      <xdr:nvSpPr>
        <xdr:cNvPr id="751" name="諸支出金平均値テキスト"/>
        <xdr:cNvSpPr txBox="1"/>
      </xdr:nvSpPr>
      <xdr:spPr>
        <a:xfrm>
          <a:off x="22212300" y="6186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163043</xdr:rowOff>
    </xdr:from>
    <xdr:to>
      <xdr:col>32</xdr:col>
      <xdr:colOff>238125</xdr:colOff>
      <xdr:row>37</xdr:row>
      <xdr:rowOff>93193</xdr:rowOff>
    </xdr:to>
    <xdr:sp macro="" textlink="">
      <xdr:nvSpPr>
        <xdr:cNvPr id="752" name="フローチャート : 判断 751"/>
        <xdr:cNvSpPr/>
      </xdr:nvSpPr>
      <xdr:spPr>
        <a:xfrm>
          <a:off x="221107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152883</xdr:rowOff>
    </xdr:from>
    <xdr:to>
      <xdr:col>31</xdr:col>
      <xdr:colOff>34925</xdr:colOff>
      <xdr:row>38</xdr:row>
      <xdr:rowOff>153492</xdr:rowOff>
    </xdr:to>
    <xdr:cxnSp macro="">
      <xdr:nvCxnSpPr>
        <xdr:cNvPr id="753" name="直線コネクタ 752"/>
        <xdr:cNvCxnSpPr/>
      </xdr:nvCxnSpPr>
      <xdr:spPr>
        <a:xfrm>
          <a:off x="20434300" y="6667983"/>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76556</xdr:rowOff>
    </xdr:from>
    <xdr:to>
      <xdr:col>31</xdr:col>
      <xdr:colOff>85725</xdr:colOff>
      <xdr:row>37</xdr:row>
      <xdr:rowOff>6706</xdr:rowOff>
    </xdr:to>
    <xdr:sp macro="" textlink="">
      <xdr:nvSpPr>
        <xdr:cNvPr id="754" name="フローチャート : 判断 753"/>
        <xdr:cNvSpPr/>
      </xdr:nvSpPr>
      <xdr:spPr>
        <a:xfrm>
          <a:off x="21272500" y="624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23233</xdr:rowOff>
    </xdr:from>
    <xdr:ext cx="469744" cy="259045"/>
    <xdr:sp macro="" textlink="">
      <xdr:nvSpPr>
        <xdr:cNvPr id="755" name="テキスト ボックス 754"/>
        <xdr:cNvSpPr txBox="1"/>
      </xdr:nvSpPr>
      <xdr:spPr>
        <a:xfrm>
          <a:off x="21088427" y="602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141910</xdr:rowOff>
    </xdr:from>
    <xdr:to>
      <xdr:col>29</xdr:col>
      <xdr:colOff>517525</xdr:colOff>
      <xdr:row>38</xdr:row>
      <xdr:rowOff>152883</xdr:rowOff>
    </xdr:to>
    <xdr:cxnSp macro="">
      <xdr:nvCxnSpPr>
        <xdr:cNvPr id="756" name="直線コネクタ 755"/>
        <xdr:cNvCxnSpPr/>
      </xdr:nvCxnSpPr>
      <xdr:spPr>
        <a:xfrm>
          <a:off x="19545300" y="665701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145593</xdr:rowOff>
    </xdr:from>
    <xdr:to>
      <xdr:col>29</xdr:col>
      <xdr:colOff>568325</xdr:colOff>
      <xdr:row>37</xdr:row>
      <xdr:rowOff>75743</xdr:rowOff>
    </xdr:to>
    <xdr:sp macro="" textlink="">
      <xdr:nvSpPr>
        <xdr:cNvPr id="757" name="フローチャート : 判断 756"/>
        <xdr:cNvSpPr/>
      </xdr:nvSpPr>
      <xdr:spPr>
        <a:xfrm>
          <a:off x="20383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92270</xdr:rowOff>
    </xdr:from>
    <xdr:ext cx="469744" cy="259045"/>
    <xdr:sp macro="" textlink="">
      <xdr:nvSpPr>
        <xdr:cNvPr id="758" name="テキスト ボックス 757"/>
        <xdr:cNvSpPr txBox="1"/>
      </xdr:nvSpPr>
      <xdr:spPr>
        <a:xfrm>
          <a:off x="20199427" y="609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141910</xdr:rowOff>
    </xdr:from>
    <xdr:to>
      <xdr:col>28</xdr:col>
      <xdr:colOff>314325</xdr:colOff>
      <xdr:row>38</xdr:row>
      <xdr:rowOff>145034</xdr:rowOff>
    </xdr:to>
    <xdr:cxnSp macro="">
      <xdr:nvCxnSpPr>
        <xdr:cNvPr id="759" name="直線コネクタ 758"/>
        <xdr:cNvCxnSpPr/>
      </xdr:nvCxnSpPr>
      <xdr:spPr>
        <a:xfrm flipV="1">
          <a:off x="18656300" y="6657010"/>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84023</xdr:rowOff>
    </xdr:from>
    <xdr:to>
      <xdr:col>28</xdr:col>
      <xdr:colOff>365125</xdr:colOff>
      <xdr:row>37</xdr:row>
      <xdr:rowOff>14173</xdr:rowOff>
    </xdr:to>
    <xdr:sp macro="" textlink="">
      <xdr:nvSpPr>
        <xdr:cNvPr id="760" name="フローチャート : 判断 759"/>
        <xdr:cNvSpPr/>
      </xdr:nvSpPr>
      <xdr:spPr>
        <a:xfrm>
          <a:off x="19494500" y="625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30700</xdr:rowOff>
    </xdr:from>
    <xdr:ext cx="469744" cy="259045"/>
    <xdr:sp macro="" textlink="">
      <xdr:nvSpPr>
        <xdr:cNvPr id="761" name="テキスト ボックス 760"/>
        <xdr:cNvSpPr txBox="1"/>
      </xdr:nvSpPr>
      <xdr:spPr>
        <a:xfrm>
          <a:off x="19310427" y="603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48057</xdr:rowOff>
    </xdr:from>
    <xdr:to>
      <xdr:col>27</xdr:col>
      <xdr:colOff>161925</xdr:colOff>
      <xdr:row>36</xdr:row>
      <xdr:rowOff>149657</xdr:rowOff>
    </xdr:to>
    <xdr:sp macro="" textlink="">
      <xdr:nvSpPr>
        <xdr:cNvPr id="762" name="フローチャート : 判断 761"/>
        <xdr:cNvSpPr/>
      </xdr:nvSpPr>
      <xdr:spPr>
        <a:xfrm>
          <a:off x="18605500" y="622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166184</xdr:rowOff>
    </xdr:from>
    <xdr:ext cx="469744" cy="259045"/>
    <xdr:sp macro="" textlink="">
      <xdr:nvSpPr>
        <xdr:cNvPr id="763" name="テキスト ボックス 762"/>
        <xdr:cNvSpPr txBox="1"/>
      </xdr:nvSpPr>
      <xdr:spPr>
        <a:xfrm>
          <a:off x="18421427" y="5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95834</xdr:rowOff>
    </xdr:from>
    <xdr:to>
      <xdr:col>32</xdr:col>
      <xdr:colOff>238125</xdr:colOff>
      <xdr:row>39</xdr:row>
      <xdr:rowOff>25984</xdr:rowOff>
    </xdr:to>
    <xdr:sp macro="" textlink="">
      <xdr:nvSpPr>
        <xdr:cNvPr id="769" name="円/楕円 768"/>
        <xdr:cNvSpPr/>
      </xdr:nvSpPr>
      <xdr:spPr>
        <a:xfrm>
          <a:off x="22110700" y="66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10761</xdr:rowOff>
    </xdr:from>
    <xdr:ext cx="378565" cy="259045"/>
    <xdr:sp macro="" textlink="">
      <xdr:nvSpPr>
        <xdr:cNvPr id="770" name="諸支出金該当値テキスト"/>
        <xdr:cNvSpPr txBox="1"/>
      </xdr:nvSpPr>
      <xdr:spPr>
        <a:xfrm>
          <a:off x="22212300" y="65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102692</xdr:rowOff>
    </xdr:from>
    <xdr:to>
      <xdr:col>31</xdr:col>
      <xdr:colOff>85725</xdr:colOff>
      <xdr:row>39</xdr:row>
      <xdr:rowOff>32842</xdr:rowOff>
    </xdr:to>
    <xdr:sp macro="" textlink="">
      <xdr:nvSpPr>
        <xdr:cNvPr id="771" name="円/楕円 770"/>
        <xdr:cNvSpPr/>
      </xdr:nvSpPr>
      <xdr:spPr>
        <a:xfrm>
          <a:off x="21272500" y="66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23969</xdr:rowOff>
    </xdr:from>
    <xdr:ext cx="378565" cy="259045"/>
    <xdr:sp macro="" textlink="">
      <xdr:nvSpPr>
        <xdr:cNvPr id="772" name="テキスト ボックス 771"/>
        <xdr:cNvSpPr txBox="1"/>
      </xdr:nvSpPr>
      <xdr:spPr>
        <a:xfrm>
          <a:off x="21134017" y="671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102083</xdr:rowOff>
    </xdr:from>
    <xdr:to>
      <xdr:col>29</xdr:col>
      <xdr:colOff>568325</xdr:colOff>
      <xdr:row>39</xdr:row>
      <xdr:rowOff>32233</xdr:rowOff>
    </xdr:to>
    <xdr:sp macro="" textlink="">
      <xdr:nvSpPr>
        <xdr:cNvPr id="773" name="円/楕円 772"/>
        <xdr:cNvSpPr/>
      </xdr:nvSpPr>
      <xdr:spPr>
        <a:xfrm>
          <a:off x="20383500" y="66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23360</xdr:rowOff>
    </xdr:from>
    <xdr:ext cx="378565" cy="259045"/>
    <xdr:sp macro="" textlink="">
      <xdr:nvSpPr>
        <xdr:cNvPr id="774" name="テキスト ボックス 773"/>
        <xdr:cNvSpPr txBox="1"/>
      </xdr:nvSpPr>
      <xdr:spPr>
        <a:xfrm>
          <a:off x="20245017" y="6709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91110</xdr:rowOff>
    </xdr:from>
    <xdr:to>
      <xdr:col>28</xdr:col>
      <xdr:colOff>365125</xdr:colOff>
      <xdr:row>39</xdr:row>
      <xdr:rowOff>21260</xdr:rowOff>
    </xdr:to>
    <xdr:sp macro="" textlink="">
      <xdr:nvSpPr>
        <xdr:cNvPr id="775" name="円/楕円 774"/>
        <xdr:cNvSpPr/>
      </xdr:nvSpPr>
      <xdr:spPr>
        <a:xfrm>
          <a:off x="19494500" y="66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12387</xdr:rowOff>
    </xdr:from>
    <xdr:ext cx="378565" cy="259045"/>
    <xdr:sp macro="" textlink="">
      <xdr:nvSpPr>
        <xdr:cNvPr id="776" name="テキスト ボックス 775"/>
        <xdr:cNvSpPr txBox="1"/>
      </xdr:nvSpPr>
      <xdr:spPr>
        <a:xfrm>
          <a:off x="19356017" y="6698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94234</xdr:rowOff>
    </xdr:from>
    <xdr:to>
      <xdr:col>27</xdr:col>
      <xdr:colOff>161925</xdr:colOff>
      <xdr:row>39</xdr:row>
      <xdr:rowOff>24384</xdr:rowOff>
    </xdr:to>
    <xdr:sp macro="" textlink="">
      <xdr:nvSpPr>
        <xdr:cNvPr id="777" name="円/楕円 776"/>
        <xdr:cNvSpPr/>
      </xdr:nvSpPr>
      <xdr:spPr>
        <a:xfrm>
          <a:off x="18605500" y="66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15511</xdr:rowOff>
    </xdr:from>
    <xdr:ext cx="378565" cy="259045"/>
    <xdr:sp macro="" textlink="">
      <xdr:nvSpPr>
        <xdr:cNvPr id="778" name="テキスト ボックス 777"/>
        <xdr:cNvSpPr txBox="1"/>
      </xdr:nvSpPr>
      <xdr:spPr>
        <a:xfrm>
          <a:off x="18467017" y="6702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35577</xdr:rowOff>
    </xdr:from>
    <xdr:ext cx="248786" cy="259045"/>
    <xdr:sp macro="" textlink="">
      <xdr:nvSpPr>
        <xdr:cNvPr id="790" name="テキスト ボックス 78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51</xdr:row>
      <xdr:rowOff>130827</xdr:rowOff>
    </xdr:from>
    <xdr:ext cx="248786" cy="259045"/>
    <xdr:sp macro="" textlink="">
      <xdr:nvSpPr>
        <xdr:cNvPr id="792" name="テキスト ボックス 791"/>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57</xdr:row>
      <xdr:rowOff>6350</xdr:rowOff>
    </xdr:from>
    <xdr:to>
      <xdr:col>32</xdr:col>
      <xdr:colOff>186689</xdr:colOff>
      <xdr:row>57</xdr:row>
      <xdr:rowOff>6350</xdr:rowOff>
    </xdr:to>
    <xdr:cxnSp macro="">
      <xdr:nvCxnSpPr>
        <xdr:cNvPr id="796" name="直線コネクタ 795"/>
        <xdr:cNvCxnSpPr/>
      </xdr:nvCxnSpPr>
      <xdr:spPr>
        <a:xfrm>
          <a:off x="22159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48277</xdr:rowOff>
    </xdr:from>
    <xdr:ext cx="249299" cy="259045"/>
    <xdr:sp macro="" textlink="">
      <xdr:nvSpPr>
        <xdr:cNvPr id="797" name="前年度繰上充用金最小値テキスト"/>
        <xdr:cNvSpPr txBox="1"/>
      </xdr:nvSpPr>
      <xdr:spPr>
        <a:xfrm>
          <a:off x="22212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798" name="直線コネクタ 797"/>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48277</xdr:rowOff>
    </xdr:from>
    <xdr:ext cx="249299" cy="259045"/>
    <xdr:sp macro="" textlink="">
      <xdr:nvSpPr>
        <xdr:cNvPr id="799" name="前年度繰上充用金最大値テキスト"/>
        <xdr:cNvSpPr txBox="1"/>
      </xdr:nvSpPr>
      <xdr:spPr>
        <a:xfrm>
          <a:off x="22212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800" name="直線コネクタ 799"/>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6350</xdr:rowOff>
    </xdr:from>
    <xdr:to>
      <xdr:col>32</xdr:col>
      <xdr:colOff>187325</xdr:colOff>
      <xdr:row>57</xdr:row>
      <xdr:rowOff>6350</xdr:rowOff>
    </xdr:to>
    <xdr:cxnSp macro="">
      <xdr:nvCxnSpPr>
        <xdr:cNvPr id="801" name="直線コネクタ 800"/>
        <xdr:cNvCxnSpPr/>
      </xdr:nvCxnSpPr>
      <xdr:spPr>
        <a:xfrm>
          <a:off x="21323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105427</xdr:rowOff>
    </xdr:from>
    <xdr:ext cx="249299" cy="259045"/>
    <xdr:sp macro="" textlink="">
      <xdr:nvSpPr>
        <xdr:cNvPr id="802" name="前年度繰上充用金平均値テキスト"/>
        <xdr:cNvSpPr txBox="1"/>
      </xdr:nvSpPr>
      <xdr:spPr>
        <a:xfrm>
          <a:off x="22212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03" name="フローチャート : 判断 802"/>
        <xdr:cNvSpPr/>
      </xdr:nvSpPr>
      <xdr:spPr>
        <a:xfrm>
          <a:off x="22110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6350</xdr:rowOff>
    </xdr:from>
    <xdr:to>
      <xdr:col>31</xdr:col>
      <xdr:colOff>34925</xdr:colOff>
      <xdr:row>57</xdr:row>
      <xdr:rowOff>6350</xdr:rowOff>
    </xdr:to>
    <xdr:cxnSp macro="">
      <xdr:nvCxnSpPr>
        <xdr:cNvPr id="804" name="直線コネクタ 803"/>
        <xdr:cNvCxnSpPr/>
      </xdr:nvCxnSpPr>
      <xdr:spPr>
        <a:xfrm>
          <a:off x="2043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127000</xdr:rowOff>
    </xdr:from>
    <xdr:to>
      <xdr:col>31</xdr:col>
      <xdr:colOff>85725</xdr:colOff>
      <xdr:row>57</xdr:row>
      <xdr:rowOff>57150</xdr:rowOff>
    </xdr:to>
    <xdr:sp macro="" textlink="">
      <xdr:nvSpPr>
        <xdr:cNvPr id="805" name="フローチャート :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48277</xdr:rowOff>
    </xdr:from>
    <xdr:ext cx="249299" cy="259045"/>
    <xdr:sp macro="" textlink="">
      <xdr:nvSpPr>
        <xdr:cNvPr id="806" name="テキスト ボックス 805"/>
        <xdr:cNvSpPr txBox="1"/>
      </xdr:nvSpPr>
      <xdr:spPr>
        <a:xfrm>
          <a:off x="21198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6350</xdr:rowOff>
    </xdr:from>
    <xdr:to>
      <xdr:col>29</xdr:col>
      <xdr:colOff>517525</xdr:colOff>
      <xdr:row>57</xdr:row>
      <xdr:rowOff>6350</xdr:rowOff>
    </xdr:to>
    <xdr:cxnSp macro="">
      <xdr:nvCxnSpPr>
        <xdr:cNvPr id="807" name="直線コネクタ 806"/>
        <xdr:cNvCxnSpPr/>
      </xdr:nvCxnSpPr>
      <xdr:spPr>
        <a:xfrm>
          <a:off x="19545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127000</xdr:rowOff>
    </xdr:from>
    <xdr:to>
      <xdr:col>29</xdr:col>
      <xdr:colOff>568325</xdr:colOff>
      <xdr:row>57</xdr:row>
      <xdr:rowOff>57150</xdr:rowOff>
    </xdr:to>
    <xdr:sp macro="" textlink="">
      <xdr:nvSpPr>
        <xdr:cNvPr id="808" name="フローチャート : 判断 807"/>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48277</xdr:rowOff>
    </xdr:from>
    <xdr:ext cx="249299" cy="259045"/>
    <xdr:sp macro="" textlink="">
      <xdr:nvSpPr>
        <xdr:cNvPr id="809" name="テキスト ボックス 808"/>
        <xdr:cNvSpPr txBox="1"/>
      </xdr:nvSpPr>
      <xdr:spPr>
        <a:xfrm>
          <a:off x="20309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6350</xdr:rowOff>
    </xdr:from>
    <xdr:to>
      <xdr:col>28</xdr:col>
      <xdr:colOff>314325</xdr:colOff>
      <xdr:row>57</xdr:row>
      <xdr:rowOff>6350</xdr:rowOff>
    </xdr:to>
    <xdr:cxnSp macro="">
      <xdr:nvCxnSpPr>
        <xdr:cNvPr id="810" name="直線コネクタ 809"/>
        <xdr:cNvCxnSpPr/>
      </xdr:nvCxnSpPr>
      <xdr:spPr>
        <a:xfrm>
          <a:off x="18656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127000</xdr:rowOff>
    </xdr:from>
    <xdr:to>
      <xdr:col>28</xdr:col>
      <xdr:colOff>365125</xdr:colOff>
      <xdr:row>57</xdr:row>
      <xdr:rowOff>57150</xdr:rowOff>
    </xdr:to>
    <xdr:sp macro="" textlink="">
      <xdr:nvSpPr>
        <xdr:cNvPr id="811" name="フローチャート : 判断 810"/>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48277</xdr:rowOff>
    </xdr:from>
    <xdr:ext cx="249299" cy="259045"/>
    <xdr:sp macro="" textlink="">
      <xdr:nvSpPr>
        <xdr:cNvPr id="812" name="テキスト ボックス 811"/>
        <xdr:cNvSpPr txBox="1"/>
      </xdr:nvSpPr>
      <xdr:spPr>
        <a:xfrm>
          <a:off x="19420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52</xdr:row>
      <xdr:rowOff>50800</xdr:rowOff>
    </xdr:from>
    <xdr:to>
      <xdr:col>27</xdr:col>
      <xdr:colOff>161925</xdr:colOff>
      <xdr:row>52</xdr:row>
      <xdr:rowOff>152400</xdr:rowOff>
    </xdr:to>
    <xdr:sp macro="" textlink="">
      <xdr:nvSpPr>
        <xdr:cNvPr id="813" name="フローチャート : 判断 812"/>
        <xdr:cNvSpPr/>
      </xdr:nvSpPr>
      <xdr:spPr>
        <a:xfrm>
          <a:off x="18605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50</xdr:row>
      <xdr:rowOff>168927</xdr:rowOff>
    </xdr:from>
    <xdr:ext cx="249299" cy="259045"/>
    <xdr:sp macro="" textlink="">
      <xdr:nvSpPr>
        <xdr:cNvPr id="814" name="テキスト ボックス 813"/>
        <xdr:cNvSpPr txBox="1"/>
      </xdr:nvSpPr>
      <xdr:spPr>
        <a:xfrm>
          <a:off x="18531649"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20" name="円/楕円 819"/>
        <xdr:cNvSpPr/>
      </xdr:nvSpPr>
      <xdr:spPr>
        <a:xfrm>
          <a:off x="22110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162577</xdr:rowOff>
    </xdr:from>
    <xdr:ext cx="249299" cy="259045"/>
    <xdr:sp macro="" textlink="">
      <xdr:nvSpPr>
        <xdr:cNvPr id="821" name="前年度繰上充用金該当値テキスト"/>
        <xdr:cNvSpPr txBox="1"/>
      </xdr:nvSpPr>
      <xdr:spPr>
        <a:xfrm>
          <a:off x="22212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127000</xdr:rowOff>
    </xdr:from>
    <xdr:to>
      <xdr:col>31</xdr:col>
      <xdr:colOff>85725</xdr:colOff>
      <xdr:row>57</xdr:row>
      <xdr:rowOff>57150</xdr:rowOff>
    </xdr:to>
    <xdr:sp macro="" textlink="">
      <xdr:nvSpPr>
        <xdr:cNvPr id="822" name="円/楕円 821"/>
        <xdr:cNvSpPr/>
      </xdr:nvSpPr>
      <xdr:spPr>
        <a:xfrm>
          <a:off x="2127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73677</xdr:rowOff>
    </xdr:from>
    <xdr:ext cx="249299" cy="259045"/>
    <xdr:sp macro="" textlink="">
      <xdr:nvSpPr>
        <xdr:cNvPr id="823" name="テキスト ボックス 822"/>
        <xdr:cNvSpPr txBox="1"/>
      </xdr:nvSpPr>
      <xdr:spPr>
        <a:xfrm>
          <a:off x="21198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127000</xdr:rowOff>
    </xdr:from>
    <xdr:to>
      <xdr:col>29</xdr:col>
      <xdr:colOff>568325</xdr:colOff>
      <xdr:row>57</xdr:row>
      <xdr:rowOff>57150</xdr:rowOff>
    </xdr:to>
    <xdr:sp macro="" textlink="">
      <xdr:nvSpPr>
        <xdr:cNvPr id="824" name="円/楕円 823"/>
        <xdr:cNvSpPr/>
      </xdr:nvSpPr>
      <xdr:spPr>
        <a:xfrm>
          <a:off x="2038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73677</xdr:rowOff>
    </xdr:from>
    <xdr:ext cx="249299" cy="259045"/>
    <xdr:sp macro="" textlink="">
      <xdr:nvSpPr>
        <xdr:cNvPr id="825" name="テキスト ボックス 824"/>
        <xdr:cNvSpPr txBox="1"/>
      </xdr:nvSpPr>
      <xdr:spPr>
        <a:xfrm>
          <a:off x="20309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127000</xdr:rowOff>
    </xdr:from>
    <xdr:to>
      <xdr:col>28</xdr:col>
      <xdr:colOff>365125</xdr:colOff>
      <xdr:row>57</xdr:row>
      <xdr:rowOff>57150</xdr:rowOff>
    </xdr:to>
    <xdr:sp macro="" textlink="">
      <xdr:nvSpPr>
        <xdr:cNvPr id="826" name="円/楕円 825"/>
        <xdr:cNvSpPr/>
      </xdr:nvSpPr>
      <xdr:spPr>
        <a:xfrm>
          <a:off x="19494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73677</xdr:rowOff>
    </xdr:from>
    <xdr:ext cx="249299" cy="259045"/>
    <xdr:sp macro="" textlink="">
      <xdr:nvSpPr>
        <xdr:cNvPr id="827" name="テキスト ボックス 826"/>
        <xdr:cNvSpPr txBox="1"/>
      </xdr:nvSpPr>
      <xdr:spPr>
        <a:xfrm>
          <a:off x="19420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127000</xdr:rowOff>
    </xdr:from>
    <xdr:to>
      <xdr:col>27</xdr:col>
      <xdr:colOff>161925</xdr:colOff>
      <xdr:row>57</xdr:row>
      <xdr:rowOff>57150</xdr:rowOff>
    </xdr:to>
    <xdr:sp macro="" textlink="">
      <xdr:nvSpPr>
        <xdr:cNvPr id="828" name="円/楕円 827"/>
        <xdr:cNvSpPr/>
      </xdr:nvSpPr>
      <xdr:spPr>
        <a:xfrm>
          <a:off x="18605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48277</xdr:rowOff>
    </xdr:from>
    <xdr:ext cx="249299" cy="259045"/>
    <xdr:sp macro="" textlink="">
      <xdr:nvSpPr>
        <xdr:cNvPr id="829" name="テキスト ボックス 828"/>
        <xdr:cNvSpPr txBox="1"/>
      </xdr:nvSpPr>
      <xdr:spPr>
        <a:xfrm>
          <a:off x="18531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主な構成項目である民生費及び土木費、教育費について分析するとまず民生費は、住民一人当たり</a:t>
          </a:r>
          <a:r>
            <a:rPr kumimoji="1" lang="en-US" altLang="ja-JP" sz="1100">
              <a:solidFill>
                <a:schemeClr val="dk1"/>
              </a:solidFill>
              <a:effectLst/>
              <a:latin typeface="+mn-lt"/>
              <a:ea typeface="+mn-ea"/>
              <a:cs typeface="+mn-cs"/>
            </a:rPr>
            <a:t>163</a:t>
          </a:r>
          <a:r>
            <a:rPr kumimoji="1" lang="ja-JP" altLang="ja-JP" sz="1100">
              <a:solidFill>
                <a:schemeClr val="dk1"/>
              </a:solidFill>
              <a:effectLst/>
              <a:latin typeface="+mn-lt"/>
              <a:ea typeface="+mn-ea"/>
              <a:cs typeface="+mn-cs"/>
            </a:rPr>
            <a:t>千円となっており、平成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生活保護費の増等により</a:t>
          </a:r>
          <a:r>
            <a:rPr kumimoji="1" lang="ja-JP" altLang="ja-JP" sz="1100">
              <a:solidFill>
                <a:schemeClr val="dk1"/>
              </a:solidFill>
              <a:effectLst/>
              <a:latin typeface="+mn-lt"/>
              <a:ea typeface="+mn-ea"/>
              <a:cs typeface="+mn-cs"/>
            </a:rPr>
            <a:t>民生費の増はあるものの人口増により住民一人当たりの金額は減少しているが、平成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年度以降は、保育所の待機児童対策などの子育て支援施策の強化や障害福祉サービスの利用者及び生活保護受給者の増等により上昇傾向にある。また、土木費は、平成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年度は、自転車駐車場への指定管理制度導入による管理運営委託料の減等により減少し、平成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年度は、五反田川放水路の整備費の減等により減少し、平成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年度は、等々力陸上競技場及び五反田川放水路の整備費の増等により増加し、平成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年度は、等々力陸上競技場メインスタンド改築工事の終了及び京浜急行大師線連続立体交差事業費の減等により減少している。さらに、教育費は、平成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年度は、中高一貫教育校新設事業費の増</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により増加し、平成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年度は、中高一貫教育校新設事業費の減</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により減少し、平成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年度は、中高一貫教育校整備事業費の増等により増加し、平成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年度は、中学校給食推進事業費の増</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により増加となっている。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年度については、評価替えに伴う固定資産税の大幅な減に対し、減債基金からの借入れにより収支均衡を図った。これに伴い実質収支は平成</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年度から非常に小さいものとなり、平成</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年度・平成</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年度は実質単年度収支もマイナスとなり、平成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年度はプラスではあるが非常に小さいものとなった。平成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年度は、市税や</a:t>
          </a:r>
          <a:r>
            <a:rPr lang="ja-JP" altLang="ja-JP" sz="1050">
              <a:solidFill>
                <a:schemeClr val="dk1"/>
              </a:solidFill>
              <a:effectLst/>
              <a:latin typeface="+mn-lt"/>
              <a:ea typeface="+mn-ea"/>
              <a:cs typeface="+mn-cs"/>
            </a:rPr>
            <a:t>消費税引上げの平年度化による地方消費税交付金の増等により実質単年度収支がプラスとな</a:t>
          </a:r>
          <a:r>
            <a:rPr lang="ja-JP" altLang="en-US" sz="1050">
              <a:solidFill>
                <a:schemeClr val="dk1"/>
              </a:solidFill>
              <a:effectLst/>
              <a:latin typeface="+mn-lt"/>
              <a:ea typeface="+mn-ea"/>
              <a:cs typeface="+mn-cs"/>
            </a:rPr>
            <a:t>った。</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　財政調整基金については、補正財源として活用しているが、上記の状況において平成</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年度・平成</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年度には取崩しを実施したため、残高が減少した。平成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及び平成</a:t>
          </a:r>
          <a:r>
            <a:rPr kumimoji="1" lang="en-US" altLang="ja-JP" sz="1050">
              <a:solidFill>
                <a:schemeClr val="dk1"/>
              </a:solidFill>
              <a:effectLst/>
              <a:latin typeface="+mn-lt"/>
              <a:ea typeface="+mn-ea"/>
              <a:cs typeface="+mn-cs"/>
            </a:rPr>
            <a:t>27</a:t>
          </a:r>
          <a:r>
            <a:rPr kumimoji="1" lang="ja-JP" altLang="en-US" sz="1050">
              <a:solidFill>
                <a:schemeClr val="dk1"/>
              </a:solidFill>
              <a:effectLst/>
              <a:latin typeface="+mn-lt"/>
              <a:ea typeface="+mn-ea"/>
              <a:cs typeface="+mn-cs"/>
            </a:rPr>
            <a:t>年度</a:t>
          </a:r>
          <a:r>
            <a:rPr kumimoji="1" lang="ja-JP" altLang="ja-JP" sz="1050">
              <a:solidFill>
                <a:schemeClr val="dk1"/>
              </a:solidFill>
              <a:effectLst/>
              <a:latin typeface="+mn-lt"/>
              <a:ea typeface="+mn-ea"/>
              <a:cs typeface="+mn-cs"/>
            </a:rPr>
            <a:t>は剰余金処分等により残高が</a:t>
          </a:r>
          <a:r>
            <a:rPr kumimoji="1" lang="ja-JP" altLang="en-US" sz="1050">
              <a:solidFill>
                <a:schemeClr val="dk1"/>
              </a:solidFill>
              <a:effectLst/>
              <a:latin typeface="+mn-lt"/>
              <a:ea typeface="+mn-ea"/>
              <a:cs typeface="+mn-cs"/>
            </a:rPr>
            <a:t>増加した。</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年度については、一般会計の実質収支が減少したほか、公営企業会計（主に工業用水道事業会計）の剰余額が減少したことにより、前年度より黒字額が減少した。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年度については、一般会計の実質収支が増加したほか、公営企業会計（主に工業用水道事業会計・下水道事業会計）の剰余額が増加したことにより、前年度より黒字額が増加した。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ついては、自動車運送事業会計において企業債償還が減価償却費を上回ったことや軽油価額の上昇等の要因により、資金不足が発生した。また、公営企業会計（主に水道事業会計）において剰余金が減少したことにより、前年度より黒字額が減少した。</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年度については、一般会計の実質収支が増加したものの、公営企業会計（主に水道事業会計）の剰余額が減少したことにより、前年度より黒字額が減少した。また、自動車運送事業会計おいては、軽油</a:t>
          </a:r>
          <a:r>
            <a:rPr kumimoji="1" lang="ja-JP" altLang="en-US" sz="1100">
              <a:solidFill>
                <a:schemeClr val="dk1"/>
              </a:solidFill>
              <a:effectLst/>
              <a:latin typeface="+mn-lt"/>
              <a:ea typeface="+mn-ea"/>
              <a:cs typeface="+mn-cs"/>
            </a:rPr>
            <a:t>価</a:t>
          </a:r>
          <a:r>
            <a:rPr kumimoji="1" lang="ja-JP" altLang="ja-JP" sz="1100">
              <a:solidFill>
                <a:schemeClr val="dk1"/>
              </a:solidFill>
              <a:effectLst/>
              <a:latin typeface="+mn-lt"/>
              <a:ea typeface="+mn-ea"/>
              <a:cs typeface="+mn-cs"/>
            </a:rPr>
            <a:t>額の減等により黒字化した。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606283866</v>
      </c>
      <c r="BO4" s="379"/>
      <c r="BP4" s="379"/>
      <c r="BQ4" s="379"/>
      <c r="BR4" s="379"/>
      <c r="BS4" s="379"/>
      <c r="BT4" s="379"/>
      <c r="BU4" s="380"/>
      <c r="BV4" s="378">
        <v>612268096</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0.2</v>
      </c>
      <c r="CU4" s="385"/>
      <c r="CV4" s="385"/>
      <c r="CW4" s="385"/>
      <c r="CX4" s="385"/>
      <c r="CY4" s="385"/>
      <c r="CZ4" s="385"/>
      <c r="DA4" s="386"/>
      <c r="DB4" s="384">
        <v>0.1</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602636174</v>
      </c>
      <c r="BO5" s="416"/>
      <c r="BP5" s="416"/>
      <c r="BQ5" s="416"/>
      <c r="BR5" s="416"/>
      <c r="BS5" s="416"/>
      <c r="BT5" s="416"/>
      <c r="BU5" s="417"/>
      <c r="BV5" s="415">
        <v>607374683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97.7</v>
      </c>
      <c r="CU5" s="413"/>
      <c r="CV5" s="413"/>
      <c r="CW5" s="413"/>
      <c r="CX5" s="413"/>
      <c r="CY5" s="413"/>
      <c r="CZ5" s="413"/>
      <c r="DA5" s="414"/>
      <c r="DB5" s="412">
        <v>99.7</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3647692</v>
      </c>
      <c r="BO6" s="416"/>
      <c r="BP6" s="416"/>
      <c r="BQ6" s="416"/>
      <c r="BR6" s="416"/>
      <c r="BS6" s="416"/>
      <c r="BT6" s="416"/>
      <c r="BU6" s="417"/>
      <c r="BV6" s="415">
        <v>4893413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99.2</v>
      </c>
      <c r="CU6" s="453"/>
      <c r="CV6" s="453"/>
      <c r="CW6" s="453"/>
      <c r="CX6" s="453"/>
      <c r="CY6" s="453"/>
      <c r="CZ6" s="453"/>
      <c r="DA6" s="454"/>
      <c r="DB6" s="452">
        <v>102.5</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3150713</v>
      </c>
      <c r="BO7" s="416"/>
      <c r="BP7" s="416"/>
      <c r="BQ7" s="416"/>
      <c r="BR7" s="416"/>
      <c r="BS7" s="416"/>
      <c r="BT7" s="416"/>
      <c r="BU7" s="417"/>
      <c r="BV7" s="415">
        <v>4468282</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309069873</v>
      </c>
      <c r="CU7" s="416"/>
      <c r="CV7" s="416"/>
      <c r="CW7" s="416"/>
      <c r="CX7" s="416"/>
      <c r="CY7" s="416"/>
      <c r="CZ7" s="416"/>
      <c r="DA7" s="417"/>
      <c r="DB7" s="415">
        <v>303846781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496979</v>
      </c>
      <c r="BO8" s="416"/>
      <c r="BP8" s="416"/>
      <c r="BQ8" s="416"/>
      <c r="BR8" s="416"/>
      <c r="BS8" s="416"/>
      <c r="BT8" s="416"/>
      <c r="BU8" s="417"/>
      <c r="BV8" s="415">
        <v>425131</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1</v>
      </c>
      <c r="CU8" s="456"/>
      <c r="CV8" s="456"/>
      <c r="CW8" s="456"/>
      <c r="CX8" s="456"/>
      <c r="CY8" s="456"/>
      <c r="CZ8" s="456"/>
      <c r="DA8" s="457"/>
      <c r="DB8" s="455">
        <v>1</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1475213</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71848</v>
      </c>
      <c r="BO9" s="416"/>
      <c r="BP9" s="416"/>
      <c r="BQ9" s="416"/>
      <c r="BR9" s="416"/>
      <c r="BS9" s="416"/>
      <c r="BT9" s="416"/>
      <c r="BU9" s="417"/>
      <c r="BV9" s="415">
        <v>-12138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18</v>
      </c>
      <c r="CU9" s="413"/>
      <c r="CV9" s="413"/>
      <c r="CW9" s="413"/>
      <c r="CX9" s="413"/>
      <c r="CY9" s="413"/>
      <c r="CZ9" s="413"/>
      <c r="DA9" s="414"/>
      <c r="DB9" s="412">
        <v>18.2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1425512</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2070844</v>
      </c>
      <c r="BO10" s="416"/>
      <c r="BP10" s="416"/>
      <c r="BQ10" s="416"/>
      <c r="BR10" s="416"/>
      <c r="BS10" s="416"/>
      <c r="BT10" s="416"/>
      <c r="BU10" s="417"/>
      <c r="BV10" s="415">
        <v>323662</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1459768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44163</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1426777</v>
      </c>
      <c r="S13" s="497"/>
      <c r="T13" s="497"/>
      <c r="U13" s="497"/>
      <c r="V13" s="498"/>
      <c r="W13" s="431" t="s">
        <v>120</v>
      </c>
      <c r="X13" s="432"/>
      <c r="Y13" s="432"/>
      <c r="Z13" s="432"/>
      <c r="AA13" s="432"/>
      <c r="AB13" s="422"/>
      <c r="AC13" s="466">
        <v>2444</v>
      </c>
      <c r="AD13" s="467"/>
      <c r="AE13" s="467"/>
      <c r="AF13" s="467"/>
      <c r="AG13" s="506"/>
      <c r="AH13" s="466">
        <v>2778</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2142692</v>
      </c>
      <c r="BO13" s="416"/>
      <c r="BP13" s="416"/>
      <c r="BQ13" s="416"/>
      <c r="BR13" s="416"/>
      <c r="BS13" s="416"/>
      <c r="BT13" s="416"/>
      <c r="BU13" s="417"/>
      <c r="BV13" s="415">
        <v>267361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7.5</v>
      </c>
      <c r="CU13" s="413"/>
      <c r="CV13" s="413"/>
      <c r="CW13" s="413"/>
      <c r="CX13" s="413"/>
      <c r="CY13" s="413"/>
      <c r="CZ13" s="413"/>
      <c r="DA13" s="414"/>
      <c r="DB13" s="412">
        <v>8.1999999999999993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1445484</v>
      </c>
      <c r="S14" s="497"/>
      <c r="T14" s="497"/>
      <c r="U14" s="497"/>
      <c r="V14" s="498"/>
      <c r="W14" s="405"/>
      <c r="X14" s="406"/>
      <c r="Y14" s="406"/>
      <c r="Z14" s="406"/>
      <c r="AA14" s="406"/>
      <c r="AB14" s="395"/>
      <c r="AC14" s="499">
        <v>0.4</v>
      </c>
      <c r="AD14" s="500"/>
      <c r="AE14" s="500"/>
      <c r="AF14" s="500"/>
      <c r="AG14" s="501"/>
      <c r="AH14" s="499">
        <v>0.4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117.4</v>
      </c>
      <c r="CU14" s="511"/>
      <c r="CV14" s="511"/>
      <c r="CW14" s="511"/>
      <c r="CX14" s="511"/>
      <c r="CY14" s="511"/>
      <c r="CZ14" s="511"/>
      <c r="DA14" s="512"/>
      <c r="DB14" s="510">
        <v>115.3</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1414657</v>
      </c>
      <c r="S15" s="497"/>
      <c r="T15" s="497"/>
      <c r="U15" s="497"/>
      <c r="V15" s="498"/>
      <c r="W15" s="431" t="s">
        <v>127</v>
      </c>
      <c r="X15" s="432"/>
      <c r="Y15" s="432"/>
      <c r="Z15" s="432"/>
      <c r="AA15" s="432"/>
      <c r="AB15" s="422"/>
      <c r="AC15" s="466">
        <v>126687</v>
      </c>
      <c r="AD15" s="467"/>
      <c r="AE15" s="467"/>
      <c r="AF15" s="467"/>
      <c r="AG15" s="506"/>
      <c r="AH15" s="466">
        <v>146583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233474024</v>
      </c>
      <c r="BO15" s="379"/>
      <c r="BP15" s="379"/>
      <c r="BQ15" s="379"/>
      <c r="BR15" s="379"/>
      <c r="BS15" s="379"/>
      <c r="BT15" s="379"/>
      <c r="BU15" s="380"/>
      <c r="BV15" s="378">
        <v>224451435</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21.2</v>
      </c>
      <c r="AD16" s="500"/>
      <c r="AE16" s="500"/>
      <c r="AF16" s="500"/>
      <c r="AG16" s="501"/>
      <c r="AH16" s="499">
        <v>21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234399515</v>
      </c>
      <c r="BO16" s="416"/>
      <c r="BP16" s="416"/>
      <c r="BQ16" s="416"/>
      <c r="BR16" s="416"/>
      <c r="BS16" s="416"/>
      <c r="BT16" s="416"/>
      <c r="BU16" s="417"/>
      <c r="BV16" s="415">
        <v>225890656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469846</v>
      </c>
      <c r="AD17" s="467"/>
      <c r="AE17" s="467"/>
      <c r="AF17" s="467"/>
      <c r="AG17" s="506"/>
      <c r="AH17" s="466">
        <v>498105</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303334737</v>
      </c>
      <c r="BO17" s="416"/>
      <c r="BP17" s="416"/>
      <c r="BQ17" s="416"/>
      <c r="BR17" s="416"/>
      <c r="BS17" s="416"/>
      <c r="BT17" s="416"/>
      <c r="BU17" s="417"/>
      <c r="BV17" s="415">
        <v>293610905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143</v>
      </c>
      <c r="M18" s="528"/>
      <c r="N18" s="528"/>
      <c r="O18" s="528"/>
      <c r="P18" s="528"/>
      <c r="Q18" s="528"/>
      <c r="R18" s="529"/>
      <c r="S18" s="529"/>
      <c r="T18" s="529"/>
      <c r="U18" s="529"/>
      <c r="V18" s="530"/>
      <c r="W18" s="433"/>
      <c r="X18" s="434"/>
      <c r="Y18" s="434"/>
      <c r="Z18" s="434"/>
      <c r="AA18" s="434"/>
      <c r="AB18" s="425"/>
      <c r="AC18" s="531">
        <v>78.400000000000006</v>
      </c>
      <c r="AD18" s="532"/>
      <c r="AE18" s="532"/>
      <c r="AF18" s="532"/>
      <c r="AG18" s="533"/>
      <c r="AH18" s="531">
        <v>71.5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317079964</v>
      </c>
      <c r="BO18" s="416"/>
      <c r="BP18" s="416"/>
      <c r="BQ18" s="416"/>
      <c r="BR18" s="416"/>
      <c r="BS18" s="416"/>
      <c r="BT18" s="416"/>
      <c r="BU18" s="417"/>
      <c r="BV18" s="415">
        <v>314755814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10316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374173194</v>
      </c>
      <c r="BO19" s="416"/>
      <c r="BP19" s="416"/>
      <c r="BQ19" s="416"/>
      <c r="BR19" s="416"/>
      <c r="BS19" s="416"/>
      <c r="BT19" s="416"/>
      <c r="BU19" s="417"/>
      <c r="BV19" s="415">
        <v>363750435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691837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844691427</v>
      </c>
      <c r="BO23" s="416"/>
      <c r="BP23" s="416"/>
      <c r="BQ23" s="416"/>
      <c r="BR23" s="416"/>
      <c r="BS23" s="416"/>
      <c r="BT23" s="416"/>
      <c r="BU23" s="417"/>
      <c r="BV23" s="415">
        <v>852087166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12500</v>
      </c>
      <c r="R24" s="467"/>
      <c r="S24" s="467"/>
      <c r="T24" s="467"/>
      <c r="U24" s="467"/>
      <c r="V24" s="506"/>
      <c r="W24" s="561"/>
      <c r="X24" s="549"/>
      <c r="Y24" s="550"/>
      <c r="Z24" s="465" t="s">
        <v>151</v>
      </c>
      <c r="AA24" s="445"/>
      <c r="AB24" s="445"/>
      <c r="AC24" s="445"/>
      <c r="AD24" s="445"/>
      <c r="AE24" s="445"/>
      <c r="AF24" s="445"/>
      <c r="AG24" s="446"/>
      <c r="AH24" s="466">
        <v>9283</v>
      </c>
      <c r="AI24" s="467"/>
      <c r="AJ24" s="467"/>
      <c r="AK24" s="467"/>
      <c r="AL24" s="506"/>
      <c r="AM24" s="466">
        <v>29659185</v>
      </c>
      <c r="AN24" s="467"/>
      <c r="AO24" s="467"/>
      <c r="AP24" s="467"/>
      <c r="AQ24" s="467"/>
      <c r="AR24" s="506"/>
      <c r="AS24" s="466">
        <v>3195</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99452217</v>
      </c>
      <c r="BO24" s="416"/>
      <c r="BP24" s="416"/>
      <c r="BQ24" s="416"/>
      <c r="BR24" s="416"/>
      <c r="BS24" s="416"/>
      <c r="BT24" s="416"/>
      <c r="BU24" s="417"/>
      <c r="BV24" s="415">
        <v>107805028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3</v>
      </c>
      <c r="M25" s="467"/>
      <c r="N25" s="467"/>
      <c r="O25" s="467"/>
      <c r="P25" s="506"/>
      <c r="Q25" s="466">
        <v>9900</v>
      </c>
      <c r="R25" s="467"/>
      <c r="S25" s="467"/>
      <c r="T25" s="467"/>
      <c r="U25" s="467"/>
      <c r="V25" s="506"/>
      <c r="W25" s="561"/>
      <c r="X25" s="549"/>
      <c r="Y25" s="550"/>
      <c r="Z25" s="465" t="s">
        <v>154</v>
      </c>
      <c r="AA25" s="445"/>
      <c r="AB25" s="445"/>
      <c r="AC25" s="445"/>
      <c r="AD25" s="445"/>
      <c r="AE25" s="445"/>
      <c r="AF25" s="445"/>
      <c r="AG25" s="446"/>
      <c r="AH25" s="466">
        <v>1457</v>
      </c>
      <c r="AI25" s="467"/>
      <c r="AJ25" s="467"/>
      <c r="AK25" s="467"/>
      <c r="AL25" s="506"/>
      <c r="AM25" s="466">
        <v>4293779</v>
      </c>
      <c r="AN25" s="467"/>
      <c r="AO25" s="467"/>
      <c r="AP25" s="467"/>
      <c r="AQ25" s="467"/>
      <c r="AR25" s="506"/>
      <c r="AS25" s="466">
        <v>2947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158007641</v>
      </c>
      <c r="BO25" s="379"/>
      <c r="BP25" s="379"/>
      <c r="BQ25" s="379"/>
      <c r="BR25" s="379"/>
      <c r="BS25" s="379"/>
      <c r="BT25" s="379"/>
      <c r="BU25" s="380"/>
      <c r="BV25" s="378">
        <v>133419717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8100</v>
      </c>
      <c r="R26" s="467"/>
      <c r="S26" s="467"/>
      <c r="T26" s="467"/>
      <c r="U26" s="467"/>
      <c r="V26" s="506"/>
      <c r="W26" s="561"/>
      <c r="X26" s="549"/>
      <c r="Y26" s="550"/>
      <c r="Z26" s="465" t="s">
        <v>157</v>
      </c>
      <c r="AA26" s="571"/>
      <c r="AB26" s="571"/>
      <c r="AC26" s="571"/>
      <c r="AD26" s="571"/>
      <c r="AE26" s="571"/>
      <c r="AF26" s="571"/>
      <c r="AG26" s="572"/>
      <c r="AH26" s="466">
        <v>1425</v>
      </c>
      <c r="AI26" s="467"/>
      <c r="AJ26" s="467"/>
      <c r="AK26" s="467"/>
      <c r="AL26" s="506"/>
      <c r="AM26" s="466">
        <v>4672575</v>
      </c>
      <c r="AN26" s="467"/>
      <c r="AO26" s="467"/>
      <c r="AP26" s="467"/>
      <c r="AQ26" s="467"/>
      <c r="AR26" s="506"/>
      <c r="AS26" s="466">
        <v>3279</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v>3475821</v>
      </c>
      <c r="BO26" s="416"/>
      <c r="BP26" s="416"/>
      <c r="BQ26" s="416"/>
      <c r="BR26" s="416"/>
      <c r="BS26" s="416"/>
      <c r="BT26" s="416"/>
      <c r="BU26" s="417"/>
      <c r="BV26" s="415">
        <v>3543531</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10300</v>
      </c>
      <c r="R27" s="467"/>
      <c r="S27" s="467"/>
      <c r="T27" s="467"/>
      <c r="U27" s="467"/>
      <c r="V27" s="506"/>
      <c r="W27" s="561"/>
      <c r="X27" s="549"/>
      <c r="Y27" s="550"/>
      <c r="Z27" s="465" t="s">
        <v>160</v>
      </c>
      <c r="AA27" s="445"/>
      <c r="AB27" s="445"/>
      <c r="AC27" s="445"/>
      <c r="AD27" s="445"/>
      <c r="AE27" s="445"/>
      <c r="AF27" s="445"/>
      <c r="AG27" s="446"/>
      <c r="AH27" s="466">
        <v>485</v>
      </c>
      <c r="AI27" s="467"/>
      <c r="AJ27" s="467"/>
      <c r="AK27" s="467"/>
      <c r="AL27" s="506"/>
      <c r="AM27" s="466">
        <v>1886682</v>
      </c>
      <c r="AN27" s="467"/>
      <c r="AO27" s="467"/>
      <c r="AP27" s="467"/>
      <c r="AQ27" s="467"/>
      <c r="AR27" s="506"/>
      <c r="AS27" s="466">
        <v>3890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506310</v>
      </c>
      <c r="BO27" s="585"/>
      <c r="BP27" s="585"/>
      <c r="BQ27" s="585"/>
      <c r="BR27" s="585"/>
      <c r="BS27" s="585"/>
      <c r="BT27" s="585"/>
      <c r="BU27" s="586"/>
      <c r="BV27" s="584">
        <v>402206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9200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5041145</v>
      </c>
      <c r="BO28" s="379"/>
      <c r="BP28" s="379"/>
      <c r="BQ28" s="379"/>
      <c r="BR28" s="379"/>
      <c r="BS28" s="379"/>
      <c r="BT28" s="379"/>
      <c r="BU28" s="380"/>
      <c r="BV28" s="378">
        <v>2880141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58</v>
      </c>
      <c r="M29" s="467"/>
      <c r="N29" s="467"/>
      <c r="O29" s="467"/>
      <c r="P29" s="506"/>
      <c r="Q29" s="466">
        <v>8300</v>
      </c>
      <c r="R29" s="467"/>
      <c r="S29" s="467"/>
      <c r="T29" s="467"/>
      <c r="U29" s="467"/>
      <c r="V29" s="506"/>
      <c r="W29" s="562"/>
      <c r="X29" s="563"/>
      <c r="Y29" s="564"/>
      <c r="Z29" s="465" t="s">
        <v>167</v>
      </c>
      <c r="AA29" s="445"/>
      <c r="AB29" s="445"/>
      <c r="AC29" s="445"/>
      <c r="AD29" s="445"/>
      <c r="AE29" s="445"/>
      <c r="AF29" s="445"/>
      <c r="AG29" s="446"/>
      <c r="AH29" s="466">
        <v>9768</v>
      </c>
      <c r="AI29" s="467"/>
      <c r="AJ29" s="467"/>
      <c r="AK29" s="467"/>
      <c r="AL29" s="506"/>
      <c r="AM29" s="466">
        <v>31545867</v>
      </c>
      <c r="AN29" s="467"/>
      <c r="AO29" s="467"/>
      <c r="AP29" s="467"/>
      <c r="AQ29" s="467"/>
      <c r="AR29" s="506"/>
      <c r="AS29" s="466">
        <v>3230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384331</v>
      </c>
      <c r="BO29" s="416"/>
      <c r="BP29" s="416"/>
      <c r="BQ29" s="416"/>
      <c r="BR29" s="416"/>
      <c r="BS29" s="416"/>
      <c r="BT29" s="416"/>
      <c r="BU29" s="417"/>
      <c r="BV29" s="415">
        <v>286809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23738256</v>
      </c>
      <c r="BO30" s="585"/>
      <c r="BP30" s="585"/>
      <c r="BQ30" s="585"/>
      <c r="BR30" s="585"/>
      <c r="BS30" s="585"/>
      <c r="BT30" s="585"/>
      <c r="BU30" s="586"/>
      <c r="BV30" s="584">
        <v>25070560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8</v>
      </c>
      <c r="V34" s="596"/>
      <c r="W34" s="597" t="str">
        <f>IF('各会計、関係団体の財政状況及び健全化判断比率'!B28="","",'各会計、関係団体の財政状況及び健全化判断比率'!B28)</f>
        <v>競輪事業特別会計</v>
      </c>
      <c r="X34" s="597"/>
      <c r="Y34" s="597"/>
      <c r="Z34" s="597"/>
      <c r="AA34" s="597"/>
      <c r="AB34" s="597"/>
      <c r="AC34" s="597"/>
      <c r="AD34" s="597"/>
      <c r="AE34" s="597"/>
      <c r="AF34" s="597"/>
      <c r="AG34" s="597"/>
      <c r="AH34" s="597"/>
      <c r="AI34" s="597"/>
      <c r="AJ34" s="597"/>
      <c r="AK34" s="597"/>
      <c r="AL34" s="165"/>
      <c r="AM34" s="596">
        <f>IF(AO34="","",MAX(C34:D43,U34:V43)+1)</f>
        <v>12</v>
      </c>
      <c r="AN34" s="596"/>
      <c r="AO34" s="597" t="str">
        <f>IF('各会計、関係団体の財政状況及び健全化判断比率'!B32="","",'各会計、関係団体の財政状況及び健全化判断比率'!B32)</f>
        <v>病院事業会計</v>
      </c>
      <c r="AP34" s="597"/>
      <c r="AQ34" s="597"/>
      <c r="AR34" s="597"/>
      <c r="AS34" s="597"/>
      <c r="AT34" s="597"/>
      <c r="AU34" s="597"/>
      <c r="AV34" s="597"/>
      <c r="AW34" s="597"/>
      <c r="AX34" s="597"/>
      <c r="AY34" s="597"/>
      <c r="AZ34" s="597"/>
      <c r="BA34" s="597"/>
      <c r="BB34" s="597"/>
      <c r="BC34" s="597"/>
      <c r="BD34" s="165"/>
      <c r="BE34" s="596">
        <f>IF(BG34="","",MAX(C34:D43,U34:V43,AM34:AN43)+1)</f>
        <v>17</v>
      </c>
      <c r="BF34" s="596"/>
      <c r="BG34" s="597" t="str">
        <f>IF('各会計、関係団体の財政状況及び健全化判断比率'!B37="","",'各会計、関係団体の財政状況及び健全化判断比率'!B37)</f>
        <v>卸売市場事業特別会計</v>
      </c>
      <c r="BH34" s="597"/>
      <c r="BI34" s="597"/>
      <c r="BJ34" s="597"/>
      <c r="BK34" s="597"/>
      <c r="BL34" s="597"/>
      <c r="BM34" s="597"/>
      <c r="BN34" s="597"/>
      <c r="BO34" s="597"/>
      <c r="BP34" s="597"/>
      <c r="BQ34" s="597"/>
      <c r="BR34" s="597"/>
      <c r="BS34" s="597"/>
      <c r="BT34" s="597"/>
      <c r="BU34" s="597"/>
      <c r="BV34" s="165"/>
      <c r="BW34" s="596">
        <f>IF(BY34="","",MAX(C34:D43,U34:V43,AM34:AN43,BE34:BF43)+1)</f>
        <v>20</v>
      </c>
      <c r="BX34" s="596"/>
      <c r="BY34" s="597" t="str">
        <f>IF('各会計、関係団体の財政状況及び健全化判断比率'!B68="","",'各会計、関係団体の財政状況及び健全化判断比率'!B68)</f>
        <v>神奈川県川崎競馬組合</v>
      </c>
      <c r="BZ34" s="597"/>
      <c r="CA34" s="597"/>
      <c r="CB34" s="597"/>
      <c r="CC34" s="597"/>
      <c r="CD34" s="597"/>
      <c r="CE34" s="597"/>
      <c r="CF34" s="597"/>
      <c r="CG34" s="597"/>
      <c r="CH34" s="597"/>
      <c r="CI34" s="597"/>
      <c r="CJ34" s="597"/>
      <c r="CK34" s="597"/>
      <c r="CL34" s="597"/>
      <c r="CM34" s="597"/>
      <c r="CN34" s="165"/>
      <c r="CO34" s="596">
        <f>IF(CQ34="","",MAX(C34:D43,U34:V43,AM34:AN43,BE34:BF43,BW34:BX43)+1)</f>
        <v>24</v>
      </c>
      <c r="CP34" s="596"/>
      <c r="CQ34" s="597" t="str">
        <f>IF('各会計、関係団体の財政状況及び健全化判断比率'!BS7="","",'各会計、関係団体の財政状況及び健全化判断比率'!BS7)</f>
        <v>川崎市国際交流協会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母子父子寡婦福祉資金貸付事業特別会計</v>
      </c>
      <c r="F35" s="597"/>
      <c r="G35" s="597"/>
      <c r="H35" s="597"/>
      <c r="I35" s="597"/>
      <c r="J35" s="597"/>
      <c r="K35" s="597"/>
      <c r="L35" s="597"/>
      <c r="M35" s="597"/>
      <c r="N35" s="597"/>
      <c r="O35" s="597"/>
      <c r="P35" s="597"/>
      <c r="Q35" s="597"/>
      <c r="R35" s="597"/>
      <c r="S35" s="597"/>
      <c r="T35" s="165"/>
      <c r="U35" s="596">
        <f>IF(W35="","",U34+1)</f>
        <v>9</v>
      </c>
      <c r="V35" s="596"/>
      <c r="W35" s="597" t="str">
        <f>IF('各会計、関係団体の財政状況及び健全化判断比率'!B29="","",'各会計、関係団体の財政状況及び健全化判断比率'!B29)</f>
        <v>国民健康保険事業特別会計</v>
      </c>
      <c r="X35" s="597"/>
      <c r="Y35" s="597"/>
      <c r="Z35" s="597"/>
      <c r="AA35" s="597"/>
      <c r="AB35" s="597"/>
      <c r="AC35" s="597"/>
      <c r="AD35" s="597"/>
      <c r="AE35" s="597"/>
      <c r="AF35" s="597"/>
      <c r="AG35" s="597"/>
      <c r="AH35" s="597"/>
      <c r="AI35" s="597"/>
      <c r="AJ35" s="597"/>
      <c r="AK35" s="597"/>
      <c r="AL35" s="165"/>
      <c r="AM35" s="596">
        <f t="shared" ref="AM35:AM43" si="0">IF(AO35="","",AM34+1)</f>
        <v>13</v>
      </c>
      <c r="AN35" s="596"/>
      <c r="AO35" s="597" t="str">
        <f>IF('各会計、関係団体の財政状況及び健全化判断比率'!B33="","",'各会計、関係団体の財政状況及び健全化判断比率'!B33)</f>
        <v>下水道事業会計</v>
      </c>
      <c r="AP35" s="597"/>
      <c r="AQ35" s="597"/>
      <c r="AR35" s="597"/>
      <c r="AS35" s="597"/>
      <c r="AT35" s="597"/>
      <c r="AU35" s="597"/>
      <c r="AV35" s="597"/>
      <c r="AW35" s="597"/>
      <c r="AX35" s="597"/>
      <c r="AY35" s="597"/>
      <c r="AZ35" s="597"/>
      <c r="BA35" s="597"/>
      <c r="BB35" s="597"/>
      <c r="BC35" s="597"/>
      <c r="BD35" s="165"/>
      <c r="BE35" s="596">
        <f t="shared" ref="BE35:BE43" si="1">IF(BG35="","",BE34+1)</f>
        <v>18</v>
      </c>
      <c r="BF35" s="596"/>
      <c r="BG35" s="597" t="str">
        <f>IF('各会計、関係団体の財政状況及び健全化判断比率'!B38="","",'各会計、関係団体の財政状況及び健全化判断比率'!B38)</f>
        <v>港湾整備事業特別会計</v>
      </c>
      <c r="BH35" s="597"/>
      <c r="BI35" s="597"/>
      <c r="BJ35" s="597"/>
      <c r="BK35" s="597"/>
      <c r="BL35" s="597"/>
      <c r="BM35" s="597"/>
      <c r="BN35" s="597"/>
      <c r="BO35" s="597"/>
      <c r="BP35" s="597"/>
      <c r="BQ35" s="597"/>
      <c r="BR35" s="597"/>
      <c r="BS35" s="597"/>
      <c r="BT35" s="597"/>
      <c r="BU35" s="597"/>
      <c r="BV35" s="165"/>
      <c r="BW35" s="596">
        <f t="shared" ref="BW35:BW43" si="2">IF(BY35="","",BW34+1)</f>
        <v>21</v>
      </c>
      <c r="BX35" s="596"/>
      <c r="BY35" s="597" t="str">
        <f>IF('各会計、関係団体の財政状況及び健全化判断比率'!B69="","",'各会計、関係団体の財政状況及び健全化判断比率'!B69)</f>
        <v>神奈川県内広域水道企業団</v>
      </c>
      <c r="BZ35" s="597"/>
      <c r="CA35" s="597"/>
      <c r="CB35" s="597"/>
      <c r="CC35" s="597"/>
      <c r="CD35" s="597"/>
      <c r="CE35" s="597"/>
      <c r="CF35" s="597"/>
      <c r="CG35" s="597"/>
      <c r="CH35" s="597"/>
      <c r="CI35" s="597"/>
      <c r="CJ35" s="597"/>
      <c r="CK35" s="597"/>
      <c r="CL35" s="597"/>
      <c r="CM35" s="597"/>
      <c r="CN35" s="165"/>
      <c r="CO35" s="596">
        <f t="shared" ref="CO35:CO43" si="3">IF(CQ35="","",CO34+1)</f>
        <v>25</v>
      </c>
      <c r="CP35" s="596"/>
      <c r="CQ35" s="597" t="str">
        <f>IF('各会計、関係団体の財政状況及び健全化判断比率'!BS8="","",'各会計、関係団体の財政状況及び健全化判断比率'!BS8)</f>
        <v>かわさき市民活動センター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公害健康被害補償事業特別会計</v>
      </c>
      <c r="F36" s="597"/>
      <c r="G36" s="597"/>
      <c r="H36" s="597"/>
      <c r="I36" s="597"/>
      <c r="J36" s="597"/>
      <c r="K36" s="597"/>
      <c r="L36" s="597"/>
      <c r="M36" s="597"/>
      <c r="N36" s="597"/>
      <c r="O36" s="597"/>
      <c r="P36" s="597"/>
      <c r="Q36" s="597"/>
      <c r="R36" s="597"/>
      <c r="S36" s="597"/>
      <c r="T36" s="165"/>
      <c r="U36" s="596">
        <f t="shared" ref="U36:U43" si="4">IF(W36="","",U35+1)</f>
        <v>10</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f t="shared" si="0"/>
        <v>14</v>
      </c>
      <c r="AN36" s="596"/>
      <c r="AO36" s="597" t="str">
        <f>IF('各会計、関係団体の財政状況及び健全化判断比率'!B34="","",'各会計、関係団体の財政状況及び健全化判断比率'!B34)</f>
        <v>水道事業会計</v>
      </c>
      <c r="AP36" s="597"/>
      <c r="AQ36" s="597"/>
      <c r="AR36" s="597"/>
      <c r="AS36" s="597"/>
      <c r="AT36" s="597"/>
      <c r="AU36" s="597"/>
      <c r="AV36" s="597"/>
      <c r="AW36" s="597"/>
      <c r="AX36" s="597"/>
      <c r="AY36" s="597"/>
      <c r="AZ36" s="597"/>
      <c r="BA36" s="597"/>
      <c r="BB36" s="597"/>
      <c r="BC36" s="597"/>
      <c r="BD36" s="165"/>
      <c r="BE36" s="596">
        <f t="shared" si="1"/>
        <v>19</v>
      </c>
      <c r="BF36" s="596"/>
      <c r="BG36" s="597" t="str">
        <f>IF('各会計、関係団体の財政状況及び健全化判断比率'!B39="","",'各会計、関係団体の財政状況及び健全化判断比率'!B39)</f>
        <v>生田緑地ゴルフ場事業特別会計</v>
      </c>
      <c r="BH36" s="597"/>
      <c r="BI36" s="597"/>
      <c r="BJ36" s="597"/>
      <c r="BK36" s="597"/>
      <c r="BL36" s="597"/>
      <c r="BM36" s="597"/>
      <c r="BN36" s="597"/>
      <c r="BO36" s="597"/>
      <c r="BP36" s="597"/>
      <c r="BQ36" s="597"/>
      <c r="BR36" s="597"/>
      <c r="BS36" s="597"/>
      <c r="BT36" s="597"/>
      <c r="BU36" s="597"/>
      <c r="BV36" s="165"/>
      <c r="BW36" s="596">
        <f t="shared" si="2"/>
        <v>22</v>
      </c>
      <c r="BX36" s="596"/>
      <c r="BY36" s="597" t="str">
        <f>IF('各会計、関係団体の財政状況及び健全化判断比率'!B70="","",'各会計、関係団体の財政状況及び健全化判断比率'!B70)</f>
        <v>神奈川県後期高齢者医療広域連合
（一般会計）</v>
      </c>
      <c r="BZ36" s="597"/>
      <c r="CA36" s="597"/>
      <c r="CB36" s="597"/>
      <c r="CC36" s="597"/>
      <c r="CD36" s="597"/>
      <c r="CE36" s="597"/>
      <c r="CF36" s="597"/>
      <c r="CG36" s="597"/>
      <c r="CH36" s="597"/>
      <c r="CI36" s="597"/>
      <c r="CJ36" s="597"/>
      <c r="CK36" s="597"/>
      <c r="CL36" s="597"/>
      <c r="CM36" s="597"/>
      <c r="CN36" s="165"/>
      <c r="CO36" s="596">
        <f t="shared" si="3"/>
        <v>26</v>
      </c>
      <c r="CP36" s="596"/>
      <c r="CQ36" s="597" t="str">
        <f>IF('各会計、関係団体の財政状況及び健全化判断比率'!BS9="","",'各会計、関係団体の財政状況及び健全化判断比率'!BS9)</f>
        <v>川崎市文化財団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勤労者福祉共済事業特別会計</v>
      </c>
      <c r="F37" s="597"/>
      <c r="G37" s="597"/>
      <c r="H37" s="597"/>
      <c r="I37" s="597"/>
      <c r="J37" s="597"/>
      <c r="K37" s="597"/>
      <c r="L37" s="597"/>
      <c r="M37" s="597"/>
      <c r="N37" s="597"/>
      <c r="O37" s="597"/>
      <c r="P37" s="597"/>
      <c r="Q37" s="597"/>
      <c r="R37" s="597"/>
      <c r="S37" s="597"/>
      <c r="T37" s="165"/>
      <c r="U37" s="596">
        <f t="shared" si="4"/>
        <v>11</v>
      </c>
      <c r="V37" s="596"/>
      <c r="W37" s="597" t="str">
        <f>IF('各会計、関係団体の財政状況及び健全化判断比率'!B31="","",'各会計、関係団体の財政状況及び健全化判断比率'!B31)</f>
        <v>介護保険事業特別会計</v>
      </c>
      <c r="X37" s="597"/>
      <c r="Y37" s="597"/>
      <c r="Z37" s="597"/>
      <c r="AA37" s="597"/>
      <c r="AB37" s="597"/>
      <c r="AC37" s="597"/>
      <c r="AD37" s="597"/>
      <c r="AE37" s="597"/>
      <c r="AF37" s="597"/>
      <c r="AG37" s="597"/>
      <c r="AH37" s="597"/>
      <c r="AI37" s="597"/>
      <c r="AJ37" s="597"/>
      <c r="AK37" s="597"/>
      <c r="AL37" s="165"/>
      <c r="AM37" s="596">
        <f t="shared" si="0"/>
        <v>15</v>
      </c>
      <c r="AN37" s="596"/>
      <c r="AO37" s="597" t="str">
        <f>IF('各会計、関係団体の財政状況及び健全化判断比率'!B35="","",'各会計、関係団体の財政状況及び健全化判断比率'!B35)</f>
        <v>工業用水道事業会計</v>
      </c>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23</v>
      </c>
      <c r="BX37" s="596"/>
      <c r="BY37" s="597" t="str">
        <f>IF('各会計、関係団体の財政状況及び健全化判断比率'!B71="","",'各会計、関係団体の財政状況及び健全化判断比率'!B71)</f>
        <v>神奈川県後期高齢者医療広域連合
（後期高齢者医療特別会計）</v>
      </c>
      <c r="BZ37" s="597"/>
      <c r="CA37" s="597"/>
      <c r="CB37" s="597"/>
      <c r="CC37" s="597"/>
      <c r="CD37" s="597"/>
      <c r="CE37" s="597"/>
      <c r="CF37" s="597"/>
      <c r="CG37" s="597"/>
      <c r="CH37" s="597"/>
      <c r="CI37" s="597"/>
      <c r="CJ37" s="597"/>
      <c r="CK37" s="597"/>
      <c r="CL37" s="597"/>
      <c r="CM37" s="597"/>
      <c r="CN37" s="165"/>
      <c r="CO37" s="596">
        <f t="shared" si="3"/>
        <v>27</v>
      </c>
      <c r="CP37" s="596"/>
      <c r="CQ37" s="597" t="str">
        <f>IF('各会計、関係団体の財政状況及び健全化判断比率'!BS10="","",'各会計、関係団体の財政状況及び健全化判断比率'!BS10)</f>
        <v>川崎市市民自治財団</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f t="shared" ref="C38:C43" si="5">IF(E38="","",C37+1)</f>
        <v>5</v>
      </c>
      <c r="D38" s="596"/>
      <c r="E38" s="597" t="str">
        <f>IF('各会計、関係団体の財政状況及び健全化判断比率'!B11="","",'各会計、関係団体の財政状況及び健全化判断比率'!B11)</f>
        <v>墓地整備事業特別会計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f t="shared" si="0"/>
        <v>16</v>
      </c>
      <c r="AN38" s="596"/>
      <c r="AO38" s="597" t="str">
        <f>IF('各会計、関係団体の財政状況及び健全化判断比率'!B36="","",'各会計、関係団体の財政状況及び健全化判断比率'!B36)</f>
        <v>自動車運送事業会計</v>
      </c>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28</v>
      </c>
      <c r="CP38" s="596"/>
      <c r="CQ38" s="597" t="str">
        <f>IF('各会計、関係団体の財政状況及び健全化判断比率'!BS11="","",'各会計、関係団体の財政状況及び健全化判断比率'!BS11)</f>
        <v>川崎市産業振興財団</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f t="shared" si="5"/>
        <v>6</v>
      </c>
      <c r="D39" s="596"/>
      <c r="E39" s="597" t="str">
        <f>IF('各会計、関係団体の財政状況及び健全化判断比率'!B12="","",'各会計、関係団体の財政状況及び健全化判断比率'!B12)</f>
        <v>公共用地先行取得等事業特別会計</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29</v>
      </c>
      <c r="CP39" s="596"/>
      <c r="CQ39" s="597" t="str">
        <f>IF('各会計、関係団体の財政状況及び健全化判断比率'!BS12="","",'各会計、関係団体の財政状況及び健全化判断比率'!BS12)</f>
        <v>川崎市公園緑地協会</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f t="shared" si="5"/>
        <v>7</v>
      </c>
      <c r="D40" s="596"/>
      <c r="E40" s="597" t="str">
        <f>IF('各会計、関係団体の財政状況及び健全化判断比率'!B13="","",'各会計、関係団体の財政状況及び健全化判断比率'!B13)</f>
        <v>公債管理特別会計</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30</v>
      </c>
      <c r="CP40" s="596"/>
      <c r="CQ40" s="597" t="str">
        <f>IF('各会計、関係団体の財政状況及び健全化判断比率'!BS13="","",'各会計、関係団体の財政状況及び健全化判断比率'!BS13)</f>
        <v>川崎・横浜公害保健センター</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31</v>
      </c>
      <c r="CP41" s="596"/>
      <c r="CQ41" s="597" t="str">
        <f>IF('各会計、関係団体の財政状況及び健全化判断比率'!BS14="","",'各会計、関係団体の財政状況及び健全化判断比率'!BS14)</f>
        <v>川崎市看護師養成確保事業団</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32</v>
      </c>
      <c r="CP42" s="596"/>
      <c r="CQ42" s="597" t="str">
        <f>IF('各会計、関係団体の財政状況及び健全化判断比率'!BS15="","",'各会計、関係団体の財政状況及び健全化判断比率'!BS15)</f>
        <v>川崎市シルバー人材センター</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33</v>
      </c>
      <c r="CP43" s="596"/>
      <c r="CQ43" s="597" t="str">
        <f>IF('各会計、関係団体の財政状況及び健全化判断比率'!BS16="","",'各会計、関係団体の財政状況及び健全化判断比率'!BS16)</f>
        <v>川崎市身体障害者協会</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1" t="s">
        <v>530</v>
      </c>
      <c r="D34" s="1181"/>
      <c r="E34" s="1182"/>
      <c r="F34" s="32">
        <v>4.18</v>
      </c>
      <c r="G34" s="33">
        <v>4</v>
      </c>
      <c r="H34" s="33">
        <v>4.1399999999999997</v>
      </c>
      <c r="I34" s="33">
        <v>3.35</v>
      </c>
      <c r="J34" s="34">
        <v>3.13</v>
      </c>
      <c r="K34" s="22"/>
      <c r="L34" s="22"/>
      <c r="M34" s="22"/>
      <c r="N34" s="22"/>
      <c r="O34" s="22"/>
      <c r="P34" s="22"/>
    </row>
    <row r="35" spans="1:16" ht="39" customHeight="1" x14ac:dyDescent="0.15">
      <c r="A35" s="22"/>
      <c r="B35" s="35"/>
      <c r="C35" s="1175" t="s">
        <v>531</v>
      </c>
      <c r="D35" s="1176"/>
      <c r="E35" s="1177"/>
      <c r="F35" s="36">
        <v>2.0299999999999998</v>
      </c>
      <c r="G35" s="37">
        <v>1.46</v>
      </c>
      <c r="H35" s="37">
        <v>2.79</v>
      </c>
      <c r="I35" s="37">
        <v>2.54</v>
      </c>
      <c r="J35" s="38">
        <v>2.42</v>
      </c>
      <c r="K35" s="22"/>
      <c r="L35" s="22"/>
      <c r="M35" s="22"/>
      <c r="N35" s="22"/>
      <c r="O35" s="22"/>
      <c r="P35" s="22"/>
    </row>
    <row r="36" spans="1:16" ht="39" customHeight="1" x14ac:dyDescent="0.15">
      <c r="A36" s="22"/>
      <c r="B36" s="35"/>
      <c r="C36" s="1175" t="s">
        <v>532</v>
      </c>
      <c r="D36" s="1176"/>
      <c r="E36" s="1177"/>
      <c r="F36" s="36">
        <v>1.26</v>
      </c>
      <c r="G36" s="37">
        <v>1.43</v>
      </c>
      <c r="H36" s="37">
        <v>1.6</v>
      </c>
      <c r="I36" s="37">
        <v>1.65</v>
      </c>
      <c r="J36" s="38">
        <v>1.49</v>
      </c>
      <c r="K36" s="22"/>
      <c r="L36" s="22"/>
      <c r="M36" s="22"/>
      <c r="N36" s="22"/>
      <c r="O36" s="22"/>
      <c r="P36" s="22"/>
    </row>
    <row r="37" spans="1:16" ht="39" customHeight="1" x14ac:dyDescent="0.15">
      <c r="A37" s="22"/>
      <c r="B37" s="35"/>
      <c r="C37" s="1175" t="s">
        <v>533</v>
      </c>
      <c r="D37" s="1176"/>
      <c r="E37" s="1177"/>
      <c r="F37" s="36">
        <v>0.47</v>
      </c>
      <c r="G37" s="37">
        <v>0.55000000000000004</v>
      </c>
      <c r="H37" s="37">
        <v>1.1100000000000001</v>
      </c>
      <c r="I37" s="37">
        <v>1.39</v>
      </c>
      <c r="J37" s="38">
        <v>1.47</v>
      </c>
      <c r="K37" s="22"/>
      <c r="L37" s="22"/>
      <c r="M37" s="22"/>
      <c r="N37" s="22"/>
      <c r="O37" s="22"/>
      <c r="P37" s="22"/>
    </row>
    <row r="38" spans="1:16" ht="39" customHeight="1" x14ac:dyDescent="0.15">
      <c r="A38" s="22"/>
      <c r="B38" s="35"/>
      <c r="C38" s="1175" t="s">
        <v>534</v>
      </c>
      <c r="D38" s="1176"/>
      <c r="E38" s="1177"/>
      <c r="F38" s="36">
        <v>7.0000000000000007E-2</v>
      </c>
      <c r="G38" s="37">
        <v>0.3</v>
      </c>
      <c r="H38" s="37">
        <v>0.11</v>
      </c>
      <c r="I38" s="37">
        <v>0.09</v>
      </c>
      <c r="J38" s="38">
        <v>0.31</v>
      </c>
      <c r="K38" s="22"/>
      <c r="L38" s="22"/>
      <c r="M38" s="22"/>
      <c r="N38" s="22"/>
      <c r="O38" s="22"/>
      <c r="P38" s="22"/>
    </row>
    <row r="39" spans="1:16" ht="39" customHeight="1" x14ac:dyDescent="0.15">
      <c r="A39" s="22"/>
      <c r="B39" s="35"/>
      <c r="C39" s="1175" t="s">
        <v>535</v>
      </c>
      <c r="D39" s="1176"/>
      <c r="E39" s="1177"/>
      <c r="F39" s="36">
        <v>0.39</v>
      </c>
      <c r="G39" s="37">
        <v>0.02</v>
      </c>
      <c r="H39" s="37">
        <v>0.06</v>
      </c>
      <c r="I39" s="37">
        <v>0.05</v>
      </c>
      <c r="J39" s="38">
        <v>0.06</v>
      </c>
      <c r="K39" s="22"/>
      <c r="L39" s="22"/>
      <c r="M39" s="22"/>
      <c r="N39" s="22"/>
      <c r="O39" s="22"/>
      <c r="P39" s="22"/>
    </row>
    <row r="40" spans="1:16" ht="39" customHeight="1" x14ac:dyDescent="0.15">
      <c r="A40" s="22"/>
      <c r="B40" s="35"/>
      <c r="C40" s="1175" t="s">
        <v>536</v>
      </c>
      <c r="D40" s="1176"/>
      <c r="E40" s="1177"/>
      <c r="F40" s="36">
        <v>0.1</v>
      </c>
      <c r="G40" s="37">
        <v>0.08</v>
      </c>
      <c r="H40" s="37">
        <v>7.0000000000000007E-2</v>
      </c>
      <c r="I40" s="37">
        <v>0.04</v>
      </c>
      <c r="J40" s="38">
        <v>0.06</v>
      </c>
      <c r="K40" s="22"/>
      <c r="L40" s="22"/>
      <c r="M40" s="22"/>
      <c r="N40" s="22"/>
      <c r="O40" s="22"/>
      <c r="P40" s="22"/>
    </row>
    <row r="41" spans="1:16" ht="39" customHeight="1" x14ac:dyDescent="0.15">
      <c r="A41" s="22"/>
      <c r="B41" s="35"/>
      <c r="C41" s="1175" t="s">
        <v>537</v>
      </c>
      <c r="D41" s="1176"/>
      <c r="E41" s="1177"/>
      <c r="F41" s="36">
        <v>0.03</v>
      </c>
      <c r="G41" s="37">
        <v>0.03</v>
      </c>
      <c r="H41" s="37">
        <v>0.04</v>
      </c>
      <c r="I41" s="37">
        <v>0.04</v>
      </c>
      <c r="J41" s="38">
        <v>0.04</v>
      </c>
      <c r="K41" s="22"/>
      <c r="L41" s="22"/>
      <c r="M41" s="22"/>
      <c r="N41" s="22"/>
      <c r="O41" s="22"/>
      <c r="P41" s="22"/>
    </row>
    <row r="42" spans="1:16" ht="39" customHeight="1" x14ac:dyDescent="0.15">
      <c r="A42" s="22"/>
      <c r="B42" s="39"/>
      <c r="C42" s="1175" t="s">
        <v>538</v>
      </c>
      <c r="D42" s="1176"/>
      <c r="E42" s="1177"/>
      <c r="F42" s="36" t="s">
        <v>484</v>
      </c>
      <c r="G42" s="37" t="s">
        <v>484</v>
      </c>
      <c r="H42" s="37" t="s">
        <v>484</v>
      </c>
      <c r="I42" s="37" t="s">
        <v>539</v>
      </c>
      <c r="J42" s="38" t="s">
        <v>484</v>
      </c>
      <c r="K42" s="22"/>
      <c r="L42" s="22"/>
      <c r="M42" s="22"/>
      <c r="N42" s="22"/>
      <c r="O42" s="22"/>
      <c r="P42" s="22"/>
    </row>
    <row r="43" spans="1:16" ht="39" customHeight="1" thickBot="1" x14ac:dyDescent="0.2">
      <c r="A43" s="22"/>
      <c r="B43" s="40"/>
      <c r="C43" s="1178" t="s">
        <v>540</v>
      </c>
      <c r="D43" s="1179"/>
      <c r="E43" s="1180"/>
      <c r="F43" s="41">
        <v>0.43</v>
      </c>
      <c r="G43" s="42">
        <v>0.28000000000000003</v>
      </c>
      <c r="H43" s="42">
        <v>0.1</v>
      </c>
      <c r="I43" s="42">
        <v>0.19</v>
      </c>
      <c r="J43" s="43">
        <v>0.09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35697</v>
      </c>
      <c r="L45" s="60">
        <v>31318</v>
      </c>
      <c r="M45" s="60">
        <v>31142</v>
      </c>
      <c r="N45" s="60">
        <v>30074</v>
      </c>
      <c r="O45" s="61">
        <v>29722</v>
      </c>
      <c r="P45" s="48"/>
      <c r="Q45" s="48"/>
      <c r="R45" s="48"/>
      <c r="S45" s="48"/>
      <c r="T45" s="48"/>
      <c r="U45" s="48"/>
    </row>
    <row r="46" spans="1:21" ht="30.75" customHeight="1" x14ac:dyDescent="0.15">
      <c r="A46" s="48"/>
      <c r="B46" s="1193"/>
      <c r="C46" s="1194"/>
      <c r="D46" s="62"/>
      <c r="E46" s="1185" t="s">
        <v>12</v>
      </c>
      <c r="F46" s="1185"/>
      <c r="G46" s="1185"/>
      <c r="H46" s="1185"/>
      <c r="I46" s="1185"/>
      <c r="J46" s="1186"/>
      <c r="K46" s="63">
        <v>2412</v>
      </c>
      <c r="L46" s="64">
        <v>1241</v>
      </c>
      <c r="M46" s="64">
        <v>1745</v>
      </c>
      <c r="N46" s="64">
        <v>2098</v>
      </c>
      <c r="O46" s="65">
        <v>1356</v>
      </c>
      <c r="P46" s="48"/>
      <c r="Q46" s="48"/>
      <c r="R46" s="48"/>
      <c r="S46" s="48"/>
      <c r="T46" s="48"/>
      <c r="U46" s="48"/>
    </row>
    <row r="47" spans="1:21" ht="30.75" customHeight="1" x14ac:dyDescent="0.15">
      <c r="A47" s="48"/>
      <c r="B47" s="1193"/>
      <c r="C47" s="1194"/>
      <c r="D47" s="62"/>
      <c r="E47" s="1185" t="s">
        <v>13</v>
      </c>
      <c r="F47" s="1185"/>
      <c r="G47" s="1185"/>
      <c r="H47" s="1185"/>
      <c r="I47" s="1185"/>
      <c r="J47" s="1186"/>
      <c r="K47" s="63">
        <v>34532</v>
      </c>
      <c r="L47" s="64">
        <v>36004</v>
      </c>
      <c r="M47" s="64">
        <v>36731</v>
      </c>
      <c r="N47" s="64">
        <v>37529</v>
      </c>
      <c r="O47" s="65">
        <v>38323</v>
      </c>
      <c r="P47" s="48"/>
      <c r="Q47" s="48"/>
      <c r="R47" s="48"/>
      <c r="S47" s="48"/>
      <c r="T47" s="48"/>
      <c r="U47" s="48"/>
    </row>
    <row r="48" spans="1:21" ht="30.75" customHeight="1" x14ac:dyDescent="0.15">
      <c r="A48" s="48"/>
      <c r="B48" s="1193"/>
      <c r="C48" s="1194"/>
      <c r="D48" s="62"/>
      <c r="E48" s="1185" t="s">
        <v>14</v>
      </c>
      <c r="F48" s="1185"/>
      <c r="G48" s="1185"/>
      <c r="H48" s="1185"/>
      <c r="I48" s="1185"/>
      <c r="J48" s="1186"/>
      <c r="K48" s="63">
        <v>14730</v>
      </c>
      <c r="L48" s="64">
        <v>15168</v>
      </c>
      <c r="M48" s="64">
        <v>14138</v>
      </c>
      <c r="N48" s="64">
        <v>14318</v>
      </c>
      <c r="O48" s="65">
        <v>13520</v>
      </c>
      <c r="P48" s="48"/>
      <c r="Q48" s="48"/>
      <c r="R48" s="48"/>
      <c r="S48" s="48"/>
      <c r="T48" s="48"/>
      <c r="U48" s="48"/>
    </row>
    <row r="49" spans="1:21" ht="30.75" customHeight="1" x14ac:dyDescent="0.15">
      <c r="A49" s="48"/>
      <c r="B49" s="1193"/>
      <c r="C49" s="1194"/>
      <c r="D49" s="62"/>
      <c r="E49" s="1185" t="s">
        <v>15</v>
      </c>
      <c r="F49" s="1185"/>
      <c r="G49" s="1185"/>
      <c r="H49" s="1185"/>
      <c r="I49" s="1185"/>
      <c r="J49" s="1186"/>
      <c r="K49" s="63" t="s">
        <v>484</v>
      </c>
      <c r="L49" s="64" t="s">
        <v>484</v>
      </c>
      <c r="M49" s="64" t="s">
        <v>484</v>
      </c>
      <c r="N49" s="64" t="s">
        <v>484</v>
      </c>
      <c r="O49" s="65" t="s">
        <v>484</v>
      </c>
      <c r="P49" s="48"/>
      <c r="Q49" s="48"/>
      <c r="R49" s="48"/>
      <c r="S49" s="48"/>
      <c r="T49" s="48"/>
      <c r="U49" s="48"/>
    </row>
    <row r="50" spans="1:21" ht="30.75" customHeight="1" x14ac:dyDescent="0.15">
      <c r="A50" s="48"/>
      <c r="B50" s="1193"/>
      <c r="C50" s="1194"/>
      <c r="D50" s="62"/>
      <c r="E50" s="1185" t="s">
        <v>16</v>
      </c>
      <c r="F50" s="1185"/>
      <c r="G50" s="1185"/>
      <c r="H50" s="1185"/>
      <c r="I50" s="1185"/>
      <c r="J50" s="1186"/>
      <c r="K50" s="63">
        <v>691</v>
      </c>
      <c r="L50" s="64">
        <v>755</v>
      </c>
      <c r="M50" s="64">
        <v>833</v>
      </c>
      <c r="N50" s="64">
        <v>938</v>
      </c>
      <c r="O50" s="65">
        <v>1670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62102</v>
      </c>
      <c r="L52" s="64">
        <v>61615</v>
      </c>
      <c r="M52" s="64">
        <v>63022</v>
      </c>
      <c r="N52" s="64">
        <v>64775</v>
      </c>
      <c r="O52" s="65">
        <v>67042</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25960</v>
      </c>
      <c r="L53" s="69">
        <v>22871</v>
      </c>
      <c r="M53" s="69">
        <v>21567</v>
      </c>
      <c r="N53" s="69">
        <v>20182</v>
      </c>
      <c r="O53" s="70">
        <v>17549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view="pageBreakPreview"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523</v>
      </c>
      <c r="J40" s="79" t="s">
        <v>524</v>
      </c>
      <c r="K40" s="79" t="s">
        <v>525</v>
      </c>
      <c r="L40" s="79" t="s">
        <v>526</v>
      </c>
      <c r="M40" s="80" t="s">
        <v>527</v>
      </c>
    </row>
    <row r="41" spans="2:13" ht="27.75" customHeight="1" x14ac:dyDescent="0.15">
      <c r="B41" s="1199" t="s">
        <v>23</v>
      </c>
      <c r="C41" s="1200"/>
      <c r="D41" s="81"/>
      <c r="E41" s="1205" t="s">
        <v>24</v>
      </c>
      <c r="F41" s="1205"/>
      <c r="G41" s="1205"/>
      <c r="H41" s="1206"/>
      <c r="I41" s="82">
        <v>978797</v>
      </c>
      <c r="J41" s="83">
        <v>998158</v>
      </c>
      <c r="K41" s="83">
        <v>1004481</v>
      </c>
      <c r="L41" s="83">
        <v>1028239</v>
      </c>
      <c r="M41" s="84">
        <v>1036189</v>
      </c>
    </row>
    <row r="42" spans="2:13" ht="27.75" customHeight="1" x14ac:dyDescent="0.15">
      <c r="B42" s="1201"/>
      <c r="C42" s="1202"/>
      <c r="D42" s="85"/>
      <c r="E42" s="1207" t="s">
        <v>25</v>
      </c>
      <c r="F42" s="1207"/>
      <c r="G42" s="1207"/>
      <c r="H42" s="1208"/>
      <c r="I42" s="86">
        <v>20202</v>
      </c>
      <c r="J42" s="87">
        <v>19397</v>
      </c>
      <c r="K42" s="87">
        <v>22283</v>
      </c>
      <c r="L42" s="87">
        <v>22062</v>
      </c>
      <c r="M42" s="88">
        <v>34177</v>
      </c>
    </row>
    <row r="43" spans="2:13" ht="27.75" customHeight="1" x14ac:dyDescent="0.15">
      <c r="B43" s="1201"/>
      <c r="C43" s="1202"/>
      <c r="D43" s="85"/>
      <c r="E43" s="1207" t="s">
        <v>26</v>
      </c>
      <c r="F43" s="1207"/>
      <c r="G43" s="1207"/>
      <c r="H43" s="1208"/>
      <c r="I43" s="86">
        <v>218321</v>
      </c>
      <c r="J43" s="87">
        <v>210077</v>
      </c>
      <c r="K43" s="87">
        <v>197376</v>
      </c>
      <c r="L43" s="87">
        <v>186000</v>
      </c>
      <c r="M43" s="88">
        <v>167725</v>
      </c>
    </row>
    <row r="44" spans="2:13" ht="27.75" customHeight="1" x14ac:dyDescent="0.15">
      <c r="B44" s="1201"/>
      <c r="C44" s="1202"/>
      <c r="D44" s="85"/>
      <c r="E44" s="1207" t="s">
        <v>27</v>
      </c>
      <c r="F44" s="1207"/>
      <c r="G44" s="1207"/>
      <c r="H44" s="1208"/>
      <c r="I44" s="86" t="s">
        <v>484</v>
      </c>
      <c r="J44" s="87" t="s">
        <v>484</v>
      </c>
      <c r="K44" s="87" t="s">
        <v>484</v>
      </c>
      <c r="L44" s="87" t="s">
        <v>484</v>
      </c>
      <c r="M44" s="88" t="s">
        <v>484</v>
      </c>
    </row>
    <row r="45" spans="2:13" ht="27.75" customHeight="1" x14ac:dyDescent="0.15">
      <c r="B45" s="1201"/>
      <c r="C45" s="1202"/>
      <c r="D45" s="85"/>
      <c r="E45" s="1207" t="s">
        <v>28</v>
      </c>
      <c r="F45" s="1207"/>
      <c r="G45" s="1207"/>
      <c r="H45" s="1208"/>
      <c r="I45" s="86">
        <v>82159</v>
      </c>
      <c r="J45" s="87">
        <v>82125</v>
      </c>
      <c r="K45" s="87">
        <v>80047</v>
      </c>
      <c r="L45" s="87">
        <v>77230</v>
      </c>
      <c r="M45" s="88">
        <v>74306</v>
      </c>
    </row>
    <row r="46" spans="2:13" ht="27.75" customHeight="1" x14ac:dyDescent="0.15">
      <c r="B46" s="1201"/>
      <c r="C46" s="1202"/>
      <c r="D46" s="85"/>
      <c r="E46" s="1207" t="s">
        <v>29</v>
      </c>
      <c r="F46" s="1207"/>
      <c r="G46" s="1207"/>
      <c r="H46" s="1208"/>
      <c r="I46" s="86">
        <v>1720</v>
      </c>
      <c r="J46" s="87">
        <v>1153</v>
      </c>
      <c r="K46" s="87">
        <v>805</v>
      </c>
      <c r="L46" s="87">
        <v>594</v>
      </c>
      <c r="M46" s="88">
        <v>362</v>
      </c>
    </row>
    <row r="47" spans="2:13" ht="27.75" customHeight="1" x14ac:dyDescent="0.15">
      <c r="B47" s="1201"/>
      <c r="C47" s="1202"/>
      <c r="D47" s="85"/>
      <c r="E47" s="1207" t="s">
        <v>30</v>
      </c>
      <c r="F47" s="1207"/>
      <c r="G47" s="1207"/>
      <c r="H47" s="1208"/>
      <c r="I47" s="86" t="s">
        <v>484</v>
      </c>
      <c r="J47" s="87" t="s">
        <v>484</v>
      </c>
      <c r="K47" s="87" t="s">
        <v>484</v>
      </c>
      <c r="L47" s="87" t="s">
        <v>484</v>
      </c>
      <c r="M47" s="88" t="s">
        <v>484</v>
      </c>
    </row>
    <row r="48" spans="2:13" ht="27.75" customHeight="1" x14ac:dyDescent="0.15">
      <c r="B48" s="1203"/>
      <c r="C48" s="1204"/>
      <c r="D48" s="85"/>
      <c r="E48" s="1207" t="s">
        <v>31</v>
      </c>
      <c r="F48" s="1207"/>
      <c r="G48" s="1207"/>
      <c r="H48" s="1208"/>
      <c r="I48" s="86">
        <v>200</v>
      </c>
      <c r="J48" s="87">
        <v>79</v>
      </c>
      <c r="K48" s="87" t="s">
        <v>484</v>
      </c>
      <c r="L48" s="87" t="s">
        <v>484</v>
      </c>
      <c r="M48" s="88" t="s">
        <v>484</v>
      </c>
    </row>
    <row r="49" spans="2:13" ht="27.75" customHeight="1" x14ac:dyDescent="0.15">
      <c r="B49" s="1209" t="s">
        <v>32</v>
      </c>
      <c r="C49" s="1210"/>
      <c r="D49" s="89"/>
      <c r="E49" s="1207" t="s">
        <v>33</v>
      </c>
      <c r="F49" s="1207"/>
      <c r="G49" s="1207"/>
      <c r="H49" s="1208"/>
      <c r="I49" s="86">
        <v>182488</v>
      </c>
      <c r="J49" s="87">
        <v>197893</v>
      </c>
      <c r="K49" s="87">
        <v>197746</v>
      </c>
      <c r="L49" s="87">
        <v>209039</v>
      </c>
      <c r="M49" s="88">
        <v>223464</v>
      </c>
    </row>
    <row r="50" spans="2:13" ht="27.75" customHeight="1" x14ac:dyDescent="0.15">
      <c r="B50" s="1201"/>
      <c r="C50" s="1202"/>
      <c r="D50" s="85"/>
      <c r="E50" s="1207" t="s">
        <v>34</v>
      </c>
      <c r="F50" s="1207"/>
      <c r="G50" s="1207"/>
      <c r="H50" s="1208"/>
      <c r="I50" s="86">
        <v>294876</v>
      </c>
      <c r="J50" s="87">
        <v>294544</v>
      </c>
      <c r="K50" s="87">
        <v>281096</v>
      </c>
      <c r="L50" s="87">
        <v>279344</v>
      </c>
      <c r="M50" s="88">
        <v>272970</v>
      </c>
    </row>
    <row r="51" spans="2:13" ht="27.75" customHeight="1" x14ac:dyDescent="0.15">
      <c r="B51" s="1203"/>
      <c r="C51" s="1204"/>
      <c r="D51" s="85"/>
      <c r="E51" s="1207" t="s">
        <v>35</v>
      </c>
      <c r="F51" s="1207"/>
      <c r="G51" s="1207"/>
      <c r="H51" s="1208"/>
      <c r="I51" s="86">
        <v>540338</v>
      </c>
      <c r="J51" s="87">
        <v>544366</v>
      </c>
      <c r="K51" s="87">
        <v>534845</v>
      </c>
      <c r="L51" s="87">
        <v>524027</v>
      </c>
      <c r="M51" s="88">
        <v>505035</v>
      </c>
    </row>
    <row r="52" spans="2:13" ht="27.75" customHeight="1" thickBot="1" x14ac:dyDescent="0.2">
      <c r="B52" s="1211" t="s">
        <v>36</v>
      </c>
      <c r="C52" s="1212"/>
      <c r="D52" s="90"/>
      <c r="E52" s="1213" t="s">
        <v>37</v>
      </c>
      <c r="F52" s="1213"/>
      <c r="G52" s="1213"/>
      <c r="H52" s="1214"/>
      <c r="I52" s="91">
        <v>283697</v>
      </c>
      <c r="J52" s="92">
        <v>274186</v>
      </c>
      <c r="K52" s="92">
        <v>291305</v>
      </c>
      <c r="L52" s="92">
        <v>301715</v>
      </c>
      <c r="M52" s="93">
        <v>311291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576</v>
      </c>
      <c r="I42" s="352"/>
      <c r="J42" s="352"/>
      <c r="K42" s="352"/>
      <c r="L42" s="244"/>
      <c r="M42" s="244"/>
      <c r="N42" s="244"/>
      <c r="O42" s="244"/>
    </row>
    <row r="43" spans="2:17" x14ac:dyDescent="0.15">
      <c r="B43" s="248"/>
      <c r="C43" s="244"/>
      <c r="D43" s="244"/>
      <c r="E43" s="244"/>
      <c r="F43" s="244"/>
      <c r="G43" s="1229" t="s">
        <v>577</v>
      </c>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578</v>
      </c>
    </row>
    <row r="50" spans="1:17" x14ac:dyDescent="0.15">
      <c r="B50" s="248"/>
      <c r="C50" s="244"/>
      <c r="D50" s="244"/>
      <c r="E50" s="244"/>
      <c r="F50" s="244"/>
      <c r="G50" s="1238"/>
      <c r="H50" s="1239"/>
      <c r="I50" s="1239"/>
      <c r="J50" s="1240"/>
      <c r="K50" s="354" t="s">
        <v>523</v>
      </c>
      <c r="L50" s="354" t="s">
        <v>524</v>
      </c>
      <c r="M50" s="354" t="s">
        <v>525</v>
      </c>
      <c r="N50" s="354" t="s">
        <v>526</v>
      </c>
      <c r="O50" s="354" t="s">
        <v>527</v>
      </c>
    </row>
    <row r="51" spans="1:17" x14ac:dyDescent="0.15">
      <c r="B51" s="248"/>
      <c r="C51" s="244"/>
      <c r="D51" s="244"/>
      <c r="E51" s="244"/>
      <c r="F51" s="244"/>
      <c r="G51" s="1241" t="s">
        <v>579</v>
      </c>
      <c r="H51" s="1242"/>
      <c r="I51" s="1247" t="s">
        <v>580</v>
      </c>
      <c r="J51" s="1247"/>
      <c r="K51" s="1249"/>
      <c r="L51" s="1249"/>
      <c r="M51" s="1249"/>
      <c r="N51" s="1249"/>
      <c r="O51" s="1215">
        <v>117.4</v>
      </c>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581</v>
      </c>
      <c r="J53" s="1227"/>
      <c r="K53" s="1250"/>
      <c r="L53" s="1250"/>
      <c r="M53" s="1250"/>
      <c r="N53" s="1250"/>
      <c r="O53" s="1219">
        <v>58.3</v>
      </c>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582</v>
      </c>
      <c r="H55" s="1222"/>
      <c r="I55" s="1227" t="s">
        <v>580</v>
      </c>
      <c r="J55" s="1227"/>
      <c r="K55" s="1249"/>
      <c r="L55" s="1249"/>
      <c r="M55" s="1249"/>
      <c r="N55" s="1249"/>
      <c r="O55" s="1215">
        <v>124.2</v>
      </c>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583</v>
      </c>
      <c r="J57" s="1217"/>
      <c r="K57" s="1250"/>
      <c r="L57" s="1250"/>
      <c r="M57" s="1250"/>
      <c r="N57" s="1250"/>
      <c r="O57" s="1219">
        <v>55.7</v>
      </c>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584</v>
      </c>
      <c r="C63" s="244"/>
      <c r="D63" s="244"/>
      <c r="E63" s="244"/>
      <c r="F63" s="244"/>
      <c r="G63" s="244"/>
      <c r="H63" s="244"/>
      <c r="I63" s="244"/>
      <c r="J63" s="244"/>
      <c r="K63" s="244"/>
      <c r="L63" s="244"/>
      <c r="M63" s="244"/>
      <c r="N63" s="244"/>
      <c r="O63" s="244"/>
    </row>
    <row r="64" spans="1:17" x14ac:dyDescent="0.15">
      <c r="B64" s="248"/>
      <c r="C64" s="244"/>
      <c r="D64" s="244"/>
      <c r="E64" s="244"/>
      <c r="F64" s="244"/>
      <c r="G64" s="351" t="s">
        <v>576</v>
      </c>
      <c r="I64" s="352"/>
      <c r="J64" s="352"/>
      <c r="K64" s="352"/>
      <c r="L64" s="244"/>
      <c r="M64" s="244"/>
      <c r="N64" s="244"/>
      <c r="O64" s="244"/>
    </row>
    <row r="65" spans="2:30" x14ac:dyDescent="0.15">
      <c r="B65" s="248"/>
      <c r="C65" s="244"/>
      <c r="D65" s="244"/>
      <c r="E65" s="244"/>
      <c r="F65" s="244"/>
      <c r="G65" s="1229" t="s">
        <v>585</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586</v>
      </c>
      <c r="I71" s="368"/>
      <c r="J71" s="364"/>
      <c r="K71" s="364"/>
      <c r="L71" s="365"/>
      <c r="M71" s="364"/>
      <c r="N71" s="365"/>
      <c r="O71" s="366"/>
    </row>
    <row r="72" spans="2:30" x14ac:dyDescent="0.15">
      <c r="B72" s="248"/>
      <c r="C72" s="244"/>
      <c r="D72" s="244"/>
      <c r="E72" s="244"/>
      <c r="F72" s="244"/>
      <c r="G72" s="1238"/>
      <c r="H72" s="1239"/>
      <c r="I72" s="1239"/>
      <c r="J72" s="1240"/>
      <c r="K72" s="354" t="s">
        <v>523</v>
      </c>
      <c r="L72" s="354" t="s">
        <v>524</v>
      </c>
      <c r="M72" s="354" t="s">
        <v>525</v>
      </c>
      <c r="N72" s="354" t="s">
        <v>526</v>
      </c>
      <c r="O72" s="354" t="s">
        <v>527</v>
      </c>
    </row>
    <row r="73" spans="2:30" x14ac:dyDescent="0.15">
      <c r="B73" s="248"/>
      <c r="C73" s="244"/>
      <c r="D73" s="244"/>
      <c r="E73" s="244"/>
      <c r="F73" s="244"/>
      <c r="G73" s="1241" t="s">
        <v>579</v>
      </c>
      <c r="H73" s="1242"/>
      <c r="I73" s="1247" t="s">
        <v>580</v>
      </c>
      <c r="J73" s="1247"/>
      <c r="K73" s="1228">
        <v>111.2</v>
      </c>
      <c r="L73" s="1228">
        <v>106.3</v>
      </c>
      <c r="M73" s="1215">
        <v>111.5</v>
      </c>
      <c r="N73" s="1215">
        <v>115.3</v>
      </c>
      <c r="O73" s="1215">
        <v>117.4</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587</v>
      </c>
      <c r="J75" s="1227"/>
      <c r="K75" s="1219">
        <v>10.9</v>
      </c>
      <c r="L75" s="1219">
        <v>10.1</v>
      </c>
      <c r="M75" s="1219">
        <v>9.1</v>
      </c>
      <c r="N75" s="1219">
        <v>8.1999999999999993</v>
      </c>
      <c r="O75" s="1219">
        <v>7.5</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582</v>
      </c>
      <c r="H77" s="1222"/>
      <c r="I77" s="1227" t="s">
        <v>580</v>
      </c>
      <c r="J77" s="1227"/>
      <c r="K77" s="1228">
        <v>163.1</v>
      </c>
      <c r="L77" s="1228">
        <v>150.5</v>
      </c>
      <c r="M77" s="1215">
        <v>139</v>
      </c>
      <c r="N77" s="1215">
        <v>132.4</v>
      </c>
      <c r="O77" s="1215">
        <v>124.2</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587</v>
      </c>
      <c r="J79" s="1217"/>
      <c r="K79" s="1218">
        <v>12.1</v>
      </c>
      <c r="L79" s="1218">
        <v>11.5</v>
      </c>
      <c r="M79" s="1218">
        <v>11.2</v>
      </c>
      <c r="N79" s="1218">
        <v>11.2</v>
      </c>
      <c r="O79" s="1218">
        <v>10.9</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8" scale="7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522</v>
      </c>
      <c r="G2" s="111"/>
      <c r="H2" s="112"/>
    </row>
    <row r="3" spans="1:8" x14ac:dyDescent="0.15">
      <c r="A3" s="108" t="s">
        <v>515</v>
      </c>
      <c r="B3" s="113"/>
      <c r="C3" s="114"/>
      <c r="D3" s="115">
        <v>58916</v>
      </c>
      <c r="E3" s="116"/>
      <c r="F3" s="117">
        <v>48794</v>
      </c>
      <c r="G3" s="118"/>
      <c r="H3" s="119"/>
    </row>
    <row r="4" spans="1:8" x14ac:dyDescent="0.15">
      <c r="A4" s="120"/>
      <c r="B4" s="121"/>
      <c r="C4" s="122"/>
      <c r="D4" s="123">
        <v>27158</v>
      </c>
      <c r="E4" s="124"/>
      <c r="F4" s="125">
        <v>25698</v>
      </c>
      <c r="G4" s="126"/>
      <c r="H4" s="127"/>
    </row>
    <row r="5" spans="1:8" x14ac:dyDescent="0.15">
      <c r="A5" s="108" t="s">
        <v>517</v>
      </c>
      <c r="B5" s="113"/>
      <c r="C5" s="114"/>
      <c r="D5" s="115">
        <v>56357</v>
      </c>
      <c r="E5" s="116"/>
      <c r="F5" s="117">
        <v>47129</v>
      </c>
      <c r="G5" s="118"/>
      <c r="H5" s="119"/>
    </row>
    <row r="6" spans="1:8" x14ac:dyDescent="0.15">
      <c r="A6" s="120"/>
      <c r="B6" s="121"/>
      <c r="C6" s="122"/>
      <c r="D6" s="123">
        <v>27580</v>
      </c>
      <c r="E6" s="124"/>
      <c r="F6" s="125">
        <v>23069</v>
      </c>
      <c r="G6" s="126"/>
      <c r="H6" s="127"/>
    </row>
    <row r="7" spans="1:8" x14ac:dyDescent="0.15">
      <c r="A7" s="108" t="s">
        <v>518</v>
      </c>
      <c r="B7" s="113"/>
      <c r="C7" s="114"/>
      <c r="D7" s="115">
        <v>52084</v>
      </c>
      <c r="E7" s="116"/>
      <c r="F7" s="117">
        <v>50848</v>
      </c>
      <c r="G7" s="118"/>
      <c r="H7" s="119"/>
    </row>
    <row r="8" spans="1:8" x14ac:dyDescent="0.15">
      <c r="A8" s="120"/>
      <c r="B8" s="121"/>
      <c r="C8" s="122"/>
      <c r="D8" s="123">
        <v>25663</v>
      </c>
      <c r="E8" s="124"/>
      <c r="F8" s="125">
        <v>22583</v>
      </c>
      <c r="G8" s="126"/>
      <c r="H8" s="127"/>
    </row>
    <row r="9" spans="1:8" x14ac:dyDescent="0.15">
      <c r="A9" s="108" t="s">
        <v>519</v>
      </c>
      <c r="B9" s="113"/>
      <c r="C9" s="114"/>
      <c r="D9" s="115">
        <v>63713</v>
      </c>
      <c r="E9" s="116"/>
      <c r="F9" s="117">
        <v>53572</v>
      </c>
      <c r="G9" s="118"/>
      <c r="H9" s="119"/>
    </row>
    <row r="10" spans="1:8" x14ac:dyDescent="0.15">
      <c r="A10" s="120"/>
      <c r="B10" s="121"/>
      <c r="C10" s="122"/>
      <c r="D10" s="123">
        <v>35172</v>
      </c>
      <c r="E10" s="124"/>
      <c r="F10" s="125">
        <v>25259</v>
      </c>
      <c r="G10" s="126"/>
      <c r="H10" s="127"/>
    </row>
    <row r="11" spans="1:8" x14ac:dyDescent="0.15">
      <c r="A11" s="108" t="s">
        <v>520</v>
      </c>
      <c r="B11" s="113"/>
      <c r="C11" s="114"/>
      <c r="D11" s="115">
        <v>51687</v>
      </c>
      <c r="E11" s="116"/>
      <c r="F11" s="117">
        <v>51898</v>
      </c>
      <c r="G11" s="118"/>
      <c r="H11" s="119"/>
    </row>
    <row r="12" spans="1:8" x14ac:dyDescent="0.15">
      <c r="A12" s="120"/>
      <c r="B12" s="121"/>
      <c r="C12" s="128"/>
      <c r="D12" s="123">
        <v>29091</v>
      </c>
      <c r="E12" s="124"/>
      <c r="F12" s="125">
        <v>25986</v>
      </c>
      <c r="G12" s="126"/>
      <c r="H12" s="127"/>
    </row>
    <row r="13" spans="1:8" x14ac:dyDescent="0.15">
      <c r="A13" s="108"/>
      <c r="B13" s="113"/>
      <c r="C13" s="129"/>
      <c r="D13" s="130">
        <v>56551</v>
      </c>
      <c r="E13" s="131"/>
      <c r="F13" s="132">
        <v>50448</v>
      </c>
      <c r="G13" s="133"/>
      <c r="H13" s="119"/>
    </row>
    <row r="14" spans="1:8" x14ac:dyDescent="0.15">
      <c r="A14" s="120"/>
      <c r="B14" s="121"/>
      <c r="C14" s="122"/>
      <c r="D14" s="123">
        <v>28933</v>
      </c>
      <c r="E14" s="124"/>
      <c r="F14" s="125">
        <v>24519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0.47</v>
      </c>
      <c r="C19" s="134">
        <f>ROUND(VALUE(SUBSTITUTE(実質収支比率等に係る経年分析!G$48,"▲","-")),2)</f>
        <v>0.06</v>
      </c>
      <c r="D19" s="134">
        <f>ROUND(VALUE(SUBSTITUTE(実質収支比率等に係る経年分析!H$48,"▲","-")),2)</f>
        <v>0.14000000000000001</v>
      </c>
      <c r="E19" s="134">
        <f>ROUND(VALUE(SUBSTITUTE(実質収支比率等に係る経年分析!I$48,"▲","-")),2)</f>
        <v>0.14000000000000001</v>
      </c>
      <c r="F19" s="134">
        <f>ROUND(VALUE(SUBSTITUTE(実質収支比率等に係る経年分析!J$48,"▲","-")),2)</f>
        <v>0.16</v>
      </c>
    </row>
    <row r="20" spans="1:11" x14ac:dyDescent="0.15">
      <c r="A20" s="134" t="s">
        <v>42</v>
      </c>
      <c r="B20" s="134">
        <f>ROUND(VALUE(SUBSTITUTE(実質収支比率等に係る経年分析!F$47,"▲","-")),2)</f>
        <v>1.58</v>
      </c>
      <c r="C20" s="134">
        <f>ROUND(VALUE(SUBSTITUTE(実質収支比率等に係る経年分析!G$47,"▲","-")),2)</f>
        <v>1.25</v>
      </c>
      <c r="D20" s="134">
        <f>ROUND(VALUE(SUBSTITUTE(実質収支比率等に係る経年分析!H$47,"▲","-")),2)</f>
        <v>0.83</v>
      </c>
      <c r="E20" s="134">
        <f>ROUND(VALUE(SUBSTITUTE(実質収支比率等に係る経年分析!I$47,"▲","-")),2)</f>
        <v>0.95</v>
      </c>
      <c r="F20" s="134">
        <f>ROUND(VALUE(SUBSTITUTE(実質収支比率等に係る経年分析!J$47,"▲","-")),2)</f>
        <v>1.63</v>
      </c>
    </row>
    <row r="21" spans="1:11" x14ac:dyDescent="0.15">
      <c r="A21" s="134" t="s">
        <v>43</v>
      </c>
      <c r="B21" s="134">
        <f>IF(ISNUMBER(VALUE(SUBSTITUTE(実質収支比率等に係る経年分析!F$49,"▲","-"))),ROUND(VALUE(SUBSTITUTE(実質収支比率等に係る経年分析!F$49,"▲","-")),2),NA())</f>
        <v>0.01</v>
      </c>
      <c r="C21" s="134">
        <f>IF(ISNUMBER(VALUE(SUBSTITUTE(実質収支比率等に係る経年分析!G$49,"▲","-"))),ROUND(VALUE(SUBSTITUTE(実質収支比率等に係る経年分析!G$49,"▲","-")),2),NA())</f>
        <v>-0.91</v>
      </c>
      <c r="D21" s="134">
        <f>IF(ISNUMBER(VALUE(SUBSTITUTE(実質収支比率等に係る経年分析!H$49,"▲","-"))),ROUND(VALUE(SUBSTITUTE(実質収支比率等に係る経年分析!H$49,"▲","-")),2),NA())</f>
        <v>-0.34</v>
      </c>
      <c r="E21" s="134">
        <f>IF(ISNUMBER(VALUE(SUBSTITUTE(実質収支比率等に係る経年分析!I$49,"▲","-"))),ROUND(VALUE(SUBSTITUTE(実質収支比率等に係る経年分析!I$49,"▲","-")),2),NA())</f>
        <v>0.09</v>
      </c>
      <c r="F21" s="134">
        <f>IF(ISNUMBER(VALUE(SUBSTITUTE(実質収支比率等に係る経年分析!J$49,"▲","-"))),ROUND(VALUE(SUBSTITUTE(実質収支比率等に係る経年分析!J$49,"▲","-")),2),NA())</f>
        <v>0.69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0.28000000000000003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0.09</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f>IF(ROUND(VALUE(SUBSTITUTE(連結実質赤字比率に係る赤字・黒字の構成分析!I$42,"▲", "-")), 2) &lt; 0, ABS(ROUND(VALUE(SUBSTITUTE(連結実質赤字比率に係る赤字・黒字の構成分析!I$42,"▲", "-")), 2)), NA())</f>
        <v>0.03</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公害健康被害補償事業特別会計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生田緑地ゴルフ場事業特別会計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一般会計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0.55000000000000004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1.1100000000000001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1.47</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1.49</v>
      </c>
    </row>
    <row r="35" spans="1:16" x14ac:dyDescent="0.15">
      <c r="A35" s="135" t="str">
        <f>IF(連結実質赤字比率に係る赤字・黒字の構成分析!C$35="",NA(),連結実質赤字比率に係る赤字・黒字の構成分析!C$35)</f>
        <v>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2.0299999999999998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4.1399999999999997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62102</v>
      </c>
      <c r="E42" s="136"/>
      <c r="F42" s="136"/>
      <c r="G42" s="136">
        <f>'実質公債費比率（分子）の構造'!L$52</f>
        <v>61615</v>
      </c>
      <c r="H42" s="136"/>
      <c r="I42" s="136"/>
      <c r="J42" s="136">
        <f>'実質公債費比率（分子）の構造'!M$52</f>
        <v>63022</v>
      </c>
      <c r="K42" s="136"/>
      <c r="L42" s="136"/>
      <c r="M42" s="136">
        <f>'実質公債費比率（分子）の構造'!N$52</f>
        <v>64775</v>
      </c>
      <c r="N42" s="136"/>
      <c r="O42" s="136"/>
      <c r="P42" s="136">
        <f>'実質公債費比率（分子）の構造'!O$52</f>
        <v>67042</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691</v>
      </c>
      <c r="C44" s="136"/>
      <c r="D44" s="136"/>
      <c r="E44" s="136">
        <f>'実質公債費比率（分子）の構造'!L$50</f>
        <v>755</v>
      </c>
      <c r="F44" s="136"/>
      <c r="G44" s="136"/>
      <c r="H44" s="136">
        <f>'実質公債費比率（分子）の構造'!M$50</f>
        <v>833</v>
      </c>
      <c r="I44" s="136"/>
      <c r="J44" s="136"/>
      <c r="K44" s="136">
        <f>'実質公債費比率（分子）の構造'!N$50</f>
        <v>938</v>
      </c>
      <c r="L44" s="136"/>
      <c r="M44" s="136"/>
      <c r="N44" s="136">
        <f>'実質公債費比率（分子）の構造'!O$50</f>
        <v>1670</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14730</v>
      </c>
      <c r="C46" s="136"/>
      <c r="D46" s="136"/>
      <c r="E46" s="136">
        <f>'実質公債費比率（分子）の構造'!L$48</f>
        <v>15168</v>
      </c>
      <c r="F46" s="136"/>
      <c r="G46" s="136"/>
      <c r="H46" s="136">
        <f>'実質公債費比率（分子）の構造'!M$48</f>
        <v>14138</v>
      </c>
      <c r="I46" s="136"/>
      <c r="J46" s="136"/>
      <c r="K46" s="136">
        <f>'実質公債費比率（分子）の構造'!N$48</f>
        <v>14318</v>
      </c>
      <c r="L46" s="136"/>
      <c r="M46" s="136"/>
      <c r="N46" s="136">
        <f>'実質公債費比率（分子）の構造'!O$48</f>
        <v>13520</v>
      </c>
      <c r="O46" s="136"/>
      <c r="P46" s="136"/>
    </row>
    <row r="47" spans="1:16" x14ac:dyDescent="0.15">
      <c r="A47" s="136" t="s">
        <v>55</v>
      </c>
      <c r="B47" s="136">
        <f>'実質公債費比率（分子）の構造'!K$47</f>
        <v>34532</v>
      </c>
      <c r="C47" s="136"/>
      <c r="D47" s="136"/>
      <c r="E47" s="136">
        <f>'実質公債費比率（分子）の構造'!L$47</f>
        <v>36004</v>
      </c>
      <c r="F47" s="136"/>
      <c r="G47" s="136"/>
      <c r="H47" s="136">
        <f>'実質公債費比率（分子）の構造'!M$47</f>
        <v>36731</v>
      </c>
      <c r="I47" s="136"/>
      <c r="J47" s="136"/>
      <c r="K47" s="136">
        <f>'実質公債費比率（分子）の構造'!N$47</f>
        <v>37529</v>
      </c>
      <c r="L47" s="136"/>
      <c r="M47" s="136"/>
      <c r="N47" s="136">
        <f>'実質公債費比率（分子）の構造'!O$47</f>
        <v>38323</v>
      </c>
      <c r="O47" s="136"/>
      <c r="P47" s="136"/>
    </row>
    <row r="48" spans="1:16" x14ac:dyDescent="0.15">
      <c r="A48" s="136" t="s">
        <v>56</v>
      </c>
      <c r="B48" s="136">
        <f>'実質公債費比率（分子）の構造'!K$46</f>
        <v>2412</v>
      </c>
      <c r="C48" s="136"/>
      <c r="D48" s="136"/>
      <c r="E48" s="136">
        <f>'実質公債費比率（分子）の構造'!L$46</f>
        <v>1241</v>
      </c>
      <c r="F48" s="136"/>
      <c r="G48" s="136"/>
      <c r="H48" s="136">
        <f>'実質公債費比率（分子）の構造'!M$46</f>
        <v>1745</v>
      </c>
      <c r="I48" s="136"/>
      <c r="J48" s="136"/>
      <c r="K48" s="136">
        <f>'実質公債費比率（分子）の構造'!N$46</f>
        <v>2098</v>
      </c>
      <c r="L48" s="136"/>
      <c r="M48" s="136"/>
      <c r="N48" s="136">
        <f>'実質公債費比率（分子）の構造'!O$46</f>
        <v>1356</v>
      </c>
      <c r="O48" s="136"/>
      <c r="P48" s="136"/>
    </row>
    <row r="49" spans="1:16" x14ac:dyDescent="0.15">
      <c r="A49" s="136" t="s">
        <v>57</v>
      </c>
      <c r="B49" s="136">
        <f>'実質公債費比率（分子）の構造'!K$45</f>
        <v>35697</v>
      </c>
      <c r="C49" s="136"/>
      <c r="D49" s="136"/>
      <c r="E49" s="136">
        <f>'実質公債費比率（分子）の構造'!L$45</f>
        <v>31318</v>
      </c>
      <c r="F49" s="136"/>
      <c r="G49" s="136"/>
      <c r="H49" s="136">
        <f>'実質公債費比率（分子）の構造'!M$45</f>
        <v>31142</v>
      </c>
      <c r="I49" s="136"/>
      <c r="J49" s="136"/>
      <c r="K49" s="136">
        <f>'実質公債費比率（分子）の構造'!N$45</f>
        <v>30074</v>
      </c>
      <c r="L49" s="136"/>
      <c r="M49" s="136"/>
      <c r="N49" s="136">
        <f>'実質公債費比率（分子）の構造'!O$45</f>
        <v>29722</v>
      </c>
      <c r="O49" s="136"/>
      <c r="P49" s="136"/>
    </row>
    <row r="50" spans="1:16" x14ac:dyDescent="0.15">
      <c r="A50" s="136" t="s">
        <v>58</v>
      </c>
      <c r="B50" s="136" t="e">
        <f>NA()</f>
        <v>#N/A</v>
      </c>
      <c r="C50" s="136">
        <f>IF(ISNUMBER('実質公債費比率（分子）の構造'!K$53),'実質公債費比率（分子）の構造'!K$53,NA())</f>
        <v>25960</v>
      </c>
      <c r="D50" s="136" t="e">
        <f>NA()</f>
        <v>#N/A</v>
      </c>
      <c r="E50" s="136" t="e">
        <f>NA()</f>
        <v>#N/A</v>
      </c>
      <c r="F50" s="136">
        <f>IF(ISNUMBER('実質公債費比率（分子）の構造'!L$53),'実質公債費比率（分子）の構造'!L$53,NA())</f>
        <v>22871</v>
      </c>
      <c r="G50" s="136" t="e">
        <f>NA()</f>
        <v>#N/A</v>
      </c>
      <c r="H50" s="136" t="e">
        <f>NA()</f>
        <v>#N/A</v>
      </c>
      <c r="I50" s="136">
        <f>IF(ISNUMBER('実質公債費比率（分子）の構造'!M$53),'実質公債費比率（分子）の構造'!M$53,NA())</f>
        <v>21567</v>
      </c>
      <c r="J50" s="136" t="e">
        <f>NA()</f>
        <v>#N/A</v>
      </c>
      <c r="K50" s="136" t="e">
        <f>NA()</f>
        <v>#N/A</v>
      </c>
      <c r="L50" s="136">
        <f>IF(ISNUMBER('実質公債費比率（分子）の構造'!N$53),'実質公債費比率（分子）の構造'!N$53,NA())</f>
        <v>20182</v>
      </c>
      <c r="M50" s="136" t="e">
        <f>NA()</f>
        <v>#N/A</v>
      </c>
      <c r="N50" s="136" t="e">
        <f>NA()</f>
        <v>#N/A</v>
      </c>
      <c r="O50" s="136">
        <f>IF(ISNUMBER('実質公債費比率（分子）の構造'!O$53),'実質公債費比率（分子）の構造'!O$53,NA())</f>
        <v>17549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540338</v>
      </c>
      <c r="E56" s="135"/>
      <c r="F56" s="135"/>
      <c r="G56" s="135">
        <f>'将来負担比率（分子）の構造'!J$51</f>
        <v>544366</v>
      </c>
      <c r="H56" s="135"/>
      <c r="I56" s="135"/>
      <c r="J56" s="135">
        <f>'将来負担比率（分子）の構造'!K$51</f>
        <v>534845</v>
      </c>
      <c r="K56" s="135"/>
      <c r="L56" s="135"/>
      <c r="M56" s="135">
        <f>'将来負担比率（分子）の構造'!L$51</f>
        <v>524027</v>
      </c>
      <c r="N56" s="135"/>
      <c r="O56" s="135"/>
      <c r="P56" s="135">
        <f>'将来負担比率（分子）の構造'!M$51</f>
        <v>505035</v>
      </c>
    </row>
    <row r="57" spans="1:16" x14ac:dyDescent="0.15">
      <c r="A57" s="135" t="s">
        <v>34</v>
      </c>
      <c r="B57" s="135"/>
      <c r="C57" s="135"/>
      <c r="D57" s="135">
        <f>'将来負担比率（分子）の構造'!I$50</f>
        <v>294876</v>
      </c>
      <c r="E57" s="135"/>
      <c r="F57" s="135"/>
      <c r="G57" s="135">
        <f>'将来負担比率（分子）の構造'!J$50</f>
        <v>294544</v>
      </c>
      <c r="H57" s="135"/>
      <c r="I57" s="135"/>
      <c r="J57" s="135">
        <f>'将来負担比率（分子）の構造'!K$50</f>
        <v>281096</v>
      </c>
      <c r="K57" s="135"/>
      <c r="L57" s="135"/>
      <c r="M57" s="135">
        <f>'将来負担比率（分子）の構造'!L$50</f>
        <v>279344</v>
      </c>
      <c r="N57" s="135"/>
      <c r="O57" s="135"/>
      <c r="P57" s="135">
        <f>'将来負担比率（分子）の構造'!M$50</f>
        <v>272970</v>
      </c>
    </row>
    <row r="58" spans="1:16" x14ac:dyDescent="0.15">
      <c r="A58" s="135" t="s">
        <v>33</v>
      </c>
      <c r="B58" s="135"/>
      <c r="C58" s="135"/>
      <c r="D58" s="135">
        <f>'将来負担比率（分子）の構造'!I$49</f>
        <v>182488</v>
      </c>
      <c r="E58" s="135"/>
      <c r="F58" s="135"/>
      <c r="G58" s="135">
        <f>'将来負担比率（分子）の構造'!J$49</f>
        <v>197893</v>
      </c>
      <c r="H58" s="135"/>
      <c r="I58" s="135"/>
      <c r="J58" s="135">
        <f>'将来負担比率（分子）の構造'!K$49</f>
        <v>197746</v>
      </c>
      <c r="K58" s="135"/>
      <c r="L58" s="135"/>
      <c r="M58" s="135">
        <f>'将来負担比率（分子）の構造'!L$49</f>
        <v>209039</v>
      </c>
      <c r="N58" s="135"/>
      <c r="O58" s="135"/>
      <c r="P58" s="135">
        <f>'将来負担比率（分子）の構造'!M$49</f>
        <v>223464</v>
      </c>
    </row>
    <row r="59" spans="1:16" x14ac:dyDescent="0.15">
      <c r="A59" s="135" t="s">
        <v>31</v>
      </c>
      <c r="B59" s="135">
        <f>'将来負担比率（分子）の構造'!I$48</f>
        <v>200</v>
      </c>
      <c r="C59" s="135"/>
      <c r="D59" s="135"/>
      <c r="E59" s="135">
        <f>'将来負担比率（分子）の構造'!J$48</f>
        <v>79</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1720</v>
      </c>
      <c r="C61" s="135"/>
      <c r="D61" s="135"/>
      <c r="E61" s="135">
        <f>'将来負担比率（分子）の構造'!J$46</f>
        <v>1153</v>
      </c>
      <c r="F61" s="135"/>
      <c r="G61" s="135"/>
      <c r="H61" s="135">
        <f>'将来負担比率（分子）の構造'!K$46</f>
        <v>805</v>
      </c>
      <c r="I61" s="135"/>
      <c r="J61" s="135"/>
      <c r="K61" s="135">
        <f>'将来負担比率（分子）の構造'!L$46</f>
        <v>594</v>
      </c>
      <c r="L61" s="135"/>
      <c r="M61" s="135"/>
      <c r="N61" s="135">
        <f>'将来負担比率（分子）の構造'!M$46</f>
        <v>362</v>
      </c>
      <c r="O61" s="135"/>
      <c r="P61" s="135"/>
    </row>
    <row r="62" spans="1:16" x14ac:dyDescent="0.15">
      <c r="A62" s="135" t="s">
        <v>28</v>
      </c>
      <c r="B62" s="135">
        <f>'将来負担比率（分子）の構造'!I$45</f>
        <v>82159</v>
      </c>
      <c r="C62" s="135"/>
      <c r="D62" s="135"/>
      <c r="E62" s="135">
        <f>'将来負担比率（分子）の構造'!J$45</f>
        <v>82125</v>
      </c>
      <c r="F62" s="135"/>
      <c r="G62" s="135"/>
      <c r="H62" s="135">
        <f>'将来負担比率（分子）の構造'!K$45</f>
        <v>80047</v>
      </c>
      <c r="I62" s="135"/>
      <c r="J62" s="135"/>
      <c r="K62" s="135">
        <f>'将来負担比率（分子）の構造'!L$45</f>
        <v>77230</v>
      </c>
      <c r="L62" s="135"/>
      <c r="M62" s="135"/>
      <c r="N62" s="135">
        <f>'将来負担比率（分子）の構造'!M$45</f>
        <v>74306</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218321</v>
      </c>
      <c r="C64" s="135"/>
      <c r="D64" s="135"/>
      <c r="E64" s="135">
        <f>'将来負担比率（分子）の構造'!J$43</f>
        <v>210077</v>
      </c>
      <c r="F64" s="135"/>
      <c r="G64" s="135"/>
      <c r="H64" s="135">
        <f>'将来負担比率（分子）の構造'!K$43</f>
        <v>197376</v>
      </c>
      <c r="I64" s="135"/>
      <c r="J64" s="135"/>
      <c r="K64" s="135">
        <f>'将来負担比率（分子）の構造'!L$43</f>
        <v>186000</v>
      </c>
      <c r="L64" s="135"/>
      <c r="M64" s="135"/>
      <c r="N64" s="135">
        <f>'将来負担比率（分子）の構造'!M$43</f>
        <v>167725</v>
      </c>
      <c r="O64" s="135"/>
      <c r="P64" s="135"/>
    </row>
    <row r="65" spans="1:16" x14ac:dyDescent="0.15">
      <c r="A65" s="135" t="s">
        <v>25</v>
      </c>
      <c r="B65" s="135">
        <f>'将来負担比率（分子）の構造'!I$42</f>
        <v>20202</v>
      </c>
      <c r="C65" s="135"/>
      <c r="D65" s="135"/>
      <c r="E65" s="135">
        <f>'将来負担比率（分子）の構造'!J$42</f>
        <v>19397</v>
      </c>
      <c r="F65" s="135"/>
      <c r="G65" s="135"/>
      <c r="H65" s="135">
        <f>'将来負担比率（分子）の構造'!K$42</f>
        <v>22283</v>
      </c>
      <c r="I65" s="135"/>
      <c r="J65" s="135"/>
      <c r="K65" s="135">
        <f>'将来負担比率（分子）の構造'!L$42</f>
        <v>22062</v>
      </c>
      <c r="L65" s="135"/>
      <c r="M65" s="135"/>
      <c r="N65" s="135">
        <f>'将来負担比率（分子）の構造'!M$42</f>
        <v>34177</v>
      </c>
      <c r="O65" s="135"/>
      <c r="P65" s="135"/>
    </row>
    <row r="66" spans="1:16" x14ac:dyDescent="0.15">
      <c r="A66" s="135" t="s">
        <v>24</v>
      </c>
      <c r="B66" s="135">
        <f>'将来負担比率（分子）の構造'!I$41</f>
        <v>978797</v>
      </c>
      <c r="C66" s="135"/>
      <c r="D66" s="135"/>
      <c r="E66" s="135">
        <f>'将来負担比率（分子）の構造'!J$41</f>
        <v>998158</v>
      </c>
      <c r="F66" s="135"/>
      <c r="G66" s="135"/>
      <c r="H66" s="135">
        <f>'将来負担比率（分子）の構造'!K$41</f>
        <v>1004481</v>
      </c>
      <c r="I66" s="135"/>
      <c r="J66" s="135"/>
      <c r="K66" s="135">
        <f>'将来負担比率（分子）の構造'!L$41</f>
        <v>1028239</v>
      </c>
      <c r="L66" s="135"/>
      <c r="M66" s="135"/>
      <c r="N66" s="135">
        <f>'将来負担比率（分子）の構造'!M$41</f>
        <v>1036189</v>
      </c>
      <c r="O66" s="135"/>
      <c r="P66" s="135"/>
    </row>
    <row r="67" spans="1:16" x14ac:dyDescent="0.15">
      <c r="A67" s="135" t="s">
        <v>62</v>
      </c>
      <c r="B67" s="135" t="e">
        <f>NA()</f>
        <v>#N/A</v>
      </c>
      <c r="C67" s="135">
        <f>IF(ISNUMBER('将来負担比率（分子）の構造'!I$52), IF('将来負担比率（分子）の構造'!I$52 &lt; 0, 0, '将来負担比率（分子）の構造'!I$52), NA())</f>
        <v>283697</v>
      </c>
      <c r="D67" s="135" t="e">
        <f>NA()</f>
        <v>#N/A</v>
      </c>
      <c r="E67" s="135" t="e">
        <f>NA()</f>
        <v>#N/A</v>
      </c>
      <c r="F67" s="135">
        <f>IF(ISNUMBER('将来負担比率（分子）の構造'!J$52), IF('将来負担比率（分子）の構造'!J$52 &lt; 0, 0, '将来負担比率（分子）の構造'!J$52), NA())</f>
        <v>274186</v>
      </c>
      <c r="G67" s="135" t="e">
        <f>NA()</f>
        <v>#N/A</v>
      </c>
      <c r="H67" s="135" t="e">
        <f>NA()</f>
        <v>#N/A</v>
      </c>
      <c r="I67" s="135">
        <f>IF(ISNUMBER('将来負担比率（分子）の構造'!K$52), IF('将来負担比率（分子）の構造'!K$52 &lt; 0, 0, '将来負担比率（分子）の構造'!K$52), NA())</f>
        <v>291305</v>
      </c>
      <c r="J67" s="135" t="e">
        <f>NA()</f>
        <v>#N/A</v>
      </c>
      <c r="K67" s="135" t="e">
        <f>NA()</f>
        <v>#N/A</v>
      </c>
      <c r="L67" s="135">
        <f>IF(ISNUMBER('将来負担比率（分子）の構造'!L$52), IF('将来負担比率（分子）の構造'!L$52 &lt; 0, 0, '将来負担比率（分子）の構造'!L$52), NA())</f>
        <v>301715</v>
      </c>
      <c r="M67" s="135" t="e">
        <f>NA()</f>
        <v>#N/A</v>
      </c>
      <c r="N67" s="135" t="e">
        <f>NA()</f>
        <v>#N/A</v>
      </c>
      <c r="O67" s="135">
        <f>IF(ISNUMBER('将来負担比率（分子）の構造'!M$52), IF('将来負担比率（分子）の構造'!M$52 &lt; 0, 0, '将来負担比率（分子）の構造'!M$52), NA())</f>
        <v>311291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300740010</v>
      </c>
      <c r="S5" s="613"/>
      <c r="T5" s="613"/>
      <c r="U5" s="613"/>
      <c r="V5" s="613"/>
      <c r="W5" s="613"/>
      <c r="X5" s="613"/>
      <c r="Y5" s="614"/>
      <c r="Z5" s="615">
        <v>49.6</v>
      </c>
      <c r="AA5" s="615"/>
      <c r="AB5" s="615"/>
      <c r="AC5" s="615"/>
      <c r="AD5" s="616">
        <v>276246097</v>
      </c>
      <c r="AE5" s="616"/>
      <c r="AF5" s="616"/>
      <c r="AG5" s="616"/>
      <c r="AH5" s="616"/>
      <c r="AI5" s="616"/>
      <c r="AJ5" s="616"/>
      <c r="AK5" s="616"/>
      <c r="AL5" s="617">
        <v>86.4</v>
      </c>
      <c r="AM5" s="618"/>
      <c r="AN5" s="618"/>
      <c r="AO5" s="619"/>
      <c r="AP5" s="609" t="s">
        <v>206</v>
      </c>
      <c r="AQ5" s="610"/>
      <c r="AR5" s="610"/>
      <c r="AS5" s="610"/>
      <c r="AT5" s="610"/>
      <c r="AU5" s="610"/>
      <c r="AV5" s="610"/>
      <c r="AW5" s="610"/>
      <c r="AX5" s="610"/>
      <c r="AY5" s="610"/>
      <c r="AZ5" s="610"/>
      <c r="BA5" s="610"/>
      <c r="BB5" s="610"/>
      <c r="BC5" s="610"/>
      <c r="BD5" s="610"/>
      <c r="BE5" s="610"/>
      <c r="BF5" s="611"/>
      <c r="BG5" s="623">
        <v>267474718</v>
      </c>
      <c r="BH5" s="624"/>
      <c r="BI5" s="624"/>
      <c r="BJ5" s="624"/>
      <c r="BK5" s="624"/>
      <c r="BL5" s="624"/>
      <c r="BM5" s="624"/>
      <c r="BN5" s="625"/>
      <c r="BO5" s="626">
        <v>88.9</v>
      </c>
      <c r="BP5" s="626"/>
      <c r="BQ5" s="626"/>
      <c r="BR5" s="626"/>
      <c r="BS5" s="627">
        <v>2093387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3363806</v>
      </c>
      <c r="S6" s="624"/>
      <c r="T6" s="624"/>
      <c r="U6" s="624"/>
      <c r="V6" s="624"/>
      <c r="W6" s="624"/>
      <c r="X6" s="624"/>
      <c r="Y6" s="625"/>
      <c r="Z6" s="626">
        <v>0.6</v>
      </c>
      <c r="AA6" s="626"/>
      <c r="AB6" s="626"/>
      <c r="AC6" s="626"/>
      <c r="AD6" s="627">
        <v>3363806</v>
      </c>
      <c r="AE6" s="627"/>
      <c r="AF6" s="627"/>
      <c r="AG6" s="627"/>
      <c r="AH6" s="627"/>
      <c r="AI6" s="627"/>
      <c r="AJ6" s="627"/>
      <c r="AK6" s="627"/>
      <c r="AL6" s="628">
        <v>1.1000000000000001</v>
      </c>
      <c r="AM6" s="629"/>
      <c r="AN6" s="629"/>
      <c r="AO6" s="630"/>
      <c r="AP6" s="620" t="s">
        <v>211</v>
      </c>
      <c r="AQ6" s="621"/>
      <c r="AR6" s="621"/>
      <c r="AS6" s="621"/>
      <c r="AT6" s="621"/>
      <c r="AU6" s="621"/>
      <c r="AV6" s="621"/>
      <c r="AW6" s="621"/>
      <c r="AX6" s="621"/>
      <c r="AY6" s="621"/>
      <c r="AZ6" s="621"/>
      <c r="BA6" s="621"/>
      <c r="BB6" s="621"/>
      <c r="BC6" s="621"/>
      <c r="BD6" s="621"/>
      <c r="BE6" s="621"/>
      <c r="BF6" s="622"/>
      <c r="BG6" s="623">
        <v>267474718</v>
      </c>
      <c r="BH6" s="624"/>
      <c r="BI6" s="624"/>
      <c r="BJ6" s="624"/>
      <c r="BK6" s="624"/>
      <c r="BL6" s="624"/>
      <c r="BM6" s="624"/>
      <c r="BN6" s="625"/>
      <c r="BO6" s="626">
        <v>88.9</v>
      </c>
      <c r="BP6" s="626"/>
      <c r="BQ6" s="626"/>
      <c r="BR6" s="626"/>
      <c r="BS6" s="627">
        <v>2093387</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1827480</v>
      </c>
      <c r="CS6" s="624"/>
      <c r="CT6" s="624"/>
      <c r="CU6" s="624"/>
      <c r="CV6" s="624"/>
      <c r="CW6" s="624"/>
      <c r="CX6" s="624"/>
      <c r="CY6" s="625"/>
      <c r="CZ6" s="626">
        <v>0.3</v>
      </c>
      <c r="DA6" s="626"/>
      <c r="DB6" s="626"/>
      <c r="DC6" s="626"/>
      <c r="DD6" s="632" t="s">
        <v>213</v>
      </c>
      <c r="DE6" s="624"/>
      <c r="DF6" s="624"/>
      <c r="DG6" s="624"/>
      <c r="DH6" s="624"/>
      <c r="DI6" s="624"/>
      <c r="DJ6" s="624"/>
      <c r="DK6" s="624"/>
      <c r="DL6" s="624"/>
      <c r="DM6" s="624"/>
      <c r="DN6" s="624"/>
      <c r="DO6" s="624"/>
      <c r="DP6" s="625"/>
      <c r="DQ6" s="632">
        <v>1827403</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449382</v>
      </c>
      <c r="S7" s="624"/>
      <c r="T7" s="624"/>
      <c r="U7" s="624"/>
      <c r="V7" s="624"/>
      <c r="W7" s="624"/>
      <c r="X7" s="624"/>
      <c r="Y7" s="625"/>
      <c r="Z7" s="626">
        <v>0.1</v>
      </c>
      <c r="AA7" s="626"/>
      <c r="AB7" s="626"/>
      <c r="AC7" s="626"/>
      <c r="AD7" s="627">
        <v>449382</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139768136</v>
      </c>
      <c r="BH7" s="624"/>
      <c r="BI7" s="624"/>
      <c r="BJ7" s="624"/>
      <c r="BK7" s="624"/>
      <c r="BL7" s="624"/>
      <c r="BM7" s="624"/>
      <c r="BN7" s="625"/>
      <c r="BO7" s="626">
        <v>46.5</v>
      </c>
      <c r="BP7" s="626"/>
      <c r="BQ7" s="626"/>
      <c r="BR7" s="626"/>
      <c r="BS7" s="627">
        <v>2093387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56887533</v>
      </c>
      <c r="CS7" s="624"/>
      <c r="CT7" s="624"/>
      <c r="CU7" s="624"/>
      <c r="CV7" s="624"/>
      <c r="CW7" s="624"/>
      <c r="CX7" s="624"/>
      <c r="CY7" s="625"/>
      <c r="CZ7" s="626">
        <v>9.4</v>
      </c>
      <c r="DA7" s="626"/>
      <c r="DB7" s="626"/>
      <c r="DC7" s="626"/>
      <c r="DD7" s="632">
        <v>2136294</v>
      </c>
      <c r="DE7" s="624"/>
      <c r="DF7" s="624"/>
      <c r="DG7" s="624"/>
      <c r="DH7" s="624"/>
      <c r="DI7" s="624"/>
      <c r="DJ7" s="624"/>
      <c r="DK7" s="624"/>
      <c r="DL7" s="624"/>
      <c r="DM7" s="624"/>
      <c r="DN7" s="624"/>
      <c r="DO7" s="624"/>
      <c r="DP7" s="625"/>
      <c r="DQ7" s="632">
        <v>46436173</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1746898</v>
      </c>
      <c r="S8" s="624"/>
      <c r="T8" s="624"/>
      <c r="U8" s="624"/>
      <c r="V8" s="624"/>
      <c r="W8" s="624"/>
      <c r="X8" s="624"/>
      <c r="Y8" s="625"/>
      <c r="Z8" s="626">
        <v>0.3</v>
      </c>
      <c r="AA8" s="626"/>
      <c r="AB8" s="626"/>
      <c r="AC8" s="626"/>
      <c r="AD8" s="627">
        <v>1746898</v>
      </c>
      <c r="AE8" s="627"/>
      <c r="AF8" s="627"/>
      <c r="AG8" s="627"/>
      <c r="AH8" s="627"/>
      <c r="AI8" s="627"/>
      <c r="AJ8" s="627"/>
      <c r="AK8" s="627"/>
      <c r="AL8" s="628">
        <v>0.5</v>
      </c>
      <c r="AM8" s="629"/>
      <c r="AN8" s="629"/>
      <c r="AO8" s="630"/>
      <c r="AP8" s="620" t="s">
        <v>218</v>
      </c>
      <c r="AQ8" s="621"/>
      <c r="AR8" s="621"/>
      <c r="AS8" s="621"/>
      <c r="AT8" s="621"/>
      <c r="AU8" s="621"/>
      <c r="AV8" s="621"/>
      <c r="AW8" s="621"/>
      <c r="AX8" s="621"/>
      <c r="AY8" s="621"/>
      <c r="AZ8" s="621"/>
      <c r="BA8" s="621"/>
      <c r="BB8" s="621"/>
      <c r="BC8" s="621"/>
      <c r="BD8" s="621"/>
      <c r="BE8" s="621"/>
      <c r="BF8" s="622"/>
      <c r="BG8" s="623">
        <v>2657529</v>
      </c>
      <c r="BH8" s="624"/>
      <c r="BI8" s="624"/>
      <c r="BJ8" s="624"/>
      <c r="BK8" s="624"/>
      <c r="BL8" s="624"/>
      <c r="BM8" s="624"/>
      <c r="BN8" s="625"/>
      <c r="BO8" s="626">
        <v>0.9</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237332025</v>
      </c>
      <c r="CS8" s="624"/>
      <c r="CT8" s="624"/>
      <c r="CU8" s="624"/>
      <c r="CV8" s="624"/>
      <c r="CW8" s="624"/>
      <c r="CX8" s="624"/>
      <c r="CY8" s="625"/>
      <c r="CZ8" s="626">
        <v>39.4</v>
      </c>
      <c r="DA8" s="626"/>
      <c r="DB8" s="626"/>
      <c r="DC8" s="626"/>
      <c r="DD8" s="632">
        <v>7696540</v>
      </c>
      <c r="DE8" s="624"/>
      <c r="DF8" s="624"/>
      <c r="DG8" s="624"/>
      <c r="DH8" s="624"/>
      <c r="DI8" s="624"/>
      <c r="DJ8" s="624"/>
      <c r="DK8" s="624"/>
      <c r="DL8" s="624"/>
      <c r="DM8" s="624"/>
      <c r="DN8" s="624"/>
      <c r="DO8" s="624"/>
      <c r="DP8" s="625"/>
      <c r="DQ8" s="632">
        <v>119773867</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1884051</v>
      </c>
      <c r="S9" s="624"/>
      <c r="T9" s="624"/>
      <c r="U9" s="624"/>
      <c r="V9" s="624"/>
      <c r="W9" s="624"/>
      <c r="X9" s="624"/>
      <c r="Y9" s="625"/>
      <c r="Z9" s="626">
        <v>0.3</v>
      </c>
      <c r="AA9" s="626"/>
      <c r="AB9" s="626"/>
      <c r="AC9" s="626"/>
      <c r="AD9" s="627">
        <v>1884051</v>
      </c>
      <c r="AE9" s="627"/>
      <c r="AF9" s="627"/>
      <c r="AG9" s="627"/>
      <c r="AH9" s="627"/>
      <c r="AI9" s="627"/>
      <c r="AJ9" s="627"/>
      <c r="AK9" s="627"/>
      <c r="AL9" s="628">
        <v>0.6</v>
      </c>
      <c r="AM9" s="629"/>
      <c r="AN9" s="629"/>
      <c r="AO9" s="630"/>
      <c r="AP9" s="620" t="s">
        <v>221</v>
      </c>
      <c r="AQ9" s="621"/>
      <c r="AR9" s="621"/>
      <c r="AS9" s="621"/>
      <c r="AT9" s="621"/>
      <c r="AU9" s="621"/>
      <c r="AV9" s="621"/>
      <c r="AW9" s="621"/>
      <c r="AX9" s="621"/>
      <c r="AY9" s="621"/>
      <c r="AZ9" s="621"/>
      <c r="BA9" s="621"/>
      <c r="BB9" s="621"/>
      <c r="BC9" s="621"/>
      <c r="BD9" s="621"/>
      <c r="BE9" s="621"/>
      <c r="BF9" s="622"/>
      <c r="BG9" s="623">
        <v>116503693</v>
      </c>
      <c r="BH9" s="624"/>
      <c r="BI9" s="624"/>
      <c r="BJ9" s="624"/>
      <c r="BK9" s="624"/>
      <c r="BL9" s="624"/>
      <c r="BM9" s="624"/>
      <c r="BN9" s="625"/>
      <c r="BO9" s="626">
        <v>38.700000000000003</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60184274</v>
      </c>
      <c r="CS9" s="624"/>
      <c r="CT9" s="624"/>
      <c r="CU9" s="624"/>
      <c r="CV9" s="624"/>
      <c r="CW9" s="624"/>
      <c r="CX9" s="624"/>
      <c r="CY9" s="625"/>
      <c r="CZ9" s="626">
        <v>10</v>
      </c>
      <c r="DA9" s="626"/>
      <c r="DB9" s="626"/>
      <c r="DC9" s="626"/>
      <c r="DD9" s="632">
        <v>8134795</v>
      </c>
      <c r="DE9" s="624"/>
      <c r="DF9" s="624"/>
      <c r="DG9" s="624"/>
      <c r="DH9" s="624"/>
      <c r="DI9" s="624"/>
      <c r="DJ9" s="624"/>
      <c r="DK9" s="624"/>
      <c r="DL9" s="624"/>
      <c r="DM9" s="624"/>
      <c r="DN9" s="624"/>
      <c r="DO9" s="624"/>
      <c r="DP9" s="625"/>
      <c r="DQ9" s="632">
        <v>43970124</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25147701</v>
      </c>
      <c r="S10" s="624"/>
      <c r="T10" s="624"/>
      <c r="U10" s="624"/>
      <c r="V10" s="624"/>
      <c r="W10" s="624"/>
      <c r="X10" s="624"/>
      <c r="Y10" s="625"/>
      <c r="Z10" s="626">
        <v>4.0999999999999996</v>
      </c>
      <c r="AA10" s="626"/>
      <c r="AB10" s="626"/>
      <c r="AC10" s="626"/>
      <c r="AD10" s="627">
        <v>25147701</v>
      </c>
      <c r="AE10" s="627"/>
      <c r="AF10" s="627"/>
      <c r="AG10" s="627"/>
      <c r="AH10" s="627"/>
      <c r="AI10" s="627"/>
      <c r="AJ10" s="627"/>
      <c r="AK10" s="627"/>
      <c r="AL10" s="628">
        <v>7.9</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4019507</v>
      </c>
      <c r="BH10" s="624"/>
      <c r="BI10" s="624"/>
      <c r="BJ10" s="624"/>
      <c r="BK10" s="624"/>
      <c r="BL10" s="624"/>
      <c r="BM10" s="624"/>
      <c r="BN10" s="625"/>
      <c r="BO10" s="626">
        <v>1.3</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680346</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341211</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37630</v>
      </c>
      <c r="S11" s="624"/>
      <c r="T11" s="624"/>
      <c r="U11" s="624"/>
      <c r="V11" s="624"/>
      <c r="W11" s="624"/>
      <c r="X11" s="624"/>
      <c r="Y11" s="625"/>
      <c r="Z11" s="626">
        <v>0</v>
      </c>
      <c r="AA11" s="626"/>
      <c r="AB11" s="626"/>
      <c r="AC11" s="626"/>
      <c r="AD11" s="627">
        <v>37630</v>
      </c>
      <c r="AE11" s="627"/>
      <c r="AF11" s="627"/>
      <c r="AG11" s="627"/>
      <c r="AH11" s="627"/>
      <c r="AI11" s="627"/>
      <c r="AJ11" s="627"/>
      <c r="AK11" s="627"/>
      <c r="AL11" s="628">
        <v>0</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16587407</v>
      </c>
      <c r="BH11" s="624"/>
      <c r="BI11" s="624"/>
      <c r="BJ11" s="624"/>
      <c r="BK11" s="624"/>
      <c r="BL11" s="624"/>
      <c r="BM11" s="624"/>
      <c r="BN11" s="625"/>
      <c r="BO11" s="626">
        <v>5.5</v>
      </c>
      <c r="BP11" s="626"/>
      <c r="BQ11" s="626"/>
      <c r="BR11" s="626"/>
      <c r="BS11" s="632">
        <v>2093387</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525128</v>
      </c>
      <c r="CS11" s="624"/>
      <c r="CT11" s="624"/>
      <c r="CU11" s="624"/>
      <c r="CV11" s="624"/>
      <c r="CW11" s="624"/>
      <c r="CX11" s="624"/>
      <c r="CY11" s="625"/>
      <c r="CZ11" s="626">
        <v>0.1</v>
      </c>
      <c r="DA11" s="626"/>
      <c r="DB11" s="626"/>
      <c r="DC11" s="626"/>
      <c r="DD11" s="632">
        <v>19677</v>
      </c>
      <c r="DE11" s="624"/>
      <c r="DF11" s="624"/>
      <c r="DG11" s="624"/>
      <c r="DH11" s="624"/>
      <c r="DI11" s="624"/>
      <c r="DJ11" s="624"/>
      <c r="DK11" s="624"/>
      <c r="DL11" s="624"/>
      <c r="DM11" s="624"/>
      <c r="DN11" s="624"/>
      <c r="DO11" s="624"/>
      <c r="DP11" s="625"/>
      <c r="DQ11" s="632">
        <v>479653</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117454707</v>
      </c>
      <c r="BH12" s="624"/>
      <c r="BI12" s="624"/>
      <c r="BJ12" s="624"/>
      <c r="BK12" s="624"/>
      <c r="BL12" s="624"/>
      <c r="BM12" s="624"/>
      <c r="BN12" s="625"/>
      <c r="BO12" s="626">
        <v>39.1</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31329605</v>
      </c>
      <c r="CS12" s="624"/>
      <c r="CT12" s="624"/>
      <c r="CU12" s="624"/>
      <c r="CV12" s="624"/>
      <c r="CW12" s="624"/>
      <c r="CX12" s="624"/>
      <c r="CY12" s="625"/>
      <c r="CZ12" s="626">
        <v>5.2</v>
      </c>
      <c r="DA12" s="626"/>
      <c r="DB12" s="626"/>
      <c r="DC12" s="626"/>
      <c r="DD12" s="632">
        <v>416243</v>
      </c>
      <c r="DE12" s="624"/>
      <c r="DF12" s="624"/>
      <c r="DG12" s="624"/>
      <c r="DH12" s="624"/>
      <c r="DI12" s="624"/>
      <c r="DJ12" s="624"/>
      <c r="DK12" s="624"/>
      <c r="DL12" s="624"/>
      <c r="DM12" s="624"/>
      <c r="DN12" s="624"/>
      <c r="DO12" s="624"/>
      <c r="DP12" s="625"/>
      <c r="DQ12" s="632">
        <v>3637648</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1146762</v>
      </c>
      <c r="S13" s="624"/>
      <c r="T13" s="624"/>
      <c r="U13" s="624"/>
      <c r="V13" s="624"/>
      <c r="W13" s="624"/>
      <c r="X13" s="624"/>
      <c r="Y13" s="625"/>
      <c r="Z13" s="626">
        <v>0.2</v>
      </c>
      <c r="AA13" s="626"/>
      <c r="AB13" s="626"/>
      <c r="AC13" s="626"/>
      <c r="AD13" s="627">
        <v>1146762</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117120926</v>
      </c>
      <c r="BH13" s="624"/>
      <c r="BI13" s="624"/>
      <c r="BJ13" s="624"/>
      <c r="BK13" s="624"/>
      <c r="BL13" s="624"/>
      <c r="BM13" s="624"/>
      <c r="BN13" s="625"/>
      <c r="BO13" s="626">
        <v>38.9</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70773140</v>
      </c>
      <c r="CS13" s="624"/>
      <c r="CT13" s="624"/>
      <c r="CU13" s="624"/>
      <c r="CV13" s="624"/>
      <c r="CW13" s="624"/>
      <c r="CX13" s="624"/>
      <c r="CY13" s="625"/>
      <c r="CZ13" s="626">
        <v>11.7</v>
      </c>
      <c r="DA13" s="626"/>
      <c r="DB13" s="626"/>
      <c r="DC13" s="626"/>
      <c r="DD13" s="632">
        <v>34212680</v>
      </c>
      <c r="DE13" s="624"/>
      <c r="DF13" s="624"/>
      <c r="DG13" s="624"/>
      <c r="DH13" s="624"/>
      <c r="DI13" s="624"/>
      <c r="DJ13" s="624"/>
      <c r="DK13" s="624"/>
      <c r="DL13" s="624"/>
      <c r="DM13" s="624"/>
      <c r="DN13" s="624"/>
      <c r="DO13" s="624"/>
      <c r="DP13" s="625"/>
      <c r="DQ13" s="632">
        <v>37324422</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v>3927016</v>
      </c>
      <c r="S14" s="624"/>
      <c r="T14" s="624"/>
      <c r="U14" s="624"/>
      <c r="V14" s="624"/>
      <c r="W14" s="624"/>
      <c r="X14" s="624"/>
      <c r="Y14" s="625"/>
      <c r="Z14" s="626">
        <v>0.6</v>
      </c>
      <c r="AA14" s="626"/>
      <c r="AB14" s="626"/>
      <c r="AC14" s="626"/>
      <c r="AD14" s="627">
        <v>3927016</v>
      </c>
      <c r="AE14" s="627"/>
      <c r="AF14" s="627"/>
      <c r="AG14" s="627"/>
      <c r="AH14" s="627"/>
      <c r="AI14" s="627"/>
      <c r="AJ14" s="627"/>
      <c r="AK14" s="627"/>
      <c r="AL14" s="628">
        <v>1.2</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594631</v>
      </c>
      <c r="BH14" s="624"/>
      <c r="BI14" s="624"/>
      <c r="BJ14" s="624"/>
      <c r="BK14" s="624"/>
      <c r="BL14" s="624"/>
      <c r="BM14" s="624"/>
      <c r="BN14" s="625"/>
      <c r="BO14" s="626">
        <v>0.2</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19177834</v>
      </c>
      <c r="CS14" s="624"/>
      <c r="CT14" s="624"/>
      <c r="CU14" s="624"/>
      <c r="CV14" s="624"/>
      <c r="CW14" s="624"/>
      <c r="CX14" s="624"/>
      <c r="CY14" s="625"/>
      <c r="CZ14" s="626">
        <v>3.2</v>
      </c>
      <c r="DA14" s="626"/>
      <c r="DB14" s="626"/>
      <c r="DC14" s="626"/>
      <c r="DD14" s="632">
        <v>4745789</v>
      </c>
      <c r="DE14" s="624"/>
      <c r="DF14" s="624"/>
      <c r="DG14" s="624"/>
      <c r="DH14" s="624"/>
      <c r="DI14" s="624"/>
      <c r="DJ14" s="624"/>
      <c r="DK14" s="624"/>
      <c r="DL14" s="624"/>
      <c r="DM14" s="624"/>
      <c r="DN14" s="624"/>
      <c r="DO14" s="624"/>
      <c r="DP14" s="625"/>
      <c r="DQ14" s="632">
        <v>14519915</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999623</v>
      </c>
      <c r="S15" s="624"/>
      <c r="T15" s="624"/>
      <c r="U15" s="624"/>
      <c r="V15" s="624"/>
      <c r="W15" s="624"/>
      <c r="X15" s="624"/>
      <c r="Y15" s="625"/>
      <c r="Z15" s="626">
        <v>0.2</v>
      </c>
      <c r="AA15" s="626"/>
      <c r="AB15" s="626"/>
      <c r="AC15" s="626"/>
      <c r="AD15" s="627">
        <v>999623</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9657244</v>
      </c>
      <c r="BH15" s="624"/>
      <c r="BI15" s="624"/>
      <c r="BJ15" s="624"/>
      <c r="BK15" s="624"/>
      <c r="BL15" s="624"/>
      <c r="BM15" s="624"/>
      <c r="BN15" s="625"/>
      <c r="BO15" s="626">
        <v>3.2</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51372503</v>
      </c>
      <c r="CS15" s="624"/>
      <c r="CT15" s="624"/>
      <c r="CU15" s="624"/>
      <c r="CV15" s="624"/>
      <c r="CW15" s="624"/>
      <c r="CX15" s="624"/>
      <c r="CY15" s="625"/>
      <c r="CZ15" s="626">
        <v>8.5</v>
      </c>
      <c r="DA15" s="626"/>
      <c r="DB15" s="626"/>
      <c r="DC15" s="626"/>
      <c r="DD15" s="632">
        <v>18088987</v>
      </c>
      <c r="DE15" s="624"/>
      <c r="DF15" s="624"/>
      <c r="DG15" s="624"/>
      <c r="DH15" s="624"/>
      <c r="DI15" s="624"/>
      <c r="DJ15" s="624"/>
      <c r="DK15" s="624"/>
      <c r="DL15" s="624"/>
      <c r="DM15" s="624"/>
      <c r="DN15" s="624"/>
      <c r="DO15" s="624"/>
      <c r="DP15" s="625"/>
      <c r="DQ15" s="632">
        <v>34186803</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1226393</v>
      </c>
      <c r="S16" s="624"/>
      <c r="T16" s="624"/>
      <c r="U16" s="624"/>
      <c r="V16" s="624"/>
      <c r="W16" s="624"/>
      <c r="X16" s="624"/>
      <c r="Y16" s="625"/>
      <c r="Z16" s="626">
        <v>0.2</v>
      </c>
      <c r="AA16" s="626"/>
      <c r="AB16" s="626"/>
      <c r="AC16" s="626"/>
      <c r="AD16" s="627">
        <v>775491</v>
      </c>
      <c r="AE16" s="627"/>
      <c r="AF16" s="627"/>
      <c r="AG16" s="627"/>
      <c r="AH16" s="627"/>
      <c r="AI16" s="627"/>
      <c r="AJ16" s="627"/>
      <c r="AK16" s="627"/>
      <c r="AL16" s="628">
        <v>0.2</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231639</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231639</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775491</v>
      </c>
      <c r="S17" s="624"/>
      <c r="T17" s="624"/>
      <c r="U17" s="624"/>
      <c r="V17" s="624"/>
      <c r="W17" s="624"/>
      <c r="X17" s="624"/>
      <c r="Y17" s="625"/>
      <c r="Z17" s="626">
        <v>0.1</v>
      </c>
      <c r="AA17" s="626"/>
      <c r="AB17" s="626"/>
      <c r="AC17" s="626"/>
      <c r="AD17" s="627">
        <v>775491</v>
      </c>
      <c r="AE17" s="627"/>
      <c r="AF17" s="627"/>
      <c r="AG17" s="627"/>
      <c r="AH17" s="627"/>
      <c r="AI17" s="627"/>
      <c r="AJ17" s="627"/>
      <c r="AK17" s="627"/>
      <c r="AL17" s="628">
        <v>0.2</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70988453</v>
      </c>
      <c r="CS17" s="624"/>
      <c r="CT17" s="624"/>
      <c r="CU17" s="624"/>
      <c r="CV17" s="624"/>
      <c r="CW17" s="624"/>
      <c r="CX17" s="624"/>
      <c r="CY17" s="625"/>
      <c r="CZ17" s="626">
        <v>11.8</v>
      </c>
      <c r="DA17" s="626"/>
      <c r="DB17" s="626"/>
      <c r="DC17" s="626"/>
      <c r="DD17" s="632" t="s">
        <v>108</v>
      </c>
      <c r="DE17" s="624"/>
      <c r="DF17" s="624"/>
      <c r="DG17" s="624"/>
      <c r="DH17" s="624"/>
      <c r="DI17" s="624"/>
      <c r="DJ17" s="624"/>
      <c r="DK17" s="624"/>
      <c r="DL17" s="624"/>
      <c r="DM17" s="624"/>
      <c r="DN17" s="624"/>
      <c r="DO17" s="624"/>
      <c r="DP17" s="625"/>
      <c r="DQ17" s="632">
        <v>67688303</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450452</v>
      </c>
      <c r="S18" s="624"/>
      <c r="T18" s="624"/>
      <c r="U18" s="624"/>
      <c r="V18" s="624"/>
      <c r="W18" s="624"/>
      <c r="X18" s="624"/>
      <c r="Y18" s="625"/>
      <c r="Z18" s="626">
        <v>0.1</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v>1326214</v>
      </c>
      <c r="CS18" s="624"/>
      <c r="CT18" s="624"/>
      <c r="CU18" s="624"/>
      <c r="CV18" s="624"/>
      <c r="CW18" s="624"/>
      <c r="CX18" s="624"/>
      <c r="CY18" s="625"/>
      <c r="CZ18" s="626">
        <v>0.2</v>
      </c>
      <c r="DA18" s="626"/>
      <c r="DB18" s="626"/>
      <c r="DC18" s="626"/>
      <c r="DD18" s="632" t="s">
        <v>108</v>
      </c>
      <c r="DE18" s="624"/>
      <c r="DF18" s="624"/>
      <c r="DG18" s="624"/>
      <c r="DH18" s="624"/>
      <c r="DI18" s="624"/>
      <c r="DJ18" s="624"/>
      <c r="DK18" s="624"/>
      <c r="DL18" s="624"/>
      <c r="DM18" s="624"/>
      <c r="DN18" s="624"/>
      <c r="DO18" s="624"/>
      <c r="DP18" s="625"/>
      <c r="DQ18" s="632">
        <v>1207338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450</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33265292</v>
      </c>
      <c r="BH19" s="624"/>
      <c r="BI19" s="624"/>
      <c r="BJ19" s="624"/>
      <c r="BK19" s="624"/>
      <c r="BL19" s="624"/>
      <c r="BM19" s="624"/>
      <c r="BN19" s="625"/>
      <c r="BO19" s="626">
        <v>11.1</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340669272</v>
      </c>
      <c r="S20" s="624"/>
      <c r="T20" s="624"/>
      <c r="U20" s="624"/>
      <c r="V20" s="624"/>
      <c r="W20" s="624"/>
      <c r="X20" s="624"/>
      <c r="Y20" s="625"/>
      <c r="Z20" s="626">
        <v>56.2</v>
      </c>
      <c r="AA20" s="626"/>
      <c r="AB20" s="626"/>
      <c r="AC20" s="626"/>
      <c r="AD20" s="627">
        <v>315724457</v>
      </c>
      <c r="AE20" s="627"/>
      <c r="AF20" s="627"/>
      <c r="AG20" s="627"/>
      <c r="AH20" s="627"/>
      <c r="AI20" s="627"/>
      <c r="AJ20" s="627"/>
      <c r="AK20" s="627"/>
      <c r="AL20" s="628">
        <v>98.7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33265292</v>
      </c>
      <c r="BH20" s="624"/>
      <c r="BI20" s="624"/>
      <c r="BJ20" s="624"/>
      <c r="BK20" s="624"/>
      <c r="BL20" s="624"/>
      <c r="BM20" s="624"/>
      <c r="BN20" s="625"/>
      <c r="BO20" s="626">
        <v>11.1</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602636174</v>
      </c>
      <c r="CS20" s="624"/>
      <c r="CT20" s="624"/>
      <c r="CU20" s="624"/>
      <c r="CV20" s="624"/>
      <c r="CW20" s="624"/>
      <c r="CX20" s="624"/>
      <c r="CY20" s="625"/>
      <c r="CZ20" s="626">
        <v>100</v>
      </c>
      <c r="DA20" s="626"/>
      <c r="DB20" s="626"/>
      <c r="DC20" s="626"/>
      <c r="DD20" s="632">
        <v>75451005</v>
      </c>
      <c r="DE20" s="624"/>
      <c r="DF20" s="624"/>
      <c r="DG20" s="624"/>
      <c r="DH20" s="624"/>
      <c r="DI20" s="624"/>
      <c r="DJ20" s="624"/>
      <c r="DK20" s="624"/>
      <c r="DL20" s="624"/>
      <c r="DM20" s="624"/>
      <c r="DN20" s="624"/>
      <c r="DO20" s="624"/>
      <c r="DP20" s="625"/>
      <c r="DQ20" s="632">
        <v>371624499</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341136</v>
      </c>
      <c r="S21" s="624"/>
      <c r="T21" s="624"/>
      <c r="U21" s="624"/>
      <c r="V21" s="624"/>
      <c r="W21" s="624"/>
      <c r="X21" s="624"/>
      <c r="Y21" s="625"/>
      <c r="Z21" s="626">
        <v>0.1</v>
      </c>
      <c r="AA21" s="626"/>
      <c r="AB21" s="626"/>
      <c r="AC21" s="626"/>
      <c r="AD21" s="627">
        <v>341136</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578</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8938008</v>
      </c>
      <c r="S22" s="624"/>
      <c r="T22" s="624"/>
      <c r="U22" s="624"/>
      <c r="V22" s="624"/>
      <c r="W22" s="624"/>
      <c r="X22" s="624"/>
      <c r="Y22" s="625"/>
      <c r="Z22" s="626">
        <v>1.5</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v>8770801</v>
      </c>
      <c r="BH22" s="624"/>
      <c r="BI22" s="624"/>
      <c r="BJ22" s="624"/>
      <c r="BK22" s="624"/>
      <c r="BL22" s="624"/>
      <c r="BM22" s="624"/>
      <c r="BN22" s="625"/>
      <c r="BO22" s="626">
        <v>2.9</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13610867</v>
      </c>
      <c r="S23" s="624"/>
      <c r="T23" s="624"/>
      <c r="U23" s="624"/>
      <c r="V23" s="624"/>
      <c r="W23" s="624"/>
      <c r="X23" s="624"/>
      <c r="Y23" s="625"/>
      <c r="Z23" s="626">
        <v>2.2000000000000002</v>
      </c>
      <c r="AA23" s="626"/>
      <c r="AB23" s="626"/>
      <c r="AC23" s="626"/>
      <c r="AD23" s="627">
        <v>2950854</v>
      </c>
      <c r="AE23" s="627"/>
      <c r="AF23" s="627"/>
      <c r="AG23" s="627"/>
      <c r="AH23" s="627"/>
      <c r="AI23" s="627"/>
      <c r="AJ23" s="627"/>
      <c r="AK23" s="627"/>
      <c r="AL23" s="628">
        <v>0.9</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24493913</v>
      </c>
      <c r="BH23" s="624"/>
      <c r="BI23" s="624"/>
      <c r="BJ23" s="624"/>
      <c r="BK23" s="624"/>
      <c r="BL23" s="624"/>
      <c r="BM23" s="624"/>
      <c r="BN23" s="625"/>
      <c r="BO23" s="626">
        <v>8.1</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3146707</v>
      </c>
      <c r="S24" s="624"/>
      <c r="T24" s="624"/>
      <c r="U24" s="624"/>
      <c r="V24" s="624"/>
      <c r="W24" s="624"/>
      <c r="X24" s="624"/>
      <c r="Y24" s="625"/>
      <c r="Z24" s="626">
        <v>0.5</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327310137</v>
      </c>
      <c r="CS24" s="613"/>
      <c r="CT24" s="613"/>
      <c r="CU24" s="613"/>
      <c r="CV24" s="613"/>
      <c r="CW24" s="613"/>
      <c r="CX24" s="613"/>
      <c r="CY24" s="614"/>
      <c r="CZ24" s="650">
        <v>54.3</v>
      </c>
      <c r="DA24" s="651"/>
      <c r="DB24" s="651"/>
      <c r="DC24" s="652"/>
      <c r="DD24" s="649">
        <v>211050202</v>
      </c>
      <c r="DE24" s="613"/>
      <c r="DF24" s="613"/>
      <c r="DG24" s="613"/>
      <c r="DH24" s="613"/>
      <c r="DI24" s="613"/>
      <c r="DJ24" s="613"/>
      <c r="DK24" s="614"/>
      <c r="DL24" s="649">
        <v>209584619</v>
      </c>
      <c r="DM24" s="613"/>
      <c r="DN24" s="613"/>
      <c r="DO24" s="613"/>
      <c r="DP24" s="613"/>
      <c r="DQ24" s="613"/>
      <c r="DR24" s="613"/>
      <c r="DS24" s="613"/>
      <c r="DT24" s="613"/>
      <c r="DU24" s="613"/>
      <c r="DV24" s="614"/>
      <c r="DW24" s="617">
        <v>64.5</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101189272</v>
      </c>
      <c r="S25" s="624"/>
      <c r="T25" s="624"/>
      <c r="U25" s="624"/>
      <c r="V25" s="624"/>
      <c r="W25" s="624"/>
      <c r="X25" s="624"/>
      <c r="Y25" s="625"/>
      <c r="Z25" s="626">
        <v>16.7</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92301989</v>
      </c>
      <c r="CS25" s="655"/>
      <c r="CT25" s="655"/>
      <c r="CU25" s="655"/>
      <c r="CV25" s="655"/>
      <c r="CW25" s="655"/>
      <c r="CX25" s="655"/>
      <c r="CY25" s="656"/>
      <c r="CZ25" s="657">
        <v>15.3</v>
      </c>
      <c r="DA25" s="658"/>
      <c r="DB25" s="658"/>
      <c r="DC25" s="659"/>
      <c r="DD25" s="632">
        <v>81945802</v>
      </c>
      <c r="DE25" s="655"/>
      <c r="DF25" s="655"/>
      <c r="DG25" s="655"/>
      <c r="DH25" s="655"/>
      <c r="DI25" s="655"/>
      <c r="DJ25" s="655"/>
      <c r="DK25" s="656"/>
      <c r="DL25" s="632">
        <v>80879392</v>
      </c>
      <c r="DM25" s="655"/>
      <c r="DN25" s="655"/>
      <c r="DO25" s="655"/>
      <c r="DP25" s="655"/>
      <c r="DQ25" s="655"/>
      <c r="DR25" s="655"/>
      <c r="DS25" s="655"/>
      <c r="DT25" s="655"/>
      <c r="DU25" s="655"/>
      <c r="DV25" s="656"/>
      <c r="DW25" s="628">
        <v>24.9</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66386460</v>
      </c>
      <c r="CS26" s="624"/>
      <c r="CT26" s="624"/>
      <c r="CU26" s="624"/>
      <c r="CV26" s="624"/>
      <c r="CW26" s="624"/>
      <c r="CX26" s="624"/>
      <c r="CY26" s="625"/>
      <c r="CZ26" s="657">
        <v>11</v>
      </c>
      <c r="DA26" s="658"/>
      <c r="DB26" s="658"/>
      <c r="DC26" s="659"/>
      <c r="DD26" s="632">
        <v>59147737</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22924815</v>
      </c>
      <c r="S27" s="624"/>
      <c r="T27" s="624"/>
      <c r="U27" s="624"/>
      <c r="V27" s="624"/>
      <c r="W27" s="624"/>
      <c r="X27" s="624"/>
      <c r="Y27" s="625"/>
      <c r="Z27" s="626">
        <v>3.8</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300740010</v>
      </c>
      <c r="BH27" s="624"/>
      <c r="BI27" s="624"/>
      <c r="BJ27" s="624"/>
      <c r="BK27" s="624"/>
      <c r="BL27" s="624"/>
      <c r="BM27" s="624"/>
      <c r="BN27" s="625"/>
      <c r="BO27" s="626">
        <v>100</v>
      </c>
      <c r="BP27" s="626"/>
      <c r="BQ27" s="626"/>
      <c r="BR27" s="626"/>
      <c r="BS27" s="632">
        <v>2093387</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164357406</v>
      </c>
      <c r="CS27" s="655"/>
      <c r="CT27" s="655"/>
      <c r="CU27" s="655"/>
      <c r="CV27" s="655"/>
      <c r="CW27" s="655"/>
      <c r="CX27" s="655"/>
      <c r="CY27" s="656"/>
      <c r="CZ27" s="657">
        <v>27.3</v>
      </c>
      <c r="DA27" s="658"/>
      <c r="DB27" s="658"/>
      <c r="DC27" s="659"/>
      <c r="DD27" s="632">
        <v>61753808</v>
      </c>
      <c r="DE27" s="655"/>
      <c r="DF27" s="655"/>
      <c r="DG27" s="655"/>
      <c r="DH27" s="655"/>
      <c r="DI27" s="655"/>
      <c r="DJ27" s="655"/>
      <c r="DK27" s="656"/>
      <c r="DL27" s="632">
        <v>61753808</v>
      </c>
      <c r="DM27" s="655"/>
      <c r="DN27" s="655"/>
      <c r="DO27" s="655"/>
      <c r="DP27" s="655"/>
      <c r="DQ27" s="655"/>
      <c r="DR27" s="655"/>
      <c r="DS27" s="655"/>
      <c r="DT27" s="655"/>
      <c r="DU27" s="655"/>
      <c r="DV27" s="656"/>
      <c r="DW27" s="628">
        <v>19</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4645478</v>
      </c>
      <c r="S28" s="624"/>
      <c r="T28" s="624"/>
      <c r="U28" s="624"/>
      <c r="V28" s="624"/>
      <c r="W28" s="624"/>
      <c r="X28" s="624"/>
      <c r="Y28" s="625"/>
      <c r="Z28" s="626">
        <v>0.8</v>
      </c>
      <c r="AA28" s="626"/>
      <c r="AB28" s="626"/>
      <c r="AC28" s="626"/>
      <c r="AD28" s="627">
        <v>643466</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70650742</v>
      </c>
      <c r="CS28" s="624"/>
      <c r="CT28" s="624"/>
      <c r="CU28" s="624"/>
      <c r="CV28" s="624"/>
      <c r="CW28" s="624"/>
      <c r="CX28" s="624"/>
      <c r="CY28" s="625"/>
      <c r="CZ28" s="657">
        <v>11.7</v>
      </c>
      <c r="DA28" s="658"/>
      <c r="DB28" s="658"/>
      <c r="DC28" s="659"/>
      <c r="DD28" s="632">
        <v>67350592</v>
      </c>
      <c r="DE28" s="624"/>
      <c r="DF28" s="624"/>
      <c r="DG28" s="624"/>
      <c r="DH28" s="624"/>
      <c r="DI28" s="624"/>
      <c r="DJ28" s="624"/>
      <c r="DK28" s="625"/>
      <c r="DL28" s="632">
        <v>66951419</v>
      </c>
      <c r="DM28" s="624"/>
      <c r="DN28" s="624"/>
      <c r="DO28" s="624"/>
      <c r="DP28" s="624"/>
      <c r="DQ28" s="624"/>
      <c r="DR28" s="624"/>
      <c r="DS28" s="624"/>
      <c r="DT28" s="624"/>
      <c r="DU28" s="624"/>
      <c r="DV28" s="625"/>
      <c r="DW28" s="628">
        <v>20.6</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99431</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70649636</v>
      </c>
      <c r="CS29" s="655"/>
      <c r="CT29" s="655"/>
      <c r="CU29" s="655"/>
      <c r="CV29" s="655"/>
      <c r="CW29" s="655"/>
      <c r="CX29" s="655"/>
      <c r="CY29" s="656"/>
      <c r="CZ29" s="657">
        <v>11.7</v>
      </c>
      <c r="DA29" s="658"/>
      <c r="DB29" s="658"/>
      <c r="DC29" s="659"/>
      <c r="DD29" s="632">
        <v>67349486</v>
      </c>
      <c r="DE29" s="655"/>
      <c r="DF29" s="655"/>
      <c r="DG29" s="655"/>
      <c r="DH29" s="655"/>
      <c r="DI29" s="655"/>
      <c r="DJ29" s="655"/>
      <c r="DK29" s="656"/>
      <c r="DL29" s="632">
        <v>66950313</v>
      </c>
      <c r="DM29" s="655"/>
      <c r="DN29" s="655"/>
      <c r="DO29" s="655"/>
      <c r="DP29" s="655"/>
      <c r="DQ29" s="655"/>
      <c r="DR29" s="655"/>
      <c r="DS29" s="655"/>
      <c r="DT29" s="655"/>
      <c r="DU29" s="655"/>
      <c r="DV29" s="656"/>
      <c r="DW29" s="628">
        <v>20.6</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18678736</v>
      </c>
      <c r="S30" s="624"/>
      <c r="T30" s="624"/>
      <c r="U30" s="624"/>
      <c r="V30" s="624"/>
      <c r="W30" s="624"/>
      <c r="X30" s="624"/>
      <c r="Y30" s="625"/>
      <c r="Z30" s="626">
        <v>3.1</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99.3</v>
      </c>
      <c r="BH30" s="682"/>
      <c r="BI30" s="682"/>
      <c r="BJ30" s="682"/>
      <c r="BK30" s="682"/>
      <c r="BL30" s="682"/>
      <c r="BM30" s="618">
        <v>98.1</v>
      </c>
      <c r="BN30" s="682"/>
      <c r="BO30" s="682"/>
      <c r="BP30" s="682"/>
      <c r="BQ30" s="683"/>
      <c r="BR30" s="681">
        <v>99.1</v>
      </c>
      <c r="BS30" s="682"/>
      <c r="BT30" s="682"/>
      <c r="BU30" s="682"/>
      <c r="BV30" s="682"/>
      <c r="BW30" s="682"/>
      <c r="BX30" s="618">
        <v>97.7</v>
      </c>
      <c r="BY30" s="682"/>
      <c r="BZ30" s="682"/>
      <c r="CA30" s="682"/>
      <c r="CB30" s="683"/>
      <c r="CD30" s="686"/>
      <c r="CE30" s="687"/>
      <c r="CF30" s="637" t="s">
        <v>290</v>
      </c>
      <c r="CG30" s="638"/>
      <c r="CH30" s="638"/>
      <c r="CI30" s="638"/>
      <c r="CJ30" s="638"/>
      <c r="CK30" s="638"/>
      <c r="CL30" s="638"/>
      <c r="CM30" s="638"/>
      <c r="CN30" s="638"/>
      <c r="CO30" s="638"/>
      <c r="CP30" s="638"/>
      <c r="CQ30" s="639"/>
      <c r="CR30" s="623">
        <v>56160739</v>
      </c>
      <c r="CS30" s="624"/>
      <c r="CT30" s="624"/>
      <c r="CU30" s="624"/>
      <c r="CV30" s="624"/>
      <c r="CW30" s="624"/>
      <c r="CX30" s="624"/>
      <c r="CY30" s="625"/>
      <c r="CZ30" s="657">
        <v>9.3000000000000007</v>
      </c>
      <c r="DA30" s="658"/>
      <c r="DB30" s="658"/>
      <c r="DC30" s="659"/>
      <c r="DD30" s="632">
        <v>53569964</v>
      </c>
      <c r="DE30" s="624"/>
      <c r="DF30" s="624"/>
      <c r="DG30" s="624"/>
      <c r="DH30" s="624"/>
      <c r="DI30" s="624"/>
      <c r="DJ30" s="624"/>
      <c r="DK30" s="625"/>
      <c r="DL30" s="632">
        <v>53170791</v>
      </c>
      <c r="DM30" s="624"/>
      <c r="DN30" s="624"/>
      <c r="DO30" s="624"/>
      <c r="DP30" s="624"/>
      <c r="DQ30" s="624"/>
      <c r="DR30" s="624"/>
      <c r="DS30" s="624"/>
      <c r="DT30" s="624"/>
      <c r="DU30" s="624"/>
      <c r="DV30" s="625"/>
      <c r="DW30" s="628">
        <v>16.399999999999999</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4803253</v>
      </c>
      <c r="S31" s="624"/>
      <c r="T31" s="624"/>
      <c r="U31" s="624"/>
      <c r="V31" s="624"/>
      <c r="W31" s="624"/>
      <c r="X31" s="624"/>
      <c r="Y31" s="625"/>
      <c r="Z31" s="626">
        <v>0.8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98.9</v>
      </c>
      <c r="BH31" s="655"/>
      <c r="BI31" s="655"/>
      <c r="BJ31" s="655"/>
      <c r="BK31" s="655"/>
      <c r="BL31" s="655"/>
      <c r="BM31" s="629">
        <v>97</v>
      </c>
      <c r="BN31" s="679"/>
      <c r="BO31" s="679"/>
      <c r="BP31" s="679"/>
      <c r="BQ31" s="680"/>
      <c r="BR31" s="678">
        <v>98.8</v>
      </c>
      <c r="BS31" s="655"/>
      <c r="BT31" s="655"/>
      <c r="BU31" s="655"/>
      <c r="BV31" s="655"/>
      <c r="BW31" s="655"/>
      <c r="BX31" s="629">
        <v>96.4</v>
      </c>
      <c r="BY31" s="679"/>
      <c r="BZ31" s="679"/>
      <c r="CA31" s="679"/>
      <c r="CB31" s="680"/>
      <c r="CD31" s="686"/>
      <c r="CE31" s="687"/>
      <c r="CF31" s="637" t="s">
        <v>294</v>
      </c>
      <c r="CG31" s="638"/>
      <c r="CH31" s="638"/>
      <c r="CI31" s="638"/>
      <c r="CJ31" s="638"/>
      <c r="CK31" s="638"/>
      <c r="CL31" s="638"/>
      <c r="CM31" s="638"/>
      <c r="CN31" s="638"/>
      <c r="CO31" s="638"/>
      <c r="CP31" s="638"/>
      <c r="CQ31" s="639"/>
      <c r="CR31" s="623">
        <v>14488897</v>
      </c>
      <c r="CS31" s="655"/>
      <c r="CT31" s="655"/>
      <c r="CU31" s="655"/>
      <c r="CV31" s="655"/>
      <c r="CW31" s="655"/>
      <c r="CX31" s="655"/>
      <c r="CY31" s="656"/>
      <c r="CZ31" s="657">
        <v>2.4</v>
      </c>
      <c r="DA31" s="658"/>
      <c r="DB31" s="658"/>
      <c r="DC31" s="659"/>
      <c r="DD31" s="632">
        <v>13779522</v>
      </c>
      <c r="DE31" s="655"/>
      <c r="DF31" s="655"/>
      <c r="DG31" s="655"/>
      <c r="DH31" s="655"/>
      <c r="DI31" s="655"/>
      <c r="DJ31" s="655"/>
      <c r="DK31" s="656"/>
      <c r="DL31" s="632">
        <v>13779522</v>
      </c>
      <c r="DM31" s="655"/>
      <c r="DN31" s="655"/>
      <c r="DO31" s="655"/>
      <c r="DP31" s="655"/>
      <c r="DQ31" s="655"/>
      <c r="DR31" s="655"/>
      <c r="DS31" s="655"/>
      <c r="DT31" s="655"/>
      <c r="DU31" s="655"/>
      <c r="DV31" s="656"/>
      <c r="DW31" s="628">
        <v>4.2</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38471891</v>
      </c>
      <c r="S32" s="624"/>
      <c r="T32" s="624"/>
      <c r="U32" s="624"/>
      <c r="V32" s="624"/>
      <c r="W32" s="624"/>
      <c r="X32" s="624"/>
      <c r="Y32" s="625"/>
      <c r="Z32" s="626">
        <v>6.3</v>
      </c>
      <c r="AA32" s="626"/>
      <c r="AB32" s="626"/>
      <c r="AC32" s="626"/>
      <c r="AD32" s="627">
        <v>88957</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99.5</v>
      </c>
      <c r="BH32" s="691"/>
      <c r="BI32" s="691"/>
      <c r="BJ32" s="691"/>
      <c r="BK32" s="691"/>
      <c r="BL32" s="691"/>
      <c r="BM32" s="692">
        <v>99</v>
      </c>
      <c r="BN32" s="691"/>
      <c r="BO32" s="691"/>
      <c r="BP32" s="691"/>
      <c r="BQ32" s="693"/>
      <c r="BR32" s="690">
        <v>99.4</v>
      </c>
      <c r="BS32" s="691"/>
      <c r="BT32" s="691"/>
      <c r="BU32" s="691"/>
      <c r="BV32" s="691"/>
      <c r="BW32" s="691"/>
      <c r="BX32" s="692">
        <v>98.6</v>
      </c>
      <c r="BY32" s="691"/>
      <c r="BZ32" s="691"/>
      <c r="CA32" s="691"/>
      <c r="CB32" s="693"/>
      <c r="CD32" s="688"/>
      <c r="CE32" s="689"/>
      <c r="CF32" s="637" t="s">
        <v>297</v>
      </c>
      <c r="CG32" s="638"/>
      <c r="CH32" s="638"/>
      <c r="CI32" s="638"/>
      <c r="CJ32" s="638"/>
      <c r="CK32" s="638"/>
      <c r="CL32" s="638"/>
      <c r="CM32" s="638"/>
      <c r="CN32" s="638"/>
      <c r="CO32" s="638"/>
      <c r="CP32" s="638"/>
      <c r="CQ32" s="639"/>
      <c r="CR32" s="623">
        <v>1106</v>
      </c>
      <c r="CS32" s="624"/>
      <c r="CT32" s="624"/>
      <c r="CU32" s="624"/>
      <c r="CV32" s="624"/>
      <c r="CW32" s="624"/>
      <c r="CX32" s="624"/>
      <c r="CY32" s="625"/>
      <c r="CZ32" s="657">
        <v>0</v>
      </c>
      <c r="DA32" s="658"/>
      <c r="DB32" s="658"/>
      <c r="DC32" s="659"/>
      <c r="DD32" s="632">
        <v>1106</v>
      </c>
      <c r="DE32" s="624"/>
      <c r="DF32" s="624"/>
      <c r="DG32" s="624"/>
      <c r="DH32" s="624"/>
      <c r="DI32" s="624"/>
      <c r="DJ32" s="624"/>
      <c r="DK32" s="625"/>
      <c r="DL32" s="632">
        <v>1106</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48765000</v>
      </c>
      <c r="S33" s="624"/>
      <c r="T33" s="624"/>
      <c r="U33" s="624"/>
      <c r="V33" s="624"/>
      <c r="W33" s="624"/>
      <c r="X33" s="624"/>
      <c r="Y33" s="625"/>
      <c r="Z33" s="626">
        <v>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199643393</v>
      </c>
      <c r="CS33" s="655"/>
      <c r="CT33" s="655"/>
      <c r="CU33" s="655"/>
      <c r="CV33" s="655"/>
      <c r="CW33" s="655"/>
      <c r="CX33" s="655"/>
      <c r="CY33" s="656"/>
      <c r="CZ33" s="657">
        <v>33.1</v>
      </c>
      <c r="DA33" s="658"/>
      <c r="DB33" s="658"/>
      <c r="DC33" s="659"/>
      <c r="DD33" s="632">
        <v>146552383</v>
      </c>
      <c r="DE33" s="655"/>
      <c r="DF33" s="655"/>
      <c r="DG33" s="655"/>
      <c r="DH33" s="655"/>
      <c r="DI33" s="655"/>
      <c r="DJ33" s="655"/>
      <c r="DK33" s="656"/>
      <c r="DL33" s="632">
        <v>107495345</v>
      </c>
      <c r="DM33" s="655"/>
      <c r="DN33" s="655"/>
      <c r="DO33" s="655"/>
      <c r="DP33" s="655"/>
      <c r="DQ33" s="655"/>
      <c r="DR33" s="655"/>
      <c r="DS33" s="655"/>
      <c r="DT33" s="655"/>
      <c r="DU33" s="655"/>
      <c r="DV33" s="656"/>
      <c r="DW33" s="628">
        <v>33.1</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62484015</v>
      </c>
      <c r="CS34" s="624"/>
      <c r="CT34" s="624"/>
      <c r="CU34" s="624"/>
      <c r="CV34" s="624"/>
      <c r="CW34" s="624"/>
      <c r="CX34" s="624"/>
      <c r="CY34" s="625"/>
      <c r="CZ34" s="657">
        <v>10.4</v>
      </c>
      <c r="DA34" s="658"/>
      <c r="DB34" s="658"/>
      <c r="DC34" s="659"/>
      <c r="DD34" s="632">
        <v>52316379</v>
      </c>
      <c r="DE34" s="624"/>
      <c r="DF34" s="624"/>
      <c r="DG34" s="624"/>
      <c r="DH34" s="624"/>
      <c r="DI34" s="624"/>
      <c r="DJ34" s="624"/>
      <c r="DK34" s="625"/>
      <c r="DL34" s="632">
        <v>48636069</v>
      </c>
      <c r="DM34" s="624"/>
      <c r="DN34" s="624"/>
      <c r="DO34" s="624"/>
      <c r="DP34" s="624"/>
      <c r="DQ34" s="624"/>
      <c r="DR34" s="624"/>
      <c r="DS34" s="624"/>
      <c r="DT34" s="624"/>
      <c r="DU34" s="624"/>
      <c r="DV34" s="625"/>
      <c r="DW34" s="628">
        <v>15</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4959000</v>
      </c>
      <c r="S35" s="624"/>
      <c r="T35" s="624"/>
      <c r="U35" s="624"/>
      <c r="V35" s="624"/>
      <c r="W35" s="624"/>
      <c r="X35" s="624"/>
      <c r="Y35" s="625"/>
      <c r="Z35" s="626">
        <v>0.8</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64512206</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1290633</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5888936</v>
      </c>
      <c r="CS35" s="655"/>
      <c r="CT35" s="655"/>
      <c r="CU35" s="655"/>
      <c r="CV35" s="655"/>
      <c r="CW35" s="655"/>
      <c r="CX35" s="655"/>
      <c r="CY35" s="656"/>
      <c r="CZ35" s="657">
        <v>1</v>
      </c>
      <c r="DA35" s="658"/>
      <c r="DB35" s="658"/>
      <c r="DC35" s="659"/>
      <c r="DD35" s="632">
        <v>4415731</v>
      </c>
      <c r="DE35" s="655"/>
      <c r="DF35" s="655"/>
      <c r="DG35" s="655"/>
      <c r="DH35" s="655"/>
      <c r="DI35" s="655"/>
      <c r="DJ35" s="655"/>
      <c r="DK35" s="656"/>
      <c r="DL35" s="632">
        <v>4415731</v>
      </c>
      <c r="DM35" s="655"/>
      <c r="DN35" s="655"/>
      <c r="DO35" s="655"/>
      <c r="DP35" s="655"/>
      <c r="DQ35" s="655"/>
      <c r="DR35" s="655"/>
      <c r="DS35" s="655"/>
      <c r="DT35" s="655"/>
      <c r="DU35" s="655"/>
      <c r="DV35" s="656"/>
      <c r="DW35" s="628">
        <v>1.4</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606283866</v>
      </c>
      <c r="S36" s="696"/>
      <c r="T36" s="696"/>
      <c r="U36" s="696"/>
      <c r="V36" s="696"/>
      <c r="W36" s="696"/>
      <c r="X36" s="696"/>
      <c r="Y36" s="697"/>
      <c r="Z36" s="698">
        <v>100</v>
      </c>
      <c r="AA36" s="698"/>
      <c r="AB36" s="698"/>
      <c r="AC36" s="698"/>
      <c r="AD36" s="699">
        <v>319748870</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16251402</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-8237473</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53784950</v>
      </c>
      <c r="CS36" s="624"/>
      <c r="CT36" s="624"/>
      <c r="CU36" s="624"/>
      <c r="CV36" s="624"/>
      <c r="CW36" s="624"/>
      <c r="CX36" s="624"/>
      <c r="CY36" s="625"/>
      <c r="CZ36" s="657">
        <v>8.9</v>
      </c>
      <c r="DA36" s="658"/>
      <c r="DB36" s="658"/>
      <c r="DC36" s="659"/>
      <c r="DD36" s="632">
        <v>48178170</v>
      </c>
      <c r="DE36" s="624"/>
      <c r="DF36" s="624"/>
      <c r="DG36" s="624"/>
      <c r="DH36" s="624"/>
      <c r="DI36" s="624"/>
      <c r="DJ36" s="624"/>
      <c r="DK36" s="625"/>
      <c r="DL36" s="632">
        <v>30300816</v>
      </c>
      <c r="DM36" s="624"/>
      <c r="DN36" s="624"/>
      <c r="DO36" s="624"/>
      <c r="DP36" s="624"/>
      <c r="DQ36" s="624"/>
      <c r="DR36" s="624"/>
      <c r="DS36" s="624"/>
      <c r="DT36" s="624"/>
      <c r="DU36" s="624"/>
      <c r="DV36" s="625"/>
      <c r="DW36" s="628">
        <v>9.3000000000000007</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7470583</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199801</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28794</v>
      </c>
      <c r="CS37" s="655"/>
      <c r="CT37" s="655"/>
      <c r="CU37" s="655"/>
      <c r="CV37" s="655"/>
      <c r="CW37" s="655"/>
      <c r="CX37" s="655"/>
      <c r="CY37" s="656"/>
      <c r="CZ37" s="657">
        <v>0</v>
      </c>
      <c r="DA37" s="658"/>
      <c r="DB37" s="658"/>
      <c r="DC37" s="659"/>
      <c r="DD37" s="632">
        <v>28794</v>
      </c>
      <c r="DE37" s="655"/>
      <c r="DF37" s="655"/>
      <c r="DG37" s="655"/>
      <c r="DH37" s="655"/>
      <c r="DI37" s="655"/>
      <c r="DJ37" s="655"/>
      <c r="DK37" s="656"/>
      <c r="DL37" s="632">
        <v>28794</v>
      </c>
      <c r="DM37" s="655"/>
      <c r="DN37" s="655"/>
      <c r="DO37" s="655"/>
      <c r="DP37" s="655"/>
      <c r="DQ37" s="655"/>
      <c r="DR37" s="655"/>
      <c r="DS37" s="655"/>
      <c r="DT37" s="655"/>
      <c r="DU37" s="655"/>
      <c r="DV37" s="656"/>
      <c r="DW37" s="628">
        <v>0</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1207338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313127</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38839579</v>
      </c>
      <c r="CS38" s="624"/>
      <c r="CT38" s="624"/>
      <c r="CU38" s="624"/>
      <c r="CV38" s="624"/>
      <c r="CW38" s="624"/>
      <c r="CX38" s="624"/>
      <c r="CY38" s="625"/>
      <c r="CZ38" s="657">
        <v>6.4</v>
      </c>
      <c r="DA38" s="658"/>
      <c r="DB38" s="658"/>
      <c r="DC38" s="659"/>
      <c r="DD38" s="632">
        <v>34113359</v>
      </c>
      <c r="DE38" s="624"/>
      <c r="DF38" s="624"/>
      <c r="DG38" s="624"/>
      <c r="DH38" s="624"/>
      <c r="DI38" s="624"/>
      <c r="DJ38" s="624"/>
      <c r="DK38" s="625"/>
      <c r="DL38" s="632">
        <v>24127799</v>
      </c>
      <c r="DM38" s="624"/>
      <c r="DN38" s="624"/>
      <c r="DO38" s="624"/>
      <c r="DP38" s="624"/>
      <c r="DQ38" s="624"/>
      <c r="DR38" s="624"/>
      <c r="DS38" s="624"/>
      <c r="DT38" s="624"/>
      <c r="DU38" s="624"/>
      <c r="DV38" s="625"/>
      <c r="DW38" s="628">
        <v>7.4</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v>567064</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107</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4477020</v>
      </c>
      <c r="CS39" s="655"/>
      <c r="CT39" s="655"/>
      <c r="CU39" s="655"/>
      <c r="CV39" s="655"/>
      <c r="CW39" s="655"/>
      <c r="CX39" s="655"/>
      <c r="CY39" s="656"/>
      <c r="CZ39" s="657">
        <v>0.7</v>
      </c>
      <c r="DA39" s="658"/>
      <c r="DB39" s="658"/>
      <c r="DC39" s="659"/>
      <c r="DD39" s="632">
        <v>2054382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16030000</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86</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34168893</v>
      </c>
      <c r="CS40" s="624"/>
      <c r="CT40" s="624"/>
      <c r="CU40" s="624"/>
      <c r="CV40" s="624"/>
      <c r="CW40" s="624"/>
      <c r="CX40" s="624"/>
      <c r="CY40" s="625"/>
      <c r="CZ40" s="657">
        <v>5.7</v>
      </c>
      <c r="DA40" s="658"/>
      <c r="DB40" s="658"/>
      <c r="DC40" s="659"/>
      <c r="DD40" s="632">
        <v>5474362</v>
      </c>
      <c r="DE40" s="624"/>
      <c r="DF40" s="624"/>
      <c r="DG40" s="624"/>
      <c r="DH40" s="624"/>
      <c r="DI40" s="624"/>
      <c r="DJ40" s="624"/>
      <c r="DK40" s="625"/>
      <c r="DL40" s="632">
        <v>14930</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22985819</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278</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75682644</v>
      </c>
      <c r="CS42" s="624"/>
      <c r="CT42" s="624"/>
      <c r="CU42" s="624"/>
      <c r="CV42" s="624"/>
      <c r="CW42" s="624"/>
      <c r="CX42" s="624"/>
      <c r="CY42" s="625"/>
      <c r="CZ42" s="657">
        <v>12.6</v>
      </c>
      <c r="DA42" s="706"/>
      <c r="DB42" s="706"/>
      <c r="DC42" s="707"/>
      <c r="DD42" s="632">
        <v>14021914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3094407</v>
      </c>
      <c r="CS43" s="655"/>
      <c r="CT43" s="655"/>
      <c r="CU43" s="655"/>
      <c r="CV43" s="655"/>
      <c r="CW43" s="655"/>
      <c r="CX43" s="655"/>
      <c r="CY43" s="656"/>
      <c r="CZ43" s="657">
        <v>0.5</v>
      </c>
      <c r="DA43" s="658"/>
      <c r="DB43" s="658"/>
      <c r="DC43" s="659"/>
      <c r="DD43" s="632">
        <v>2985593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75451005</v>
      </c>
      <c r="CS44" s="624"/>
      <c r="CT44" s="624"/>
      <c r="CU44" s="624"/>
      <c r="CV44" s="624"/>
      <c r="CW44" s="624"/>
      <c r="CX44" s="624"/>
      <c r="CY44" s="625"/>
      <c r="CZ44" s="657">
        <v>12.5</v>
      </c>
      <c r="DA44" s="706"/>
      <c r="DB44" s="706"/>
      <c r="DC44" s="707"/>
      <c r="DD44" s="632">
        <v>13790275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30756323</v>
      </c>
      <c r="CS45" s="655"/>
      <c r="CT45" s="655"/>
      <c r="CU45" s="655"/>
      <c r="CV45" s="655"/>
      <c r="CW45" s="655"/>
      <c r="CX45" s="655"/>
      <c r="CY45" s="656"/>
      <c r="CZ45" s="657">
        <v>5.0999999999999996</v>
      </c>
      <c r="DA45" s="658"/>
      <c r="DB45" s="658"/>
      <c r="DC45" s="659"/>
      <c r="DD45" s="632">
        <v>1142666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42465572</v>
      </c>
      <c r="CS46" s="624"/>
      <c r="CT46" s="624"/>
      <c r="CU46" s="624"/>
      <c r="CV46" s="624"/>
      <c r="CW46" s="624"/>
      <c r="CX46" s="624"/>
      <c r="CY46" s="625"/>
      <c r="CZ46" s="657">
        <v>7</v>
      </c>
      <c r="DA46" s="706"/>
      <c r="DB46" s="706"/>
      <c r="DC46" s="707"/>
      <c r="DD46" s="632">
        <v>12526749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231639</v>
      </c>
      <c r="CS47" s="655"/>
      <c r="CT47" s="655"/>
      <c r="CU47" s="655"/>
      <c r="CV47" s="655"/>
      <c r="CW47" s="655"/>
      <c r="CX47" s="655"/>
      <c r="CY47" s="656"/>
      <c r="CZ47" s="657">
        <v>0</v>
      </c>
      <c r="DA47" s="658"/>
      <c r="DB47" s="658"/>
      <c r="DC47" s="659"/>
      <c r="DD47" s="632">
        <v>231639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602636174</v>
      </c>
      <c r="CS49" s="691"/>
      <c r="CT49" s="691"/>
      <c r="CU49" s="691"/>
      <c r="CV49" s="691"/>
      <c r="CW49" s="691"/>
      <c r="CX49" s="691"/>
      <c r="CY49" s="718"/>
      <c r="CZ49" s="719">
        <v>100</v>
      </c>
      <c r="DA49" s="720"/>
      <c r="DB49" s="720"/>
      <c r="DC49" s="721"/>
      <c r="DD49" s="722">
        <v>371624499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605111</v>
      </c>
      <c r="R7" s="753"/>
      <c r="S7" s="753"/>
      <c r="T7" s="753"/>
      <c r="U7" s="753"/>
      <c r="V7" s="753">
        <v>602310</v>
      </c>
      <c r="W7" s="753"/>
      <c r="X7" s="753"/>
      <c r="Y7" s="753"/>
      <c r="Z7" s="753"/>
      <c r="AA7" s="753">
        <v>2801</v>
      </c>
      <c r="AB7" s="753"/>
      <c r="AC7" s="753"/>
      <c r="AD7" s="753"/>
      <c r="AE7" s="754"/>
      <c r="AF7" s="755">
        <v>207</v>
      </c>
      <c r="AG7" s="756"/>
      <c r="AH7" s="756"/>
      <c r="AI7" s="756"/>
      <c r="AJ7" s="757"/>
      <c r="AK7" s="792">
        <v>18728</v>
      </c>
      <c r="AL7" s="793"/>
      <c r="AM7" s="793"/>
      <c r="AN7" s="793"/>
      <c r="AO7" s="793"/>
      <c r="AP7" s="793">
        <v>1032769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547</v>
      </c>
      <c r="BT7" s="797"/>
      <c r="BU7" s="797"/>
      <c r="BV7" s="797"/>
      <c r="BW7" s="797"/>
      <c r="BX7" s="797"/>
      <c r="BY7" s="797"/>
      <c r="BZ7" s="797"/>
      <c r="CA7" s="797"/>
      <c r="CB7" s="797"/>
      <c r="CC7" s="797"/>
      <c r="CD7" s="797"/>
      <c r="CE7" s="797"/>
      <c r="CF7" s="797"/>
      <c r="CG7" s="798"/>
      <c r="CH7" s="789">
        <v>3</v>
      </c>
      <c r="CI7" s="790"/>
      <c r="CJ7" s="790"/>
      <c r="CK7" s="790"/>
      <c r="CL7" s="791"/>
      <c r="CM7" s="789">
        <v>312</v>
      </c>
      <c r="CN7" s="790"/>
      <c r="CO7" s="790"/>
      <c r="CP7" s="790"/>
      <c r="CQ7" s="791"/>
      <c r="CR7" s="789">
        <v>300</v>
      </c>
      <c r="CS7" s="790"/>
      <c r="CT7" s="790"/>
      <c r="CU7" s="790"/>
      <c r="CV7" s="791"/>
      <c r="CW7" s="789">
        <v>27</v>
      </c>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888</v>
      </c>
      <c r="R8" s="777"/>
      <c r="S8" s="777"/>
      <c r="T8" s="777"/>
      <c r="U8" s="777"/>
      <c r="V8" s="777">
        <v>441</v>
      </c>
      <c r="W8" s="777"/>
      <c r="X8" s="777"/>
      <c r="Y8" s="777"/>
      <c r="Z8" s="777"/>
      <c r="AA8" s="777">
        <v>447</v>
      </c>
      <c r="AB8" s="777"/>
      <c r="AC8" s="777"/>
      <c r="AD8" s="777"/>
      <c r="AE8" s="778"/>
      <c r="AF8" s="779" t="s">
        <v>108</v>
      </c>
      <c r="AG8" s="780"/>
      <c r="AH8" s="780"/>
      <c r="AI8" s="780"/>
      <c r="AJ8" s="781"/>
      <c r="AK8" s="782">
        <v>22</v>
      </c>
      <c r="AL8" s="783"/>
      <c r="AM8" s="783"/>
      <c r="AN8" s="783"/>
      <c r="AO8" s="783"/>
      <c r="AP8" s="783">
        <v>1836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548</v>
      </c>
      <c r="BT8" s="787"/>
      <c r="BU8" s="787"/>
      <c r="BV8" s="787"/>
      <c r="BW8" s="787"/>
      <c r="BX8" s="787"/>
      <c r="BY8" s="787"/>
      <c r="BZ8" s="787"/>
      <c r="CA8" s="787"/>
      <c r="CB8" s="787"/>
      <c r="CC8" s="787"/>
      <c r="CD8" s="787"/>
      <c r="CE8" s="787"/>
      <c r="CF8" s="787"/>
      <c r="CG8" s="788"/>
      <c r="CH8" s="799">
        <v>76</v>
      </c>
      <c r="CI8" s="800"/>
      <c r="CJ8" s="800"/>
      <c r="CK8" s="800"/>
      <c r="CL8" s="801"/>
      <c r="CM8" s="799">
        <v>316</v>
      </c>
      <c r="CN8" s="800"/>
      <c r="CO8" s="800"/>
      <c r="CP8" s="800"/>
      <c r="CQ8" s="801"/>
      <c r="CR8" s="799">
        <v>10</v>
      </c>
      <c r="CS8" s="800"/>
      <c r="CT8" s="800"/>
      <c r="CU8" s="800"/>
      <c r="CV8" s="801"/>
      <c r="CW8" s="799">
        <v>0</v>
      </c>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t="s">
        <v>363</v>
      </c>
      <c r="C9" s="774"/>
      <c r="D9" s="774"/>
      <c r="E9" s="774"/>
      <c r="F9" s="774"/>
      <c r="G9" s="774"/>
      <c r="H9" s="774"/>
      <c r="I9" s="774"/>
      <c r="J9" s="774"/>
      <c r="K9" s="774"/>
      <c r="L9" s="774"/>
      <c r="M9" s="774"/>
      <c r="N9" s="774"/>
      <c r="O9" s="774"/>
      <c r="P9" s="775"/>
      <c r="Q9" s="776">
        <v>257</v>
      </c>
      <c r="R9" s="777"/>
      <c r="S9" s="777"/>
      <c r="T9" s="777"/>
      <c r="U9" s="777"/>
      <c r="V9" s="777">
        <v>111</v>
      </c>
      <c r="W9" s="777"/>
      <c r="X9" s="777"/>
      <c r="Y9" s="777"/>
      <c r="Z9" s="777"/>
      <c r="AA9" s="777">
        <v>146</v>
      </c>
      <c r="AB9" s="777"/>
      <c r="AC9" s="777"/>
      <c r="AD9" s="777"/>
      <c r="AE9" s="778"/>
      <c r="AF9" s="779">
        <v>146</v>
      </c>
      <c r="AG9" s="780"/>
      <c r="AH9" s="780"/>
      <c r="AI9" s="780"/>
      <c r="AJ9" s="781"/>
      <c r="AK9" s="782">
        <v>13</v>
      </c>
      <c r="AL9" s="783"/>
      <c r="AM9" s="783"/>
      <c r="AN9" s="783"/>
      <c r="AO9" s="783"/>
      <c r="AP9" s="783">
        <v>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549</v>
      </c>
      <c r="BT9" s="787"/>
      <c r="BU9" s="787"/>
      <c r="BV9" s="787"/>
      <c r="BW9" s="787"/>
      <c r="BX9" s="787"/>
      <c r="BY9" s="787"/>
      <c r="BZ9" s="787"/>
      <c r="CA9" s="787"/>
      <c r="CB9" s="787"/>
      <c r="CC9" s="787"/>
      <c r="CD9" s="787"/>
      <c r="CE9" s="787"/>
      <c r="CF9" s="787"/>
      <c r="CG9" s="788"/>
      <c r="CH9" s="799">
        <v>49</v>
      </c>
      <c r="CI9" s="800"/>
      <c r="CJ9" s="800"/>
      <c r="CK9" s="800"/>
      <c r="CL9" s="801"/>
      <c r="CM9" s="799">
        <v>364</v>
      </c>
      <c r="CN9" s="800"/>
      <c r="CO9" s="800"/>
      <c r="CP9" s="800"/>
      <c r="CQ9" s="801"/>
      <c r="CR9" s="799">
        <v>30</v>
      </c>
      <c r="CS9" s="800"/>
      <c r="CT9" s="800"/>
      <c r="CU9" s="800"/>
      <c r="CV9" s="801"/>
      <c r="CW9" s="799">
        <v>355</v>
      </c>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t="s">
        <v>364</v>
      </c>
      <c r="C10" s="774"/>
      <c r="D10" s="774"/>
      <c r="E10" s="774"/>
      <c r="F10" s="774"/>
      <c r="G10" s="774"/>
      <c r="H10" s="774"/>
      <c r="I10" s="774"/>
      <c r="J10" s="774"/>
      <c r="K10" s="774"/>
      <c r="L10" s="774"/>
      <c r="M10" s="774"/>
      <c r="N10" s="774"/>
      <c r="O10" s="774"/>
      <c r="P10" s="775"/>
      <c r="Q10" s="776">
        <v>96</v>
      </c>
      <c r="R10" s="777"/>
      <c r="S10" s="777"/>
      <c r="T10" s="777"/>
      <c r="U10" s="777"/>
      <c r="V10" s="777">
        <v>96</v>
      </c>
      <c r="W10" s="777"/>
      <c r="X10" s="777"/>
      <c r="Y10" s="777"/>
      <c r="Z10" s="777"/>
      <c r="AA10" s="777">
        <v>0</v>
      </c>
      <c r="AB10" s="777"/>
      <c r="AC10" s="777"/>
      <c r="AD10" s="777"/>
      <c r="AE10" s="778"/>
      <c r="AF10" s="779" t="s">
        <v>108</v>
      </c>
      <c r="AG10" s="780"/>
      <c r="AH10" s="780"/>
      <c r="AI10" s="780"/>
      <c r="AJ10" s="781"/>
      <c r="AK10" s="782">
        <v>18</v>
      </c>
      <c r="AL10" s="783"/>
      <c r="AM10" s="783"/>
      <c r="AN10" s="783"/>
      <c r="AO10" s="783"/>
      <c r="AP10" s="783">
        <v>0</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550</v>
      </c>
      <c r="BT10" s="787"/>
      <c r="BU10" s="787"/>
      <c r="BV10" s="787"/>
      <c r="BW10" s="787"/>
      <c r="BX10" s="787"/>
      <c r="BY10" s="787"/>
      <c r="BZ10" s="787"/>
      <c r="CA10" s="787"/>
      <c r="CB10" s="787"/>
      <c r="CC10" s="787"/>
      <c r="CD10" s="787"/>
      <c r="CE10" s="787"/>
      <c r="CF10" s="787"/>
      <c r="CG10" s="788"/>
      <c r="CH10" s="799">
        <v>2</v>
      </c>
      <c r="CI10" s="800"/>
      <c r="CJ10" s="800"/>
      <c r="CK10" s="800"/>
      <c r="CL10" s="801"/>
      <c r="CM10" s="799">
        <v>2061</v>
      </c>
      <c r="CN10" s="800"/>
      <c r="CO10" s="800"/>
      <c r="CP10" s="800"/>
      <c r="CQ10" s="801"/>
      <c r="CR10" s="799">
        <v>10</v>
      </c>
      <c r="CS10" s="800"/>
      <c r="CT10" s="800"/>
      <c r="CU10" s="800"/>
      <c r="CV10" s="801"/>
      <c r="CW10" s="799">
        <v>0</v>
      </c>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t="s">
        <v>365</v>
      </c>
      <c r="C11" s="774"/>
      <c r="D11" s="774"/>
      <c r="E11" s="774"/>
      <c r="F11" s="774"/>
      <c r="G11" s="774"/>
      <c r="H11" s="774"/>
      <c r="I11" s="774"/>
      <c r="J11" s="774"/>
      <c r="K11" s="774"/>
      <c r="L11" s="774"/>
      <c r="M11" s="774"/>
      <c r="N11" s="774"/>
      <c r="O11" s="774"/>
      <c r="P11" s="775"/>
      <c r="Q11" s="776">
        <v>488</v>
      </c>
      <c r="R11" s="777"/>
      <c r="S11" s="777"/>
      <c r="T11" s="777"/>
      <c r="U11" s="777"/>
      <c r="V11" s="777">
        <v>237</v>
      </c>
      <c r="W11" s="777"/>
      <c r="X11" s="777"/>
      <c r="Y11" s="777"/>
      <c r="Z11" s="777"/>
      <c r="AA11" s="777">
        <v>251</v>
      </c>
      <c r="AB11" s="777"/>
      <c r="AC11" s="777"/>
      <c r="AD11" s="777"/>
      <c r="AE11" s="778"/>
      <c r="AF11" s="779">
        <v>143</v>
      </c>
      <c r="AG11" s="780"/>
      <c r="AH11" s="780"/>
      <c r="AI11" s="780"/>
      <c r="AJ11" s="781"/>
      <c r="AK11" s="782">
        <v>0</v>
      </c>
      <c r="AL11" s="783"/>
      <c r="AM11" s="783"/>
      <c r="AN11" s="783"/>
      <c r="AO11" s="783"/>
      <c r="AP11" s="783">
        <v>269</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551</v>
      </c>
      <c r="BT11" s="787"/>
      <c r="BU11" s="787"/>
      <c r="BV11" s="787"/>
      <c r="BW11" s="787"/>
      <c r="BX11" s="787"/>
      <c r="BY11" s="787"/>
      <c r="BZ11" s="787"/>
      <c r="CA11" s="787"/>
      <c r="CB11" s="787"/>
      <c r="CC11" s="787"/>
      <c r="CD11" s="787"/>
      <c r="CE11" s="787"/>
      <c r="CF11" s="787"/>
      <c r="CG11" s="788"/>
      <c r="CH11" s="799">
        <v>28</v>
      </c>
      <c r="CI11" s="800"/>
      <c r="CJ11" s="800"/>
      <c r="CK11" s="800"/>
      <c r="CL11" s="801"/>
      <c r="CM11" s="799">
        <v>3646</v>
      </c>
      <c r="CN11" s="800"/>
      <c r="CO11" s="800"/>
      <c r="CP11" s="800"/>
      <c r="CQ11" s="801"/>
      <c r="CR11" s="799">
        <v>100</v>
      </c>
      <c r="CS11" s="800"/>
      <c r="CT11" s="800"/>
      <c r="CU11" s="800"/>
      <c r="CV11" s="801"/>
      <c r="CW11" s="799">
        <v>178</v>
      </c>
      <c r="CX11" s="800"/>
      <c r="CY11" s="800"/>
      <c r="CZ11" s="800"/>
      <c r="DA11" s="801"/>
      <c r="DB11" s="799">
        <v>1000</v>
      </c>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t="s">
        <v>366</v>
      </c>
      <c r="C12" s="774"/>
      <c r="D12" s="774"/>
      <c r="E12" s="774"/>
      <c r="F12" s="774"/>
      <c r="G12" s="774"/>
      <c r="H12" s="774"/>
      <c r="I12" s="774"/>
      <c r="J12" s="774"/>
      <c r="K12" s="774"/>
      <c r="L12" s="774"/>
      <c r="M12" s="774"/>
      <c r="N12" s="774"/>
      <c r="O12" s="774"/>
      <c r="P12" s="775"/>
      <c r="Q12" s="776">
        <v>471</v>
      </c>
      <c r="R12" s="777"/>
      <c r="S12" s="777"/>
      <c r="T12" s="777"/>
      <c r="U12" s="777"/>
      <c r="V12" s="777">
        <v>471</v>
      </c>
      <c r="W12" s="777"/>
      <c r="X12" s="777"/>
      <c r="Y12" s="777"/>
      <c r="Z12" s="777"/>
      <c r="AA12" s="777">
        <v>0</v>
      </c>
      <c r="AB12" s="777"/>
      <c r="AC12" s="777"/>
      <c r="AD12" s="777"/>
      <c r="AE12" s="778"/>
      <c r="AF12" s="779" t="s">
        <v>108</v>
      </c>
      <c r="AG12" s="780"/>
      <c r="AH12" s="780"/>
      <c r="AI12" s="780"/>
      <c r="AJ12" s="781"/>
      <c r="AK12" s="782">
        <v>278</v>
      </c>
      <c r="AL12" s="783"/>
      <c r="AM12" s="783"/>
      <c r="AN12" s="783"/>
      <c r="AO12" s="783"/>
      <c r="AP12" s="783">
        <v>1315</v>
      </c>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552</v>
      </c>
      <c r="BT12" s="787"/>
      <c r="BU12" s="787"/>
      <c r="BV12" s="787"/>
      <c r="BW12" s="787"/>
      <c r="BX12" s="787"/>
      <c r="BY12" s="787"/>
      <c r="BZ12" s="787"/>
      <c r="CA12" s="787"/>
      <c r="CB12" s="787"/>
      <c r="CC12" s="787"/>
      <c r="CD12" s="787"/>
      <c r="CE12" s="787"/>
      <c r="CF12" s="787"/>
      <c r="CG12" s="788"/>
      <c r="CH12" s="799">
        <v>70</v>
      </c>
      <c r="CI12" s="800"/>
      <c r="CJ12" s="800"/>
      <c r="CK12" s="800"/>
      <c r="CL12" s="801"/>
      <c r="CM12" s="799">
        <v>493</v>
      </c>
      <c r="CN12" s="800"/>
      <c r="CO12" s="800"/>
      <c r="CP12" s="800"/>
      <c r="CQ12" s="801"/>
      <c r="CR12" s="799">
        <v>131</v>
      </c>
      <c r="CS12" s="800"/>
      <c r="CT12" s="800"/>
      <c r="CU12" s="800"/>
      <c r="CV12" s="801"/>
      <c r="CW12" s="799">
        <v>97</v>
      </c>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t="s">
        <v>367</v>
      </c>
      <c r="C13" s="774"/>
      <c r="D13" s="774"/>
      <c r="E13" s="774"/>
      <c r="F13" s="774"/>
      <c r="G13" s="774"/>
      <c r="H13" s="774"/>
      <c r="I13" s="774"/>
      <c r="J13" s="774"/>
      <c r="K13" s="774"/>
      <c r="L13" s="774"/>
      <c r="M13" s="774"/>
      <c r="N13" s="774"/>
      <c r="O13" s="774"/>
      <c r="P13" s="775"/>
      <c r="Q13" s="776">
        <v>209360</v>
      </c>
      <c r="R13" s="777"/>
      <c r="S13" s="777"/>
      <c r="T13" s="777"/>
      <c r="U13" s="777"/>
      <c r="V13" s="777">
        <v>209360</v>
      </c>
      <c r="W13" s="777"/>
      <c r="X13" s="777"/>
      <c r="Y13" s="777"/>
      <c r="Z13" s="777"/>
      <c r="AA13" s="777">
        <v>0</v>
      </c>
      <c r="AB13" s="777"/>
      <c r="AC13" s="777"/>
      <c r="AD13" s="777"/>
      <c r="AE13" s="778"/>
      <c r="AF13" s="779" t="s">
        <v>108</v>
      </c>
      <c r="AG13" s="780"/>
      <c r="AH13" s="780"/>
      <c r="AI13" s="780"/>
      <c r="AJ13" s="781"/>
      <c r="AK13" s="782">
        <v>0</v>
      </c>
      <c r="AL13" s="783"/>
      <c r="AM13" s="783"/>
      <c r="AN13" s="783"/>
      <c r="AO13" s="783"/>
      <c r="AP13" s="783">
        <v>0</v>
      </c>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553</v>
      </c>
      <c r="BT13" s="787"/>
      <c r="BU13" s="787"/>
      <c r="BV13" s="787"/>
      <c r="BW13" s="787"/>
      <c r="BX13" s="787"/>
      <c r="BY13" s="787"/>
      <c r="BZ13" s="787"/>
      <c r="CA13" s="787"/>
      <c r="CB13" s="787"/>
      <c r="CC13" s="787"/>
      <c r="CD13" s="787"/>
      <c r="CE13" s="787"/>
      <c r="CF13" s="787"/>
      <c r="CG13" s="788"/>
      <c r="CH13" s="799">
        <v>-7</v>
      </c>
      <c r="CI13" s="800"/>
      <c r="CJ13" s="800"/>
      <c r="CK13" s="800"/>
      <c r="CL13" s="801"/>
      <c r="CM13" s="799">
        <v>188</v>
      </c>
      <c r="CN13" s="800"/>
      <c r="CO13" s="800"/>
      <c r="CP13" s="800"/>
      <c r="CQ13" s="801"/>
      <c r="CR13" s="799">
        <v>7</v>
      </c>
      <c r="CS13" s="800"/>
      <c r="CT13" s="800"/>
      <c r="CU13" s="800"/>
      <c r="CV13" s="801"/>
      <c r="CW13" s="799">
        <v>68</v>
      </c>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554</v>
      </c>
      <c r="BT14" s="787"/>
      <c r="BU14" s="787"/>
      <c r="BV14" s="787"/>
      <c r="BW14" s="787"/>
      <c r="BX14" s="787"/>
      <c r="BY14" s="787"/>
      <c r="BZ14" s="787"/>
      <c r="CA14" s="787"/>
      <c r="CB14" s="787"/>
      <c r="CC14" s="787"/>
      <c r="CD14" s="787"/>
      <c r="CE14" s="787"/>
      <c r="CF14" s="787"/>
      <c r="CG14" s="788"/>
      <c r="CH14" s="799">
        <v>-4</v>
      </c>
      <c r="CI14" s="800"/>
      <c r="CJ14" s="800"/>
      <c r="CK14" s="800"/>
      <c r="CL14" s="801"/>
      <c r="CM14" s="799">
        <v>188</v>
      </c>
      <c r="CN14" s="800"/>
      <c r="CO14" s="800"/>
      <c r="CP14" s="800"/>
      <c r="CQ14" s="801"/>
      <c r="CR14" s="799">
        <v>140</v>
      </c>
      <c r="CS14" s="800"/>
      <c r="CT14" s="800"/>
      <c r="CU14" s="800"/>
      <c r="CV14" s="801"/>
      <c r="CW14" s="799">
        <v>74</v>
      </c>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555</v>
      </c>
      <c r="BT15" s="787"/>
      <c r="BU15" s="787"/>
      <c r="BV15" s="787"/>
      <c r="BW15" s="787"/>
      <c r="BX15" s="787"/>
      <c r="BY15" s="787"/>
      <c r="BZ15" s="787"/>
      <c r="CA15" s="787"/>
      <c r="CB15" s="787"/>
      <c r="CC15" s="787"/>
      <c r="CD15" s="787"/>
      <c r="CE15" s="787"/>
      <c r="CF15" s="787"/>
      <c r="CG15" s="788"/>
      <c r="CH15" s="799">
        <v>3</v>
      </c>
      <c r="CI15" s="800"/>
      <c r="CJ15" s="800"/>
      <c r="CK15" s="800"/>
      <c r="CL15" s="801"/>
      <c r="CM15" s="799">
        <v>202</v>
      </c>
      <c r="CN15" s="800"/>
      <c r="CO15" s="800"/>
      <c r="CP15" s="800"/>
      <c r="CQ15" s="801"/>
      <c r="CR15" s="799">
        <v>10</v>
      </c>
      <c r="CS15" s="800"/>
      <c r="CT15" s="800"/>
      <c r="CU15" s="800"/>
      <c r="CV15" s="801"/>
      <c r="CW15" s="799">
        <v>53</v>
      </c>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t="s">
        <v>556</v>
      </c>
      <c r="BT16" s="787"/>
      <c r="BU16" s="787"/>
      <c r="BV16" s="787"/>
      <c r="BW16" s="787"/>
      <c r="BX16" s="787"/>
      <c r="BY16" s="787"/>
      <c r="BZ16" s="787"/>
      <c r="CA16" s="787"/>
      <c r="CB16" s="787"/>
      <c r="CC16" s="787"/>
      <c r="CD16" s="787"/>
      <c r="CE16" s="787"/>
      <c r="CF16" s="787"/>
      <c r="CG16" s="788"/>
      <c r="CH16" s="799">
        <v>-2</v>
      </c>
      <c r="CI16" s="800"/>
      <c r="CJ16" s="800"/>
      <c r="CK16" s="800"/>
      <c r="CL16" s="801"/>
      <c r="CM16" s="799">
        <v>151</v>
      </c>
      <c r="CN16" s="800"/>
      <c r="CO16" s="800"/>
      <c r="CP16" s="800"/>
      <c r="CQ16" s="801"/>
      <c r="CR16" s="799">
        <v>10</v>
      </c>
      <c r="CS16" s="800"/>
      <c r="CT16" s="800"/>
      <c r="CU16" s="800"/>
      <c r="CV16" s="801"/>
      <c r="CW16" s="799">
        <v>60</v>
      </c>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t="s">
        <v>557</v>
      </c>
      <c r="BT17" s="787"/>
      <c r="BU17" s="787"/>
      <c r="BV17" s="787"/>
      <c r="BW17" s="787"/>
      <c r="BX17" s="787"/>
      <c r="BY17" s="787"/>
      <c r="BZ17" s="787"/>
      <c r="CA17" s="787"/>
      <c r="CB17" s="787"/>
      <c r="CC17" s="787"/>
      <c r="CD17" s="787"/>
      <c r="CE17" s="787"/>
      <c r="CF17" s="787"/>
      <c r="CG17" s="788"/>
      <c r="CH17" s="799">
        <v>-2</v>
      </c>
      <c r="CI17" s="800"/>
      <c r="CJ17" s="800"/>
      <c r="CK17" s="800"/>
      <c r="CL17" s="801"/>
      <c r="CM17" s="799">
        <v>117</v>
      </c>
      <c r="CN17" s="800"/>
      <c r="CO17" s="800"/>
      <c r="CP17" s="800"/>
      <c r="CQ17" s="801"/>
      <c r="CR17" s="799">
        <v>15</v>
      </c>
      <c r="CS17" s="800"/>
      <c r="CT17" s="800"/>
      <c r="CU17" s="800"/>
      <c r="CV17" s="801"/>
      <c r="CW17" s="799">
        <v>0</v>
      </c>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t="s">
        <v>546</v>
      </c>
      <c r="BS18" s="786" t="s">
        <v>558</v>
      </c>
      <c r="BT18" s="787"/>
      <c r="BU18" s="787"/>
      <c r="BV18" s="787"/>
      <c r="BW18" s="787"/>
      <c r="BX18" s="787"/>
      <c r="BY18" s="787"/>
      <c r="BZ18" s="787"/>
      <c r="CA18" s="787"/>
      <c r="CB18" s="787"/>
      <c r="CC18" s="787"/>
      <c r="CD18" s="787"/>
      <c r="CE18" s="787"/>
      <c r="CF18" s="787"/>
      <c r="CG18" s="788"/>
      <c r="CH18" s="799">
        <v>275</v>
      </c>
      <c r="CI18" s="800"/>
      <c r="CJ18" s="800"/>
      <c r="CK18" s="800"/>
      <c r="CL18" s="801"/>
      <c r="CM18" s="799">
        <v>4098</v>
      </c>
      <c r="CN18" s="800"/>
      <c r="CO18" s="800"/>
      <c r="CP18" s="800"/>
      <c r="CQ18" s="801"/>
      <c r="CR18" s="799">
        <v>481</v>
      </c>
      <c r="CS18" s="800"/>
      <c r="CT18" s="800"/>
      <c r="CU18" s="800"/>
      <c r="CV18" s="801"/>
      <c r="CW18" s="799">
        <v>6</v>
      </c>
      <c r="CX18" s="800"/>
      <c r="CY18" s="800"/>
      <c r="CZ18" s="800"/>
      <c r="DA18" s="801"/>
      <c r="DB18" s="799">
        <v>13239</v>
      </c>
      <c r="DC18" s="800"/>
      <c r="DD18" s="800"/>
      <c r="DE18" s="800"/>
      <c r="DF18" s="801"/>
      <c r="DG18" s="799"/>
      <c r="DH18" s="800"/>
      <c r="DI18" s="800"/>
      <c r="DJ18" s="800"/>
      <c r="DK18" s="801"/>
      <c r="DL18" s="799">
        <v>2989</v>
      </c>
      <c r="DM18" s="800"/>
      <c r="DN18" s="800"/>
      <c r="DO18" s="800"/>
      <c r="DP18" s="801"/>
      <c r="DQ18" s="799">
        <v>299</v>
      </c>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t="s">
        <v>559</v>
      </c>
      <c r="BT19" s="787"/>
      <c r="BU19" s="787"/>
      <c r="BV19" s="787"/>
      <c r="BW19" s="787"/>
      <c r="BX19" s="787"/>
      <c r="BY19" s="787"/>
      <c r="BZ19" s="787"/>
      <c r="CA19" s="787"/>
      <c r="CB19" s="787"/>
      <c r="CC19" s="787"/>
      <c r="CD19" s="787"/>
      <c r="CE19" s="787"/>
      <c r="CF19" s="787"/>
      <c r="CG19" s="788"/>
      <c r="CH19" s="799">
        <v>-3</v>
      </c>
      <c r="CI19" s="800"/>
      <c r="CJ19" s="800"/>
      <c r="CK19" s="800"/>
      <c r="CL19" s="801"/>
      <c r="CM19" s="799">
        <v>904</v>
      </c>
      <c r="CN19" s="800"/>
      <c r="CO19" s="800"/>
      <c r="CP19" s="800"/>
      <c r="CQ19" s="801"/>
      <c r="CR19" s="799">
        <v>100</v>
      </c>
      <c r="CS19" s="800"/>
      <c r="CT19" s="800"/>
      <c r="CU19" s="800"/>
      <c r="CV19" s="801"/>
      <c r="CW19" s="799">
        <v>0</v>
      </c>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t="s">
        <v>560</v>
      </c>
      <c r="BT20" s="787"/>
      <c r="BU20" s="787"/>
      <c r="BV20" s="787"/>
      <c r="BW20" s="787"/>
      <c r="BX20" s="787"/>
      <c r="BY20" s="787"/>
      <c r="BZ20" s="787"/>
      <c r="CA20" s="787"/>
      <c r="CB20" s="787"/>
      <c r="CC20" s="787"/>
      <c r="CD20" s="787"/>
      <c r="CE20" s="787"/>
      <c r="CF20" s="787"/>
      <c r="CG20" s="788"/>
      <c r="CH20" s="799">
        <v>-35</v>
      </c>
      <c r="CI20" s="800"/>
      <c r="CJ20" s="800"/>
      <c r="CK20" s="800"/>
      <c r="CL20" s="801"/>
      <c r="CM20" s="799">
        <v>188</v>
      </c>
      <c r="CN20" s="800"/>
      <c r="CO20" s="800"/>
      <c r="CP20" s="800"/>
      <c r="CQ20" s="801"/>
      <c r="CR20" s="799">
        <v>1</v>
      </c>
      <c r="CS20" s="800"/>
      <c r="CT20" s="800"/>
      <c r="CU20" s="800"/>
      <c r="CV20" s="801"/>
      <c r="CW20" s="799">
        <v>56</v>
      </c>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t="s">
        <v>561</v>
      </c>
      <c r="BT21" s="787"/>
      <c r="BU21" s="787"/>
      <c r="BV21" s="787"/>
      <c r="BW21" s="787"/>
      <c r="BX21" s="787"/>
      <c r="BY21" s="787"/>
      <c r="BZ21" s="787"/>
      <c r="CA21" s="787"/>
      <c r="CB21" s="787"/>
      <c r="CC21" s="787"/>
      <c r="CD21" s="787"/>
      <c r="CE21" s="787"/>
      <c r="CF21" s="787"/>
      <c r="CG21" s="788"/>
      <c r="CH21" s="799">
        <v>-5</v>
      </c>
      <c r="CI21" s="800"/>
      <c r="CJ21" s="800"/>
      <c r="CK21" s="800"/>
      <c r="CL21" s="801"/>
      <c r="CM21" s="799">
        <v>341</v>
      </c>
      <c r="CN21" s="800"/>
      <c r="CO21" s="800"/>
      <c r="CP21" s="800"/>
      <c r="CQ21" s="801"/>
      <c r="CR21" s="799">
        <v>200</v>
      </c>
      <c r="CS21" s="800"/>
      <c r="CT21" s="800"/>
      <c r="CU21" s="800"/>
      <c r="CV21" s="801"/>
      <c r="CW21" s="799">
        <v>151</v>
      </c>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368</v>
      </c>
      <c r="BA22" s="824"/>
      <c r="BB22" s="824"/>
      <c r="BC22" s="824"/>
      <c r="BD22" s="825"/>
      <c r="BE22" s="204"/>
      <c r="BF22" s="204"/>
      <c r="BG22" s="204"/>
      <c r="BH22" s="204"/>
      <c r="BI22" s="204"/>
      <c r="BJ22" s="204"/>
      <c r="BK22" s="204"/>
      <c r="BL22" s="204"/>
      <c r="BM22" s="204"/>
      <c r="BN22" s="204"/>
      <c r="BO22" s="204"/>
      <c r="BP22" s="204"/>
      <c r="BQ22" s="213">
        <v>16</v>
      </c>
      <c r="BR22" s="214"/>
      <c r="BS22" s="786" t="s">
        <v>562</v>
      </c>
      <c r="BT22" s="787"/>
      <c r="BU22" s="787"/>
      <c r="BV22" s="787"/>
      <c r="BW22" s="787"/>
      <c r="BX22" s="787"/>
      <c r="BY22" s="787"/>
      <c r="BZ22" s="787"/>
      <c r="CA22" s="787"/>
      <c r="CB22" s="787"/>
      <c r="CC22" s="787"/>
      <c r="CD22" s="787"/>
      <c r="CE22" s="787"/>
      <c r="CF22" s="787"/>
      <c r="CG22" s="788"/>
      <c r="CH22" s="799">
        <v>6</v>
      </c>
      <c r="CI22" s="800"/>
      <c r="CJ22" s="800"/>
      <c r="CK22" s="800"/>
      <c r="CL22" s="801"/>
      <c r="CM22" s="799">
        <v>223</v>
      </c>
      <c r="CN22" s="800"/>
      <c r="CO22" s="800"/>
      <c r="CP22" s="800"/>
      <c r="CQ22" s="801"/>
      <c r="CR22" s="799">
        <v>45</v>
      </c>
      <c r="CS22" s="800"/>
      <c r="CT22" s="800"/>
      <c r="CU22" s="800"/>
      <c r="CV22" s="801"/>
      <c r="CW22" s="799">
        <v>4</v>
      </c>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369</v>
      </c>
      <c r="B23" s="808" t="s">
        <v>370</v>
      </c>
      <c r="C23" s="809"/>
      <c r="D23" s="809"/>
      <c r="E23" s="809"/>
      <c r="F23" s="809"/>
      <c r="G23" s="809"/>
      <c r="H23" s="809"/>
      <c r="I23" s="809"/>
      <c r="J23" s="809"/>
      <c r="K23" s="809"/>
      <c r="L23" s="809"/>
      <c r="M23" s="809"/>
      <c r="N23" s="809"/>
      <c r="O23" s="809"/>
      <c r="P23" s="810"/>
      <c r="Q23" s="811">
        <v>608193</v>
      </c>
      <c r="R23" s="812"/>
      <c r="S23" s="812"/>
      <c r="T23" s="812"/>
      <c r="U23" s="812"/>
      <c r="V23" s="812">
        <v>604545</v>
      </c>
      <c r="W23" s="812"/>
      <c r="X23" s="812"/>
      <c r="Y23" s="812"/>
      <c r="Z23" s="812"/>
      <c r="AA23" s="812">
        <v>3648</v>
      </c>
      <c r="AB23" s="812"/>
      <c r="AC23" s="812"/>
      <c r="AD23" s="812"/>
      <c r="AE23" s="813"/>
      <c r="AF23" s="814">
        <v>497</v>
      </c>
      <c r="AG23" s="812"/>
      <c r="AH23" s="812"/>
      <c r="AI23" s="812"/>
      <c r="AJ23" s="815"/>
      <c r="AK23" s="816"/>
      <c r="AL23" s="817"/>
      <c r="AM23" s="817"/>
      <c r="AN23" s="817"/>
      <c r="AO23" s="817"/>
      <c r="AP23" s="812">
        <v>1036189</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t="s">
        <v>563</v>
      </c>
      <c r="BT23" s="787"/>
      <c r="BU23" s="787"/>
      <c r="BV23" s="787"/>
      <c r="BW23" s="787"/>
      <c r="BX23" s="787"/>
      <c r="BY23" s="787"/>
      <c r="BZ23" s="787"/>
      <c r="CA23" s="787"/>
      <c r="CB23" s="787"/>
      <c r="CC23" s="787"/>
      <c r="CD23" s="787"/>
      <c r="CE23" s="787"/>
      <c r="CF23" s="787"/>
      <c r="CG23" s="788"/>
      <c r="CH23" s="799">
        <v>9</v>
      </c>
      <c r="CI23" s="800"/>
      <c r="CJ23" s="800"/>
      <c r="CK23" s="800"/>
      <c r="CL23" s="801"/>
      <c r="CM23" s="799">
        <v>132</v>
      </c>
      <c r="CN23" s="800"/>
      <c r="CO23" s="800"/>
      <c r="CP23" s="800"/>
      <c r="CQ23" s="801"/>
      <c r="CR23" s="799">
        <v>77</v>
      </c>
      <c r="CS23" s="800"/>
      <c r="CT23" s="800"/>
      <c r="CU23" s="800"/>
      <c r="CV23" s="801"/>
      <c r="CW23" s="799">
        <v>0</v>
      </c>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371</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t="s">
        <v>564</v>
      </c>
      <c r="BT24" s="787"/>
      <c r="BU24" s="787"/>
      <c r="BV24" s="787"/>
      <c r="BW24" s="787"/>
      <c r="BX24" s="787"/>
      <c r="BY24" s="787"/>
      <c r="BZ24" s="787"/>
      <c r="CA24" s="787"/>
      <c r="CB24" s="787"/>
      <c r="CC24" s="787"/>
      <c r="CD24" s="787"/>
      <c r="CE24" s="787"/>
      <c r="CF24" s="787"/>
      <c r="CG24" s="788"/>
      <c r="CH24" s="799">
        <v>62</v>
      </c>
      <c r="CI24" s="800"/>
      <c r="CJ24" s="800"/>
      <c r="CK24" s="800"/>
      <c r="CL24" s="801"/>
      <c r="CM24" s="799">
        <v>-144</v>
      </c>
      <c r="CN24" s="800"/>
      <c r="CO24" s="800"/>
      <c r="CP24" s="800"/>
      <c r="CQ24" s="801"/>
      <c r="CR24" s="799">
        <v>40</v>
      </c>
      <c r="CS24" s="800"/>
      <c r="CT24" s="800"/>
      <c r="CU24" s="800"/>
      <c r="CV24" s="801"/>
      <c r="CW24" s="799">
        <v>0</v>
      </c>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372</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t="s">
        <v>565</v>
      </c>
      <c r="BT25" s="787"/>
      <c r="BU25" s="787"/>
      <c r="BV25" s="787"/>
      <c r="BW25" s="787"/>
      <c r="BX25" s="787"/>
      <c r="BY25" s="787"/>
      <c r="BZ25" s="787"/>
      <c r="CA25" s="787"/>
      <c r="CB25" s="787"/>
      <c r="CC25" s="787"/>
      <c r="CD25" s="787"/>
      <c r="CE25" s="787"/>
      <c r="CF25" s="787"/>
      <c r="CG25" s="788"/>
      <c r="CH25" s="799">
        <v>-1699</v>
      </c>
      <c r="CI25" s="800"/>
      <c r="CJ25" s="800"/>
      <c r="CK25" s="800"/>
      <c r="CL25" s="801"/>
      <c r="CM25" s="799">
        <v>7611</v>
      </c>
      <c r="CN25" s="800"/>
      <c r="CO25" s="800"/>
      <c r="CP25" s="800"/>
      <c r="CQ25" s="801"/>
      <c r="CR25" s="799">
        <v>2143</v>
      </c>
      <c r="CS25" s="800"/>
      <c r="CT25" s="800"/>
      <c r="CU25" s="800"/>
      <c r="CV25" s="801"/>
      <c r="CW25" s="799">
        <v>0</v>
      </c>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373</v>
      </c>
      <c r="R26" s="736"/>
      <c r="S26" s="736"/>
      <c r="T26" s="736"/>
      <c r="U26" s="737"/>
      <c r="V26" s="735" t="s">
        <v>374</v>
      </c>
      <c r="W26" s="736"/>
      <c r="X26" s="736"/>
      <c r="Y26" s="736"/>
      <c r="Z26" s="737"/>
      <c r="AA26" s="735" t="s">
        <v>375</v>
      </c>
      <c r="AB26" s="736"/>
      <c r="AC26" s="736"/>
      <c r="AD26" s="736"/>
      <c r="AE26" s="736"/>
      <c r="AF26" s="830" t="s">
        <v>376</v>
      </c>
      <c r="AG26" s="831"/>
      <c r="AH26" s="831"/>
      <c r="AI26" s="831"/>
      <c r="AJ26" s="832"/>
      <c r="AK26" s="736" t="s">
        <v>377</v>
      </c>
      <c r="AL26" s="736"/>
      <c r="AM26" s="736"/>
      <c r="AN26" s="736"/>
      <c r="AO26" s="737"/>
      <c r="AP26" s="735" t="s">
        <v>378</v>
      </c>
      <c r="AQ26" s="736"/>
      <c r="AR26" s="736"/>
      <c r="AS26" s="736"/>
      <c r="AT26" s="737"/>
      <c r="AU26" s="735" t="s">
        <v>379</v>
      </c>
      <c r="AV26" s="736"/>
      <c r="AW26" s="736"/>
      <c r="AX26" s="736"/>
      <c r="AY26" s="737"/>
      <c r="AZ26" s="735" t="s">
        <v>380</v>
      </c>
      <c r="BA26" s="736"/>
      <c r="BB26" s="736"/>
      <c r="BC26" s="736"/>
      <c r="BD26" s="737"/>
      <c r="BE26" s="735" t="s">
        <v>351</v>
      </c>
      <c r="BF26" s="736"/>
      <c r="BG26" s="736"/>
      <c r="BH26" s="736"/>
      <c r="BI26" s="747"/>
      <c r="BJ26" s="203"/>
      <c r="BK26" s="203"/>
      <c r="BL26" s="203"/>
      <c r="BM26" s="203"/>
      <c r="BN26" s="203"/>
      <c r="BO26" s="216"/>
      <c r="BP26" s="216"/>
      <c r="BQ26" s="213">
        <v>20</v>
      </c>
      <c r="BR26" s="214"/>
      <c r="BS26" s="786" t="s">
        <v>566</v>
      </c>
      <c r="BT26" s="787"/>
      <c r="BU26" s="787"/>
      <c r="BV26" s="787"/>
      <c r="BW26" s="787"/>
      <c r="BX26" s="787"/>
      <c r="BY26" s="787"/>
      <c r="BZ26" s="787"/>
      <c r="CA26" s="787"/>
      <c r="CB26" s="787"/>
      <c r="CC26" s="787"/>
      <c r="CD26" s="787"/>
      <c r="CE26" s="787"/>
      <c r="CF26" s="787"/>
      <c r="CG26" s="788"/>
      <c r="CH26" s="799">
        <v>72</v>
      </c>
      <c r="CI26" s="800"/>
      <c r="CJ26" s="800"/>
      <c r="CK26" s="800"/>
      <c r="CL26" s="801"/>
      <c r="CM26" s="799">
        <v>1290</v>
      </c>
      <c r="CN26" s="800"/>
      <c r="CO26" s="800"/>
      <c r="CP26" s="800"/>
      <c r="CQ26" s="801"/>
      <c r="CR26" s="799">
        <v>105</v>
      </c>
      <c r="CS26" s="800"/>
      <c r="CT26" s="800"/>
      <c r="CU26" s="800"/>
      <c r="CV26" s="801"/>
      <c r="CW26" s="799">
        <v>0</v>
      </c>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t="s">
        <v>567</v>
      </c>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v>51</v>
      </c>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381</v>
      </c>
      <c r="C28" s="750"/>
      <c r="D28" s="750"/>
      <c r="E28" s="750"/>
      <c r="F28" s="750"/>
      <c r="G28" s="750"/>
      <c r="H28" s="750"/>
      <c r="I28" s="750"/>
      <c r="J28" s="750"/>
      <c r="K28" s="750"/>
      <c r="L28" s="750"/>
      <c r="M28" s="750"/>
      <c r="N28" s="750"/>
      <c r="O28" s="750"/>
      <c r="P28" s="751"/>
      <c r="Q28" s="840">
        <v>17998</v>
      </c>
      <c r="R28" s="841"/>
      <c r="S28" s="841"/>
      <c r="T28" s="841"/>
      <c r="U28" s="841"/>
      <c r="V28" s="841">
        <v>17867</v>
      </c>
      <c r="W28" s="841"/>
      <c r="X28" s="841"/>
      <c r="Y28" s="841"/>
      <c r="Z28" s="841"/>
      <c r="AA28" s="841">
        <v>131</v>
      </c>
      <c r="AB28" s="841"/>
      <c r="AC28" s="841"/>
      <c r="AD28" s="841"/>
      <c r="AE28" s="842"/>
      <c r="AF28" s="843">
        <v>131</v>
      </c>
      <c r="AG28" s="841"/>
      <c r="AH28" s="841"/>
      <c r="AI28" s="841"/>
      <c r="AJ28" s="844"/>
      <c r="AK28" s="845">
        <v>119</v>
      </c>
      <c r="AL28" s="836"/>
      <c r="AM28" s="836"/>
      <c r="AN28" s="836"/>
      <c r="AO28" s="836"/>
      <c r="AP28" s="836">
        <v>0</v>
      </c>
      <c r="AQ28" s="836"/>
      <c r="AR28" s="836"/>
      <c r="AS28" s="836"/>
      <c r="AT28" s="836"/>
      <c r="AU28" s="836">
        <v>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t="s">
        <v>568</v>
      </c>
      <c r="BT28" s="787"/>
      <c r="BU28" s="787"/>
      <c r="BV28" s="787"/>
      <c r="BW28" s="787"/>
      <c r="BX28" s="787"/>
      <c r="BY28" s="787"/>
      <c r="BZ28" s="787"/>
      <c r="CA28" s="787"/>
      <c r="CB28" s="787"/>
      <c r="CC28" s="787"/>
      <c r="CD28" s="787"/>
      <c r="CE28" s="787"/>
      <c r="CF28" s="787"/>
      <c r="CG28" s="788"/>
      <c r="CH28" s="799">
        <v>54</v>
      </c>
      <c r="CI28" s="800"/>
      <c r="CJ28" s="800"/>
      <c r="CK28" s="800"/>
      <c r="CL28" s="801"/>
      <c r="CM28" s="799">
        <v>2455</v>
      </c>
      <c r="CN28" s="800"/>
      <c r="CO28" s="800"/>
      <c r="CP28" s="800"/>
      <c r="CQ28" s="801"/>
      <c r="CR28" s="799">
        <v>50</v>
      </c>
      <c r="CS28" s="800"/>
      <c r="CT28" s="800"/>
      <c r="CU28" s="800"/>
      <c r="CV28" s="801"/>
      <c r="CW28" s="799">
        <v>0</v>
      </c>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382</v>
      </c>
      <c r="C29" s="774"/>
      <c r="D29" s="774"/>
      <c r="E29" s="774"/>
      <c r="F29" s="774"/>
      <c r="G29" s="774"/>
      <c r="H29" s="774"/>
      <c r="I29" s="774"/>
      <c r="J29" s="774"/>
      <c r="K29" s="774"/>
      <c r="L29" s="774"/>
      <c r="M29" s="774"/>
      <c r="N29" s="774"/>
      <c r="O29" s="774"/>
      <c r="P29" s="775"/>
      <c r="Q29" s="776">
        <v>150787</v>
      </c>
      <c r="R29" s="777"/>
      <c r="S29" s="777"/>
      <c r="T29" s="777"/>
      <c r="U29" s="777"/>
      <c r="V29" s="777">
        <v>149497</v>
      </c>
      <c r="W29" s="777"/>
      <c r="X29" s="777"/>
      <c r="Y29" s="777"/>
      <c r="Z29" s="777"/>
      <c r="AA29" s="777">
        <v>1290</v>
      </c>
      <c r="AB29" s="777"/>
      <c r="AC29" s="777"/>
      <c r="AD29" s="777"/>
      <c r="AE29" s="778"/>
      <c r="AF29" s="779" t="s">
        <v>108</v>
      </c>
      <c r="AG29" s="780"/>
      <c r="AH29" s="780"/>
      <c r="AI29" s="780"/>
      <c r="AJ29" s="781"/>
      <c r="AK29" s="848">
        <v>16030</v>
      </c>
      <c r="AL29" s="849"/>
      <c r="AM29" s="849"/>
      <c r="AN29" s="849"/>
      <c r="AO29" s="849"/>
      <c r="AP29" s="849">
        <v>0</v>
      </c>
      <c r="AQ29" s="849"/>
      <c r="AR29" s="849"/>
      <c r="AS29" s="849"/>
      <c r="AT29" s="849"/>
      <c r="AU29" s="849">
        <v>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t="s">
        <v>569</v>
      </c>
      <c r="BT29" s="787"/>
      <c r="BU29" s="787"/>
      <c r="BV29" s="787"/>
      <c r="BW29" s="787"/>
      <c r="BX29" s="787"/>
      <c r="BY29" s="787"/>
      <c r="BZ29" s="787"/>
      <c r="CA29" s="787"/>
      <c r="CB29" s="787"/>
      <c r="CC29" s="787"/>
      <c r="CD29" s="787"/>
      <c r="CE29" s="787"/>
      <c r="CF29" s="787"/>
      <c r="CG29" s="788"/>
      <c r="CH29" s="799">
        <v>664</v>
      </c>
      <c r="CI29" s="800"/>
      <c r="CJ29" s="800"/>
      <c r="CK29" s="800"/>
      <c r="CL29" s="801"/>
      <c r="CM29" s="799">
        <v>3528</v>
      </c>
      <c r="CN29" s="800"/>
      <c r="CO29" s="800"/>
      <c r="CP29" s="800"/>
      <c r="CQ29" s="801"/>
      <c r="CR29" s="799">
        <v>1700</v>
      </c>
      <c r="CS29" s="800"/>
      <c r="CT29" s="800"/>
      <c r="CU29" s="800"/>
      <c r="CV29" s="801"/>
      <c r="CW29" s="799">
        <v>0</v>
      </c>
      <c r="CX29" s="800"/>
      <c r="CY29" s="800"/>
      <c r="CZ29" s="800"/>
      <c r="DA29" s="801"/>
      <c r="DB29" s="799">
        <v>3700</v>
      </c>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383</v>
      </c>
      <c r="C30" s="774"/>
      <c r="D30" s="774"/>
      <c r="E30" s="774"/>
      <c r="F30" s="774"/>
      <c r="G30" s="774"/>
      <c r="H30" s="774"/>
      <c r="I30" s="774"/>
      <c r="J30" s="774"/>
      <c r="K30" s="774"/>
      <c r="L30" s="774"/>
      <c r="M30" s="774"/>
      <c r="N30" s="774"/>
      <c r="O30" s="774"/>
      <c r="P30" s="775"/>
      <c r="Q30" s="776">
        <v>13520</v>
      </c>
      <c r="R30" s="777"/>
      <c r="S30" s="777"/>
      <c r="T30" s="777"/>
      <c r="U30" s="777"/>
      <c r="V30" s="777">
        <v>11968</v>
      </c>
      <c r="W30" s="777"/>
      <c r="X30" s="777"/>
      <c r="Y30" s="777"/>
      <c r="Z30" s="777"/>
      <c r="AA30" s="777">
        <v>1552</v>
      </c>
      <c r="AB30" s="777"/>
      <c r="AC30" s="777"/>
      <c r="AD30" s="777"/>
      <c r="AE30" s="778"/>
      <c r="AF30" s="779" t="s">
        <v>108</v>
      </c>
      <c r="AG30" s="780"/>
      <c r="AH30" s="780"/>
      <c r="AI30" s="780"/>
      <c r="AJ30" s="781"/>
      <c r="AK30" s="848">
        <v>1723</v>
      </c>
      <c r="AL30" s="849"/>
      <c r="AM30" s="849"/>
      <c r="AN30" s="849"/>
      <c r="AO30" s="849"/>
      <c r="AP30" s="849">
        <v>0</v>
      </c>
      <c r="AQ30" s="849"/>
      <c r="AR30" s="849"/>
      <c r="AS30" s="849"/>
      <c r="AT30" s="849"/>
      <c r="AU30" s="849">
        <v>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t="s">
        <v>570</v>
      </c>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v>1</v>
      </c>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384</v>
      </c>
      <c r="C31" s="774"/>
      <c r="D31" s="774"/>
      <c r="E31" s="774"/>
      <c r="F31" s="774"/>
      <c r="G31" s="774"/>
      <c r="H31" s="774"/>
      <c r="I31" s="774"/>
      <c r="J31" s="774"/>
      <c r="K31" s="774"/>
      <c r="L31" s="774"/>
      <c r="M31" s="774"/>
      <c r="N31" s="774"/>
      <c r="O31" s="774"/>
      <c r="P31" s="775"/>
      <c r="Q31" s="776">
        <v>79541</v>
      </c>
      <c r="R31" s="777"/>
      <c r="S31" s="777"/>
      <c r="T31" s="777"/>
      <c r="U31" s="777"/>
      <c r="V31" s="777">
        <v>78579</v>
      </c>
      <c r="W31" s="777"/>
      <c r="X31" s="777"/>
      <c r="Y31" s="777"/>
      <c r="Z31" s="777"/>
      <c r="AA31" s="777">
        <v>962</v>
      </c>
      <c r="AB31" s="777"/>
      <c r="AC31" s="777"/>
      <c r="AD31" s="777"/>
      <c r="AE31" s="778"/>
      <c r="AF31" s="779">
        <v>962</v>
      </c>
      <c r="AG31" s="780"/>
      <c r="AH31" s="780"/>
      <c r="AI31" s="780"/>
      <c r="AJ31" s="781"/>
      <c r="AK31" s="848">
        <v>11728</v>
      </c>
      <c r="AL31" s="849"/>
      <c r="AM31" s="849"/>
      <c r="AN31" s="849"/>
      <c r="AO31" s="849"/>
      <c r="AP31" s="849">
        <v>0</v>
      </c>
      <c r="AQ31" s="849"/>
      <c r="AR31" s="849"/>
      <c r="AS31" s="849"/>
      <c r="AT31" s="849"/>
      <c r="AU31" s="849">
        <v>0</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t="s">
        <v>571</v>
      </c>
      <c r="BT31" s="787"/>
      <c r="BU31" s="787"/>
      <c r="BV31" s="787"/>
      <c r="BW31" s="787"/>
      <c r="BX31" s="787"/>
      <c r="BY31" s="787"/>
      <c r="BZ31" s="787"/>
      <c r="CA31" s="787"/>
      <c r="CB31" s="787"/>
      <c r="CC31" s="787"/>
      <c r="CD31" s="787"/>
      <c r="CE31" s="787"/>
      <c r="CF31" s="787"/>
      <c r="CG31" s="788"/>
      <c r="CH31" s="799">
        <v>12</v>
      </c>
      <c r="CI31" s="800"/>
      <c r="CJ31" s="800"/>
      <c r="CK31" s="800"/>
      <c r="CL31" s="801"/>
      <c r="CM31" s="799">
        <v>1460</v>
      </c>
      <c r="CN31" s="800"/>
      <c r="CO31" s="800"/>
      <c r="CP31" s="800"/>
      <c r="CQ31" s="801"/>
      <c r="CR31" s="799">
        <v>20</v>
      </c>
      <c r="CS31" s="800"/>
      <c r="CT31" s="800"/>
      <c r="CU31" s="800"/>
      <c r="CV31" s="801"/>
      <c r="CW31" s="799">
        <v>0</v>
      </c>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385</v>
      </c>
      <c r="C32" s="774"/>
      <c r="D32" s="774"/>
      <c r="E32" s="774"/>
      <c r="F32" s="774"/>
      <c r="G32" s="774"/>
      <c r="H32" s="774"/>
      <c r="I32" s="774"/>
      <c r="J32" s="774"/>
      <c r="K32" s="774"/>
      <c r="L32" s="774"/>
      <c r="M32" s="774"/>
      <c r="N32" s="774"/>
      <c r="O32" s="774"/>
      <c r="P32" s="775"/>
      <c r="Q32" s="776">
        <v>31244</v>
      </c>
      <c r="R32" s="777"/>
      <c r="S32" s="777"/>
      <c r="T32" s="777"/>
      <c r="U32" s="777"/>
      <c r="V32" s="777">
        <v>31562</v>
      </c>
      <c r="W32" s="777"/>
      <c r="X32" s="777"/>
      <c r="Y32" s="777"/>
      <c r="Z32" s="777"/>
      <c r="AA32" s="777">
        <v>-318</v>
      </c>
      <c r="AB32" s="777"/>
      <c r="AC32" s="777"/>
      <c r="AD32" s="777"/>
      <c r="AE32" s="778"/>
      <c r="AF32" s="779">
        <v>4629</v>
      </c>
      <c r="AG32" s="780"/>
      <c r="AH32" s="780"/>
      <c r="AI32" s="780"/>
      <c r="AJ32" s="781"/>
      <c r="AK32" s="848">
        <v>5711</v>
      </c>
      <c r="AL32" s="849"/>
      <c r="AM32" s="849"/>
      <c r="AN32" s="849"/>
      <c r="AO32" s="849"/>
      <c r="AP32" s="849">
        <v>57772</v>
      </c>
      <c r="AQ32" s="849"/>
      <c r="AR32" s="849"/>
      <c r="AS32" s="849"/>
      <c r="AT32" s="849"/>
      <c r="AU32" s="849">
        <v>36974</v>
      </c>
      <c r="AV32" s="849"/>
      <c r="AW32" s="849"/>
      <c r="AX32" s="849"/>
      <c r="AY32" s="849"/>
      <c r="AZ32" s="850"/>
      <c r="BA32" s="850"/>
      <c r="BB32" s="850"/>
      <c r="BC32" s="850"/>
      <c r="BD32" s="850"/>
      <c r="BE32" s="846" t="s">
        <v>386</v>
      </c>
      <c r="BF32" s="846"/>
      <c r="BG32" s="846"/>
      <c r="BH32" s="846"/>
      <c r="BI32" s="847"/>
      <c r="BJ32" s="203"/>
      <c r="BK32" s="203"/>
      <c r="BL32" s="203"/>
      <c r="BM32" s="203"/>
      <c r="BN32" s="203"/>
      <c r="BO32" s="216"/>
      <c r="BP32" s="216"/>
      <c r="BQ32" s="213">
        <v>26</v>
      </c>
      <c r="BR32" s="214"/>
      <c r="BS32" s="786" t="s">
        <v>572</v>
      </c>
      <c r="BT32" s="787"/>
      <c r="BU32" s="787"/>
      <c r="BV32" s="787"/>
      <c r="BW32" s="787"/>
      <c r="BX32" s="787"/>
      <c r="BY32" s="787"/>
      <c r="BZ32" s="787"/>
      <c r="CA32" s="787"/>
      <c r="CB32" s="787"/>
      <c r="CC32" s="787"/>
      <c r="CD32" s="787"/>
      <c r="CE32" s="787"/>
      <c r="CF32" s="787"/>
      <c r="CG32" s="788"/>
      <c r="CH32" s="799">
        <v>257</v>
      </c>
      <c r="CI32" s="800"/>
      <c r="CJ32" s="800"/>
      <c r="CK32" s="800"/>
      <c r="CL32" s="801"/>
      <c r="CM32" s="799">
        <v>9499</v>
      </c>
      <c r="CN32" s="800"/>
      <c r="CO32" s="800"/>
      <c r="CP32" s="800"/>
      <c r="CQ32" s="801"/>
      <c r="CR32" s="799">
        <v>10</v>
      </c>
      <c r="CS32" s="800"/>
      <c r="CT32" s="800"/>
      <c r="CU32" s="800"/>
      <c r="CV32" s="801"/>
      <c r="CW32" s="799">
        <v>135</v>
      </c>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387</v>
      </c>
      <c r="C33" s="774"/>
      <c r="D33" s="774"/>
      <c r="E33" s="774"/>
      <c r="F33" s="774"/>
      <c r="G33" s="774"/>
      <c r="H33" s="774"/>
      <c r="I33" s="774"/>
      <c r="J33" s="774"/>
      <c r="K33" s="774"/>
      <c r="L33" s="774"/>
      <c r="M33" s="774"/>
      <c r="N33" s="774"/>
      <c r="O33" s="774"/>
      <c r="P33" s="775"/>
      <c r="Q33" s="776">
        <v>43396</v>
      </c>
      <c r="R33" s="777"/>
      <c r="S33" s="777"/>
      <c r="T33" s="777"/>
      <c r="U33" s="777"/>
      <c r="V33" s="777">
        <v>41588</v>
      </c>
      <c r="W33" s="777"/>
      <c r="X33" s="777"/>
      <c r="Y33" s="777"/>
      <c r="Z33" s="777"/>
      <c r="AA33" s="777">
        <v>1808</v>
      </c>
      <c r="AB33" s="777"/>
      <c r="AC33" s="777"/>
      <c r="AD33" s="777"/>
      <c r="AE33" s="778"/>
      <c r="AF33" s="779">
        <v>4571</v>
      </c>
      <c r="AG33" s="780"/>
      <c r="AH33" s="780"/>
      <c r="AI33" s="780"/>
      <c r="AJ33" s="781"/>
      <c r="AK33" s="848">
        <v>12577</v>
      </c>
      <c r="AL33" s="849"/>
      <c r="AM33" s="849"/>
      <c r="AN33" s="849"/>
      <c r="AO33" s="849"/>
      <c r="AP33" s="849">
        <v>352480</v>
      </c>
      <c r="AQ33" s="849"/>
      <c r="AR33" s="849"/>
      <c r="AS33" s="849"/>
      <c r="AT33" s="849"/>
      <c r="AU33" s="849">
        <v>125483</v>
      </c>
      <c r="AV33" s="849"/>
      <c r="AW33" s="849"/>
      <c r="AX33" s="849"/>
      <c r="AY33" s="849"/>
      <c r="AZ33" s="850"/>
      <c r="BA33" s="850"/>
      <c r="BB33" s="850"/>
      <c r="BC33" s="850"/>
      <c r="BD33" s="850"/>
      <c r="BE33" s="846" t="s">
        <v>386</v>
      </c>
      <c r="BF33" s="846"/>
      <c r="BG33" s="846"/>
      <c r="BH33" s="846"/>
      <c r="BI33" s="847"/>
      <c r="BJ33" s="203"/>
      <c r="BK33" s="203"/>
      <c r="BL33" s="203"/>
      <c r="BM33" s="203"/>
      <c r="BN33" s="203"/>
      <c r="BO33" s="216"/>
      <c r="BP33" s="216"/>
      <c r="BQ33" s="213">
        <v>27</v>
      </c>
      <c r="BR33" s="214" t="s">
        <v>546</v>
      </c>
      <c r="BS33" s="786" t="s">
        <v>573</v>
      </c>
      <c r="BT33" s="787"/>
      <c r="BU33" s="787"/>
      <c r="BV33" s="787"/>
      <c r="BW33" s="787"/>
      <c r="BX33" s="787"/>
      <c r="BY33" s="787"/>
      <c r="BZ33" s="787"/>
      <c r="CA33" s="787"/>
      <c r="CB33" s="787"/>
      <c r="CC33" s="787"/>
      <c r="CD33" s="787"/>
      <c r="CE33" s="787"/>
      <c r="CF33" s="787"/>
      <c r="CG33" s="788"/>
      <c r="CH33" s="799">
        <v>-107</v>
      </c>
      <c r="CI33" s="800"/>
      <c r="CJ33" s="800"/>
      <c r="CK33" s="800"/>
      <c r="CL33" s="801"/>
      <c r="CM33" s="799">
        <v>1362</v>
      </c>
      <c r="CN33" s="800"/>
      <c r="CO33" s="800"/>
      <c r="CP33" s="800"/>
      <c r="CQ33" s="801"/>
      <c r="CR33" s="799"/>
      <c r="CS33" s="800"/>
      <c r="CT33" s="800"/>
      <c r="CU33" s="800"/>
      <c r="CV33" s="801"/>
      <c r="CW33" s="799">
        <v>563</v>
      </c>
      <c r="CX33" s="800"/>
      <c r="CY33" s="800"/>
      <c r="CZ33" s="800"/>
      <c r="DA33" s="801"/>
      <c r="DB33" s="799">
        <v>54</v>
      </c>
      <c r="DC33" s="800"/>
      <c r="DD33" s="800"/>
      <c r="DE33" s="800"/>
      <c r="DF33" s="801"/>
      <c r="DG33" s="799"/>
      <c r="DH33" s="800"/>
      <c r="DI33" s="800"/>
      <c r="DJ33" s="800"/>
      <c r="DK33" s="801"/>
      <c r="DL33" s="799">
        <v>70</v>
      </c>
      <c r="DM33" s="800"/>
      <c r="DN33" s="800"/>
      <c r="DO33" s="800"/>
      <c r="DP33" s="801"/>
      <c r="DQ33" s="799">
        <v>63</v>
      </c>
      <c r="DR33" s="800"/>
      <c r="DS33" s="800"/>
      <c r="DT33" s="800"/>
      <c r="DU33" s="801"/>
      <c r="DV33" s="802"/>
      <c r="DW33" s="803"/>
      <c r="DX33" s="803"/>
      <c r="DY33" s="803"/>
      <c r="DZ33" s="804"/>
      <c r="EA33" s="197"/>
    </row>
    <row r="34" spans="1:131" s="198" customFormat="1" ht="26.25" customHeight="1" x14ac:dyDescent="0.15">
      <c r="A34" s="217">
        <v>7</v>
      </c>
      <c r="B34" s="773" t="s">
        <v>388</v>
      </c>
      <c r="C34" s="774"/>
      <c r="D34" s="774"/>
      <c r="E34" s="774"/>
      <c r="F34" s="774"/>
      <c r="G34" s="774"/>
      <c r="H34" s="774"/>
      <c r="I34" s="774"/>
      <c r="J34" s="774"/>
      <c r="K34" s="774"/>
      <c r="L34" s="774"/>
      <c r="M34" s="774"/>
      <c r="N34" s="774"/>
      <c r="O34" s="774"/>
      <c r="P34" s="775"/>
      <c r="Q34" s="776">
        <v>31636</v>
      </c>
      <c r="R34" s="777"/>
      <c r="S34" s="777"/>
      <c r="T34" s="777"/>
      <c r="U34" s="777"/>
      <c r="V34" s="777">
        <v>30263</v>
      </c>
      <c r="W34" s="777"/>
      <c r="X34" s="777"/>
      <c r="Y34" s="777"/>
      <c r="Z34" s="777"/>
      <c r="AA34" s="777">
        <v>1373</v>
      </c>
      <c r="AB34" s="777"/>
      <c r="AC34" s="777"/>
      <c r="AD34" s="777"/>
      <c r="AE34" s="778"/>
      <c r="AF34" s="779">
        <v>9678</v>
      </c>
      <c r="AG34" s="780"/>
      <c r="AH34" s="780"/>
      <c r="AI34" s="780"/>
      <c r="AJ34" s="781"/>
      <c r="AK34" s="848">
        <v>318</v>
      </c>
      <c r="AL34" s="849"/>
      <c r="AM34" s="849"/>
      <c r="AN34" s="849"/>
      <c r="AO34" s="849"/>
      <c r="AP34" s="849">
        <v>56358</v>
      </c>
      <c r="AQ34" s="849"/>
      <c r="AR34" s="849"/>
      <c r="AS34" s="849"/>
      <c r="AT34" s="849"/>
      <c r="AU34" s="849">
        <v>1973</v>
      </c>
      <c r="AV34" s="849"/>
      <c r="AW34" s="849"/>
      <c r="AX34" s="849"/>
      <c r="AY34" s="849"/>
      <c r="AZ34" s="850"/>
      <c r="BA34" s="850"/>
      <c r="BB34" s="850"/>
      <c r="BC34" s="850"/>
      <c r="BD34" s="850"/>
      <c r="BE34" s="846" t="s">
        <v>386</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389</v>
      </c>
      <c r="C35" s="774"/>
      <c r="D35" s="774"/>
      <c r="E35" s="774"/>
      <c r="F35" s="774"/>
      <c r="G35" s="774"/>
      <c r="H35" s="774"/>
      <c r="I35" s="774"/>
      <c r="J35" s="774"/>
      <c r="K35" s="774"/>
      <c r="L35" s="774"/>
      <c r="M35" s="774"/>
      <c r="N35" s="774"/>
      <c r="O35" s="774"/>
      <c r="P35" s="775"/>
      <c r="Q35" s="776">
        <v>7315</v>
      </c>
      <c r="R35" s="777"/>
      <c r="S35" s="777"/>
      <c r="T35" s="777"/>
      <c r="U35" s="777"/>
      <c r="V35" s="777">
        <v>6572</v>
      </c>
      <c r="W35" s="777"/>
      <c r="X35" s="777"/>
      <c r="Y35" s="777"/>
      <c r="Z35" s="777"/>
      <c r="AA35" s="777">
        <v>743</v>
      </c>
      <c r="AB35" s="777"/>
      <c r="AC35" s="777"/>
      <c r="AD35" s="777"/>
      <c r="AE35" s="778"/>
      <c r="AF35" s="779">
        <v>7492</v>
      </c>
      <c r="AG35" s="780"/>
      <c r="AH35" s="780"/>
      <c r="AI35" s="780"/>
      <c r="AJ35" s="781"/>
      <c r="AK35" s="848">
        <v>46</v>
      </c>
      <c r="AL35" s="849"/>
      <c r="AM35" s="849"/>
      <c r="AN35" s="849"/>
      <c r="AO35" s="849"/>
      <c r="AP35" s="849">
        <v>10116</v>
      </c>
      <c r="AQ35" s="849"/>
      <c r="AR35" s="849"/>
      <c r="AS35" s="849"/>
      <c r="AT35" s="849"/>
      <c r="AU35" s="849">
        <v>1507</v>
      </c>
      <c r="AV35" s="849"/>
      <c r="AW35" s="849"/>
      <c r="AX35" s="849"/>
      <c r="AY35" s="849"/>
      <c r="AZ35" s="850"/>
      <c r="BA35" s="850"/>
      <c r="BB35" s="850"/>
      <c r="BC35" s="850"/>
      <c r="BD35" s="850"/>
      <c r="BE35" s="846" t="s">
        <v>386</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390</v>
      </c>
      <c r="C36" s="774"/>
      <c r="D36" s="774"/>
      <c r="E36" s="774"/>
      <c r="F36" s="774"/>
      <c r="G36" s="774"/>
      <c r="H36" s="774"/>
      <c r="I36" s="774"/>
      <c r="J36" s="774"/>
      <c r="K36" s="774"/>
      <c r="L36" s="774"/>
      <c r="M36" s="774"/>
      <c r="N36" s="774"/>
      <c r="O36" s="774"/>
      <c r="P36" s="775"/>
      <c r="Q36" s="776">
        <v>9294</v>
      </c>
      <c r="R36" s="777"/>
      <c r="S36" s="777"/>
      <c r="T36" s="777"/>
      <c r="U36" s="777"/>
      <c r="V36" s="777">
        <v>8907</v>
      </c>
      <c r="W36" s="777"/>
      <c r="X36" s="777"/>
      <c r="Y36" s="777"/>
      <c r="Z36" s="777"/>
      <c r="AA36" s="777">
        <v>387</v>
      </c>
      <c r="AB36" s="777"/>
      <c r="AC36" s="777"/>
      <c r="AD36" s="777"/>
      <c r="AE36" s="778"/>
      <c r="AF36" s="779">
        <v>5</v>
      </c>
      <c r="AG36" s="780"/>
      <c r="AH36" s="780"/>
      <c r="AI36" s="780"/>
      <c r="AJ36" s="781"/>
      <c r="AK36" s="848">
        <v>1201</v>
      </c>
      <c r="AL36" s="849"/>
      <c r="AM36" s="849"/>
      <c r="AN36" s="849"/>
      <c r="AO36" s="849"/>
      <c r="AP36" s="849">
        <v>750</v>
      </c>
      <c r="AQ36" s="849"/>
      <c r="AR36" s="849"/>
      <c r="AS36" s="849"/>
      <c r="AT36" s="849"/>
      <c r="AU36" s="849">
        <v>69</v>
      </c>
      <c r="AV36" s="849"/>
      <c r="AW36" s="849"/>
      <c r="AX36" s="849"/>
      <c r="AY36" s="849"/>
      <c r="AZ36" s="850"/>
      <c r="BA36" s="850"/>
      <c r="BB36" s="850"/>
      <c r="BC36" s="850"/>
      <c r="BD36" s="850"/>
      <c r="BE36" s="846" t="s">
        <v>386</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391</v>
      </c>
      <c r="C37" s="774"/>
      <c r="D37" s="774"/>
      <c r="E37" s="774"/>
      <c r="F37" s="774"/>
      <c r="G37" s="774"/>
      <c r="H37" s="774"/>
      <c r="I37" s="774"/>
      <c r="J37" s="774"/>
      <c r="K37" s="774"/>
      <c r="L37" s="774"/>
      <c r="M37" s="774"/>
      <c r="N37" s="774"/>
      <c r="O37" s="774"/>
      <c r="P37" s="775"/>
      <c r="Q37" s="776">
        <v>4265</v>
      </c>
      <c r="R37" s="777"/>
      <c r="S37" s="777"/>
      <c r="T37" s="777"/>
      <c r="U37" s="777"/>
      <c r="V37" s="777">
        <v>4265</v>
      </c>
      <c r="W37" s="777"/>
      <c r="X37" s="777"/>
      <c r="Y37" s="777"/>
      <c r="Z37" s="777"/>
      <c r="AA37" s="777">
        <v>0</v>
      </c>
      <c r="AB37" s="777"/>
      <c r="AC37" s="777"/>
      <c r="AD37" s="777"/>
      <c r="AE37" s="778"/>
      <c r="AF37" s="779" t="s">
        <v>108</v>
      </c>
      <c r="AG37" s="780"/>
      <c r="AH37" s="780"/>
      <c r="AI37" s="780"/>
      <c r="AJ37" s="781"/>
      <c r="AK37" s="848">
        <v>0</v>
      </c>
      <c r="AL37" s="849"/>
      <c r="AM37" s="849"/>
      <c r="AN37" s="849"/>
      <c r="AO37" s="849"/>
      <c r="AP37" s="849">
        <v>3440</v>
      </c>
      <c r="AQ37" s="849"/>
      <c r="AR37" s="849"/>
      <c r="AS37" s="849"/>
      <c r="AT37" s="849"/>
      <c r="AU37" s="849">
        <v>1720</v>
      </c>
      <c r="AV37" s="849"/>
      <c r="AW37" s="849"/>
      <c r="AX37" s="849"/>
      <c r="AY37" s="849"/>
      <c r="AZ37" s="850"/>
      <c r="BA37" s="850"/>
      <c r="BB37" s="850"/>
      <c r="BC37" s="850"/>
      <c r="BD37" s="850"/>
      <c r="BE37" s="846" t="s">
        <v>392</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t="s">
        <v>393</v>
      </c>
      <c r="C38" s="774"/>
      <c r="D38" s="774"/>
      <c r="E38" s="774"/>
      <c r="F38" s="774"/>
      <c r="G38" s="774"/>
      <c r="H38" s="774"/>
      <c r="I38" s="774"/>
      <c r="J38" s="774"/>
      <c r="K38" s="774"/>
      <c r="L38" s="774"/>
      <c r="M38" s="774"/>
      <c r="N38" s="774"/>
      <c r="O38" s="774"/>
      <c r="P38" s="775"/>
      <c r="Q38" s="776">
        <v>2515</v>
      </c>
      <c r="R38" s="777"/>
      <c r="S38" s="777"/>
      <c r="T38" s="777"/>
      <c r="U38" s="777"/>
      <c r="V38" s="777">
        <v>2379</v>
      </c>
      <c r="W38" s="777"/>
      <c r="X38" s="777"/>
      <c r="Y38" s="777"/>
      <c r="Z38" s="777"/>
      <c r="AA38" s="777">
        <v>136</v>
      </c>
      <c r="AB38" s="777"/>
      <c r="AC38" s="777"/>
      <c r="AD38" s="777"/>
      <c r="AE38" s="778"/>
      <c r="AF38" s="779">
        <v>12</v>
      </c>
      <c r="AG38" s="780"/>
      <c r="AH38" s="780"/>
      <c r="AI38" s="780"/>
      <c r="AJ38" s="781"/>
      <c r="AK38" s="848">
        <v>0</v>
      </c>
      <c r="AL38" s="849"/>
      <c r="AM38" s="849"/>
      <c r="AN38" s="849"/>
      <c r="AO38" s="849"/>
      <c r="AP38" s="849">
        <v>1613</v>
      </c>
      <c r="AQ38" s="849"/>
      <c r="AR38" s="849"/>
      <c r="AS38" s="849"/>
      <c r="AT38" s="849"/>
      <c r="AU38" s="849">
        <v>0</v>
      </c>
      <c r="AV38" s="849"/>
      <c r="AW38" s="849"/>
      <c r="AX38" s="849"/>
      <c r="AY38" s="849"/>
      <c r="AZ38" s="850"/>
      <c r="BA38" s="850"/>
      <c r="BB38" s="850"/>
      <c r="BC38" s="850"/>
      <c r="BD38" s="850"/>
      <c r="BE38" s="846" t="s">
        <v>392</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t="s">
        <v>394</v>
      </c>
      <c r="C39" s="774"/>
      <c r="D39" s="774"/>
      <c r="E39" s="774"/>
      <c r="F39" s="774"/>
      <c r="G39" s="774"/>
      <c r="H39" s="774"/>
      <c r="I39" s="774"/>
      <c r="J39" s="774"/>
      <c r="K39" s="774"/>
      <c r="L39" s="774"/>
      <c r="M39" s="774"/>
      <c r="N39" s="774"/>
      <c r="O39" s="774"/>
      <c r="P39" s="775"/>
      <c r="Q39" s="776">
        <v>524</v>
      </c>
      <c r="R39" s="777"/>
      <c r="S39" s="777"/>
      <c r="T39" s="777"/>
      <c r="U39" s="777"/>
      <c r="V39" s="777">
        <v>317</v>
      </c>
      <c r="W39" s="777"/>
      <c r="X39" s="777"/>
      <c r="Y39" s="777"/>
      <c r="Z39" s="777"/>
      <c r="AA39" s="777">
        <v>207</v>
      </c>
      <c r="AB39" s="777"/>
      <c r="AC39" s="777"/>
      <c r="AD39" s="777"/>
      <c r="AE39" s="778"/>
      <c r="AF39" s="779">
        <v>201</v>
      </c>
      <c r="AG39" s="780"/>
      <c r="AH39" s="780"/>
      <c r="AI39" s="780"/>
      <c r="AJ39" s="781"/>
      <c r="AK39" s="848">
        <v>0</v>
      </c>
      <c r="AL39" s="849"/>
      <c r="AM39" s="849"/>
      <c r="AN39" s="849"/>
      <c r="AO39" s="849"/>
      <c r="AP39" s="849">
        <v>495</v>
      </c>
      <c r="AQ39" s="849"/>
      <c r="AR39" s="849"/>
      <c r="AS39" s="849"/>
      <c r="AT39" s="849"/>
      <c r="AU39" s="849">
        <v>0</v>
      </c>
      <c r="AV39" s="849"/>
      <c r="AW39" s="849"/>
      <c r="AX39" s="849"/>
      <c r="AY39" s="849"/>
      <c r="AZ39" s="850"/>
      <c r="BA39" s="850"/>
      <c r="BB39" s="850"/>
      <c r="BC39" s="850"/>
      <c r="BD39" s="850"/>
      <c r="BE39" s="846" t="s">
        <v>392</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369</v>
      </c>
      <c r="B63" s="808" t="s">
        <v>396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27682</v>
      </c>
      <c r="AG63" s="860"/>
      <c r="AH63" s="860"/>
      <c r="AI63" s="860"/>
      <c r="AJ63" s="861"/>
      <c r="AK63" s="862"/>
      <c r="AL63" s="857"/>
      <c r="AM63" s="857"/>
      <c r="AN63" s="857"/>
      <c r="AO63" s="857"/>
      <c r="AP63" s="860">
        <v>483024</v>
      </c>
      <c r="AQ63" s="860"/>
      <c r="AR63" s="860"/>
      <c r="AS63" s="860"/>
      <c r="AT63" s="860"/>
      <c r="AU63" s="860">
        <v>167726</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398</v>
      </c>
      <c r="B66" s="759"/>
      <c r="C66" s="759"/>
      <c r="D66" s="759"/>
      <c r="E66" s="759"/>
      <c r="F66" s="759"/>
      <c r="G66" s="759"/>
      <c r="H66" s="759"/>
      <c r="I66" s="759"/>
      <c r="J66" s="759"/>
      <c r="K66" s="759"/>
      <c r="L66" s="759"/>
      <c r="M66" s="759"/>
      <c r="N66" s="759"/>
      <c r="O66" s="759"/>
      <c r="P66" s="760"/>
      <c r="Q66" s="735" t="s">
        <v>373</v>
      </c>
      <c r="R66" s="736"/>
      <c r="S66" s="736"/>
      <c r="T66" s="736"/>
      <c r="U66" s="737"/>
      <c r="V66" s="735" t="s">
        <v>374</v>
      </c>
      <c r="W66" s="736"/>
      <c r="X66" s="736"/>
      <c r="Y66" s="736"/>
      <c r="Z66" s="737"/>
      <c r="AA66" s="735" t="s">
        <v>375</v>
      </c>
      <c r="AB66" s="736"/>
      <c r="AC66" s="736"/>
      <c r="AD66" s="736"/>
      <c r="AE66" s="737"/>
      <c r="AF66" s="870" t="s">
        <v>376</v>
      </c>
      <c r="AG66" s="831"/>
      <c r="AH66" s="831"/>
      <c r="AI66" s="831"/>
      <c r="AJ66" s="871"/>
      <c r="AK66" s="735" t="s">
        <v>377</v>
      </c>
      <c r="AL66" s="759"/>
      <c r="AM66" s="759"/>
      <c r="AN66" s="759"/>
      <c r="AO66" s="760"/>
      <c r="AP66" s="735" t="s">
        <v>378</v>
      </c>
      <c r="AQ66" s="736"/>
      <c r="AR66" s="736"/>
      <c r="AS66" s="736"/>
      <c r="AT66" s="737"/>
      <c r="AU66" s="735" t="s">
        <v>399</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541</v>
      </c>
      <c r="C68" s="888"/>
      <c r="D68" s="888"/>
      <c r="E68" s="888"/>
      <c r="F68" s="888"/>
      <c r="G68" s="888"/>
      <c r="H68" s="888"/>
      <c r="I68" s="888"/>
      <c r="J68" s="888"/>
      <c r="K68" s="888"/>
      <c r="L68" s="888"/>
      <c r="M68" s="888"/>
      <c r="N68" s="888"/>
      <c r="O68" s="888"/>
      <c r="P68" s="889"/>
      <c r="Q68" s="890">
        <v>59893</v>
      </c>
      <c r="R68" s="884"/>
      <c r="S68" s="884"/>
      <c r="T68" s="884"/>
      <c r="U68" s="884"/>
      <c r="V68" s="884">
        <v>58913</v>
      </c>
      <c r="W68" s="884"/>
      <c r="X68" s="884"/>
      <c r="Y68" s="884"/>
      <c r="Z68" s="884"/>
      <c r="AA68" s="884">
        <v>980</v>
      </c>
      <c r="AB68" s="884"/>
      <c r="AC68" s="884"/>
      <c r="AD68" s="884"/>
      <c r="AE68" s="884"/>
      <c r="AF68" s="884">
        <v>980</v>
      </c>
      <c r="AG68" s="884"/>
      <c r="AH68" s="884"/>
      <c r="AI68" s="884"/>
      <c r="AJ68" s="884"/>
      <c r="AK68" s="884"/>
      <c r="AL68" s="884"/>
      <c r="AM68" s="884"/>
      <c r="AN68" s="884"/>
      <c r="AO68" s="884"/>
      <c r="AP68" s="884"/>
      <c r="AQ68" s="884"/>
      <c r="AR68" s="884"/>
      <c r="AS68" s="884"/>
      <c r="AT68" s="884"/>
      <c r="AU68" s="884"/>
      <c r="AV68" s="884"/>
      <c r="AW68" s="884"/>
      <c r="AX68" s="884"/>
      <c r="AY68" s="884"/>
      <c r="AZ68" s="885" t="s">
        <v>545</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542</v>
      </c>
      <c r="C69" s="892"/>
      <c r="D69" s="892"/>
      <c r="E69" s="892"/>
      <c r="F69" s="892"/>
      <c r="G69" s="892"/>
      <c r="H69" s="892"/>
      <c r="I69" s="892"/>
      <c r="J69" s="892"/>
      <c r="K69" s="892"/>
      <c r="L69" s="892"/>
      <c r="M69" s="892"/>
      <c r="N69" s="892"/>
      <c r="O69" s="892"/>
      <c r="P69" s="893"/>
      <c r="Q69" s="894">
        <v>46243</v>
      </c>
      <c r="R69" s="849"/>
      <c r="S69" s="849"/>
      <c r="T69" s="849"/>
      <c r="U69" s="849"/>
      <c r="V69" s="849">
        <v>42010</v>
      </c>
      <c r="W69" s="849"/>
      <c r="X69" s="849"/>
      <c r="Y69" s="849"/>
      <c r="Z69" s="849"/>
      <c r="AA69" s="849">
        <v>4233</v>
      </c>
      <c r="AB69" s="849"/>
      <c r="AC69" s="849"/>
      <c r="AD69" s="849"/>
      <c r="AE69" s="849"/>
      <c r="AF69" s="849">
        <v>12147</v>
      </c>
      <c r="AG69" s="849"/>
      <c r="AH69" s="849"/>
      <c r="AI69" s="849"/>
      <c r="AJ69" s="849"/>
      <c r="AK69" s="849">
        <v>0</v>
      </c>
      <c r="AL69" s="849"/>
      <c r="AM69" s="849"/>
      <c r="AN69" s="849"/>
      <c r="AO69" s="849"/>
      <c r="AP69" s="849">
        <v>160435</v>
      </c>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543</v>
      </c>
      <c r="C70" s="892"/>
      <c r="D70" s="892"/>
      <c r="E70" s="892"/>
      <c r="F70" s="892"/>
      <c r="G70" s="892"/>
      <c r="H70" s="892"/>
      <c r="I70" s="892"/>
      <c r="J70" s="892"/>
      <c r="K70" s="892"/>
      <c r="L70" s="892"/>
      <c r="M70" s="892"/>
      <c r="N70" s="892"/>
      <c r="O70" s="892"/>
      <c r="P70" s="893"/>
      <c r="Q70" s="894">
        <v>2223</v>
      </c>
      <c r="R70" s="849"/>
      <c r="S70" s="849"/>
      <c r="T70" s="849"/>
      <c r="U70" s="849"/>
      <c r="V70" s="849">
        <v>2156</v>
      </c>
      <c r="W70" s="849"/>
      <c r="X70" s="849"/>
      <c r="Y70" s="849"/>
      <c r="Z70" s="849"/>
      <c r="AA70" s="849">
        <v>67</v>
      </c>
      <c r="AB70" s="849"/>
      <c r="AC70" s="849"/>
      <c r="AD70" s="849"/>
      <c r="AE70" s="849"/>
      <c r="AF70" s="849">
        <v>67</v>
      </c>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544</v>
      </c>
      <c r="C71" s="892"/>
      <c r="D71" s="892"/>
      <c r="E71" s="892"/>
      <c r="F71" s="892"/>
      <c r="G71" s="892"/>
      <c r="H71" s="892"/>
      <c r="I71" s="892"/>
      <c r="J71" s="892"/>
      <c r="K71" s="892"/>
      <c r="L71" s="892"/>
      <c r="M71" s="892"/>
      <c r="N71" s="892"/>
      <c r="O71" s="892"/>
      <c r="P71" s="893"/>
      <c r="Q71" s="894">
        <v>804096</v>
      </c>
      <c r="R71" s="849"/>
      <c r="S71" s="849"/>
      <c r="T71" s="849"/>
      <c r="U71" s="849"/>
      <c r="V71" s="849">
        <v>792077</v>
      </c>
      <c r="W71" s="849"/>
      <c r="X71" s="849"/>
      <c r="Y71" s="849"/>
      <c r="Z71" s="849"/>
      <c r="AA71" s="849">
        <v>12019</v>
      </c>
      <c r="AB71" s="849"/>
      <c r="AC71" s="849"/>
      <c r="AD71" s="849"/>
      <c r="AE71" s="849"/>
      <c r="AF71" s="849">
        <v>12019</v>
      </c>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369</v>
      </c>
      <c r="B88" s="808" t="s">
        <v>400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25213</v>
      </c>
      <c r="AG88" s="860"/>
      <c r="AH88" s="860"/>
      <c r="AI88" s="860"/>
      <c r="AJ88" s="860"/>
      <c r="AK88" s="857"/>
      <c r="AL88" s="857"/>
      <c r="AM88" s="857"/>
      <c r="AN88" s="857"/>
      <c r="AO88" s="857"/>
      <c r="AP88" s="860">
        <v>160435</v>
      </c>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808" t="s">
        <v>401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5787</v>
      </c>
      <c r="CS102" s="868"/>
      <c r="CT102" s="868"/>
      <c r="CU102" s="868"/>
      <c r="CV102" s="911"/>
      <c r="CW102" s="910">
        <v>1827</v>
      </c>
      <c r="CX102" s="868"/>
      <c r="CY102" s="868"/>
      <c r="CZ102" s="868"/>
      <c r="DA102" s="911"/>
      <c r="DB102" s="910">
        <v>17939</v>
      </c>
      <c r="DC102" s="868"/>
      <c r="DD102" s="868"/>
      <c r="DE102" s="868"/>
      <c r="DF102" s="911"/>
      <c r="DG102" s="910"/>
      <c r="DH102" s="868"/>
      <c r="DI102" s="868"/>
      <c r="DJ102" s="868"/>
      <c r="DK102" s="911"/>
      <c r="DL102" s="910">
        <v>3059</v>
      </c>
      <c r="DM102" s="868"/>
      <c r="DN102" s="868"/>
      <c r="DO102" s="868"/>
      <c r="DP102" s="911"/>
      <c r="DQ102" s="910">
        <v>362</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409</v>
      </c>
      <c r="AB109" s="913"/>
      <c r="AC109" s="913"/>
      <c r="AD109" s="913"/>
      <c r="AE109" s="914"/>
      <c r="AF109" s="912" t="s">
        <v>284</v>
      </c>
      <c r="AG109" s="913"/>
      <c r="AH109" s="913"/>
      <c r="AI109" s="913"/>
      <c r="AJ109" s="914"/>
      <c r="AK109" s="912" t="s">
        <v>283</v>
      </c>
      <c r="AL109" s="913"/>
      <c r="AM109" s="913"/>
      <c r="AN109" s="913"/>
      <c r="AO109" s="914"/>
      <c r="AP109" s="912" t="s">
        <v>410</v>
      </c>
      <c r="AQ109" s="913"/>
      <c r="AR109" s="913"/>
      <c r="AS109" s="913"/>
      <c r="AT109" s="915"/>
      <c r="AU109" s="934" t="s">
        <v>408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409</v>
      </c>
      <c r="BR109" s="913"/>
      <c r="BS109" s="913"/>
      <c r="BT109" s="913"/>
      <c r="BU109" s="914"/>
      <c r="BV109" s="912" t="s">
        <v>284</v>
      </c>
      <c r="BW109" s="913"/>
      <c r="BX109" s="913"/>
      <c r="BY109" s="913"/>
      <c r="BZ109" s="914"/>
      <c r="CA109" s="912" t="s">
        <v>283</v>
      </c>
      <c r="CB109" s="913"/>
      <c r="CC109" s="913"/>
      <c r="CD109" s="913"/>
      <c r="CE109" s="914"/>
      <c r="CF109" s="935" t="s">
        <v>410</v>
      </c>
      <c r="CG109" s="935"/>
      <c r="CH109" s="935"/>
      <c r="CI109" s="935"/>
      <c r="CJ109" s="935"/>
      <c r="CK109" s="912" t="s">
        <v>411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409</v>
      </c>
      <c r="DH109" s="913"/>
      <c r="DI109" s="913"/>
      <c r="DJ109" s="913"/>
      <c r="DK109" s="914"/>
      <c r="DL109" s="912" t="s">
        <v>284</v>
      </c>
      <c r="DM109" s="913"/>
      <c r="DN109" s="913"/>
      <c r="DO109" s="913"/>
      <c r="DP109" s="914"/>
      <c r="DQ109" s="912" t="s">
        <v>283</v>
      </c>
      <c r="DR109" s="913"/>
      <c r="DS109" s="913"/>
      <c r="DT109" s="913"/>
      <c r="DU109" s="914"/>
      <c r="DV109" s="912" t="s">
        <v>410</v>
      </c>
      <c r="DW109" s="913"/>
      <c r="DX109" s="913"/>
      <c r="DY109" s="913"/>
      <c r="DZ109" s="915"/>
    </row>
    <row r="110" spans="1:131" s="197" customFormat="1" ht="26.25" customHeight="1" x14ac:dyDescent="0.15">
      <c r="A110" s="916" t="s">
        <v>412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31141998</v>
      </c>
      <c r="AB110" s="920"/>
      <c r="AC110" s="920"/>
      <c r="AD110" s="920"/>
      <c r="AE110" s="921"/>
      <c r="AF110" s="922">
        <v>30074478</v>
      </c>
      <c r="AG110" s="920"/>
      <c r="AH110" s="920"/>
      <c r="AI110" s="920"/>
      <c r="AJ110" s="921"/>
      <c r="AK110" s="922">
        <v>29722326</v>
      </c>
      <c r="AL110" s="920"/>
      <c r="AM110" s="920"/>
      <c r="AN110" s="920"/>
      <c r="AO110" s="921"/>
      <c r="AP110" s="923">
        <v>11.2</v>
      </c>
      <c r="AQ110" s="924"/>
      <c r="AR110" s="924"/>
      <c r="AS110" s="924"/>
      <c r="AT110" s="925"/>
      <c r="AU110" s="926" t="s">
        <v>60</v>
      </c>
      <c r="AV110" s="927"/>
      <c r="AW110" s="927"/>
      <c r="AX110" s="927"/>
      <c r="AY110" s="928"/>
      <c r="AZ110" s="970" t="s">
        <v>413</v>
      </c>
      <c r="BA110" s="917"/>
      <c r="BB110" s="917"/>
      <c r="BC110" s="917"/>
      <c r="BD110" s="917"/>
      <c r="BE110" s="917"/>
      <c r="BF110" s="917"/>
      <c r="BG110" s="917"/>
      <c r="BH110" s="917"/>
      <c r="BI110" s="917"/>
      <c r="BJ110" s="917"/>
      <c r="BK110" s="917"/>
      <c r="BL110" s="917"/>
      <c r="BM110" s="917"/>
      <c r="BN110" s="917"/>
      <c r="BO110" s="917"/>
      <c r="BP110" s="918"/>
      <c r="BQ110" s="956">
        <v>1004480945</v>
      </c>
      <c r="BR110" s="957"/>
      <c r="BS110" s="957"/>
      <c r="BT110" s="957"/>
      <c r="BU110" s="957"/>
      <c r="BV110" s="957">
        <v>1028238672</v>
      </c>
      <c r="BW110" s="957"/>
      <c r="BX110" s="957"/>
      <c r="BY110" s="957"/>
      <c r="BZ110" s="957"/>
      <c r="CA110" s="957">
        <v>1036189408</v>
      </c>
      <c r="CB110" s="957"/>
      <c r="CC110" s="957"/>
      <c r="CD110" s="957"/>
      <c r="CE110" s="957"/>
      <c r="CF110" s="971">
        <v>390.9</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2082954</v>
      </c>
      <c r="DH110" s="957"/>
      <c r="DI110" s="957"/>
      <c r="DJ110" s="957"/>
      <c r="DK110" s="957"/>
      <c r="DL110" s="957">
        <v>1855015</v>
      </c>
      <c r="DM110" s="957"/>
      <c r="DN110" s="957"/>
      <c r="DO110" s="957"/>
      <c r="DP110" s="957"/>
      <c r="DQ110" s="957">
        <v>13100005</v>
      </c>
      <c r="DR110" s="957"/>
      <c r="DS110" s="957"/>
      <c r="DT110" s="957"/>
      <c r="DU110" s="957"/>
      <c r="DV110" s="958">
        <v>4.9000000000000004</v>
      </c>
      <c r="DW110" s="958"/>
      <c r="DX110" s="958"/>
      <c r="DY110" s="958"/>
      <c r="DZ110" s="959"/>
    </row>
    <row r="111" spans="1:131" s="197" customFormat="1" ht="26.25" customHeight="1" x14ac:dyDescent="0.15">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v>1744933</v>
      </c>
      <c r="AB111" s="964"/>
      <c r="AC111" s="964"/>
      <c r="AD111" s="964"/>
      <c r="AE111" s="965"/>
      <c r="AF111" s="966">
        <v>2098123</v>
      </c>
      <c r="AG111" s="964"/>
      <c r="AH111" s="964"/>
      <c r="AI111" s="964"/>
      <c r="AJ111" s="965"/>
      <c r="AK111" s="966">
        <v>1356302</v>
      </c>
      <c r="AL111" s="964"/>
      <c r="AM111" s="964"/>
      <c r="AN111" s="964"/>
      <c r="AO111" s="965"/>
      <c r="AP111" s="967">
        <v>0.5</v>
      </c>
      <c r="AQ111" s="968"/>
      <c r="AR111" s="968"/>
      <c r="AS111" s="968"/>
      <c r="AT111" s="969"/>
      <c r="AU111" s="929"/>
      <c r="AV111" s="930"/>
      <c r="AW111" s="930"/>
      <c r="AX111" s="930"/>
      <c r="AY111" s="931"/>
      <c r="AZ111" s="979" t="s">
        <v>417</v>
      </c>
      <c r="BA111" s="980"/>
      <c r="BB111" s="980"/>
      <c r="BC111" s="980"/>
      <c r="BD111" s="980"/>
      <c r="BE111" s="980"/>
      <c r="BF111" s="980"/>
      <c r="BG111" s="980"/>
      <c r="BH111" s="980"/>
      <c r="BI111" s="980"/>
      <c r="BJ111" s="980"/>
      <c r="BK111" s="980"/>
      <c r="BL111" s="980"/>
      <c r="BM111" s="980"/>
      <c r="BN111" s="980"/>
      <c r="BO111" s="980"/>
      <c r="BP111" s="981"/>
      <c r="BQ111" s="949">
        <v>22282571</v>
      </c>
      <c r="BR111" s="950"/>
      <c r="BS111" s="950"/>
      <c r="BT111" s="950"/>
      <c r="BU111" s="950"/>
      <c r="BV111" s="950">
        <v>22062468</v>
      </c>
      <c r="BW111" s="950"/>
      <c r="BX111" s="950"/>
      <c r="BY111" s="950"/>
      <c r="BZ111" s="950"/>
      <c r="CA111" s="950">
        <v>34176895</v>
      </c>
      <c r="CB111" s="950"/>
      <c r="CC111" s="950"/>
      <c r="CD111" s="950"/>
      <c r="CE111" s="950"/>
      <c r="CF111" s="944">
        <v>12.9</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5136967</v>
      </c>
      <c r="DH111" s="950"/>
      <c r="DI111" s="950"/>
      <c r="DJ111" s="950"/>
      <c r="DK111" s="950"/>
      <c r="DL111" s="950">
        <v>4913200</v>
      </c>
      <c r="DM111" s="950"/>
      <c r="DN111" s="950"/>
      <c r="DO111" s="950"/>
      <c r="DP111" s="950"/>
      <c r="DQ111" s="950">
        <v>4541895</v>
      </c>
      <c r="DR111" s="950"/>
      <c r="DS111" s="950"/>
      <c r="DT111" s="950"/>
      <c r="DU111" s="950"/>
      <c r="DV111" s="951">
        <v>1.7</v>
      </c>
      <c r="DW111" s="951"/>
      <c r="DX111" s="951"/>
      <c r="DY111" s="951"/>
      <c r="DZ111" s="952"/>
    </row>
    <row r="112" spans="1:131" s="197" customFormat="1" ht="26.25" customHeight="1" x14ac:dyDescent="0.15">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36731055</v>
      </c>
      <c r="AB112" s="989"/>
      <c r="AC112" s="989"/>
      <c r="AD112" s="989"/>
      <c r="AE112" s="990"/>
      <c r="AF112" s="991">
        <v>37529276</v>
      </c>
      <c r="AG112" s="989"/>
      <c r="AH112" s="989"/>
      <c r="AI112" s="989"/>
      <c r="AJ112" s="990"/>
      <c r="AK112" s="991">
        <v>38322531</v>
      </c>
      <c r="AL112" s="989"/>
      <c r="AM112" s="989"/>
      <c r="AN112" s="989"/>
      <c r="AO112" s="990"/>
      <c r="AP112" s="992">
        <v>14.5</v>
      </c>
      <c r="AQ112" s="993"/>
      <c r="AR112" s="993"/>
      <c r="AS112" s="993"/>
      <c r="AT112" s="994"/>
      <c r="AU112" s="929"/>
      <c r="AV112" s="930"/>
      <c r="AW112" s="930"/>
      <c r="AX112" s="930"/>
      <c r="AY112" s="931"/>
      <c r="AZ112" s="979" t="s">
        <v>421</v>
      </c>
      <c r="BA112" s="980"/>
      <c r="BB112" s="980"/>
      <c r="BC112" s="980"/>
      <c r="BD112" s="980"/>
      <c r="BE112" s="980"/>
      <c r="BF112" s="980"/>
      <c r="BG112" s="980"/>
      <c r="BH112" s="980"/>
      <c r="BI112" s="980"/>
      <c r="BJ112" s="980"/>
      <c r="BK112" s="980"/>
      <c r="BL112" s="980"/>
      <c r="BM112" s="980"/>
      <c r="BN112" s="980"/>
      <c r="BO112" s="980"/>
      <c r="BP112" s="981"/>
      <c r="BQ112" s="949">
        <v>197375701</v>
      </c>
      <c r="BR112" s="950"/>
      <c r="BS112" s="950"/>
      <c r="BT112" s="950"/>
      <c r="BU112" s="950"/>
      <c r="BV112" s="950">
        <v>185999574</v>
      </c>
      <c r="BW112" s="950"/>
      <c r="BX112" s="950"/>
      <c r="BY112" s="950"/>
      <c r="BZ112" s="950"/>
      <c r="CA112" s="950">
        <v>167725446</v>
      </c>
      <c r="CB112" s="950"/>
      <c r="CC112" s="950"/>
      <c r="CD112" s="950"/>
      <c r="CE112" s="950"/>
      <c r="CF112" s="944">
        <v>63.3</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14138478</v>
      </c>
      <c r="AB113" s="964"/>
      <c r="AC113" s="964"/>
      <c r="AD113" s="964"/>
      <c r="AE113" s="965"/>
      <c r="AF113" s="966">
        <v>14317708</v>
      </c>
      <c r="AG113" s="964"/>
      <c r="AH113" s="964"/>
      <c r="AI113" s="964"/>
      <c r="AJ113" s="965"/>
      <c r="AK113" s="966">
        <v>13519614</v>
      </c>
      <c r="AL113" s="964"/>
      <c r="AM113" s="964"/>
      <c r="AN113" s="964"/>
      <c r="AO113" s="965"/>
      <c r="AP113" s="967">
        <v>5.0999999999999996</v>
      </c>
      <c r="AQ113" s="968"/>
      <c r="AR113" s="968"/>
      <c r="AS113" s="968"/>
      <c r="AT113" s="969"/>
      <c r="AU113" s="929"/>
      <c r="AV113" s="930"/>
      <c r="AW113" s="930"/>
      <c r="AX113" s="930"/>
      <c r="AY113" s="931"/>
      <c r="AZ113" s="979" t="s">
        <v>424</v>
      </c>
      <c r="BA113" s="980"/>
      <c r="BB113" s="980"/>
      <c r="BC113" s="980"/>
      <c r="BD113" s="980"/>
      <c r="BE113" s="980"/>
      <c r="BF113" s="980"/>
      <c r="BG113" s="980"/>
      <c r="BH113" s="980"/>
      <c r="BI113" s="980"/>
      <c r="BJ113" s="980"/>
      <c r="BK113" s="980"/>
      <c r="BL113" s="980"/>
      <c r="BM113" s="980"/>
      <c r="BN113" s="980"/>
      <c r="BO113" s="980"/>
      <c r="BP113" s="981"/>
      <c r="BQ113" s="949" t="s">
        <v>108</v>
      </c>
      <c r="BR113" s="950"/>
      <c r="BS113" s="950"/>
      <c r="BT113" s="950"/>
      <c r="BU113" s="950"/>
      <c r="BV113" s="950" t="s">
        <v>108</v>
      </c>
      <c r="BW113" s="950"/>
      <c r="BX113" s="950"/>
      <c r="BY113" s="950"/>
      <c r="BZ113" s="950"/>
      <c r="CA113" s="950" t="s">
        <v>108</v>
      </c>
      <c r="CB113" s="950"/>
      <c r="CC113" s="950"/>
      <c r="CD113" s="950"/>
      <c r="CE113" s="950"/>
      <c r="CF113" s="944" t="s">
        <v>108</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66929</v>
      </c>
      <c r="DH113" s="989"/>
      <c r="DI113" s="989"/>
      <c r="DJ113" s="989"/>
      <c r="DK113" s="990"/>
      <c r="DL113" s="991">
        <v>58563</v>
      </c>
      <c r="DM113" s="989"/>
      <c r="DN113" s="989"/>
      <c r="DO113" s="989"/>
      <c r="DP113" s="990"/>
      <c r="DQ113" s="991">
        <v>50197</v>
      </c>
      <c r="DR113" s="989"/>
      <c r="DS113" s="989"/>
      <c r="DT113" s="989"/>
      <c r="DU113" s="990"/>
      <c r="DV113" s="992">
        <v>0</v>
      </c>
      <c r="DW113" s="993"/>
      <c r="DX113" s="993"/>
      <c r="DY113" s="993"/>
      <c r="DZ113" s="994"/>
    </row>
    <row r="114" spans="1:130" s="197" customFormat="1" ht="26.25" customHeight="1" x14ac:dyDescent="0.15">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108</v>
      </c>
      <c r="AB114" s="989"/>
      <c r="AC114" s="989"/>
      <c r="AD114" s="989"/>
      <c r="AE114" s="990"/>
      <c r="AF114" s="991" t="s">
        <v>108</v>
      </c>
      <c r="AG114" s="989"/>
      <c r="AH114" s="989"/>
      <c r="AI114" s="989"/>
      <c r="AJ114" s="990"/>
      <c r="AK114" s="991" t="s">
        <v>108</v>
      </c>
      <c r="AL114" s="989"/>
      <c r="AM114" s="989"/>
      <c r="AN114" s="989"/>
      <c r="AO114" s="990"/>
      <c r="AP114" s="992" t="s">
        <v>108</v>
      </c>
      <c r="AQ114" s="993"/>
      <c r="AR114" s="993"/>
      <c r="AS114" s="993"/>
      <c r="AT114" s="994"/>
      <c r="AU114" s="929"/>
      <c r="AV114" s="930"/>
      <c r="AW114" s="930"/>
      <c r="AX114" s="930"/>
      <c r="AY114" s="931"/>
      <c r="AZ114" s="979" t="s">
        <v>427</v>
      </c>
      <c r="BA114" s="980"/>
      <c r="BB114" s="980"/>
      <c r="BC114" s="980"/>
      <c r="BD114" s="980"/>
      <c r="BE114" s="980"/>
      <c r="BF114" s="980"/>
      <c r="BG114" s="980"/>
      <c r="BH114" s="980"/>
      <c r="BI114" s="980"/>
      <c r="BJ114" s="980"/>
      <c r="BK114" s="980"/>
      <c r="BL114" s="980"/>
      <c r="BM114" s="980"/>
      <c r="BN114" s="980"/>
      <c r="BO114" s="980"/>
      <c r="BP114" s="981"/>
      <c r="BQ114" s="949">
        <v>80047085</v>
      </c>
      <c r="BR114" s="950"/>
      <c r="BS114" s="950"/>
      <c r="BT114" s="950"/>
      <c r="BU114" s="950"/>
      <c r="BV114" s="950">
        <v>77229944</v>
      </c>
      <c r="BW114" s="950"/>
      <c r="BX114" s="950"/>
      <c r="BY114" s="950"/>
      <c r="BZ114" s="950"/>
      <c r="CA114" s="950">
        <v>74306064</v>
      </c>
      <c r="CB114" s="950"/>
      <c r="CC114" s="950"/>
      <c r="CD114" s="950"/>
      <c r="CE114" s="950"/>
      <c r="CF114" s="944">
        <v>28</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832802</v>
      </c>
      <c r="AB115" s="964"/>
      <c r="AC115" s="964"/>
      <c r="AD115" s="964"/>
      <c r="AE115" s="965"/>
      <c r="AF115" s="966">
        <v>938007</v>
      </c>
      <c r="AG115" s="964"/>
      <c r="AH115" s="964"/>
      <c r="AI115" s="964"/>
      <c r="AJ115" s="965"/>
      <c r="AK115" s="966">
        <v>1669991</v>
      </c>
      <c r="AL115" s="964"/>
      <c r="AM115" s="964"/>
      <c r="AN115" s="964"/>
      <c r="AO115" s="965"/>
      <c r="AP115" s="967">
        <v>0.6</v>
      </c>
      <c r="AQ115" s="968"/>
      <c r="AR115" s="968"/>
      <c r="AS115" s="968"/>
      <c r="AT115" s="969"/>
      <c r="AU115" s="929"/>
      <c r="AV115" s="930"/>
      <c r="AW115" s="930"/>
      <c r="AX115" s="930"/>
      <c r="AY115" s="931"/>
      <c r="AZ115" s="979" t="s">
        <v>430</v>
      </c>
      <c r="BA115" s="980"/>
      <c r="BB115" s="980"/>
      <c r="BC115" s="980"/>
      <c r="BD115" s="980"/>
      <c r="BE115" s="980"/>
      <c r="BF115" s="980"/>
      <c r="BG115" s="980"/>
      <c r="BH115" s="980"/>
      <c r="BI115" s="980"/>
      <c r="BJ115" s="980"/>
      <c r="BK115" s="980"/>
      <c r="BL115" s="980"/>
      <c r="BM115" s="980"/>
      <c r="BN115" s="980"/>
      <c r="BO115" s="980"/>
      <c r="BP115" s="981"/>
      <c r="BQ115" s="949">
        <v>804827</v>
      </c>
      <c r="BR115" s="950"/>
      <c r="BS115" s="950"/>
      <c r="BT115" s="950"/>
      <c r="BU115" s="950"/>
      <c r="BV115" s="950">
        <v>593737</v>
      </c>
      <c r="BW115" s="950"/>
      <c r="BX115" s="950"/>
      <c r="BY115" s="950"/>
      <c r="BZ115" s="950"/>
      <c r="CA115" s="950">
        <v>361726</v>
      </c>
      <c r="CB115" s="950"/>
      <c r="CC115" s="950"/>
      <c r="CD115" s="950"/>
      <c r="CE115" s="950"/>
      <c r="CF115" s="944">
        <v>0.1</v>
      </c>
      <c r="CG115" s="945"/>
      <c r="CH115" s="945"/>
      <c r="CI115" s="945"/>
      <c r="CJ115" s="945"/>
      <c r="CK115" s="975"/>
      <c r="CL115" s="976"/>
      <c r="CM115" s="979" t="s">
        <v>431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10635041</v>
      </c>
      <c r="DH115" s="989"/>
      <c r="DI115" s="989"/>
      <c r="DJ115" s="989"/>
      <c r="DK115" s="990"/>
      <c r="DL115" s="991">
        <v>10841831</v>
      </c>
      <c r="DM115" s="989"/>
      <c r="DN115" s="989"/>
      <c r="DO115" s="989"/>
      <c r="DP115" s="990"/>
      <c r="DQ115" s="991">
        <v>11208804</v>
      </c>
      <c r="DR115" s="989"/>
      <c r="DS115" s="989"/>
      <c r="DT115" s="989"/>
      <c r="DU115" s="990"/>
      <c r="DV115" s="992">
        <v>4.2</v>
      </c>
      <c r="DW115" s="993"/>
      <c r="DX115" s="993"/>
      <c r="DY115" s="993"/>
      <c r="DZ115" s="994"/>
    </row>
    <row r="116" spans="1:130" s="197" customFormat="1" ht="26.25" customHeight="1" x14ac:dyDescent="0.15">
      <c r="A116" s="986"/>
      <c r="B116" s="987"/>
      <c r="C116" s="1001" t="s">
        <v>432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433</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4360680</v>
      </c>
      <c r="DH116" s="989"/>
      <c r="DI116" s="989"/>
      <c r="DJ116" s="989"/>
      <c r="DK116" s="990"/>
      <c r="DL116" s="991">
        <v>4393859</v>
      </c>
      <c r="DM116" s="989"/>
      <c r="DN116" s="989"/>
      <c r="DO116" s="989"/>
      <c r="DP116" s="990"/>
      <c r="DQ116" s="991">
        <v>5275994</v>
      </c>
      <c r="DR116" s="989"/>
      <c r="DS116" s="989"/>
      <c r="DT116" s="989"/>
      <c r="DU116" s="990"/>
      <c r="DV116" s="992">
        <v>2</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435</v>
      </c>
      <c r="Z117" s="914"/>
      <c r="AA117" s="1026">
        <v>84589266</v>
      </c>
      <c r="AB117" s="996"/>
      <c r="AC117" s="996"/>
      <c r="AD117" s="996"/>
      <c r="AE117" s="997"/>
      <c r="AF117" s="995">
        <v>84957592</v>
      </c>
      <c r="AG117" s="996"/>
      <c r="AH117" s="996"/>
      <c r="AI117" s="996"/>
      <c r="AJ117" s="997"/>
      <c r="AK117" s="995">
        <v>84590764</v>
      </c>
      <c r="AL117" s="996"/>
      <c r="AM117" s="996"/>
      <c r="AN117" s="996"/>
      <c r="AO117" s="997"/>
      <c r="AP117" s="998"/>
      <c r="AQ117" s="999"/>
      <c r="AR117" s="999"/>
      <c r="AS117" s="999"/>
      <c r="AT117" s="1000"/>
      <c r="AU117" s="929"/>
      <c r="AV117" s="930"/>
      <c r="AW117" s="930"/>
      <c r="AX117" s="930"/>
      <c r="AY117" s="931"/>
      <c r="AZ117" s="1025" t="s">
        <v>436</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411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409</v>
      </c>
      <c r="AB118" s="913"/>
      <c r="AC118" s="913"/>
      <c r="AD118" s="913"/>
      <c r="AE118" s="914"/>
      <c r="AF118" s="912" t="s">
        <v>284</v>
      </c>
      <c r="AG118" s="913"/>
      <c r="AH118" s="913"/>
      <c r="AI118" s="913"/>
      <c r="AJ118" s="914"/>
      <c r="AK118" s="912" t="s">
        <v>283</v>
      </c>
      <c r="AL118" s="913"/>
      <c r="AM118" s="913"/>
      <c r="AN118" s="913"/>
      <c r="AO118" s="914"/>
      <c r="AP118" s="1020" t="s">
        <v>410</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438</v>
      </c>
      <c r="BP118" s="1024"/>
      <c r="BQ118" s="1015">
        <v>1304991129</v>
      </c>
      <c r="BR118" s="1016"/>
      <c r="BS118" s="1016"/>
      <c r="BT118" s="1016"/>
      <c r="BU118" s="1016"/>
      <c r="BV118" s="1016">
        <v>1314124395</v>
      </c>
      <c r="BW118" s="1016"/>
      <c r="BX118" s="1016"/>
      <c r="BY118" s="1016"/>
      <c r="BZ118" s="1016"/>
      <c r="CA118" s="1016">
        <v>1312759539</v>
      </c>
      <c r="CB118" s="1016"/>
      <c r="CC118" s="1016"/>
      <c r="CD118" s="1016"/>
      <c r="CE118" s="1016"/>
      <c r="CF118" s="1017"/>
      <c r="CG118" s="1018"/>
      <c r="CH118" s="1018"/>
      <c r="CI118" s="1018"/>
      <c r="CJ118" s="1019"/>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v>275431</v>
      </c>
      <c r="AB119" s="920"/>
      <c r="AC119" s="920"/>
      <c r="AD119" s="920"/>
      <c r="AE119" s="921"/>
      <c r="AF119" s="922">
        <v>275693</v>
      </c>
      <c r="AG119" s="920"/>
      <c r="AH119" s="920"/>
      <c r="AI119" s="920"/>
      <c r="AJ119" s="921"/>
      <c r="AK119" s="922">
        <v>413639</v>
      </c>
      <c r="AL119" s="920"/>
      <c r="AM119" s="920"/>
      <c r="AN119" s="920"/>
      <c r="AO119" s="921"/>
      <c r="AP119" s="923">
        <v>0.2</v>
      </c>
      <c r="AQ119" s="924"/>
      <c r="AR119" s="924"/>
      <c r="AS119" s="924"/>
      <c r="AT119" s="925"/>
      <c r="AU119" s="1007" t="s">
        <v>440</v>
      </c>
      <c r="AV119" s="1008"/>
      <c r="AW119" s="1008"/>
      <c r="AX119" s="1008"/>
      <c r="AY119" s="1009"/>
      <c r="AZ119" s="970" t="s">
        <v>441</v>
      </c>
      <c r="BA119" s="917"/>
      <c r="BB119" s="917"/>
      <c r="BC119" s="917"/>
      <c r="BD119" s="917"/>
      <c r="BE119" s="917"/>
      <c r="BF119" s="917"/>
      <c r="BG119" s="917"/>
      <c r="BH119" s="917"/>
      <c r="BI119" s="917"/>
      <c r="BJ119" s="917"/>
      <c r="BK119" s="917"/>
      <c r="BL119" s="917"/>
      <c r="BM119" s="917"/>
      <c r="BN119" s="917"/>
      <c r="BO119" s="917"/>
      <c r="BP119" s="918"/>
      <c r="BQ119" s="956">
        <v>197745576</v>
      </c>
      <c r="BR119" s="957"/>
      <c r="BS119" s="957"/>
      <c r="BT119" s="957"/>
      <c r="BU119" s="957"/>
      <c r="BV119" s="957">
        <v>209038626</v>
      </c>
      <c r="BW119" s="957"/>
      <c r="BX119" s="957"/>
      <c r="BY119" s="957"/>
      <c r="BZ119" s="957"/>
      <c r="CA119" s="957">
        <v>223463711</v>
      </c>
      <c r="CB119" s="957"/>
      <c r="CC119" s="957"/>
      <c r="CD119" s="957"/>
      <c r="CE119" s="957"/>
      <c r="CF119" s="971">
        <v>84.3</v>
      </c>
      <c r="CG119" s="972"/>
      <c r="CH119" s="972"/>
      <c r="CI119" s="972"/>
      <c r="CJ119" s="972"/>
      <c r="CK119" s="977"/>
      <c r="CL119" s="978"/>
      <c r="CM119" s="1034" t="s">
        <v>442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278649</v>
      </c>
      <c r="AB120" s="989"/>
      <c r="AC120" s="989"/>
      <c r="AD120" s="989"/>
      <c r="AE120" s="990"/>
      <c r="AF120" s="991">
        <v>278549</v>
      </c>
      <c r="AG120" s="989"/>
      <c r="AH120" s="989"/>
      <c r="AI120" s="989"/>
      <c r="AJ120" s="990"/>
      <c r="AK120" s="991">
        <v>278449</v>
      </c>
      <c r="AL120" s="989"/>
      <c r="AM120" s="989"/>
      <c r="AN120" s="989"/>
      <c r="AO120" s="990"/>
      <c r="AP120" s="992">
        <v>0.1</v>
      </c>
      <c r="AQ120" s="993"/>
      <c r="AR120" s="993"/>
      <c r="AS120" s="993"/>
      <c r="AT120" s="994"/>
      <c r="AU120" s="1010"/>
      <c r="AV120" s="1011"/>
      <c r="AW120" s="1011"/>
      <c r="AX120" s="1011"/>
      <c r="AY120" s="1012"/>
      <c r="AZ120" s="979" t="s">
        <v>443</v>
      </c>
      <c r="BA120" s="980"/>
      <c r="BB120" s="980"/>
      <c r="BC120" s="980"/>
      <c r="BD120" s="980"/>
      <c r="BE120" s="980"/>
      <c r="BF120" s="980"/>
      <c r="BG120" s="980"/>
      <c r="BH120" s="980"/>
      <c r="BI120" s="980"/>
      <c r="BJ120" s="980"/>
      <c r="BK120" s="980"/>
      <c r="BL120" s="980"/>
      <c r="BM120" s="980"/>
      <c r="BN120" s="980"/>
      <c r="BO120" s="980"/>
      <c r="BP120" s="981"/>
      <c r="BQ120" s="949">
        <v>281095667</v>
      </c>
      <c r="BR120" s="950"/>
      <c r="BS120" s="950"/>
      <c r="BT120" s="950"/>
      <c r="BU120" s="950"/>
      <c r="BV120" s="950">
        <v>279343723</v>
      </c>
      <c r="BW120" s="950"/>
      <c r="BX120" s="950"/>
      <c r="BY120" s="950"/>
      <c r="BZ120" s="950"/>
      <c r="CA120" s="950">
        <v>272969687</v>
      </c>
      <c r="CB120" s="950"/>
      <c r="CC120" s="950"/>
      <c r="CD120" s="950"/>
      <c r="CE120" s="950"/>
      <c r="CF120" s="944">
        <v>103</v>
      </c>
      <c r="CG120" s="945"/>
      <c r="CH120" s="945"/>
      <c r="CI120" s="945"/>
      <c r="CJ120" s="945"/>
      <c r="CK120" s="1043" t="s">
        <v>444</v>
      </c>
      <c r="CL120" s="1044"/>
      <c r="CM120" s="1044"/>
      <c r="CN120" s="1044"/>
      <c r="CO120" s="1045"/>
      <c r="CP120" s="1051" t="s">
        <v>387</v>
      </c>
      <c r="CQ120" s="1052"/>
      <c r="CR120" s="1052"/>
      <c r="CS120" s="1052"/>
      <c r="CT120" s="1052"/>
      <c r="CU120" s="1052"/>
      <c r="CV120" s="1052"/>
      <c r="CW120" s="1052"/>
      <c r="CX120" s="1052"/>
      <c r="CY120" s="1052"/>
      <c r="CZ120" s="1052"/>
      <c r="DA120" s="1052"/>
      <c r="DB120" s="1052"/>
      <c r="DC120" s="1052"/>
      <c r="DD120" s="1052"/>
      <c r="DE120" s="1052"/>
      <c r="DF120" s="1053"/>
      <c r="DG120" s="956">
        <v>153129060</v>
      </c>
      <c r="DH120" s="957"/>
      <c r="DI120" s="957"/>
      <c r="DJ120" s="957"/>
      <c r="DK120" s="957"/>
      <c r="DL120" s="957">
        <v>142027531</v>
      </c>
      <c r="DM120" s="957"/>
      <c r="DN120" s="957"/>
      <c r="DO120" s="957"/>
      <c r="DP120" s="957"/>
      <c r="DQ120" s="957">
        <v>125483052</v>
      </c>
      <c r="DR120" s="957"/>
      <c r="DS120" s="957"/>
      <c r="DT120" s="957"/>
      <c r="DU120" s="957"/>
      <c r="DV120" s="958">
        <v>47.3</v>
      </c>
      <c r="DW120" s="958"/>
      <c r="DX120" s="958"/>
      <c r="DY120" s="958"/>
      <c r="DZ120" s="959"/>
    </row>
    <row r="121" spans="1:130" s="197" customFormat="1" ht="26.25" customHeight="1" x14ac:dyDescent="0.15">
      <c r="A121" s="1005"/>
      <c r="B121" s="976"/>
      <c r="C121" s="1040" t="s">
        <v>445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9853</v>
      </c>
      <c r="AB121" s="989"/>
      <c r="AC121" s="989"/>
      <c r="AD121" s="989"/>
      <c r="AE121" s="990"/>
      <c r="AF121" s="991">
        <v>9683</v>
      </c>
      <c r="AG121" s="989"/>
      <c r="AH121" s="989"/>
      <c r="AI121" s="989"/>
      <c r="AJ121" s="990"/>
      <c r="AK121" s="991">
        <v>9514</v>
      </c>
      <c r="AL121" s="989"/>
      <c r="AM121" s="989"/>
      <c r="AN121" s="989"/>
      <c r="AO121" s="990"/>
      <c r="AP121" s="992">
        <v>0</v>
      </c>
      <c r="AQ121" s="993"/>
      <c r="AR121" s="993"/>
      <c r="AS121" s="993"/>
      <c r="AT121" s="994"/>
      <c r="AU121" s="1010"/>
      <c r="AV121" s="1011"/>
      <c r="AW121" s="1011"/>
      <c r="AX121" s="1011"/>
      <c r="AY121" s="1012"/>
      <c r="AZ121" s="1025" t="s">
        <v>446</v>
      </c>
      <c r="BA121" s="1001"/>
      <c r="BB121" s="1001"/>
      <c r="BC121" s="1001"/>
      <c r="BD121" s="1001"/>
      <c r="BE121" s="1001"/>
      <c r="BF121" s="1001"/>
      <c r="BG121" s="1001"/>
      <c r="BH121" s="1001"/>
      <c r="BI121" s="1001"/>
      <c r="BJ121" s="1001"/>
      <c r="BK121" s="1001"/>
      <c r="BL121" s="1001"/>
      <c r="BM121" s="1001"/>
      <c r="BN121" s="1001"/>
      <c r="BO121" s="1001"/>
      <c r="BP121" s="1002"/>
      <c r="BQ121" s="1015">
        <v>534844748</v>
      </c>
      <c r="BR121" s="1016"/>
      <c r="BS121" s="1016"/>
      <c r="BT121" s="1016"/>
      <c r="BU121" s="1016"/>
      <c r="BV121" s="1016">
        <v>524027270</v>
      </c>
      <c r="BW121" s="1016"/>
      <c r="BX121" s="1016"/>
      <c r="BY121" s="1016"/>
      <c r="BZ121" s="1016"/>
      <c r="CA121" s="1016">
        <v>505035251</v>
      </c>
      <c r="CB121" s="1016"/>
      <c r="CC121" s="1016"/>
      <c r="CD121" s="1016"/>
      <c r="CE121" s="1016"/>
      <c r="CF121" s="1054">
        <v>190.5</v>
      </c>
      <c r="CG121" s="1055"/>
      <c r="CH121" s="1055"/>
      <c r="CI121" s="1055"/>
      <c r="CJ121" s="1055"/>
      <c r="CK121" s="1046"/>
      <c r="CL121" s="1047"/>
      <c r="CM121" s="1047"/>
      <c r="CN121" s="1047"/>
      <c r="CO121" s="1048"/>
      <c r="CP121" s="1037" t="s">
        <v>385</v>
      </c>
      <c r="CQ121" s="1038"/>
      <c r="CR121" s="1038"/>
      <c r="CS121" s="1038"/>
      <c r="CT121" s="1038"/>
      <c r="CU121" s="1038"/>
      <c r="CV121" s="1038"/>
      <c r="CW121" s="1038"/>
      <c r="CX121" s="1038"/>
      <c r="CY121" s="1038"/>
      <c r="CZ121" s="1038"/>
      <c r="DA121" s="1038"/>
      <c r="DB121" s="1038"/>
      <c r="DC121" s="1038"/>
      <c r="DD121" s="1038"/>
      <c r="DE121" s="1038"/>
      <c r="DF121" s="1039"/>
      <c r="DG121" s="949">
        <v>38697299</v>
      </c>
      <c r="DH121" s="950"/>
      <c r="DI121" s="950"/>
      <c r="DJ121" s="950"/>
      <c r="DK121" s="950"/>
      <c r="DL121" s="950">
        <v>38643355</v>
      </c>
      <c r="DM121" s="950"/>
      <c r="DN121" s="950"/>
      <c r="DO121" s="950"/>
      <c r="DP121" s="950"/>
      <c r="DQ121" s="950">
        <v>36973783</v>
      </c>
      <c r="DR121" s="950"/>
      <c r="DS121" s="950"/>
      <c r="DT121" s="950"/>
      <c r="DU121" s="950"/>
      <c r="DV121" s="951">
        <v>13.9</v>
      </c>
      <c r="DW121" s="951"/>
      <c r="DX121" s="951"/>
      <c r="DY121" s="951"/>
      <c r="DZ121" s="952"/>
    </row>
    <row r="122" spans="1:130" s="197" customFormat="1" ht="26.25" customHeight="1" x14ac:dyDescent="0.15">
      <c r="A122" s="1005"/>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447</v>
      </c>
      <c r="BP122" s="1024"/>
      <c r="BQ122" s="1064">
        <v>1013685991</v>
      </c>
      <c r="BR122" s="1065"/>
      <c r="BS122" s="1065"/>
      <c r="BT122" s="1065"/>
      <c r="BU122" s="1065"/>
      <c r="BV122" s="1065">
        <v>1012409619</v>
      </c>
      <c r="BW122" s="1065"/>
      <c r="BX122" s="1065"/>
      <c r="BY122" s="1065"/>
      <c r="BZ122" s="1065"/>
      <c r="CA122" s="1065">
        <v>1001468649</v>
      </c>
      <c r="CB122" s="1065"/>
      <c r="CC122" s="1065"/>
      <c r="CD122" s="1065"/>
      <c r="CE122" s="1065"/>
      <c r="CF122" s="1017"/>
      <c r="CG122" s="1018"/>
      <c r="CH122" s="1018"/>
      <c r="CI122" s="1018"/>
      <c r="CJ122" s="1019"/>
      <c r="CK122" s="1046"/>
      <c r="CL122" s="1047"/>
      <c r="CM122" s="1047"/>
      <c r="CN122" s="1047"/>
      <c r="CO122" s="1048"/>
      <c r="CP122" s="1037" t="s">
        <v>388</v>
      </c>
      <c r="CQ122" s="1038"/>
      <c r="CR122" s="1038"/>
      <c r="CS122" s="1038"/>
      <c r="CT122" s="1038"/>
      <c r="CU122" s="1038"/>
      <c r="CV122" s="1038"/>
      <c r="CW122" s="1038"/>
      <c r="CX122" s="1038"/>
      <c r="CY122" s="1038"/>
      <c r="CZ122" s="1038"/>
      <c r="DA122" s="1038"/>
      <c r="DB122" s="1038"/>
      <c r="DC122" s="1038"/>
      <c r="DD122" s="1038"/>
      <c r="DE122" s="1038"/>
      <c r="DF122" s="1039"/>
      <c r="DG122" s="949">
        <v>2095307</v>
      </c>
      <c r="DH122" s="950"/>
      <c r="DI122" s="950"/>
      <c r="DJ122" s="950"/>
      <c r="DK122" s="950"/>
      <c r="DL122" s="950">
        <v>1976488</v>
      </c>
      <c r="DM122" s="950"/>
      <c r="DN122" s="950"/>
      <c r="DO122" s="950"/>
      <c r="DP122" s="950"/>
      <c r="DQ122" s="950">
        <v>1972540</v>
      </c>
      <c r="DR122" s="950"/>
      <c r="DS122" s="950"/>
      <c r="DT122" s="950"/>
      <c r="DU122" s="950"/>
      <c r="DV122" s="951">
        <v>0.7</v>
      </c>
      <c r="DW122" s="951"/>
      <c r="DX122" s="951"/>
      <c r="DY122" s="951"/>
      <c r="DZ122" s="952"/>
    </row>
    <row r="123" spans="1:130" s="197" customFormat="1" ht="26.25" customHeight="1" thickBot="1" x14ac:dyDescent="0.2">
      <c r="A123" s="1005"/>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268869</v>
      </c>
      <c r="AB123" s="989"/>
      <c r="AC123" s="989"/>
      <c r="AD123" s="989"/>
      <c r="AE123" s="990"/>
      <c r="AF123" s="991">
        <v>374082</v>
      </c>
      <c r="AG123" s="989"/>
      <c r="AH123" s="989"/>
      <c r="AI123" s="989"/>
      <c r="AJ123" s="990"/>
      <c r="AK123" s="991">
        <v>968389</v>
      </c>
      <c r="AL123" s="989"/>
      <c r="AM123" s="989"/>
      <c r="AN123" s="989"/>
      <c r="AO123" s="990"/>
      <c r="AP123" s="992">
        <v>0.4</v>
      </c>
      <c r="AQ123" s="993"/>
      <c r="AR123" s="993"/>
      <c r="AS123" s="993"/>
      <c r="AT123" s="994"/>
      <c r="AU123" s="1061" t="s">
        <v>448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111.5</v>
      </c>
      <c r="BR123" s="1057"/>
      <c r="BS123" s="1057"/>
      <c r="BT123" s="1057"/>
      <c r="BU123" s="1057"/>
      <c r="BV123" s="1057">
        <v>115.3</v>
      </c>
      <c r="BW123" s="1057"/>
      <c r="BX123" s="1057"/>
      <c r="BY123" s="1057"/>
      <c r="BZ123" s="1057"/>
      <c r="CA123" s="1057">
        <v>117.4</v>
      </c>
      <c r="CB123" s="1057"/>
      <c r="CC123" s="1057"/>
      <c r="CD123" s="1057"/>
      <c r="CE123" s="1057"/>
      <c r="CF123" s="1058"/>
      <c r="CG123" s="1059"/>
      <c r="CH123" s="1059"/>
      <c r="CI123" s="1059"/>
      <c r="CJ123" s="1060"/>
      <c r="CK123" s="1046"/>
      <c r="CL123" s="1047"/>
      <c r="CM123" s="1047"/>
      <c r="CN123" s="1047"/>
      <c r="CO123" s="1048"/>
      <c r="CP123" s="1037" t="s">
        <v>391</v>
      </c>
      <c r="CQ123" s="1038"/>
      <c r="CR123" s="1038"/>
      <c r="CS123" s="1038"/>
      <c r="CT123" s="1038"/>
      <c r="CU123" s="1038"/>
      <c r="CV123" s="1038"/>
      <c r="CW123" s="1038"/>
      <c r="CX123" s="1038"/>
      <c r="CY123" s="1038"/>
      <c r="CZ123" s="1038"/>
      <c r="DA123" s="1038"/>
      <c r="DB123" s="1038"/>
      <c r="DC123" s="1038"/>
      <c r="DD123" s="1038"/>
      <c r="DE123" s="1038"/>
      <c r="DF123" s="1039"/>
      <c r="DG123" s="988">
        <v>1825735</v>
      </c>
      <c r="DH123" s="989"/>
      <c r="DI123" s="989"/>
      <c r="DJ123" s="989"/>
      <c r="DK123" s="990"/>
      <c r="DL123" s="991">
        <v>1766463</v>
      </c>
      <c r="DM123" s="989"/>
      <c r="DN123" s="989"/>
      <c r="DO123" s="989"/>
      <c r="DP123" s="990"/>
      <c r="DQ123" s="991">
        <v>1719812</v>
      </c>
      <c r="DR123" s="989"/>
      <c r="DS123" s="989"/>
      <c r="DT123" s="989"/>
      <c r="DU123" s="990"/>
      <c r="DV123" s="992">
        <v>0.6</v>
      </c>
      <c r="DW123" s="993"/>
      <c r="DX123" s="993"/>
      <c r="DY123" s="993"/>
      <c r="DZ123" s="994"/>
    </row>
    <row r="124" spans="1:130" s="197" customFormat="1" ht="26.25" customHeight="1" x14ac:dyDescent="0.15">
      <c r="A124" s="1005"/>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449</v>
      </c>
      <c r="CQ124" s="1038"/>
      <c r="CR124" s="1038"/>
      <c r="CS124" s="1038"/>
      <c r="CT124" s="1038"/>
      <c r="CU124" s="1038"/>
      <c r="CV124" s="1038"/>
      <c r="CW124" s="1038"/>
      <c r="CX124" s="1038"/>
      <c r="CY124" s="1038"/>
      <c r="CZ124" s="1038"/>
      <c r="DA124" s="1038"/>
      <c r="DB124" s="1038"/>
      <c r="DC124" s="1038"/>
      <c r="DD124" s="1038"/>
      <c r="DE124" s="1038"/>
      <c r="DF124" s="1039"/>
      <c r="DG124" s="1027">
        <v>1628300</v>
      </c>
      <c r="DH124" s="1028"/>
      <c r="DI124" s="1028"/>
      <c r="DJ124" s="1028"/>
      <c r="DK124" s="1029"/>
      <c r="DL124" s="1030">
        <v>1585737</v>
      </c>
      <c r="DM124" s="1028"/>
      <c r="DN124" s="1028"/>
      <c r="DO124" s="1028"/>
      <c r="DP124" s="1029"/>
      <c r="DQ124" s="1030">
        <v>1576259</v>
      </c>
      <c r="DR124" s="1028"/>
      <c r="DS124" s="1028"/>
      <c r="DT124" s="1028"/>
      <c r="DU124" s="1029"/>
      <c r="DV124" s="1031">
        <v>0.6</v>
      </c>
      <c r="DW124" s="1032"/>
      <c r="DX124" s="1032"/>
      <c r="DY124" s="1032"/>
      <c r="DZ124" s="1033"/>
    </row>
    <row r="125" spans="1:130" s="197" customFormat="1" ht="26.25" customHeight="1" thickBot="1" x14ac:dyDescent="0.2">
      <c r="A125" s="1005"/>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450</v>
      </c>
      <c r="CL125" s="1044"/>
      <c r="CM125" s="1044"/>
      <c r="CN125" s="1044"/>
      <c r="CO125" s="1045"/>
      <c r="CP125" s="970" t="s">
        <v>451</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x14ac:dyDescent="0.15">
      <c r="A126" s="1005"/>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108</v>
      </c>
      <c r="AB126" s="989"/>
      <c r="AC126" s="989"/>
      <c r="AD126" s="989"/>
      <c r="AE126" s="990"/>
      <c r="AF126" s="991" t="s">
        <v>108</v>
      </c>
      <c r="AG126" s="989"/>
      <c r="AH126" s="989"/>
      <c r="AI126" s="989"/>
      <c r="AJ126" s="990"/>
      <c r="AK126" s="991" t="s">
        <v>108</v>
      </c>
      <c r="AL126" s="989"/>
      <c r="AM126" s="989"/>
      <c r="AN126" s="989"/>
      <c r="AO126" s="990"/>
      <c r="AP126" s="992" t="s">
        <v>108</v>
      </c>
      <c r="AQ126" s="993"/>
      <c r="AR126" s="993"/>
      <c r="AS126" s="993"/>
      <c r="AT126" s="994"/>
      <c r="AU126" s="233"/>
      <c r="AV126" s="233"/>
      <c r="AW126" s="233"/>
      <c r="AX126" s="1066" t="s">
        <v>452</v>
      </c>
      <c r="AY126" s="1067"/>
      <c r="AZ126" s="1067"/>
      <c r="BA126" s="1067"/>
      <c r="BB126" s="1067"/>
      <c r="BC126" s="1067"/>
      <c r="BD126" s="1067"/>
      <c r="BE126" s="1068"/>
      <c r="BF126" s="1082" t="s">
        <v>453</v>
      </c>
      <c r="BG126" s="1067"/>
      <c r="BH126" s="1067"/>
      <c r="BI126" s="1067"/>
      <c r="BJ126" s="1067"/>
      <c r="BK126" s="1067"/>
      <c r="BL126" s="1068"/>
      <c r="BM126" s="1082" t="s">
        <v>454</v>
      </c>
      <c r="BN126" s="1067"/>
      <c r="BO126" s="1067"/>
      <c r="BP126" s="1067"/>
      <c r="BQ126" s="1067"/>
      <c r="BR126" s="1067"/>
      <c r="BS126" s="1068"/>
      <c r="BT126" s="1082" t="s">
        <v>455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456</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x14ac:dyDescent="0.2">
      <c r="A127" s="1006"/>
      <c r="B127" s="978"/>
      <c r="C127" s="1034" t="s">
        <v>457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108</v>
      </c>
      <c r="AB127" s="989"/>
      <c r="AC127" s="989"/>
      <c r="AD127" s="989"/>
      <c r="AE127" s="990"/>
      <c r="AF127" s="991" t="s">
        <v>108</v>
      </c>
      <c r="AG127" s="989"/>
      <c r="AH127" s="989"/>
      <c r="AI127" s="989"/>
      <c r="AJ127" s="990"/>
      <c r="AK127" s="991" t="s">
        <v>108</v>
      </c>
      <c r="AL127" s="989"/>
      <c r="AM127" s="989"/>
      <c r="AN127" s="989"/>
      <c r="AO127" s="990"/>
      <c r="AP127" s="992" t="s">
        <v>108</v>
      </c>
      <c r="AQ127" s="993"/>
      <c r="AR127" s="993"/>
      <c r="AS127" s="993"/>
      <c r="AT127" s="994"/>
      <c r="AU127" s="233"/>
      <c r="AV127" s="233"/>
      <c r="AW127" s="233"/>
      <c r="AX127" s="916" t="s">
        <v>458</v>
      </c>
      <c r="AY127" s="917"/>
      <c r="AZ127" s="917"/>
      <c r="BA127" s="917"/>
      <c r="BB127" s="917"/>
      <c r="BC127" s="917"/>
      <c r="BD127" s="917"/>
      <c r="BE127" s="918"/>
      <c r="BF127" s="1071" t="s">
        <v>108</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459</v>
      </c>
      <c r="CQ127" s="1075"/>
      <c r="CR127" s="1075"/>
      <c r="CS127" s="1075"/>
      <c r="CT127" s="1075"/>
      <c r="CU127" s="1075"/>
      <c r="CV127" s="1075"/>
      <c r="CW127" s="1075"/>
      <c r="CX127" s="1075"/>
      <c r="CY127" s="1075"/>
      <c r="CZ127" s="1075"/>
      <c r="DA127" s="1075"/>
      <c r="DB127" s="1075"/>
      <c r="DC127" s="1075"/>
      <c r="DD127" s="1075"/>
      <c r="DE127" s="1075"/>
      <c r="DF127" s="1076"/>
      <c r="DG127" s="1077">
        <v>804827</v>
      </c>
      <c r="DH127" s="1078"/>
      <c r="DI127" s="1078"/>
      <c r="DJ127" s="1078"/>
      <c r="DK127" s="1078"/>
      <c r="DL127" s="1078">
        <v>593737</v>
      </c>
      <c r="DM127" s="1078"/>
      <c r="DN127" s="1078"/>
      <c r="DO127" s="1078"/>
      <c r="DP127" s="1078"/>
      <c r="DQ127" s="1078">
        <v>361726</v>
      </c>
      <c r="DR127" s="1078"/>
      <c r="DS127" s="1078"/>
      <c r="DT127" s="1078"/>
      <c r="DU127" s="1078"/>
      <c r="DV127" s="1079">
        <v>0.1</v>
      </c>
      <c r="DW127" s="1079"/>
      <c r="DX127" s="1079"/>
      <c r="DY127" s="1079"/>
      <c r="DZ127" s="1080"/>
    </row>
    <row r="128" spans="1:130" s="197" customFormat="1" ht="26.25" customHeight="1" x14ac:dyDescent="0.15">
      <c r="A128" s="1101" t="s">
        <v>460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461</v>
      </c>
      <c r="X128" s="1103"/>
      <c r="Y128" s="1103"/>
      <c r="Z128" s="1104"/>
      <c r="AA128" s="1119">
        <v>20881793</v>
      </c>
      <c r="AB128" s="1120"/>
      <c r="AC128" s="1120"/>
      <c r="AD128" s="1120"/>
      <c r="AE128" s="1121"/>
      <c r="AF128" s="1122">
        <v>22596415</v>
      </c>
      <c r="AG128" s="1120"/>
      <c r="AH128" s="1120"/>
      <c r="AI128" s="1120"/>
      <c r="AJ128" s="1121"/>
      <c r="AK128" s="1122">
        <v>23042045</v>
      </c>
      <c r="AL128" s="1120"/>
      <c r="AM128" s="1120"/>
      <c r="AN128" s="1120"/>
      <c r="AO128" s="1121"/>
      <c r="AP128" s="1123"/>
      <c r="AQ128" s="1124"/>
      <c r="AR128" s="1124"/>
      <c r="AS128" s="1124"/>
      <c r="AT128" s="1125"/>
      <c r="AU128" s="235"/>
      <c r="AV128" s="235"/>
      <c r="AW128" s="235"/>
      <c r="AX128" s="1084" t="s">
        <v>462</v>
      </c>
      <c r="AY128" s="980"/>
      <c r="AZ128" s="980"/>
      <c r="BA128" s="980"/>
      <c r="BB128" s="980"/>
      <c r="BC128" s="980"/>
      <c r="BD128" s="980"/>
      <c r="BE128" s="981"/>
      <c r="BF128" s="1096" t="s">
        <v>108</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463</v>
      </c>
      <c r="X129" s="1091"/>
      <c r="Y129" s="1091"/>
      <c r="Z129" s="1092"/>
      <c r="AA129" s="988">
        <v>303205524</v>
      </c>
      <c r="AB129" s="989"/>
      <c r="AC129" s="989"/>
      <c r="AD129" s="989"/>
      <c r="AE129" s="990"/>
      <c r="AF129" s="991">
        <v>303846781</v>
      </c>
      <c r="AG129" s="989"/>
      <c r="AH129" s="989"/>
      <c r="AI129" s="989"/>
      <c r="AJ129" s="990"/>
      <c r="AK129" s="991">
        <v>309069873</v>
      </c>
      <c r="AL129" s="989"/>
      <c r="AM129" s="989"/>
      <c r="AN129" s="989"/>
      <c r="AO129" s="990"/>
      <c r="AP129" s="1093"/>
      <c r="AQ129" s="1094"/>
      <c r="AR129" s="1094"/>
      <c r="AS129" s="1094"/>
      <c r="AT129" s="1095"/>
      <c r="AU129" s="235"/>
      <c r="AV129" s="235"/>
      <c r="AW129" s="235"/>
      <c r="AX129" s="1084" t="s">
        <v>464</v>
      </c>
      <c r="AY129" s="980"/>
      <c r="AZ129" s="980"/>
      <c r="BA129" s="980"/>
      <c r="BB129" s="980"/>
      <c r="BC129" s="980"/>
      <c r="BD129" s="980"/>
      <c r="BE129" s="981"/>
      <c r="BF129" s="1085">
        <v>7.5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466</v>
      </c>
      <c r="X130" s="1091"/>
      <c r="Y130" s="1091"/>
      <c r="Z130" s="1092"/>
      <c r="AA130" s="988">
        <v>42140167</v>
      </c>
      <c r="AB130" s="989"/>
      <c r="AC130" s="989"/>
      <c r="AD130" s="989"/>
      <c r="AE130" s="990"/>
      <c r="AF130" s="991">
        <v>42179590</v>
      </c>
      <c r="AG130" s="989"/>
      <c r="AH130" s="989"/>
      <c r="AI130" s="989"/>
      <c r="AJ130" s="990"/>
      <c r="AK130" s="991">
        <v>44000067</v>
      </c>
      <c r="AL130" s="989"/>
      <c r="AM130" s="989"/>
      <c r="AN130" s="989"/>
      <c r="AO130" s="990"/>
      <c r="AP130" s="1093"/>
      <c r="AQ130" s="1094"/>
      <c r="AR130" s="1094"/>
      <c r="AS130" s="1094"/>
      <c r="AT130" s="1095"/>
      <c r="AU130" s="235"/>
      <c r="AV130" s="235"/>
      <c r="AW130" s="235"/>
      <c r="AX130" s="1143" t="s">
        <v>467</v>
      </c>
      <c r="AY130" s="1075"/>
      <c r="AZ130" s="1075"/>
      <c r="BA130" s="1075"/>
      <c r="BB130" s="1075"/>
      <c r="BC130" s="1075"/>
      <c r="BD130" s="1075"/>
      <c r="BE130" s="1076"/>
      <c r="BF130" s="1105">
        <v>117.4</v>
      </c>
      <c r="BG130" s="1106"/>
      <c r="BH130" s="1106"/>
      <c r="BI130" s="1106"/>
      <c r="BJ130" s="1106"/>
      <c r="BK130" s="1106"/>
      <c r="BL130" s="1107"/>
      <c r="BM130" s="1105">
        <v>400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468</v>
      </c>
      <c r="X131" s="1114"/>
      <c r="Y131" s="1114"/>
      <c r="Z131" s="1115"/>
      <c r="AA131" s="1027">
        <v>261065357</v>
      </c>
      <c r="AB131" s="1028"/>
      <c r="AC131" s="1028"/>
      <c r="AD131" s="1028"/>
      <c r="AE131" s="1029"/>
      <c r="AF131" s="1030">
        <v>261667191</v>
      </c>
      <c r="AG131" s="1028"/>
      <c r="AH131" s="1028"/>
      <c r="AI131" s="1028"/>
      <c r="AJ131" s="1029"/>
      <c r="AK131" s="1030">
        <v>265069806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470</v>
      </c>
      <c r="W132" s="1131"/>
      <c r="X132" s="1131"/>
      <c r="Y132" s="1131"/>
      <c r="Z132" s="1132"/>
      <c r="AA132" s="1133">
        <v>8.2612669289999996</v>
      </c>
      <c r="AB132" s="1134"/>
      <c r="AC132" s="1134"/>
      <c r="AD132" s="1134"/>
      <c r="AE132" s="1135"/>
      <c r="AF132" s="1136">
        <v>7.7126929530000004</v>
      </c>
      <c r="AG132" s="1134"/>
      <c r="AH132" s="1134"/>
      <c r="AI132" s="1134"/>
      <c r="AJ132" s="1135"/>
      <c r="AK132" s="1136">
        <v>6.6203888949999996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471</v>
      </c>
      <c r="W133" s="1138"/>
      <c r="X133" s="1138"/>
      <c r="Y133" s="1138"/>
      <c r="Z133" s="1139"/>
      <c r="AA133" s="1140">
        <v>9.1</v>
      </c>
      <c r="AB133" s="1141"/>
      <c r="AC133" s="1141"/>
      <c r="AD133" s="1141"/>
      <c r="AE133" s="1142"/>
      <c r="AF133" s="1140">
        <v>8.1999999999999993</v>
      </c>
      <c r="AG133" s="1141"/>
      <c r="AH133" s="1141"/>
      <c r="AI133" s="1141"/>
      <c r="AJ133" s="1142"/>
      <c r="AK133" s="1140">
        <v>7.5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algorithmName="SHA-512" hashValue="PDRYuhylL3/IybTYEFbOh3Zkz5PVsuXbZVJo6hCd3KhHDhuRQCW5/8L7l7IOmA6CWpmKjfZn+SYX8RNSpZWZmQ==" saltValue="rgjF+DNXTQzWyYwJdgprd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47" t="s">
        <v>474</v>
      </c>
      <c r="L7" s="254"/>
      <c r="M7" s="255" t="s">
        <v>475</v>
      </c>
      <c r="N7" s="256"/>
    </row>
    <row r="8" spans="1:16" x14ac:dyDescent="0.15">
      <c r="A8" s="248"/>
      <c r="B8" s="244"/>
      <c r="C8" s="244"/>
      <c r="D8" s="244"/>
      <c r="E8" s="244"/>
      <c r="F8" s="244"/>
      <c r="G8" s="257"/>
      <c r="H8" s="258"/>
      <c r="I8" s="258"/>
      <c r="J8" s="259"/>
      <c r="K8" s="1148"/>
      <c r="L8" s="260" t="s">
        <v>476</v>
      </c>
      <c r="M8" s="261" t="s">
        <v>477</v>
      </c>
      <c r="N8" s="262" t="s">
        <v>478</v>
      </c>
    </row>
    <row r="9" spans="1:16" x14ac:dyDescent="0.15">
      <c r="A9" s="248"/>
      <c r="B9" s="244"/>
      <c r="C9" s="244"/>
      <c r="D9" s="244"/>
      <c r="E9" s="244"/>
      <c r="F9" s="244"/>
      <c r="G9" s="1149" t="s">
        <v>479</v>
      </c>
      <c r="H9" s="1150"/>
      <c r="I9" s="1150"/>
      <c r="J9" s="1151"/>
      <c r="K9" s="263">
        <v>92301989</v>
      </c>
      <c r="L9" s="264">
        <v>63231</v>
      </c>
      <c r="M9" s="265">
        <v>63252</v>
      </c>
      <c r="N9" s="266">
        <v>0</v>
      </c>
    </row>
    <row r="10" spans="1:16" x14ac:dyDescent="0.15">
      <c r="A10" s="248"/>
      <c r="B10" s="244"/>
      <c r="C10" s="244"/>
      <c r="D10" s="244"/>
      <c r="E10" s="244"/>
      <c r="F10" s="244"/>
      <c r="G10" s="1149" t="s">
        <v>480</v>
      </c>
      <c r="H10" s="1150"/>
      <c r="I10" s="1150"/>
      <c r="J10" s="1151"/>
      <c r="K10" s="267">
        <v>541167</v>
      </c>
      <c r="L10" s="268">
        <v>371</v>
      </c>
      <c r="M10" s="269">
        <v>1436</v>
      </c>
      <c r="N10" s="270">
        <v>-74.2</v>
      </c>
    </row>
    <row r="11" spans="1:16" ht="13.5" customHeight="1" x14ac:dyDescent="0.15">
      <c r="A11" s="248"/>
      <c r="B11" s="244"/>
      <c r="C11" s="244"/>
      <c r="D11" s="244"/>
      <c r="E11" s="244"/>
      <c r="F11" s="244"/>
      <c r="G11" s="1149" t="s">
        <v>481</v>
      </c>
      <c r="H11" s="1150"/>
      <c r="I11" s="1150"/>
      <c r="J11" s="1151"/>
      <c r="K11" s="267">
        <v>128</v>
      </c>
      <c r="L11" s="268">
        <v>0</v>
      </c>
      <c r="M11" s="269">
        <v>146</v>
      </c>
      <c r="N11" s="270">
        <v>-100</v>
      </c>
    </row>
    <row r="12" spans="1:16" ht="13.5" customHeight="1" x14ac:dyDescent="0.15">
      <c r="A12" s="248"/>
      <c r="B12" s="244"/>
      <c r="C12" s="244"/>
      <c r="D12" s="244"/>
      <c r="E12" s="244"/>
      <c r="F12" s="244"/>
      <c r="G12" s="1149" t="s">
        <v>482</v>
      </c>
      <c r="H12" s="1150"/>
      <c r="I12" s="1150"/>
      <c r="J12" s="1151"/>
      <c r="K12" s="267">
        <v>4538056</v>
      </c>
      <c r="L12" s="268">
        <v>3109</v>
      </c>
      <c r="M12" s="269">
        <v>1351</v>
      </c>
      <c r="N12" s="270">
        <v>130.1</v>
      </c>
    </row>
    <row r="13" spans="1:16" ht="13.5" customHeight="1" x14ac:dyDescent="0.15">
      <c r="A13" s="248"/>
      <c r="B13" s="244"/>
      <c r="C13" s="244"/>
      <c r="D13" s="244"/>
      <c r="E13" s="244"/>
      <c r="F13" s="244"/>
      <c r="G13" s="1149" t="s">
        <v>483</v>
      </c>
      <c r="H13" s="1150"/>
      <c r="I13" s="1150"/>
      <c r="J13" s="1151"/>
      <c r="K13" s="267" t="s">
        <v>484</v>
      </c>
      <c r="L13" s="268" t="s">
        <v>484</v>
      </c>
      <c r="M13" s="269">
        <v>5</v>
      </c>
      <c r="N13" s="270" t="s">
        <v>484</v>
      </c>
    </row>
    <row r="14" spans="1:16" ht="13.5" customHeight="1" x14ac:dyDescent="0.15">
      <c r="A14" s="248"/>
      <c r="B14" s="244"/>
      <c r="C14" s="244"/>
      <c r="D14" s="244"/>
      <c r="E14" s="244"/>
      <c r="F14" s="244"/>
      <c r="G14" s="1149" t="s">
        <v>485</v>
      </c>
      <c r="H14" s="1150"/>
      <c r="I14" s="1150"/>
      <c r="J14" s="1151"/>
      <c r="K14" s="267">
        <v>1309790</v>
      </c>
      <c r="L14" s="268">
        <v>897</v>
      </c>
      <c r="M14" s="269">
        <v>1904</v>
      </c>
      <c r="N14" s="270">
        <v>-52.9</v>
      </c>
    </row>
    <row r="15" spans="1:16" ht="13.5" customHeight="1" x14ac:dyDescent="0.15">
      <c r="A15" s="248"/>
      <c r="B15" s="244"/>
      <c r="C15" s="244"/>
      <c r="D15" s="244"/>
      <c r="E15" s="244"/>
      <c r="F15" s="244"/>
      <c r="G15" s="1149" t="s">
        <v>486</v>
      </c>
      <c r="H15" s="1150"/>
      <c r="I15" s="1150"/>
      <c r="J15" s="1151"/>
      <c r="K15" s="267">
        <v>3094407</v>
      </c>
      <c r="L15" s="268">
        <v>2120</v>
      </c>
      <c r="M15" s="269">
        <v>1197</v>
      </c>
      <c r="N15" s="270">
        <v>77.099999999999994</v>
      </c>
    </row>
    <row r="16" spans="1:16" x14ac:dyDescent="0.15">
      <c r="A16" s="248"/>
      <c r="B16" s="244"/>
      <c r="C16" s="244"/>
      <c r="D16" s="244"/>
      <c r="E16" s="244"/>
      <c r="F16" s="244"/>
      <c r="G16" s="1152" t="s">
        <v>487</v>
      </c>
      <c r="H16" s="1153"/>
      <c r="I16" s="1153"/>
      <c r="J16" s="1154"/>
      <c r="K16" s="268">
        <v>-7047144</v>
      </c>
      <c r="L16" s="268">
        <v>-4828</v>
      </c>
      <c r="M16" s="269">
        <v>-5399</v>
      </c>
      <c r="N16" s="270">
        <v>-10.6</v>
      </c>
    </row>
    <row r="17" spans="1:16" x14ac:dyDescent="0.15">
      <c r="A17" s="248"/>
      <c r="B17" s="244"/>
      <c r="C17" s="244"/>
      <c r="D17" s="244"/>
      <c r="E17" s="244"/>
      <c r="F17" s="244"/>
      <c r="G17" s="1152" t="s">
        <v>167</v>
      </c>
      <c r="H17" s="1153"/>
      <c r="I17" s="1153"/>
      <c r="J17" s="1154"/>
      <c r="K17" s="268">
        <v>94738393</v>
      </c>
      <c r="L17" s="268">
        <v>64900</v>
      </c>
      <c r="M17" s="269">
        <v>63891</v>
      </c>
      <c r="N17" s="270">
        <v>1.6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44" t="s">
        <v>492</v>
      </c>
      <c r="H21" s="1145"/>
      <c r="I21" s="1145"/>
      <c r="J21" s="1146"/>
      <c r="K21" s="280">
        <v>6.69</v>
      </c>
      <c r="L21" s="281">
        <v>6.54</v>
      </c>
      <c r="M21" s="282">
        <v>0.15</v>
      </c>
      <c r="N21" s="249"/>
      <c r="O21" s="283"/>
      <c r="P21" s="279"/>
    </row>
    <row r="22" spans="1:16" s="284" customFormat="1" x14ac:dyDescent="0.15">
      <c r="A22" s="279"/>
      <c r="B22" s="249"/>
      <c r="C22" s="249"/>
      <c r="D22" s="249"/>
      <c r="E22" s="249"/>
      <c r="F22" s="249"/>
      <c r="G22" s="1144" t="s">
        <v>493</v>
      </c>
      <c r="H22" s="1145"/>
      <c r="I22" s="1145"/>
      <c r="J22" s="1146"/>
      <c r="K22" s="285">
        <v>101</v>
      </c>
      <c r="L22" s="286">
        <v>100.1</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47" t="s">
        <v>474</v>
      </c>
      <c r="L30" s="254"/>
      <c r="M30" s="255" t="s">
        <v>475</v>
      </c>
      <c r="N30" s="256"/>
    </row>
    <row r="31" spans="1:16" x14ac:dyDescent="0.15">
      <c r="A31" s="248"/>
      <c r="B31" s="244"/>
      <c r="C31" s="244"/>
      <c r="D31" s="244"/>
      <c r="E31" s="244"/>
      <c r="F31" s="244"/>
      <c r="G31" s="257"/>
      <c r="H31" s="258"/>
      <c r="I31" s="258"/>
      <c r="J31" s="259"/>
      <c r="K31" s="1148"/>
      <c r="L31" s="260" t="s">
        <v>476</v>
      </c>
      <c r="M31" s="261" t="s">
        <v>477</v>
      </c>
      <c r="N31" s="262" t="s">
        <v>478</v>
      </c>
    </row>
    <row r="32" spans="1:16" ht="27" customHeight="1" x14ac:dyDescent="0.15">
      <c r="A32" s="248"/>
      <c r="B32" s="244"/>
      <c r="C32" s="244"/>
      <c r="D32" s="244"/>
      <c r="E32" s="244"/>
      <c r="F32" s="244"/>
      <c r="G32" s="1160" t="s">
        <v>497</v>
      </c>
      <c r="H32" s="1161"/>
      <c r="I32" s="1161"/>
      <c r="J32" s="1162"/>
      <c r="K32" s="294">
        <v>29722326</v>
      </c>
      <c r="L32" s="294">
        <v>20361</v>
      </c>
      <c r="M32" s="295">
        <v>33324</v>
      </c>
      <c r="N32" s="296">
        <v>-38.9</v>
      </c>
    </row>
    <row r="33" spans="1:16" ht="13.5" customHeight="1" x14ac:dyDescent="0.15">
      <c r="A33" s="248"/>
      <c r="B33" s="244"/>
      <c r="C33" s="244"/>
      <c r="D33" s="244"/>
      <c r="E33" s="244"/>
      <c r="F33" s="244"/>
      <c r="G33" s="1160" t="s">
        <v>498</v>
      </c>
      <c r="H33" s="1161"/>
      <c r="I33" s="1161"/>
      <c r="J33" s="1162"/>
      <c r="K33" s="294">
        <v>1356302</v>
      </c>
      <c r="L33" s="294">
        <v>929</v>
      </c>
      <c r="M33" s="295">
        <v>3817</v>
      </c>
      <c r="N33" s="296">
        <v>-75.7</v>
      </c>
    </row>
    <row r="34" spans="1:16" ht="27" customHeight="1" x14ac:dyDescent="0.15">
      <c r="A34" s="248"/>
      <c r="B34" s="244"/>
      <c r="C34" s="244"/>
      <c r="D34" s="244"/>
      <c r="E34" s="244"/>
      <c r="F34" s="244"/>
      <c r="G34" s="1160" t="s">
        <v>499</v>
      </c>
      <c r="H34" s="1161"/>
      <c r="I34" s="1161"/>
      <c r="J34" s="1162"/>
      <c r="K34" s="294">
        <v>38322531</v>
      </c>
      <c r="L34" s="294">
        <v>26252</v>
      </c>
      <c r="M34" s="295">
        <v>20478</v>
      </c>
      <c r="N34" s="296">
        <v>28.2</v>
      </c>
    </row>
    <row r="35" spans="1:16" ht="27" customHeight="1" x14ac:dyDescent="0.15">
      <c r="A35" s="248"/>
      <c r="B35" s="244"/>
      <c r="C35" s="244"/>
      <c r="D35" s="244"/>
      <c r="E35" s="244"/>
      <c r="F35" s="244"/>
      <c r="G35" s="1160" t="s">
        <v>500</v>
      </c>
      <c r="H35" s="1161"/>
      <c r="I35" s="1161"/>
      <c r="J35" s="1162"/>
      <c r="K35" s="294">
        <v>13519614</v>
      </c>
      <c r="L35" s="294">
        <v>9261</v>
      </c>
      <c r="M35" s="295">
        <v>13245</v>
      </c>
      <c r="N35" s="296">
        <v>-30.1</v>
      </c>
    </row>
    <row r="36" spans="1:16" ht="27" customHeight="1" x14ac:dyDescent="0.15">
      <c r="A36" s="248"/>
      <c r="B36" s="244"/>
      <c r="C36" s="244"/>
      <c r="D36" s="244"/>
      <c r="E36" s="244"/>
      <c r="F36" s="244"/>
      <c r="G36" s="1160" t="s">
        <v>501</v>
      </c>
      <c r="H36" s="1161"/>
      <c r="I36" s="1161"/>
      <c r="J36" s="1162"/>
      <c r="K36" s="294" t="s">
        <v>484</v>
      </c>
      <c r="L36" s="294" t="s">
        <v>484</v>
      </c>
      <c r="M36" s="295">
        <v>284</v>
      </c>
      <c r="N36" s="296" t="s">
        <v>484</v>
      </c>
    </row>
    <row r="37" spans="1:16" ht="13.5" customHeight="1" x14ac:dyDescent="0.15">
      <c r="A37" s="248"/>
      <c r="B37" s="244"/>
      <c r="C37" s="244"/>
      <c r="D37" s="244"/>
      <c r="E37" s="244"/>
      <c r="F37" s="244"/>
      <c r="G37" s="1160" t="s">
        <v>502</v>
      </c>
      <c r="H37" s="1161"/>
      <c r="I37" s="1161"/>
      <c r="J37" s="1162"/>
      <c r="K37" s="294">
        <v>1669991</v>
      </c>
      <c r="L37" s="294">
        <v>1144</v>
      </c>
      <c r="M37" s="295">
        <v>1142</v>
      </c>
      <c r="N37" s="296">
        <v>0.2</v>
      </c>
    </row>
    <row r="38" spans="1:16" ht="27" customHeight="1" x14ac:dyDescent="0.15">
      <c r="A38" s="248"/>
      <c r="B38" s="244"/>
      <c r="C38" s="244"/>
      <c r="D38" s="244"/>
      <c r="E38" s="244"/>
      <c r="F38" s="244"/>
      <c r="G38" s="1163" t="s">
        <v>503</v>
      </c>
      <c r="H38" s="1164"/>
      <c r="I38" s="1164"/>
      <c r="J38" s="1165"/>
      <c r="K38" s="297" t="s">
        <v>484</v>
      </c>
      <c r="L38" s="297" t="s">
        <v>484</v>
      </c>
      <c r="M38" s="298">
        <v>6</v>
      </c>
      <c r="N38" s="299" t="s">
        <v>484</v>
      </c>
      <c r="O38" s="293"/>
    </row>
    <row r="39" spans="1:16" x14ac:dyDescent="0.15">
      <c r="A39" s="248"/>
      <c r="B39" s="244"/>
      <c r="C39" s="244"/>
      <c r="D39" s="244"/>
      <c r="E39" s="244"/>
      <c r="F39" s="244"/>
      <c r="G39" s="1163" t="s">
        <v>504</v>
      </c>
      <c r="H39" s="1164"/>
      <c r="I39" s="1164"/>
      <c r="J39" s="1165"/>
      <c r="K39" s="300">
        <v>-23042045</v>
      </c>
      <c r="L39" s="300">
        <v>-15785</v>
      </c>
      <c r="M39" s="301">
        <v>-16991</v>
      </c>
      <c r="N39" s="302">
        <v>-7.1</v>
      </c>
      <c r="O39" s="293"/>
    </row>
    <row r="40" spans="1:16" ht="27" customHeight="1" x14ac:dyDescent="0.15">
      <c r="A40" s="248"/>
      <c r="B40" s="244"/>
      <c r="C40" s="244"/>
      <c r="D40" s="244"/>
      <c r="E40" s="244"/>
      <c r="F40" s="244"/>
      <c r="G40" s="1160" t="s">
        <v>505</v>
      </c>
      <c r="H40" s="1161"/>
      <c r="I40" s="1161"/>
      <c r="J40" s="1162"/>
      <c r="K40" s="300">
        <v>-44000067</v>
      </c>
      <c r="L40" s="300">
        <v>-30142</v>
      </c>
      <c r="M40" s="301">
        <v>-34589</v>
      </c>
      <c r="N40" s="302">
        <v>-12.9</v>
      </c>
      <c r="O40" s="293"/>
    </row>
    <row r="41" spans="1:16" x14ac:dyDescent="0.15">
      <c r="A41" s="248"/>
      <c r="B41" s="244"/>
      <c r="C41" s="244"/>
      <c r="D41" s="244"/>
      <c r="E41" s="244"/>
      <c r="F41" s="244"/>
      <c r="G41" s="1166" t="s">
        <v>278</v>
      </c>
      <c r="H41" s="1167"/>
      <c r="I41" s="1167"/>
      <c r="J41" s="1168"/>
      <c r="K41" s="294">
        <v>17548652</v>
      </c>
      <c r="L41" s="300">
        <v>12022</v>
      </c>
      <c r="M41" s="301">
        <v>20717</v>
      </c>
      <c r="N41" s="302">
        <v>-42</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55" t="s">
        <v>474</v>
      </c>
      <c r="J49" s="1157" t="s">
        <v>509</v>
      </c>
      <c r="K49" s="1158"/>
      <c r="L49" s="1158"/>
      <c r="M49" s="1158"/>
      <c r="N49" s="1159"/>
    </row>
    <row r="50" spans="1:14" x14ac:dyDescent="0.15">
      <c r="A50" s="248"/>
      <c r="B50" s="244"/>
      <c r="C50" s="244"/>
      <c r="D50" s="244"/>
      <c r="E50" s="244"/>
      <c r="F50" s="244"/>
      <c r="G50" s="312"/>
      <c r="H50" s="313"/>
      <c r="I50" s="1156"/>
      <c r="J50" s="314" t="s">
        <v>510</v>
      </c>
      <c r="K50" s="315" t="s">
        <v>511</v>
      </c>
      <c r="L50" s="316" t="s">
        <v>512</v>
      </c>
      <c r="M50" s="317" t="s">
        <v>513</v>
      </c>
      <c r="N50" s="318" t="s">
        <v>514</v>
      </c>
    </row>
    <row r="51" spans="1:14" x14ac:dyDescent="0.15">
      <c r="A51" s="248"/>
      <c r="B51" s="244"/>
      <c r="C51" s="244"/>
      <c r="D51" s="244"/>
      <c r="E51" s="244"/>
      <c r="F51" s="244"/>
      <c r="G51" s="310" t="s">
        <v>515</v>
      </c>
      <c r="H51" s="311"/>
      <c r="I51" s="319">
        <v>81803340</v>
      </c>
      <c r="J51" s="320">
        <v>58916</v>
      </c>
      <c r="K51" s="321">
        <v>-11.5</v>
      </c>
      <c r="L51" s="322">
        <v>48794</v>
      </c>
      <c r="M51" s="323">
        <v>-6.8</v>
      </c>
      <c r="N51" s="324">
        <v>-4.7</v>
      </c>
    </row>
    <row r="52" spans="1:14" x14ac:dyDescent="0.15">
      <c r="A52" s="248"/>
      <c r="B52" s="244"/>
      <c r="C52" s="244"/>
      <c r="D52" s="244"/>
      <c r="E52" s="244"/>
      <c r="F52" s="244"/>
      <c r="G52" s="325"/>
      <c r="H52" s="326" t="s">
        <v>516</v>
      </c>
      <c r="I52" s="327">
        <v>37708020</v>
      </c>
      <c r="J52" s="328">
        <v>27158</v>
      </c>
      <c r="K52" s="329">
        <v>-10.199999999999999</v>
      </c>
      <c r="L52" s="330">
        <v>25698</v>
      </c>
      <c r="M52" s="331">
        <v>-14.2</v>
      </c>
      <c r="N52" s="332">
        <v>4</v>
      </c>
    </row>
    <row r="53" spans="1:14" x14ac:dyDescent="0.15">
      <c r="A53" s="248"/>
      <c r="B53" s="244"/>
      <c r="C53" s="244"/>
      <c r="D53" s="244"/>
      <c r="E53" s="244"/>
      <c r="F53" s="244"/>
      <c r="G53" s="310" t="s">
        <v>517</v>
      </c>
      <c r="H53" s="311"/>
      <c r="I53" s="319">
        <v>80335013</v>
      </c>
      <c r="J53" s="320">
        <v>56357</v>
      </c>
      <c r="K53" s="321">
        <v>-4.3</v>
      </c>
      <c r="L53" s="322">
        <v>47129</v>
      </c>
      <c r="M53" s="323">
        <v>-3.4</v>
      </c>
      <c r="N53" s="324">
        <v>-0.9</v>
      </c>
    </row>
    <row r="54" spans="1:14" x14ac:dyDescent="0.15">
      <c r="A54" s="248"/>
      <c r="B54" s="244"/>
      <c r="C54" s="244"/>
      <c r="D54" s="244"/>
      <c r="E54" s="244"/>
      <c r="F54" s="244"/>
      <c r="G54" s="325"/>
      <c r="H54" s="326" t="s">
        <v>516</v>
      </c>
      <c r="I54" s="327">
        <v>39314612</v>
      </c>
      <c r="J54" s="328">
        <v>27580</v>
      </c>
      <c r="K54" s="329">
        <v>1.6</v>
      </c>
      <c r="L54" s="330">
        <v>23069</v>
      </c>
      <c r="M54" s="331">
        <v>-10.199999999999999</v>
      </c>
      <c r="N54" s="332">
        <v>11.8</v>
      </c>
    </row>
    <row r="55" spans="1:14" x14ac:dyDescent="0.15">
      <c r="A55" s="248"/>
      <c r="B55" s="244"/>
      <c r="C55" s="244"/>
      <c r="D55" s="244"/>
      <c r="E55" s="244"/>
      <c r="F55" s="244"/>
      <c r="G55" s="310" t="s">
        <v>518</v>
      </c>
      <c r="H55" s="311"/>
      <c r="I55" s="319">
        <v>74675952</v>
      </c>
      <c r="J55" s="320">
        <v>52084</v>
      </c>
      <c r="K55" s="321">
        <v>-7.6</v>
      </c>
      <c r="L55" s="322">
        <v>50848</v>
      </c>
      <c r="M55" s="323">
        <v>7.9</v>
      </c>
      <c r="N55" s="324">
        <v>-15.5</v>
      </c>
    </row>
    <row r="56" spans="1:14" x14ac:dyDescent="0.15">
      <c r="A56" s="248"/>
      <c r="B56" s="244"/>
      <c r="C56" s="244"/>
      <c r="D56" s="244"/>
      <c r="E56" s="244"/>
      <c r="F56" s="244"/>
      <c r="G56" s="325"/>
      <c r="H56" s="326" t="s">
        <v>516</v>
      </c>
      <c r="I56" s="327">
        <v>36795016</v>
      </c>
      <c r="J56" s="328">
        <v>25663</v>
      </c>
      <c r="K56" s="329">
        <v>-7</v>
      </c>
      <c r="L56" s="330">
        <v>22583</v>
      </c>
      <c r="M56" s="331">
        <v>-2.1</v>
      </c>
      <c r="N56" s="332">
        <v>-4.9000000000000004</v>
      </c>
    </row>
    <row r="57" spans="1:14" x14ac:dyDescent="0.15">
      <c r="A57" s="248"/>
      <c r="B57" s="244"/>
      <c r="C57" s="244"/>
      <c r="D57" s="244"/>
      <c r="E57" s="244"/>
      <c r="F57" s="244"/>
      <c r="G57" s="310" t="s">
        <v>519</v>
      </c>
      <c r="H57" s="311"/>
      <c r="I57" s="319">
        <v>92095709</v>
      </c>
      <c r="J57" s="320">
        <v>63713</v>
      </c>
      <c r="K57" s="321">
        <v>22.3</v>
      </c>
      <c r="L57" s="322">
        <v>53572</v>
      </c>
      <c r="M57" s="323">
        <v>5.4</v>
      </c>
      <c r="N57" s="324">
        <v>16.899999999999999</v>
      </c>
    </row>
    <row r="58" spans="1:14" x14ac:dyDescent="0.15">
      <c r="A58" s="248"/>
      <c r="B58" s="244"/>
      <c r="C58" s="244"/>
      <c r="D58" s="244"/>
      <c r="E58" s="244"/>
      <c r="F58" s="244"/>
      <c r="G58" s="325"/>
      <c r="H58" s="326" t="s">
        <v>516</v>
      </c>
      <c r="I58" s="327">
        <v>50840527</v>
      </c>
      <c r="J58" s="328">
        <v>35172</v>
      </c>
      <c r="K58" s="329">
        <v>37.1</v>
      </c>
      <c r="L58" s="330">
        <v>25259</v>
      </c>
      <c r="M58" s="331">
        <v>11.8</v>
      </c>
      <c r="N58" s="332">
        <v>25.3</v>
      </c>
    </row>
    <row r="59" spans="1:14" x14ac:dyDescent="0.15">
      <c r="A59" s="248"/>
      <c r="B59" s="244"/>
      <c r="C59" s="244"/>
      <c r="D59" s="244"/>
      <c r="E59" s="244"/>
      <c r="F59" s="244"/>
      <c r="G59" s="310" t="s">
        <v>520</v>
      </c>
      <c r="H59" s="311"/>
      <c r="I59" s="319">
        <v>75451005</v>
      </c>
      <c r="J59" s="320">
        <v>51687</v>
      </c>
      <c r="K59" s="321">
        <v>-18.899999999999999</v>
      </c>
      <c r="L59" s="322">
        <v>51898</v>
      </c>
      <c r="M59" s="323">
        <v>-3.1</v>
      </c>
      <c r="N59" s="324">
        <v>-15.8</v>
      </c>
    </row>
    <row r="60" spans="1:14" x14ac:dyDescent="0.15">
      <c r="A60" s="248"/>
      <c r="B60" s="244"/>
      <c r="C60" s="244"/>
      <c r="D60" s="244"/>
      <c r="E60" s="244"/>
      <c r="F60" s="244"/>
      <c r="G60" s="325"/>
      <c r="H60" s="326" t="s">
        <v>516</v>
      </c>
      <c r="I60" s="333">
        <v>42465572</v>
      </c>
      <c r="J60" s="328">
        <v>29091</v>
      </c>
      <c r="K60" s="329">
        <v>-17.3</v>
      </c>
      <c r="L60" s="330">
        <v>25986</v>
      </c>
      <c r="M60" s="331">
        <v>2.9</v>
      </c>
      <c r="N60" s="332">
        <v>-20.2</v>
      </c>
    </row>
    <row r="61" spans="1:14" x14ac:dyDescent="0.15">
      <c r="A61" s="248"/>
      <c r="B61" s="244"/>
      <c r="C61" s="244"/>
      <c r="D61" s="244"/>
      <c r="E61" s="244"/>
      <c r="F61" s="244"/>
      <c r="G61" s="310" t="s">
        <v>521</v>
      </c>
      <c r="H61" s="334"/>
      <c r="I61" s="335">
        <v>80872204</v>
      </c>
      <c r="J61" s="336">
        <v>56551</v>
      </c>
      <c r="K61" s="337">
        <v>-4</v>
      </c>
      <c r="L61" s="338">
        <v>50448</v>
      </c>
      <c r="M61" s="339">
        <v>0</v>
      </c>
      <c r="N61" s="324">
        <v>-4</v>
      </c>
    </row>
    <row r="62" spans="1:14" x14ac:dyDescent="0.15">
      <c r="A62" s="248"/>
      <c r="B62" s="244"/>
      <c r="C62" s="244"/>
      <c r="D62" s="244"/>
      <c r="E62" s="244"/>
      <c r="F62" s="244"/>
      <c r="G62" s="325"/>
      <c r="H62" s="326" t="s">
        <v>516</v>
      </c>
      <c r="I62" s="327">
        <v>41424749</v>
      </c>
      <c r="J62" s="328">
        <v>28933</v>
      </c>
      <c r="K62" s="329">
        <v>0.8</v>
      </c>
      <c r="L62" s="330">
        <v>24519</v>
      </c>
      <c r="M62" s="331">
        <v>-2.4</v>
      </c>
      <c r="N62" s="332">
        <v>3.2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algorithmName="SHA-512" hashValue="ixHJCOfG5CEI4QkL2yvahdssRt3CsfRWVeqkedTW/RbwvBXvsghIq9P5V/cxSnPS2hLR0pq1oeF25t5EMZge+Q==" saltValue="B1vhggmvSxZK8h49wj91jw==" spinCount="100000"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69" t="s">
        <v>3</v>
      </c>
      <c r="D47" s="1169"/>
      <c r="E47" s="1170"/>
      <c r="F47" s="11">
        <v>1.58</v>
      </c>
      <c r="G47" s="12">
        <v>1.25</v>
      </c>
      <c r="H47" s="12">
        <v>0.83</v>
      </c>
      <c r="I47" s="12">
        <v>0.95</v>
      </c>
      <c r="J47" s="13">
        <v>1.63</v>
      </c>
    </row>
    <row r="48" spans="2:10" ht="57.75" customHeight="1" x14ac:dyDescent="0.15">
      <c r="B48" s="14"/>
      <c r="C48" s="1171" t="s">
        <v>4</v>
      </c>
      <c r="D48" s="1171"/>
      <c r="E48" s="1172"/>
      <c r="F48" s="15">
        <v>0.47</v>
      </c>
      <c r="G48" s="16">
        <v>0.06</v>
      </c>
      <c r="H48" s="16">
        <v>0.14000000000000001</v>
      </c>
      <c r="I48" s="16">
        <v>0.14000000000000001</v>
      </c>
      <c r="J48" s="17">
        <v>0.16</v>
      </c>
    </row>
    <row r="49" spans="2:10" ht="57.75" customHeight="1" thickBot="1" x14ac:dyDescent="0.2">
      <c r="B49" s="18"/>
      <c r="C49" s="1173" t="s">
        <v>5</v>
      </c>
      <c r="D49" s="1173"/>
      <c r="E49" s="1174"/>
      <c r="F49" s="19">
        <v>0.01</v>
      </c>
      <c r="G49" s="20" t="s">
        <v>528</v>
      </c>
      <c r="H49" s="20" t="s">
        <v>529</v>
      </c>
      <c r="I49" s="20">
        <v>0.09</v>
      </c>
      <c r="J49" s="21">
        <v>0.69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市町村課</cp:lastModifiedBy>
  <cp:lastPrinted>2017-03-09T23:03:58Z</cp:lastPrinted>
  <dcterms:created xsi:type="dcterms:W3CDTF">2017-02-15T17:59:17Z</dcterms:created>
  <dcterms:modified xsi:type="dcterms:W3CDTF">2017-05-16T06:49:03Z</dcterms:modified>
  <cp:category/>
</cp:coreProperties>
</file>