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J86" i="4"/>
  <c r="H86" i="4"/>
  <c r="E86" i="4"/>
  <c r="AL10" i="4"/>
  <c r="AD10" i="4"/>
  <c r="P10" i="4"/>
  <c r="B10" i="4"/>
  <c r="AT8" i="4"/>
  <c r="AL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<sst xmlns="http://schemas.openxmlformats.org/spreadsheetml/2006/main" count="245" uniqueCount="126">
  <si>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</si>
  <si>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</si>
  <si>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</si>
  <si>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</si>
  <si>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</si>
  <si>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</si>
  <si>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</si>
  <si>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</si>
  <si>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</si>
  <si>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</si>
  <si>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</si>
  <si>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</si>
  <si>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</si>
  <si>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</si>
  <si>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</si>
  <si>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</si>
  <si>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</si>
  <si>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</si>
  <si>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</si>
  <si>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</si>
  <si>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</si>
  <si>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</si>
  <si>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</si>
  <si>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</si>
  <si>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</si>
  <si>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</si>
  <si>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</si>
  <si>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</si>
  <si>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</si>
  <si>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</si>
  <si>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</si>
  <si>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</si>
  <si>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</si>
  <si>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</si>
  <si>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</si>
  <si>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</si>
  <si>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</si>
  <si>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</si>
  <si>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</si>
  <si>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</si>
  <si>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</si>
  <si>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</si>
  <si>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</si>
  <si>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</si>
  <si>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</si>
  <si>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</si>
  <si>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</si>
  <si>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</si>
  <si>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</si>
  <si>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</si>
  <si>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</si>
  <si>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</si>
  <si>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</si>
  <si>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</si>
  <si>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</si>
  <si>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</si>
  <si>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</si>
  <si>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</si>
  <si>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</si>
  <si>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</si>
  <si>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</si>
  <si>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</si>
  <si>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</si>
  <si>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</si>
  <si>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</si>
  <si>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</si>
  <si>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</si>
  <si>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</si>
  <si>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</si>
  <si>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</si>
  <si>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</si>
  <si>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</si>
  <si>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</si>
  <si>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</si>
  <si>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</si>
  <si>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</si>
  <si>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</si>
  <si>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</si>
  <si>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</si>
  <si>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</si>
  <si>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</si>
  <si>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</si>
  <si>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</si>
  <si>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</si>
  <si>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</si>
  <si>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</si>
  <si>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</si>
  <si>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</si>
  <si>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</si>
  <si>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</si>
  <si>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</si>
  <si>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</si>
  <si>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</si>
  <si>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</si>
  <si>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</si>
  <si>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</si>
  <si>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</si>
  <si>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</si>
  <si>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</si>
  <si>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</si>
  <si>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</si>
  <si>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</si>
  <si>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</si>
  <si>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</si>
  <si>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</si>
  <si>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</si>
  <si>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</si>
  <si>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</si>
  <si>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</si>
  <si>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</si>
  <si>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大井町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</si>
  <si>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</si>
  <si>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</si>
  <si>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</si>
  <si>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</si>
  <si>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</si>
  <si>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</si>
  <si>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</si>
  <si>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</si>
  <si>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</si>
  <si>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</si>
  <si>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</si>
  <si>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昭和６０年度に供用開始してから３４年が経過し、老朽化の基準となる５０年まで十数年となっています。
　これまでの調査により喫緊に更新や改築を行う必要のある箇所は今のところありませんが、定期的な清掃・点検・調査を継続し、施設の延命化を進めていきます。
　また、今後必要に応じてストックマネジメント計画を策定することも検討しています。</t>
    <rPh sb="1" eb="3">
      <t>ショウワ</t>
    </rPh>
    <rPh sb="5" eb="7">
      <t>ネンド</t>
    </rPh>
    <rPh sb="8" eb="10">
      <t>キョウヨウ</t>
    </rPh>
    <rPh sb="10" eb="12">
      <t>カイシ</t>
    </rPh>
    <rPh sb="18" eb="19">
      <t>ネン</t>
    </rPh>
    <rPh sb="20" eb="22">
      <t>ケイカ</t>
    </rPh>
    <rPh sb="24" eb="27">
      <t>ロウキュウカ</t>
    </rPh>
    <rPh sb="28" eb="30">
      <t>キジュン</t>
    </rPh>
    <rPh sb="35" eb="36">
      <t>ネン</t>
    </rPh>
    <rPh sb="38" eb="41">
      <t>ジュウスウネン</t>
    </rPh>
    <rPh sb="56" eb="58">
      <t>チョウサ</t>
    </rPh>
    <rPh sb="61" eb="63">
      <t>キッキン</t>
    </rPh>
    <rPh sb="64" eb="66">
      <t>コウシン</t>
    </rPh>
    <rPh sb="67" eb="69">
      <t>カイチク</t>
    </rPh>
    <rPh sb="70" eb="71">
      <t>オコナ</t>
    </rPh>
    <rPh sb="72" eb="74">
      <t>ヒツヨウ</t>
    </rPh>
    <rPh sb="77" eb="79">
      <t>カショ</t>
    </rPh>
    <rPh sb="80" eb="81">
      <t>イマ</t>
    </rPh>
    <rPh sb="92" eb="95">
      <t>テイキテキ</t>
    </rPh>
    <rPh sb="96" eb="98">
      <t>セイソウ</t>
    </rPh>
    <rPh sb="99" eb="101">
      <t>テンケン</t>
    </rPh>
    <rPh sb="102" eb="104">
      <t>チョウサ</t>
    </rPh>
    <rPh sb="105" eb="107">
      <t>ケイゾク</t>
    </rPh>
    <rPh sb="109" eb="111">
      <t>シセツ</t>
    </rPh>
    <rPh sb="112" eb="114">
      <t>エンメイ</t>
    </rPh>
    <rPh sb="114" eb="115">
      <t>カ</t>
    </rPh>
    <rPh sb="116" eb="117">
      <t>スス</t>
    </rPh>
    <rPh sb="129" eb="131">
      <t>コンゴ</t>
    </rPh>
    <rPh sb="131" eb="133">
      <t>ヒツヨウ</t>
    </rPh>
    <rPh sb="134" eb="135">
      <t>オウ</t>
    </rPh>
    <rPh sb="147" eb="149">
      <t>ケイカク</t>
    </rPh>
    <rPh sb="150" eb="152">
      <t>サクテイ</t>
    </rPh>
    <rPh sb="157" eb="159">
      <t>ケントウ</t>
    </rPh>
    <phoneticPr fontId="4"/>
  </si>
  <si>
    <r>
      <rPr>
        <sz val="11"/>
        <rFont val="ＭＳ ゴシック"/>
        <family val="3"/>
        <charset val="128"/>
      </rPr>
      <t>　料金収入は人口減少等により減少傾向にあり、市街化区域の下水道整備は概ね終了していることから、今後、地方債償還金と企業債残高はピークを越え支出に対する割合が減少してきています。
　また、未接続者への勧誘を推進しており、有収水量と水洗化率の向上を図ってい</t>
    </r>
    <r>
      <rPr>
        <sz val="11"/>
        <color theme="1"/>
        <rFont val="ＭＳ ゴシック"/>
        <family val="3"/>
        <charset val="128"/>
      </rPr>
      <t>ます。
　一方で、依然として一般会計からの繰入金に依存している部分が多いため、未収金徴収業務の強化や、下水道使用料の見直し等も検討していく必要があります。</t>
    </r>
    <rPh sb="1" eb="3">
      <t>リョウキン</t>
    </rPh>
    <rPh sb="3" eb="5">
      <t>シュウニュウ</t>
    </rPh>
    <rPh sb="6" eb="8">
      <t>ジンコウ</t>
    </rPh>
    <rPh sb="8" eb="10">
      <t>ゲンショウ</t>
    </rPh>
    <rPh sb="10" eb="11">
      <t>トウ</t>
    </rPh>
    <rPh sb="14" eb="16">
      <t>ゲンショウ</t>
    </rPh>
    <rPh sb="16" eb="18">
      <t>ケイコウ</t>
    </rPh>
    <rPh sb="22" eb="25">
      <t>シガイカ</t>
    </rPh>
    <rPh sb="25" eb="27">
      <t>クイキ</t>
    </rPh>
    <rPh sb="47" eb="49">
      <t>コンゴ</t>
    </rPh>
    <rPh sb="50" eb="52">
      <t>チホウ</t>
    </rPh>
    <rPh sb="52" eb="53">
      <t>サイ</t>
    </rPh>
    <rPh sb="53" eb="56">
      <t>ショウカンキン</t>
    </rPh>
    <rPh sb="57" eb="59">
      <t>キギョウ</t>
    </rPh>
    <rPh sb="59" eb="60">
      <t>サイ</t>
    </rPh>
    <rPh sb="60" eb="62">
      <t>ザンダカ</t>
    </rPh>
    <rPh sb="67" eb="68">
      <t>コ</t>
    </rPh>
    <rPh sb="69" eb="71">
      <t>シシュツ</t>
    </rPh>
    <rPh sb="72" eb="73">
      <t>タイ</t>
    </rPh>
    <rPh sb="75" eb="77">
      <t>ワリアイ</t>
    </rPh>
    <rPh sb="78" eb="80">
      <t>ゲンショウ</t>
    </rPh>
    <rPh sb="93" eb="96">
      <t>ミセツゾク</t>
    </rPh>
    <rPh sb="96" eb="97">
      <t>シャ</t>
    </rPh>
    <rPh sb="99" eb="101">
      <t>カンユウ</t>
    </rPh>
    <rPh sb="102" eb="104">
      <t>スイシン</t>
    </rPh>
    <rPh sb="109" eb="111">
      <t>ユウシュウ</t>
    </rPh>
    <rPh sb="111" eb="113">
      <t>スイリョウ</t>
    </rPh>
    <rPh sb="114" eb="117">
      <t>スイセンカ</t>
    </rPh>
    <rPh sb="117" eb="118">
      <t>リツ</t>
    </rPh>
    <rPh sb="119" eb="121">
      <t>コウジョウ</t>
    </rPh>
    <rPh sb="122" eb="123">
      <t>ハカ</t>
    </rPh>
    <rPh sb="131" eb="133">
      <t>イッポウ</t>
    </rPh>
    <rPh sb="135" eb="137">
      <t>イゼン</t>
    </rPh>
    <rPh sb="140" eb="142">
      <t>イッパン</t>
    </rPh>
    <rPh sb="142" eb="144">
      <t>カイケイ</t>
    </rPh>
    <rPh sb="147" eb="149">
      <t>クリイレ</t>
    </rPh>
    <rPh sb="149" eb="150">
      <t>キン</t>
    </rPh>
    <rPh sb="151" eb="153">
      <t>イゾン</t>
    </rPh>
    <rPh sb="157" eb="159">
      <t>ブブン</t>
    </rPh>
    <rPh sb="160" eb="161">
      <t>オオ</t>
    </rPh>
    <rPh sb="189" eb="191">
      <t>ケントウ</t>
    </rPh>
    <rPh sb="195" eb="197">
      <t>ヒツヨウ</t>
    </rPh>
    <phoneticPr fontId="4"/>
  </si>
  <si>
    <t>　近い将来厳しい財政状況に推移していくことが予想されます。引き続き未収金徴収業務の強化や、下水道未接続者への加入促進、下水道使用料の見直し等も視野に入れながら、安定的な下水道事業を運営していくため、平成32年度からの公営企業法適用に向けて経営の健全化に努めます。</t>
    <rPh sb="80" eb="83">
      <t>アンテイテキ</t>
    </rPh>
    <rPh sb="84" eb="87">
      <t>ゲスイドウ</t>
    </rPh>
    <rPh sb="87" eb="89">
      <t>ジギョウ</t>
    </rPh>
    <rPh sb="90" eb="92">
      <t>ウンエイ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</si>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</sst>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084536"/>
        <c:axId val="2170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0.19</c:v>
                </c:pt>
              </c:numCache>
            </c:numRef>
          </c:val>
          <c:smooth val="0"/>
        </c:ser>
        <c:dLbls>
          <c:showLegendKey val="0"/>
          <c:showVal val="0"/>
          <c:showCatName val="0"/>
          <c:showSerName val="0"/>
          <c:showPercent val="0"/>
          <c:showBubbleSize val="0"/>
        </c:dLbls>
        <c:marker val="1"/>
        <c:smooth val="0"/>
        <c:axId val="217084536"/>
        <c:axId val="217084928"/>
      </c:lineChart>
      <c:dateAx>
        <c:axId val="217084536"/>
        <c:scaling>
          <c:orientation val="minMax"/>
        </c:scaling>
        <c:delete val="1"/>
        <c:axPos val="b"/>
        <c:numFmt formatCode="ge" sourceLinked="1"/>
        <c:majorTickMark val="none"/>
        <c:minorTickMark val="none"/>
        <c:tickLblPos val="none"/>
        <c:crossAx val="217084928"/>
        <c:crosses val="autoZero"/>
        <c:auto val="1"/>
        <c:lblOffset val="100"/>
        <c:baseTimeUnit val="years"/>
      </c:dateAx>
      <c:valAx>
        <c:axId val="2170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8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943976"/>
        <c:axId val="2169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59.35</c:v>
                </c:pt>
              </c:numCache>
            </c:numRef>
          </c:val>
          <c:smooth val="0"/>
        </c:ser>
        <c:dLbls>
          <c:showLegendKey val="0"/>
          <c:showVal val="0"/>
          <c:showCatName val="0"/>
          <c:showSerName val="0"/>
          <c:showPercent val="0"/>
          <c:showBubbleSize val="0"/>
        </c:dLbls>
        <c:marker val="1"/>
        <c:smooth val="0"/>
        <c:axId val="216943976"/>
        <c:axId val="216943584"/>
      </c:lineChart>
      <c:dateAx>
        <c:axId val="216943976"/>
        <c:scaling>
          <c:orientation val="minMax"/>
        </c:scaling>
        <c:delete val="1"/>
        <c:axPos val="b"/>
        <c:numFmt formatCode="ge" sourceLinked="1"/>
        <c:majorTickMark val="none"/>
        <c:minorTickMark val="none"/>
        <c:tickLblPos val="none"/>
        <c:crossAx val="216943584"/>
        <c:crosses val="autoZero"/>
        <c:auto val="1"/>
        <c:lblOffset val="100"/>
        <c:baseTimeUnit val="years"/>
      </c:dateAx>
      <c:valAx>
        <c:axId val="2169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4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95.5</c:v>
                </c:pt>
                <c:pt idx="1">
                  <c:v>95.68</c:v>
                </c:pt>
                <c:pt idx="2">
                  <c:v>95.94</c:v>
                </c:pt>
                <c:pt idx="3">
                  <c:v>95.9</c:v>
                </c:pt>
                <c:pt idx="4">
                  <c:v>95.57</c:v>
                </c:pt>
              </c:numCache>
            </c:numRef>
          </c:val>
        </c:ser>
        <c:dLbls>
          <c:showLegendKey val="0"/>
          <c:showVal val="0"/>
          <c:showCatName val="0"/>
          <c:showSerName val="0"/>
          <c:showPercent val="0"/>
          <c:showBubbleSize val="0"/>
        </c:dLbls>
        <c:gapWidth val="150"/>
        <c:axId val="217491456"/>
        <c:axId val="21749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89.88</c:v>
                </c:pt>
              </c:numCache>
            </c:numRef>
          </c:val>
          <c:smooth val="0"/>
        </c:ser>
        <c:dLbls>
          <c:showLegendKey val="0"/>
          <c:showVal val="0"/>
          <c:showCatName val="0"/>
          <c:showSerName val="0"/>
          <c:showPercent val="0"/>
          <c:showBubbleSize val="0"/>
        </c:dLbls>
        <c:marker val="1"/>
        <c:smooth val="0"/>
        <c:axId val="217491456"/>
        <c:axId val="217491848"/>
      </c:lineChart>
      <c:dateAx>
        <c:axId val="217491456"/>
        <c:scaling>
          <c:orientation val="minMax"/>
        </c:scaling>
        <c:delete val="1"/>
        <c:axPos val="b"/>
        <c:numFmt formatCode="ge" sourceLinked="1"/>
        <c:majorTickMark val="none"/>
        <c:minorTickMark val="none"/>
        <c:tickLblPos val="none"/>
        <c:crossAx val="217491848"/>
        <c:crosses val="autoZero"/>
        <c:auto val="1"/>
        <c:lblOffset val="100"/>
        <c:baseTimeUnit val="years"/>
      </c:dateAx>
      <c:valAx>
        <c:axId val="21749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49.96</c:v>
                </c:pt>
                <c:pt idx="1">
                  <c:v>76.37</c:v>
                </c:pt>
                <c:pt idx="2">
                  <c:v>77.239999999999995</c:v>
                </c:pt>
                <c:pt idx="3">
                  <c:v>75.349999999999994</c:v>
                </c:pt>
                <c:pt idx="4">
                  <c:v>78.459999999999994</c:v>
                </c:pt>
              </c:numCache>
            </c:numRef>
          </c:val>
        </c:ser>
        <c:dLbls>
          <c:showLegendKey val="0"/>
          <c:showVal val="0"/>
          <c:showCatName val="0"/>
          <c:showSerName val="0"/>
          <c:showPercent val="0"/>
          <c:showBubbleSize val="0"/>
        </c:dLbls>
        <c:gapWidth val="150"/>
        <c:axId val="217086104"/>
        <c:axId val="2170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086104"/>
        <c:axId val="217086496"/>
      </c:lineChart>
      <c:dateAx>
        <c:axId val="217086104"/>
        <c:scaling>
          <c:orientation val="minMax"/>
        </c:scaling>
        <c:delete val="1"/>
        <c:axPos val="b"/>
        <c:numFmt formatCode="ge" sourceLinked="1"/>
        <c:majorTickMark val="none"/>
        <c:minorTickMark val="none"/>
        <c:tickLblPos val="none"/>
        <c:crossAx val="217086496"/>
        <c:crosses val="autoZero"/>
        <c:auto val="1"/>
        <c:lblOffset val="100"/>
        <c:baseTimeUnit val="years"/>
      </c:dateAx>
      <c:valAx>
        <c:axId val="2170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940448"/>
        <c:axId val="21694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940448"/>
        <c:axId val="216940840"/>
      </c:lineChart>
      <c:dateAx>
        <c:axId val="216940448"/>
        <c:scaling>
          <c:orientation val="minMax"/>
        </c:scaling>
        <c:delete val="1"/>
        <c:axPos val="b"/>
        <c:numFmt formatCode="ge" sourceLinked="1"/>
        <c:majorTickMark val="none"/>
        <c:minorTickMark val="none"/>
        <c:tickLblPos val="none"/>
        <c:crossAx val="216940840"/>
        <c:crosses val="autoZero"/>
        <c:auto val="1"/>
        <c:lblOffset val="100"/>
        <c:baseTimeUnit val="years"/>
      </c:dateAx>
      <c:valAx>
        <c:axId val="21694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942016"/>
        <c:axId val="21694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942016"/>
        <c:axId val="216942408"/>
      </c:lineChart>
      <c:dateAx>
        <c:axId val="216942016"/>
        <c:scaling>
          <c:orientation val="minMax"/>
        </c:scaling>
        <c:delete val="1"/>
        <c:axPos val="b"/>
        <c:numFmt formatCode="ge" sourceLinked="1"/>
        <c:majorTickMark val="none"/>
        <c:minorTickMark val="none"/>
        <c:tickLblPos val="none"/>
        <c:crossAx val="216942408"/>
        <c:crosses val="autoZero"/>
        <c:auto val="1"/>
        <c:lblOffset val="100"/>
        <c:baseTimeUnit val="years"/>
      </c:dateAx>
      <c:valAx>
        <c:axId val="21694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013952"/>
        <c:axId val="21701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013952"/>
        <c:axId val="217014344"/>
      </c:lineChart>
      <c:dateAx>
        <c:axId val="217013952"/>
        <c:scaling>
          <c:orientation val="minMax"/>
        </c:scaling>
        <c:delete val="1"/>
        <c:axPos val="b"/>
        <c:numFmt formatCode="ge" sourceLinked="1"/>
        <c:majorTickMark val="none"/>
        <c:minorTickMark val="none"/>
        <c:tickLblPos val="none"/>
        <c:crossAx val="217014344"/>
        <c:crosses val="autoZero"/>
        <c:auto val="1"/>
        <c:lblOffset val="100"/>
        <c:baseTimeUnit val="years"/>
      </c:dateAx>
      <c:valAx>
        <c:axId val="21701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015912"/>
        <c:axId val="21701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015912"/>
        <c:axId val="217016304"/>
      </c:lineChart>
      <c:dateAx>
        <c:axId val="217015912"/>
        <c:scaling>
          <c:orientation val="minMax"/>
        </c:scaling>
        <c:delete val="1"/>
        <c:axPos val="b"/>
        <c:numFmt formatCode="ge" sourceLinked="1"/>
        <c:majorTickMark val="none"/>
        <c:minorTickMark val="none"/>
        <c:tickLblPos val="none"/>
        <c:crossAx val="217016304"/>
        <c:crosses val="autoZero"/>
        <c:auto val="1"/>
        <c:lblOffset val="100"/>
        <c:baseTimeUnit val="years"/>
      </c:dateAx>
      <c:valAx>
        <c:axId val="21701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969.25</c:v>
                </c:pt>
                <c:pt idx="1">
                  <c:v>658.75</c:v>
                </c:pt>
                <c:pt idx="2">
                  <c:v>601.14</c:v>
                </c:pt>
                <c:pt idx="3">
                  <c:v>567.87</c:v>
                </c:pt>
                <c:pt idx="4">
                  <c:v>488.38</c:v>
                </c:pt>
              </c:numCache>
            </c:numRef>
          </c:val>
        </c:ser>
        <c:dLbls>
          <c:showLegendKey val="0"/>
          <c:showVal val="0"/>
          <c:showCatName val="0"/>
          <c:showSerName val="0"/>
          <c:showPercent val="0"/>
          <c:showBubbleSize val="0"/>
        </c:dLbls>
        <c:gapWidth val="150"/>
        <c:axId val="217013560"/>
        <c:axId val="21701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716.96</c:v>
                </c:pt>
              </c:numCache>
            </c:numRef>
          </c:val>
          <c:smooth val="0"/>
        </c:ser>
        <c:dLbls>
          <c:showLegendKey val="0"/>
          <c:showVal val="0"/>
          <c:showCatName val="0"/>
          <c:showSerName val="0"/>
          <c:showPercent val="0"/>
          <c:showBubbleSize val="0"/>
        </c:dLbls>
        <c:marker val="1"/>
        <c:smooth val="0"/>
        <c:axId val="217013560"/>
        <c:axId val="217013168"/>
      </c:lineChart>
      <c:dateAx>
        <c:axId val="217013560"/>
        <c:scaling>
          <c:orientation val="minMax"/>
        </c:scaling>
        <c:delete val="1"/>
        <c:axPos val="b"/>
        <c:numFmt formatCode="ge" sourceLinked="1"/>
        <c:majorTickMark val="none"/>
        <c:minorTickMark val="none"/>
        <c:tickLblPos val="none"/>
        <c:crossAx val="217013168"/>
        <c:crosses val="autoZero"/>
        <c:auto val="1"/>
        <c:lblOffset val="100"/>
        <c:baseTimeUnit val="years"/>
      </c:dateAx>
      <c:valAx>
        <c:axId val="21701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57.81</c:v>
                </c:pt>
                <c:pt idx="1">
                  <c:v>61.46</c:v>
                </c:pt>
                <c:pt idx="2">
                  <c:v>63.1</c:v>
                </c:pt>
                <c:pt idx="3">
                  <c:v>61.28</c:v>
                </c:pt>
                <c:pt idx="4">
                  <c:v>66.040000000000006</c:v>
                </c:pt>
              </c:numCache>
            </c:numRef>
          </c:val>
        </c:ser>
        <c:dLbls>
          <c:showLegendKey val="0"/>
          <c:showVal val="0"/>
          <c:showCatName val="0"/>
          <c:showSerName val="0"/>
          <c:showPercent val="0"/>
          <c:showBubbleSize val="0"/>
        </c:dLbls>
        <c:gapWidth val="150"/>
        <c:axId val="217015520"/>
        <c:axId val="2174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88.09</c:v>
                </c:pt>
              </c:numCache>
            </c:numRef>
          </c:val>
          <c:smooth val="0"/>
        </c:ser>
        <c:dLbls>
          <c:showLegendKey val="0"/>
          <c:showVal val="0"/>
          <c:showCatName val="0"/>
          <c:showSerName val="0"/>
          <c:showPercent val="0"/>
          <c:showBubbleSize val="0"/>
        </c:dLbls>
        <c:marker val="1"/>
        <c:smooth val="0"/>
        <c:axId val="217015520"/>
        <c:axId val="217449472"/>
      </c:lineChart>
      <c:dateAx>
        <c:axId val="217015520"/>
        <c:scaling>
          <c:orientation val="minMax"/>
        </c:scaling>
        <c:delete val="1"/>
        <c:axPos val="b"/>
        <c:numFmt formatCode="ge" sourceLinked="1"/>
        <c:majorTickMark val="none"/>
        <c:minorTickMark val="none"/>
        <c:tickLblPos val="none"/>
        <c:crossAx val="217449472"/>
        <c:crosses val="autoZero"/>
        <c:auto val="1"/>
        <c:lblOffset val="100"/>
        <c:baseTimeUnit val="years"/>
      </c:dateAx>
      <c:valAx>
        <c:axId val="2174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196.88</c:v>
                </c:pt>
                <c:pt idx="1">
                  <c:v>184.45</c:v>
                </c:pt>
                <c:pt idx="2">
                  <c:v>180.82</c:v>
                </c:pt>
                <c:pt idx="3">
                  <c:v>187.44</c:v>
                </c:pt>
                <c:pt idx="4">
                  <c:v>174.15</c:v>
                </c:pt>
              </c:numCache>
            </c:numRef>
          </c:val>
        </c:ser>
        <c:dLbls>
          <c:showLegendKey val="0"/>
          <c:showVal val="0"/>
          <c:showCatName val="0"/>
          <c:showSerName val="0"/>
          <c:showPercent val="0"/>
          <c:showBubbleSize val="0"/>
        </c:dLbls>
        <c:gapWidth val="150"/>
        <c:axId val="217450648"/>
        <c:axId val="2174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181.8</c:v>
                </c:pt>
              </c:numCache>
            </c:numRef>
          </c:val>
          <c:smooth val="0"/>
        </c:ser>
        <c:dLbls>
          <c:showLegendKey val="0"/>
          <c:showVal val="0"/>
          <c:showCatName val="0"/>
          <c:showSerName val="0"/>
          <c:showPercent val="0"/>
          <c:showBubbleSize val="0"/>
        </c:dLbls>
        <c:marker val="1"/>
        <c:smooth val="0"/>
        <c:axId val="217450648"/>
        <c:axId val="217451040"/>
      </c:lineChart>
      <c:dateAx>
        <c:axId val="217450648"/>
        <c:scaling>
          <c:orientation val="minMax"/>
        </c:scaling>
        <c:delete val="1"/>
        <c:axPos val="b"/>
        <c:numFmt formatCode="ge" sourceLinked="1"/>
        <c:majorTickMark val="none"/>
        <c:minorTickMark val="none"/>
        <c:tickLblPos val="none"/>
        <c:crossAx val="217451040"/>
        <c:crosses val="autoZero"/>
        <c:auto val="1"/>
        <c:lblOffset val="100"/>
        <c:baseTimeUnit val="years"/>
      </c:dateAx>
      <c:valAx>
        <c:axId val="2174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神奈川県　大井町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
        <v>125</v>
      </c>
      <c r="AE8" s="79"/>
      <c r="AF8" s="79"/>
      <c r="AG8" s="79"/>
      <c r="AH8" s="79"/>
      <c r="AI8" s="79"/>
      <c r="AJ8" s="79"/>
      <c r="AK8" s="4"/>
      <c r="AL8" s="73">
        <f>データ!S6</f>
        <v>17171</v>
      </c>
      <c r="AM8" s="73"/>
      <c r="AN8" s="73"/>
      <c r="AO8" s="73"/>
      <c r="AP8" s="73"/>
      <c r="AQ8" s="73"/>
      <c r="AR8" s="73"/>
      <c r="AS8" s="73"/>
      <c r="AT8" s="72">
        <f>データ!T6</f>
        <v>14.38</v>
      </c>
      <c r="AU8" s="72"/>
      <c r="AV8" s="72"/>
      <c r="AW8" s="72"/>
      <c r="AX8" s="72"/>
      <c r="AY8" s="72"/>
      <c r="AZ8" s="72"/>
      <c r="BA8" s="72"/>
      <c r="BB8" s="72">
        <f>データ!U6</f>
        <v>1194.0899999999999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88.94</v>
      </c>
      <c r="Q10" s="72"/>
      <c r="R10" s="72"/>
      <c r="S10" s="72"/>
      <c r="T10" s="72"/>
      <c r="U10" s="72"/>
      <c r="V10" s="72"/>
      <c r="W10" s="72">
        <f>データ!Q6</f>
        <v>88.52</v>
      </c>
      <c r="X10" s="72"/>
      <c r="Y10" s="72"/>
      <c r="Z10" s="72"/>
      <c r="AA10" s="72"/>
      <c r="AB10" s="72"/>
      <c r="AC10" s="72"/>
      <c r="AD10" s="73">
        <f>データ!R6</f>
        <v>1792</v>
      </c>
      <c r="AE10" s="73"/>
      <c r="AF10" s="73"/>
      <c r="AG10" s="73"/>
      <c r="AH10" s="73"/>
      <c r="AI10" s="73"/>
      <c r="AJ10" s="73"/>
      <c r="AK10" s="2"/>
      <c r="AL10" s="73">
        <f>データ!V6</f>
        <v>15240</v>
      </c>
      <c r="AM10" s="73"/>
      <c r="AN10" s="73"/>
      <c r="AO10" s="73"/>
      <c r="AP10" s="73"/>
      <c r="AQ10" s="73"/>
      <c r="AR10" s="73"/>
      <c r="AS10" s="73"/>
      <c r="AT10" s="72">
        <f>データ!W6</f>
        <v>4.05</v>
      </c>
      <c r="AU10" s="72"/>
      <c r="AV10" s="72"/>
      <c r="AW10" s="72"/>
      <c r="AX10" s="72"/>
      <c r="AY10" s="72"/>
      <c r="AZ10" s="72"/>
      <c r="BA10" s="72"/>
      <c r="BB10" s="72">
        <f>データ!X6</f>
        <v>3762.96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123</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143626</v>
      </c>
      <c r="D6" s="33">
        <f t="shared" si="3"/>
        <v>47</v>
      </c>
      <c r="E6" s="33">
        <f t="shared" si="3"/>
        <v>17</v>
      </c>
      <c r="F6" s="33">
        <f t="shared" si="3"/>
        <v>1</v>
      </c>
      <c r="G6" s="33">
        <f t="shared" si="3"/>
        <v>0</v>
      </c>
      <c r="H6" s="33" t="str">
        <f t="shared" si="3"/>
        <v>神奈川県　大井町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88.94</v>
      </c>
      <c r="Q6" s="34">
        <f t="shared" si="3"/>
        <v>88.52</v>
      </c>
      <c r="R6" s="34">
        <f t="shared" si="3"/>
        <v>1792</v>
      </c>
      <c r="S6" s="34">
        <f t="shared" si="3"/>
        <v>17171</v>
      </c>
      <c r="T6" s="34">
        <f t="shared" si="3"/>
        <v>14.38</v>
      </c>
      <c r="U6" s="34">
        <f t="shared" si="3"/>
        <v>1194.0899999999999</v>
      </c>
      <c r="V6" s="34">
        <f t="shared" si="3"/>
        <v>15240</v>
      </c>
      <c r="W6" s="34">
        <f t="shared" si="3"/>
        <v>4.05</v>
      </c>
      <c r="X6" s="34">
        <f t="shared" si="3"/>
        <v>3762.96</v>
      </c>
      <c r="Y6" s="35">
        <f>IF(Y7="",NA(),Y7)</f>
        <v>49.96</v>
      </c>
      <c r="Z6" s="35">
        <f t="shared" ref="Z6:AH6" si="4">IF(Z7="",NA(),Z7)</f>
        <v>76.37</v>
      </c>
      <c r="AA6" s="35">
        <f t="shared" si="4"/>
        <v>77.239999999999995</v>
      </c>
      <c r="AB6" s="35">
        <f t="shared" si="4"/>
        <v>75.349999999999994</v>
      </c>
      <c r="AC6" s="35">
        <f t="shared" si="4"/>
        <v>78.459999999999994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969.25</v>
      </c>
      <c r="BG6" s="35">
        <f t="shared" ref="BG6:BO6" si="7">IF(BG7="",NA(),BG7)</f>
        <v>658.75</v>
      </c>
      <c r="BH6" s="35">
        <f t="shared" si="7"/>
        <v>601.14</v>
      </c>
      <c r="BI6" s="35">
        <f t="shared" si="7"/>
        <v>567.87</v>
      </c>
      <c r="BJ6" s="35">
        <f t="shared" si="7"/>
        <v>488.38</v>
      </c>
      <c r="BK6" s="35">
        <f t="shared" si="7"/>
        <v>1273.52</v>
      </c>
      <c r="BL6" s="35">
        <f t="shared" si="7"/>
        <v>1209.95</v>
      </c>
      <c r="BM6" s="35">
        <f t="shared" si="7"/>
        <v>1136.5</v>
      </c>
      <c r="BN6" s="35">
        <f t="shared" si="7"/>
        <v>1118.56</v>
      </c>
      <c r="BO6" s="35">
        <f t="shared" si="7"/>
        <v>716.96</v>
      </c>
      <c r="BP6" s="34" t="str">
        <f>IF(BP7="","",IF(BP7="-","【-】","【"&amp;SUBSTITUTE(TEXT(BP7,"#,##0.00"),"-","△")&amp;"】"))</f>
        <v>【728.30】</v>
      </c>
      <c r="BQ6" s="35">
        <f>IF(BQ7="",NA(),BQ7)</f>
        <v>57.81</v>
      </c>
      <c r="BR6" s="35">
        <f t="shared" ref="BR6:BZ6" si="8">IF(BR7="",NA(),BR7)</f>
        <v>61.46</v>
      </c>
      <c r="BS6" s="35">
        <f t="shared" si="8"/>
        <v>63.1</v>
      </c>
      <c r="BT6" s="35">
        <f t="shared" si="8"/>
        <v>61.28</v>
      </c>
      <c r="BU6" s="35">
        <f t="shared" si="8"/>
        <v>66.040000000000006</v>
      </c>
      <c r="BV6" s="35">
        <f t="shared" si="8"/>
        <v>67.849999999999994</v>
      </c>
      <c r="BW6" s="35">
        <f t="shared" si="8"/>
        <v>69.48</v>
      </c>
      <c r="BX6" s="35">
        <f t="shared" si="8"/>
        <v>71.650000000000006</v>
      </c>
      <c r="BY6" s="35">
        <f t="shared" si="8"/>
        <v>72.33</v>
      </c>
      <c r="BZ6" s="35">
        <f t="shared" si="8"/>
        <v>88.09</v>
      </c>
      <c r="CA6" s="34" t="str">
        <f>IF(CA7="","",IF(CA7="-","【-】","【"&amp;SUBSTITUTE(TEXT(CA7,"#,##0.00"),"-","△")&amp;"】"))</f>
        <v>【100.04】</v>
      </c>
      <c r="CB6" s="35">
        <f>IF(CB7="",NA(),CB7)</f>
        <v>196.88</v>
      </c>
      <c r="CC6" s="35">
        <f t="shared" ref="CC6:CK6" si="9">IF(CC7="",NA(),CC7)</f>
        <v>184.45</v>
      </c>
      <c r="CD6" s="35">
        <f t="shared" si="9"/>
        <v>180.82</v>
      </c>
      <c r="CE6" s="35">
        <f t="shared" si="9"/>
        <v>187.44</v>
      </c>
      <c r="CF6" s="35">
        <f t="shared" si="9"/>
        <v>174.15</v>
      </c>
      <c r="CG6" s="35">
        <f t="shared" si="9"/>
        <v>224.94</v>
      </c>
      <c r="CH6" s="35">
        <f t="shared" si="9"/>
        <v>220.67</v>
      </c>
      <c r="CI6" s="35">
        <f t="shared" si="9"/>
        <v>217.82</v>
      </c>
      <c r="CJ6" s="35">
        <f t="shared" si="9"/>
        <v>215.28</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59.35</v>
      </c>
      <c r="CW6" s="34" t="str">
        <f>IF(CW7="","",IF(CW7="-","【-】","【"&amp;SUBSTITUTE(TEXT(CW7,"#,##0.00"),"-","△")&amp;"】"))</f>
        <v>【60.09】</v>
      </c>
      <c r="CX6" s="35">
        <f>IF(CX7="",NA(),CX7)</f>
        <v>95.5</v>
      </c>
      <c r="CY6" s="35">
        <f t="shared" ref="CY6:DG6" si="11">IF(CY7="",NA(),CY7)</f>
        <v>95.68</v>
      </c>
      <c r="CZ6" s="35">
        <f t="shared" si="11"/>
        <v>95.94</v>
      </c>
      <c r="DA6" s="35">
        <f t="shared" si="11"/>
        <v>95.9</v>
      </c>
      <c r="DB6" s="35">
        <f t="shared" si="11"/>
        <v>95.57</v>
      </c>
      <c r="DC6" s="35">
        <f t="shared" si="11"/>
        <v>84.12</v>
      </c>
      <c r="DD6" s="35">
        <f t="shared" si="11"/>
        <v>84.41</v>
      </c>
      <c r="DE6" s="35">
        <f t="shared" si="11"/>
        <v>84.2</v>
      </c>
      <c r="DF6" s="35">
        <f t="shared" si="11"/>
        <v>83.8</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0.19</v>
      </c>
      <c r="EO6" s="34" t="str">
        <f>IF(EO7="","",IF(EO7="-","【-】","【"&amp;SUBSTITUTE(TEXT(EO7,"#,##0.00"),"-","△")&amp;"】"))</f>
        <v>【0.27】</v>
      </c>
    </row>
    <row r="7" spans="1:145" s="36" customFormat="1" x14ac:dyDescent="0.15">
      <c r="A7" s="28"/>
      <c r="B7" s="37">
        <v>2016</v>
      </c>
      <c r="C7" s="37">
        <v>143626</v>
      </c>
      <c r="D7" s="37">
        <v>47</v>
      </c>
      <c r="E7" s="37">
        <v>17</v>
      </c>
      <c r="F7" s="37">
        <v>1</v>
      </c>
      <c r="G7" s="37">
        <v>0</v>
      </c>
      <c r="H7" s="37" t="s">
        <v>110</v>
      </c>
      <c r="I7" s="37" t="s">
        <v>111</v>
      </c>
      <c r="J7" s="37" t="s">
        <v>112</v>
      </c>
      <c r="K7" s="37" t="s">
        <v>113</v>
      </c>
      <c r="L7" s="37" t="s">
        <v>114</v>
      </c>
      <c r="M7" s="37"/>
      <c r="N7" s="38" t="s">
        <v>115</v>
      </c>
      <c r="O7" s="38" t="s">
        <v>116</v>
      </c>
      <c r="P7" s="38">
        <v>88.94</v>
      </c>
      <c r="Q7" s="38">
        <v>88.52</v>
      </c>
      <c r="R7" s="38">
        <v>1792</v>
      </c>
      <c r="S7" s="38">
        <v>17171</v>
      </c>
      <c r="T7" s="38">
        <v>14.38</v>
      </c>
      <c r="U7" s="38">
        <v>1194.0899999999999</v>
      </c>
      <c r="V7" s="38">
        <v>15240</v>
      </c>
      <c r="W7" s="38">
        <v>4.05</v>
      </c>
      <c r="X7" s="38">
        <v>3762.96</v>
      </c>
      <c r="Y7" s="38">
        <v>49.96</v>
      </c>
      <c r="Z7" s="38">
        <v>76.37</v>
      </c>
      <c r="AA7" s="38">
        <v>77.239999999999995</v>
      </c>
      <c r="AB7" s="38">
        <v>75.349999999999994</v>
      </c>
      <c r="AC7" s="38">
        <v>78.459999999999994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969.25</v>
      </c>
      <c r="BG7" s="38">
        <v>658.75</v>
      </c>
      <c r="BH7" s="38">
        <v>601.14</v>
      </c>
      <c r="BI7" s="38">
        <v>567.87</v>
      </c>
      <c r="BJ7" s="38">
        <v>488.38</v>
      </c>
      <c r="BK7" s="38">
        <v>1273.52</v>
      </c>
      <c r="BL7" s="38">
        <v>1209.95</v>
      </c>
      <c r="BM7" s="38">
        <v>1136.5</v>
      </c>
      <c r="BN7" s="38">
        <v>1118.56</v>
      </c>
      <c r="BO7" s="38">
        <v>716.96</v>
      </c>
      <c r="BP7" s="38">
        <v>728.3</v>
      </c>
      <c r="BQ7" s="38">
        <v>57.81</v>
      </c>
      <c r="BR7" s="38">
        <v>61.46</v>
      </c>
      <c r="BS7" s="38">
        <v>63.1</v>
      </c>
      <c r="BT7" s="38">
        <v>61.28</v>
      </c>
      <c r="BU7" s="38">
        <v>66.040000000000006</v>
      </c>
      <c r="BV7" s="38">
        <v>67.849999999999994</v>
      </c>
      <c r="BW7" s="38">
        <v>69.48</v>
      </c>
      <c r="BX7" s="38">
        <v>71.650000000000006</v>
      </c>
      <c r="BY7" s="38">
        <v>72.33</v>
      </c>
      <c r="BZ7" s="38">
        <v>88.09</v>
      </c>
      <c r="CA7" s="38">
        <v>100.04</v>
      </c>
      <c r="CB7" s="38">
        <v>196.88</v>
      </c>
      <c r="CC7" s="38">
        <v>184.45</v>
      </c>
      <c r="CD7" s="38">
        <v>180.82</v>
      </c>
      <c r="CE7" s="38">
        <v>187.44</v>
      </c>
      <c r="CF7" s="38">
        <v>174.15</v>
      </c>
      <c r="CG7" s="38">
        <v>224.94</v>
      </c>
      <c r="CH7" s="38">
        <v>220.67</v>
      </c>
      <c r="CI7" s="38">
        <v>217.82</v>
      </c>
      <c r="CJ7" s="38">
        <v>215.28</v>
      </c>
      <c r="CK7" s="38">
        <v>181.8</v>
      </c>
      <c r="CL7" s="38">
        <v>137.82</v>
      </c>
      <c r="CM7" s="38" t="s">
        <v>115</v>
      </c>
      <c r="CN7" s="38" t="s">
        <v>115</v>
      </c>
      <c r="CO7" s="38" t="s">
        <v>115</v>
      </c>
      <c r="CP7" s="38" t="s">
        <v>115</v>
      </c>
      <c r="CQ7" s="38" t="s">
        <v>115</v>
      </c>
      <c r="CR7" s="38">
        <v>55.41</v>
      </c>
      <c r="CS7" s="38">
        <v>55.81</v>
      </c>
      <c r="CT7" s="38">
        <v>54.44</v>
      </c>
      <c r="CU7" s="38">
        <v>54.67</v>
      </c>
      <c r="CV7" s="38">
        <v>59.35</v>
      </c>
      <c r="CW7" s="38">
        <v>60.09</v>
      </c>
      <c r="CX7" s="38">
        <v>95.5</v>
      </c>
      <c r="CY7" s="38">
        <v>95.68</v>
      </c>
      <c r="CZ7" s="38">
        <v>95.94</v>
      </c>
      <c r="DA7" s="38">
        <v>95.9</v>
      </c>
      <c r="DB7" s="38">
        <v>95.57</v>
      </c>
      <c r="DC7" s="38">
        <v>84.12</v>
      </c>
      <c r="DD7" s="38">
        <v>84.41</v>
      </c>
      <c r="DE7" s="38">
        <v>84.2</v>
      </c>
      <c r="DF7" s="38">
        <v>83.8</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2018-02-05T04:28:09Z</cp:lastPrinted>
  <dcterms:created xsi:type="dcterms:W3CDTF">2017-12-25T02:06:50Z</dcterms:created>
  <dcterms:modified xsi:type="dcterms:W3CDTF">2018-02-14T06:03:35Z</dcterms:modified>
  <cp:category/>
</cp:coreProperties>
</file>